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owner/Documents/Precious Plastic/Tools/"/>
    </mc:Choice>
  </mc:AlternateContent>
  <xr:revisionPtr revIDLastSave="0" documentId="13_ncr:1_{62273332-FE4A-9041-8A67-E13EF5F55BD3}" xr6:coauthVersionLast="45" xr6:coauthVersionMax="45" xr10:uidLastSave="{00000000-0000-0000-0000-000000000000}"/>
  <bookViews>
    <workbookView xWindow="0" yWindow="460" windowWidth="28800" windowHeight="16580" xr2:uid="{00000000-000D-0000-FFFF-FFFF00000000}"/>
  </bookViews>
  <sheets>
    <sheet name="Read Me!" sheetId="1" r:id="rId1"/>
    <sheet name="1. Sales" sheetId="2" r:id="rId2"/>
    <sheet name="2. Costs" sheetId="3" r:id="rId3"/>
    <sheet name="3. Dashboard" sheetId="4" r:id="rId4"/>
    <sheet name="Extras"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0" i="5" l="1"/>
  <c r="F60" i="5"/>
  <c r="J59" i="5"/>
  <c r="C59" i="5"/>
  <c r="B59" i="5"/>
  <c r="G58" i="5"/>
  <c r="F58" i="5"/>
  <c r="J57" i="5"/>
  <c r="C57" i="5"/>
  <c r="B57" i="5"/>
  <c r="G56" i="5"/>
  <c r="F56" i="5"/>
  <c r="J55" i="5"/>
  <c r="C55" i="5"/>
  <c r="B55" i="5"/>
  <c r="G54" i="5"/>
  <c r="F54" i="5"/>
  <c r="J53" i="5"/>
  <c r="C53" i="5"/>
  <c r="B53" i="5"/>
  <c r="G52" i="5"/>
  <c r="F52" i="5"/>
  <c r="J51" i="5"/>
  <c r="C51" i="5"/>
  <c r="B51" i="5"/>
  <c r="G50" i="5"/>
  <c r="F50" i="5"/>
  <c r="J49" i="5"/>
  <c r="C49" i="5"/>
  <c r="B49" i="5"/>
  <c r="G48" i="5"/>
  <c r="F48" i="5"/>
  <c r="J47" i="5"/>
  <c r="C47" i="5"/>
  <c r="B47" i="5"/>
  <c r="G46" i="5"/>
  <c r="F46" i="5"/>
  <c r="J45" i="5"/>
  <c r="C45" i="5"/>
  <c r="B45" i="5"/>
  <c r="G44" i="5"/>
  <c r="F44" i="5"/>
  <c r="J43" i="5"/>
  <c r="C43" i="5"/>
  <c r="B43" i="5"/>
  <c r="G42" i="5"/>
  <c r="F42" i="5"/>
  <c r="J41" i="5"/>
  <c r="C41" i="5"/>
  <c r="B41" i="5"/>
  <c r="G40" i="5"/>
  <c r="F40" i="5"/>
  <c r="F62" i="5" s="1"/>
  <c r="J39" i="5"/>
  <c r="C39" i="5"/>
  <c r="B39" i="5"/>
  <c r="E27" i="5"/>
  <c r="D27" i="5"/>
  <c r="C27" i="5"/>
  <c r="G24" i="5"/>
  <c r="N15" i="5"/>
  <c r="M15" i="5"/>
  <c r="L15" i="5"/>
  <c r="K15" i="5"/>
  <c r="J15" i="5"/>
  <c r="I15" i="5"/>
  <c r="H15" i="5"/>
  <c r="G15" i="5"/>
  <c r="F15" i="5"/>
  <c r="E15" i="5"/>
  <c r="D15" i="5"/>
  <c r="C15" i="5"/>
  <c r="C13" i="5"/>
  <c r="J14" i="4"/>
  <c r="G14" i="4"/>
  <c r="K13" i="4"/>
  <c r="J13" i="4"/>
  <c r="G13" i="4"/>
  <c r="K12" i="4"/>
  <c r="J12" i="4"/>
  <c r="G12" i="4"/>
  <c r="P11" i="4"/>
  <c r="K11" i="4"/>
  <c r="J11" i="4"/>
  <c r="G11" i="4"/>
  <c r="K10" i="4"/>
  <c r="J10" i="4"/>
  <c r="G10" i="4"/>
  <c r="G9" i="4"/>
  <c r="G8" i="4"/>
  <c r="G7" i="4"/>
  <c r="G6" i="4"/>
  <c r="G5" i="4"/>
  <c r="G4" i="4"/>
  <c r="C61" i="5" l="1"/>
  <c r="AL70" i="5" s="1"/>
  <c r="AC70" i="5"/>
  <c r="P70" i="5"/>
  <c r="AE70" i="5"/>
  <c r="O70" i="5"/>
  <c r="P13" i="4"/>
  <c r="J62" i="5"/>
  <c r="E46" i="5" s="1"/>
  <c r="G62" i="5"/>
  <c r="P12" i="4" s="1"/>
  <c r="D46" i="5"/>
  <c r="E54" i="5"/>
  <c r="E56" i="5"/>
  <c r="D40" i="5"/>
  <c r="D52" i="5"/>
  <c r="D58" i="5"/>
  <c r="AJ70" i="5" l="1"/>
  <c r="Y70" i="5"/>
  <c r="D56" i="5"/>
  <c r="D48" i="5"/>
  <c r="G70" i="5"/>
  <c r="T70" i="5"/>
  <c r="J70" i="5"/>
  <c r="AI70" i="5"/>
  <c r="I70" i="5"/>
  <c r="N70" i="5"/>
  <c r="N10" i="5" s="1"/>
  <c r="P10" i="4"/>
  <c r="P14" i="4" s="1"/>
  <c r="S70" i="5"/>
  <c r="D70" i="5"/>
  <c r="D10" i="5" s="1"/>
  <c r="AB70" i="5"/>
  <c r="M70" i="5"/>
  <c r="AG70" i="5"/>
  <c r="V70" i="5"/>
  <c r="C70" i="5"/>
  <c r="W70" i="5"/>
  <c r="L70" i="5"/>
  <c r="L10" i="5" s="1"/>
  <c r="AF70" i="5"/>
  <c r="Q70" i="5"/>
  <c r="F70" i="5"/>
  <c r="F10" i="5" s="1"/>
  <c r="Z70" i="5"/>
  <c r="AD70" i="5"/>
  <c r="K70" i="5"/>
  <c r="AA70" i="5"/>
  <c r="H70" i="5"/>
  <c r="H10" i="5" s="1"/>
  <c r="X70" i="5"/>
  <c r="E70" i="5"/>
  <c r="E10" i="5" s="1"/>
  <c r="U70" i="5"/>
  <c r="AK70" i="5"/>
  <c r="R70" i="5"/>
  <c r="AH70" i="5"/>
  <c r="AK71" i="5"/>
  <c r="H71" i="5"/>
  <c r="H14" i="5" s="1"/>
  <c r="H16" i="5" s="1"/>
  <c r="E71" i="5"/>
  <c r="E14" i="5" s="1"/>
  <c r="E16" i="5" s="1"/>
  <c r="X71" i="5"/>
  <c r="R71" i="5"/>
  <c r="K71" i="5"/>
  <c r="K14" i="5" s="1"/>
  <c r="K16" i="5" s="1"/>
  <c r="AH71" i="5"/>
  <c r="AA71" i="5"/>
  <c r="U71" i="5"/>
  <c r="H46" i="5"/>
  <c r="O71" i="5"/>
  <c r="AE71" i="5"/>
  <c r="L71" i="5"/>
  <c r="L14" i="5" s="1"/>
  <c r="L16" i="5" s="1"/>
  <c r="AB71" i="5"/>
  <c r="I71" i="5"/>
  <c r="I14" i="5" s="1"/>
  <c r="I16" i="5" s="1"/>
  <c r="Y71" i="5"/>
  <c r="F71" i="5"/>
  <c r="F14" i="5" s="1"/>
  <c r="F16" i="5" s="1"/>
  <c r="V71" i="5"/>
  <c r="AL71" i="5"/>
  <c r="K10" i="5"/>
  <c r="C71" i="5"/>
  <c r="AI71" i="5"/>
  <c r="P71" i="5"/>
  <c r="M71" i="5"/>
  <c r="M14" i="5" s="1"/>
  <c r="M16" i="5" s="1"/>
  <c r="AC71" i="5"/>
  <c r="J71" i="5"/>
  <c r="J14" i="5" s="1"/>
  <c r="J16" i="5" s="1"/>
  <c r="Z71" i="5"/>
  <c r="I10" i="5"/>
  <c r="H56" i="5"/>
  <c r="I55" i="5" s="1"/>
  <c r="G10" i="5"/>
  <c r="E50" i="5"/>
  <c r="D54" i="5"/>
  <c r="H54" i="5" s="1"/>
  <c r="I53" i="5" s="1"/>
  <c r="P9" i="4"/>
  <c r="D50" i="5"/>
  <c r="E42" i="5"/>
  <c r="E58" i="5"/>
  <c r="H58" i="5" s="1"/>
  <c r="E52" i="5"/>
  <c r="H52" i="5" s="1"/>
  <c r="I51" i="5" s="1"/>
  <c r="D42" i="5"/>
  <c r="E40" i="5"/>
  <c r="H40" i="5" s="1"/>
  <c r="S71" i="5"/>
  <c r="AF71" i="5"/>
  <c r="E60" i="5"/>
  <c r="E48" i="5"/>
  <c r="D60" i="5"/>
  <c r="D44" i="5"/>
  <c r="E44" i="5"/>
  <c r="G71" i="5"/>
  <c r="G14" i="5" s="1"/>
  <c r="G16" i="5" s="1"/>
  <c r="W71" i="5"/>
  <c r="D71" i="5"/>
  <c r="D14" i="5" s="1"/>
  <c r="D16" i="5" s="1"/>
  <c r="T71" i="5"/>
  <c r="AJ71" i="5"/>
  <c r="Q71" i="5"/>
  <c r="AG71" i="5"/>
  <c r="N71" i="5"/>
  <c r="N14" i="5" s="1"/>
  <c r="N16" i="5" s="1"/>
  <c r="AD71" i="5"/>
  <c r="M10" i="5"/>
  <c r="J10" i="5"/>
  <c r="H48" i="5" l="1"/>
  <c r="C23" i="5"/>
  <c r="C10" i="5"/>
  <c r="H42" i="5"/>
  <c r="I41" i="5" s="1"/>
  <c r="H50" i="5"/>
  <c r="I49" i="5" s="1"/>
  <c r="J8" i="4"/>
  <c r="K8" i="4" s="1"/>
  <c r="I47" i="5"/>
  <c r="N18" i="5"/>
  <c r="N11" i="5"/>
  <c r="L18" i="5"/>
  <c r="L11" i="5"/>
  <c r="E11" i="5"/>
  <c r="E18" i="5"/>
  <c r="D23" i="5"/>
  <c r="H44" i="5"/>
  <c r="D62" i="5"/>
  <c r="G18" i="5"/>
  <c r="G11" i="5"/>
  <c r="I11" i="5"/>
  <c r="I18" i="5"/>
  <c r="M11" i="5"/>
  <c r="M18" i="5"/>
  <c r="H60" i="5"/>
  <c r="D18" i="5"/>
  <c r="D11" i="5"/>
  <c r="F18" i="5"/>
  <c r="F11" i="5"/>
  <c r="K18" i="5"/>
  <c r="K11" i="5"/>
  <c r="J7" i="4"/>
  <c r="K7" i="4" s="1"/>
  <c r="I45" i="5"/>
  <c r="J4" i="4"/>
  <c r="K4" i="4" s="1"/>
  <c r="I39" i="5"/>
  <c r="J18" i="5"/>
  <c r="J11" i="5"/>
  <c r="E62" i="5"/>
  <c r="C14" i="5"/>
  <c r="C16" i="5" s="1"/>
  <c r="C24" i="5"/>
  <c r="D24" i="5" s="1"/>
  <c r="E24" i="5" s="1"/>
  <c r="H18" i="5"/>
  <c r="H11" i="5"/>
  <c r="J9" i="4" l="1"/>
  <c r="K9" i="4" s="1"/>
  <c r="J5" i="4"/>
  <c r="K5" i="4" s="1"/>
  <c r="C25" i="5"/>
  <c r="C29" i="5" s="1"/>
  <c r="J6" i="4"/>
  <c r="K6" i="4" s="1"/>
  <c r="I43" i="5"/>
  <c r="I61" i="5" s="1"/>
  <c r="H62" i="5"/>
  <c r="D25" i="5"/>
  <c r="D29" i="5" s="1"/>
  <c r="E23" i="5"/>
  <c r="E25" i="5" s="1"/>
  <c r="E29" i="5" s="1"/>
  <c r="AL72" i="5"/>
  <c r="AL73" i="5" s="1"/>
  <c r="AH72" i="5"/>
  <c r="AH73" i="5" s="1"/>
  <c r="AD72" i="5"/>
  <c r="AD73" i="5" s="1"/>
  <c r="Z72" i="5"/>
  <c r="Z73" i="5" s="1"/>
  <c r="V72" i="5"/>
  <c r="V73" i="5" s="1"/>
  <c r="R72" i="5"/>
  <c r="R73" i="5" s="1"/>
  <c r="N72" i="5"/>
  <c r="N73" i="5" s="1"/>
  <c r="J72" i="5"/>
  <c r="J73" i="5" s="1"/>
  <c r="F72" i="5"/>
  <c r="F73" i="5" s="1"/>
  <c r="AK72" i="5"/>
  <c r="AK73" i="5" s="1"/>
  <c r="AG72" i="5"/>
  <c r="AG73" i="5" s="1"/>
  <c r="AC72" i="5"/>
  <c r="AC73" i="5" s="1"/>
  <c r="Y72" i="5"/>
  <c r="Y73" i="5" s="1"/>
  <c r="U72" i="5"/>
  <c r="U73" i="5" s="1"/>
  <c r="Q72" i="5"/>
  <c r="Q73" i="5" s="1"/>
  <c r="M72" i="5"/>
  <c r="M73" i="5" s="1"/>
  <c r="I72" i="5"/>
  <c r="I73" i="5" s="1"/>
  <c r="E72" i="5"/>
  <c r="E73" i="5" s="1"/>
  <c r="AJ72" i="5"/>
  <c r="AJ73" i="5" s="1"/>
  <c r="AF72" i="5"/>
  <c r="AF73" i="5" s="1"/>
  <c r="AB72" i="5"/>
  <c r="AB73" i="5" s="1"/>
  <c r="X72" i="5"/>
  <c r="X73" i="5" s="1"/>
  <c r="T72" i="5"/>
  <c r="T73" i="5" s="1"/>
  <c r="P72" i="5"/>
  <c r="P73" i="5" s="1"/>
  <c r="L72" i="5"/>
  <c r="L73" i="5" s="1"/>
  <c r="H72" i="5"/>
  <c r="H73" i="5" s="1"/>
  <c r="D72" i="5"/>
  <c r="D73" i="5" s="1"/>
  <c r="AI72" i="5"/>
  <c r="AI73" i="5" s="1"/>
  <c r="AE72" i="5"/>
  <c r="AE73" i="5" s="1"/>
  <c r="AA72" i="5"/>
  <c r="AA73" i="5" s="1"/>
  <c r="W72" i="5"/>
  <c r="W73" i="5" s="1"/>
  <c r="S72" i="5"/>
  <c r="S73" i="5" s="1"/>
  <c r="O72" i="5"/>
  <c r="O73" i="5" s="1"/>
  <c r="K72" i="5"/>
  <c r="K73" i="5" s="1"/>
  <c r="G72" i="5"/>
  <c r="G73" i="5" s="1"/>
  <c r="C72" i="5"/>
  <c r="C73" i="5" s="1"/>
  <c r="E31" i="5" l="1"/>
  <c r="E33" i="5" s="1"/>
  <c r="D31" i="5"/>
  <c r="D33" i="5" s="1"/>
  <c r="C67" i="5"/>
  <c r="P7" i="4"/>
  <c r="C9" i="5" s="1"/>
  <c r="C7" i="5" s="1"/>
  <c r="C31" i="5"/>
  <c r="C33" i="5" s="1"/>
  <c r="C11" i="5" l="1"/>
  <c r="C18" i="5" s="1"/>
  <c r="C19" i="5" s="1"/>
  <c r="D7" i="5" s="1"/>
  <c r="D19" i="5" s="1"/>
  <c r="E7" i="5" s="1"/>
  <c r="E19" i="5" s="1"/>
  <c r="F7" i="5" s="1"/>
  <c r="F19" i="5" s="1"/>
  <c r="G7" i="5" s="1"/>
  <c r="G19" i="5" s="1"/>
  <c r="H7" i="5" s="1"/>
  <c r="H19" i="5" s="1"/>
  <c r="I7" i="5" s="1"/>
  <c r="I19" i="5" s="1"/>
  <c r="J7" i="5" s="1"/>
  <c r="J19" i="5" s="1"/>
  <c r="K7" i="5" s="1"/>
  <c r="K19" i="5" s="1"/>
  <c r="L7" i="5" s="1"/>
  <c r="L19" i="5" s="1"/>
  <c r="M7" i="5" s="1"/>
  <c r="M19" i="5" s="1"/>
  <c r="N7" i="5" s="1"/>
  <c r="N19" i="5" s="1"/>
  <c r="D67" i="5"/>
  <c r="C69" i="5"/>
  <c r="C68" i="5"/>
  <c r="C65" i="5"/>
  <c r="E67" i="5" l="1"/>
  <c r="D69" i="5"/>
  <c r="D68" i="5"/>
  <c r="D65" i="5"/>
  <c r="F67" i="5" l="1"/>
  <c r="E69" i="5"/>
  <c r="E68" i="5"/>
  <c r="E65" i="5"/>
  <c r="F69" i="5" l="1"/>
  <c r="F68" i="5"/>
  <c r="F65" i="5"/>
  <c r="G67" i="5"/>
  <c r="H67" i="5" l="1"/>
  <c r="G69" i="5"/>
  <c r="G68" i="5"/>
  <c r="G65" i="5"/>
  <c r="I67" i="5" l="1"/>
  <c r="H69" i="5"/>
  <c r="H68" i="5"/>
  <c r="H65" i="5"/>
  <c r="J67" i="5" l="1"/>
  <c r="I69" i="5"/>
  <c r="I68" i="5"/>
  <c r="I65" i="5"/>
  <c r="J69" i="5" l="1"/>
  <c r="J68" i="5"/>
  <c r="J65" i="5"/>
  <c r="K67" i="5"/>
  <c r="L67" i="5" l="1"/>
  <c r="K69" i="5"/>
  <c r="K68" i="5"/>
  <c r="K65" i="5"/>
  <c r="M67" i="5" l="1"/>
  <c r="L69" i="5"/>
  <c r="L68" i="5"/>
  <c r="L65" i="5"/>
  <c r="N67" i="5" l="1"/>
  <c r="M69" i="5"/>
  <c r="M68" i="5"/>
  <c r="M65" i="5"/>
  <c r="N69" i="5" l="1"/>
  <c r="N68" i="5"/>
  <c r="N65" i="5"/>
  <c r="O67" i="5"/>
  <c r="P67" i="5" l="1"/>
  <c r="O69" i="5"/>
  <c r="O68" i="5"/>
  <c r="O65" i="5"/>
  <c r="Q67" i="5" l="1"/>
  <c r="P69" i="5"/>
  <c r="P68" i="5"/>
  <c r="P65" i="5"/>
  <c r="R67" i="5" l="1"/>
  <c r="Q69" i="5"/>
  <c r="Q68" i="5"/>
  <c r="Q65" i="5"/>
  <c r="R69" i="5" l="1"/>
  <c r="R68" i="5"/>
  <c r="R65" i="5"/>
  <c r="S67" i="5"/>
  <c r="T67" i="5" l="1"/>
  <c r="S69" i="5"/>
  <c r="S68" i="5"/>
  <c r="S65" i="5"/>
  <c r="U67" i="5" l="1"/>
  <c r="T69" i="5"/>
  <c r="T68" i="5"/>
  <c r="T65" i="5"/>
  <c r="V67" i="5" l="1"/>
  <c r="U69" i="5"/>
  <c r="U68" i="5"/>
  <c r="U65" i="5"/>
  <c r="V69" i="5" l="1"/>
  <c r="V68" i="5"/>
  <c r="V65" i="5"/>
  <c r="W67" i="5"/>
  <c r="X67" i="5" l="1"/>
  <c r="W69" i="5"/>
  <c r="W68" i="5"/>
  <c r="W65" i="5"/>
  <c r="Y67" i="5" l="1"/>
  <c r="X69" i="5"/>
  <c r="X68" i="5"/>
  <c r="X65" i="5"/>
  <c r="Z67" i="5" l="1"/>
  <c r="Y69" i="5"/>
  <c r="Y68" i="5"/>
  <c r="Y65" i="5"/>
  <c r="Z69" i="5" l="1"/>
  <c r="Z68" i="5"/>
  <c r="Z65" i="5"/>
  <c r="AA67" i="5"/>
  <c r="AB67" i="5" l="1"/>
  <c r="AA69" i="5"/>
  <c r="AA68" i="5"/>
  <c r="AA65" i="5"/>
  <c r="AC67" i="5" l="1"/>
  <c r="AB69" i="5"/>
  <c r="AB68" i="5"/>
  <c r="AB65" i="5"/>
  <c r="AD67" i="5" l="1"/>
  <c r="AC69" i="5"/>
  <c r="AC68" i="5"/>
  <c r="AC65" i="5"/>
  <c r="AD69" i="5" l="1"/>
  <c r="AD68" i="5"/>
  <c r="AD65" i="5"/>
  <c r="AE67" i="5"/>
  <c r="AF67" i="5" l="1"/>
  <c r="AE69" i="5"/>
  <c r="AE68" i="5"/>
  <c r="AE65" i="5"/>
  <c r="AG67" i="5" l="1"/>
  <c r="AF69" i="5"/>
  <c r="AF68" i="5"/>
  <c r="AF65" i="5"/>
  <c r="AH67" i="5" l="1"/>
  <c r="AG69" i="5"/>
  <c r="AG68" i="5"/>
  <c r="AG65" i="5"/>
  <c r="AH69" i="5" l="1"/>
  <c r="AH68" i="5"/>
  <c r="AH65" i="5"/>
  <c r="AI67" i="5"/>
  <c r="AJ67" i="5" l="1"/>
  <c r="AI69" i="5"/>
  <c r="AI68" i="5"/>
  <c r="AI65" i="5"/>
  <c r="AK67" i="5" l="1"/>
  <c r="AJ69" i="5"/>
  <c r="AJ68" i="5"/>
  <c r="AJ65" i="5"/>
  <c r="AL67" i="5" l="1"/>
  <c r="AK69" i="5"/>
  <c r="AK68" i="5"/>
  <c r="AK65" i="5"/>
  <c r="AL69" i="5" l="1"/>
  <c r="AL68" i="5"/>
  <c r="AL65" i="5"/>
  <c r="P8"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6" authorId="0" shapeId="0" xr:uid="{00000000-0006-0000-0000-000001000000}">
      <text>
        <r>
          <rPr>
            <sz val="10"/>
            <color rgb="FF000000"/>
            <rFont val="Arial"/>
            <family val="2"/>
          </rPr>
          <t>See :) Whenever you see this black arrow in the corner of the cell it means we put more information in for you.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100-000001000000}">
      <text>
        <r>
          <rPr>
            <sz val="10"/>
            <color rgb="FF000000"/>
            <rFont val="Arial"/>
            <family val="2"/>
          </rPr>
          <t xml:space="preserve">This is all the things you need to buy to make a product. If you're making a chair out of recycled plastic, you have to buy shredded plastic and some wood or metal if it has it. This number could also be zero if you're making products from plastic that you have gathered yourself and your product doesn't have any other parts you need to buy. </t>
        </r>
      </text>
    </comment>
    <comment ref="D4" authorId="0" shapeId="0" xr:uid="{00000000-0006-0000-0100-000002000000}">
      <text>
        <r>
          <rPr>
            <sz val="10"/>
            <color rgb="FF000000"/>
            <rFont val="Arial"/>
            <family val="2"/>
          </rPr>
          <t>These are only the hours directly related to producing a product or service. Time spent on other activities will be added on the next page. If you're producing something that takes less than one hour, then divide the number of minutes it takes you by 60. For example, if something takes you 15 minutes, you would do 15/60 = .25 and the input .25 into the cell.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300-000001000000}">
      <text>
        <r>
          <rPr>
            <sz val="10"/>
            <color rgb="FF000000"/>
            <rFont val="Arial"/>
            <family val="2"/>
          </rPr>
          <t xml:space="preserve">Choose a price below for each product or service below that covers your costs for producing it. You can tell if the costs are covered if the percentage in the "Profit Margin" column is green.
</t>
        </r>
        <r>
          <rPr>
            <sz val="10"/>
            <color rgb="FF000000"/>
            <rFont val="Arial"/>
            <family val="2"/>
          </rPr>
          <t xml:space="preserve">
</t>
        </r>
        <r>
          <rPr>
            <sz val="10"/>
            <color rgb="FF000000"/>
            <rFont val="Arial"/>
            <family val="2"/>
          </rPr>
          <t>Try checking bazar.preciousplastic.com to find some inspiration for some average prices to guide you.</t>
        </r>
      </text>
    </comment>
    <comment ref="I3" authorId="0" shapeId="0" xr:uid="{00000000-0006-0000-0300-000002000000}">
      <text>
        <r>
          <rPr>
            <sz val="10"/>
            <color rgb="FF000000"/>
            <rFont val="Arial"/>
            <family val="2"/>
          </rPr>
          <t xml:space="preserve">In case you expect less than one sale per month, divide the expected sales per year by 12 and input the result into the cell. </t>
        </r>
      </text>
    </comment>
    <comment ref="J3" authorId="0" shapeId="0" xr:uid="{00000000-0006-0000-0300-000003000000}">
      <text>
        <r>
          <rPr>
            <sz val="10"/>
            <color rgb="FF000000"/>
            <rFont val="Arial"/>
            <family val="2"/>
          </rPr>
          <t>Material Costs + Labor Costs + A portion of the monthly costs</t>
        </r>
      </text>
    </comment>
    <comment ref="K3" authorId="0" shapeId="0" xr:uid="{00000000-0006-0000-0300-000004000000}">
      <text>
        <r>
          <rPr>
            <sz val="10"/>
            <color rgb="FF000000"/>
            <rFont val="Arial"/>
            <family val="2"/>
          </rPr>
          <t xml:space="preserve">The percentage by which the money you receive from selling your product is greater than the cost of producing it. This number should be positive (green) to make sure that you are covering your costs. If it's red, try increasing your price or lower your costs.
</t>
        </r>
      </text>
    </comment>
    <comment ref="M3" authorId="0" shapeId="0" xr:uid="{00000000-0006-0000-0300-000005000000}">
      <text>
        <r>
          <rPr>
            <sz val="10"/>
            <color rgb="FF000000"/>
            <rFont val="Arial"/>
            <family val="2"/>
          </rPr>
          <t>How much you want to get paid per hour. This assumes all employees get paid the same hourly wage.</t>
        </r>
      </text>
    </comment>
    <comment ref="M7" authorId="0" shapeId="0" xr:uid="{00000000-0006-0000-0300-000006000000}">
      <text>
        <r>
          <rPr>
            <sz val="10"/>
            <color rgb="FF000000"/>
            <rFont val="Arial"/>
            <family val="2"/>
          </rPr>
          <t>This is the money you need for all of your one time costs, plus one month of production costs and monthly costs.</t>
        </r>
      </text>
    </comment>
    <comment ref="M8" authorId="0" shapeId="0" xr:uid="{00000000-0006-0000-0300-000007000000}">
      <text>
        <r>
          <rPr>
            <sz val="10"/>
            <color rgb="FF000000"/>
            <rFont val="Arial"/>
            <family val="2"/>
          </rPr>
          <t>If this cell says "Too Long!", that means it will take longer than 3 years to pay back your initial investment. Try increasing your prices, lowering your hourly wage, or increasing your sales numbers to shorten the payback period.</t>
        </r>
      </text>
    </comment>
    <comment ref="M9" authorId="0" shapeId="0" xr:uid="{00000000-0006-0000-0300-000008000000}">
      <text>
        <r>
          <rPr>
            <sz val="10"/>
            <color rgb="FF000000"/>
            <rFont val="Arial"/>
            <family val="2"/>
          </rPr>
          <t xml:space="preserve">This first calculates the number of total hours needed to produce all your products and services, as well as the other weekly activities needed. Then it divides this by 40 hours, which assumes each employee works 40 hours per week, to find the number of employees needed to run the workspace on a full time basis. </t>
        </r>
      </text>
    </comment>
    <comment ref="M10" authorId="0" shapeId="0" xr:uid="{00000000-0006-0000-0300-000009000000}">
      <text>
        <r>
          <rPr>
            <sz val="10"/>
            <color rgb="FF000000"/>
            <rFont val="Arial"/>
            <family val="2"/>
          </rPr>
          <t xml:space="preserve">This is the total amount of revenue your workspace is estimated to make per month, based on the sales price and volume you entered. </t>
        </r>
      </text>
    </comment>
    <comment ref="M11" authorId="0" shapeId="0" xr:uid="{00000000-0006-0000-0300-00000A000000}">
      <text>
        <r>
          <rPr>
            <sz val="10"/>
            <color rgb="FF000000"/>
            <rFont val="Arial"/>
            <family val="2"/>
          </rPr>
          <t xml:space="preserve">This is a sum of all the fixed costs (rent, water, etc) that you will pay on a monthly basis. </t>
        </r>
      </text>
    </comment>
    <comment ref="M12" authorId="0" shapeId="0" xr:uid="{00000000-0006-0000-0300-00000B000000}">
      <text>
        <r>
          <rPr>
            <sz val="10"/>
            <color rgb="FF000000"/>
            <rFont val="Arial"/>
            <family val="2"/>
          </rPr>
          <t xml:space="preserve">This is a sum of the material cost you can expect to pay, based on the material cost and expected sales numbers you entered for each product. </t>
        </r>
      </text>
    </comment>
    <comment ref="M13" authorId="0" shapeId="0" xr:uid="{00000000-0006-0000-0300-00000C000000}">
      <text>
        <r>
          <rPr>
            <sz val="10"/>
            <color rgb="FF000000"/>
            <rFont val="Arial"/>
            <family val="2"/>
          </rPr>
          <t>This is the total amount of money that will be paid in wages per month.</t>
        </r>
      </text>
    </comment>
    <comment ref="M14" authorId="0" shapeId="0" xr:uid="{00000000-0006-0000-0300-00000D000000}">
      <text>
        <r>
          <rPr>
            <sz val="10"/>
            <color rgb="FF000000"/>
            <rFont val="Arial"/>
            <family val="2"/>
          </rPr>
          <t xml:space="preserve">This is the amount of money your workspace will earn after all your monthly costs, material costs, and wages are paid.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23" authorId="0" shapeId="0" xr:uid="{00000000-0006-0000-0400-000001000000}">
      <text>
        <r>
          <rPr>
            <sz val="10"/>
            <color rgb="FF000000"/>
            <rFont val="Arial"/>
            <family val="2"/>
          </rPr>
          <t>How much you expect your sales will increase every year. This is also known as your sales growth rate. High is 20%, Medium is 15%, Low is 10%, and None is 0.</t>
        </r>
      </text>
    </comment>
    <comment ref="G30" authorId="0" shapeId="0" xr:uid="{00000000-0006-0000-0400-000002000000}">
      <text>
        <r>
          <rPr>
            <sz val="10"/>
            <color rgb="FF000000"/>
            <rFont val="Arial"/>
            <family val="2"/>
          </rPr>
          <t>Also known as profit tax, or the tax that you pay on your final business income</t>
        </r>
      </text>
    </comment>
    <comment ref="B31" authorId="0" shapeId="0" xr:uid="{00000000-0006-0000-0400-000003000000}">
      <text>
        <r>
          <rPr>
            <sz val="10"/>
            <color rgb="FF000000"/>
            <rFont val="Arial"/>
            <family val="2"/>
          </rPr>
          <t xml:space="preserve">This is calculated using the Business Tax Rate in cell G31. Make sure to do research on the tax rate in your country. 
</t>
        </r>
      </text>
    </comment>
  </commentList>
</comments>
</file>

<file path=xl/sharedStrings.xml><?xml version="1.0" encoding="utf-8"?>
<sst xmlns="http://schemas.openxmlformats.org/spreadsheetml/2006/main" count="111" uniqueCount="106">
  <si>
    <t>Sales</t>
  </si>
  <si>
    <t>Working Hours</t>
  </si>
  <si>
    <t xml:space="preserve">Precious Plastic Workspace Calculator </t>
  </si>
  <si>
    <t>Investment Costs</t>
  </si>
  <si>
    <t>Fixed Costs</t>
  </si>
  <si>
    <t>Welcome to the Precious Plastic Workspace Calculator! This tool will help you understand the numbers behind starting a Precious Plastic business.</t>
  </si>
  <si>
    <t>In the first column, list all the products, machines, workshops or services that you plan on selling with your Precious Plastic workspace. In the second column, estimate how much each product or service would cost you in materials. In the third column, estimate the time it will take to create each product or service.</t>
  </si>
  <si>
    <t>Products or Services</t>
  </si>
  <si>
    <t xml:space="preserve">Besides making products &amp; services, you will have to spend time on doing other tasks. In this section, fill in your weekly activities and how many hours you will spend on each activity per week. Do not include the time to directly produce products or services. </t>
  </si>
  <si>
    <t>Material Cost for Each Product</t>
  </si>
  <si>
    <t xml:space="preserve">These are the machines, tools, and other expenses you need to set up your workspace. These costs are also known as your "investment costs" and are only paid once. </t>
  </si>
  <si>
    <t>Number of Working Hours to Produce Each Product or Service</t>
  </si>
  <si>
    <t xml:space="preserve">You will learn: </t>
  </si>
  <si>
    <t>- How much money you need to start your workspace</t>
  </si>
  <si>
    <t>- How long it will take to pay back your intitial investment</t>
  </si>
  <si>
    <t>Fixed costs are the costs that do not vary with the amount of products and services that you produce, but you have to pay on a regular basis. Some costs may need to be paid quarterly or yearly, so do some quick calculations to estimate them on a monthly basis.</t>
  </si>
  <si>
    <t>- What prices for your products will cover the costs of production</t>
  </si>
  <si>
    <t xml:space="preserve">Before you get started: </t>
  </si>
  <si>
    <t>Weekly Activities</t>
  </si>
  <si>
    <t>Hours per Week</t>
  </si>
  <si>
    <t>Initial Investments</t>
  </si>
  <si>
    <t xml:space="preserve">  Cells where you should enter numbers</t>
  </si>
  <si>
    <t>Cost</t>
  </si>
  <si>
    <t xml:space="preserve">  Cells with numbers we calculate for you</t>
  </si>
  <si>
    <t>Cost per Month</t>
  </si>
  <si>
    <t xml:space="preserve">   If you click these cells, more information pops up</t>
  </si>
  <si>
    <t>Extras</t>
  </si>
  <si>
    <t>This page provides you with some basic finanial statements (Cashflow and Profit &amp; Loss) and shows you the calculations from the previous pages. It's more for those people who want to dive deep into the numbers or provide a bank with forecasted financial statements.</t>
  </si>
  <si>
    <t>Month 1</t>
  </si>
  <si>
    <t>Month 2</t>
  </si>
  <si>
    <t>Month 3</t>
  </si>
  <si>
    <t>Month 4</t>
  </si>
  <si>
    <t>Month 5</t>
  </si>
  <si>
    <t>Month 6</t>
  </si>
  <si>
    <t>Month 7</t>
  </si>
  <si>
    <t>Month 8</t>
  </si>
  <si>
    <t>Month 9</t>
  </si>
  <si>
    <t>Month 10</t>
  </si>
  <si>
    <t>Month 11</t>
  </si>
  <si>
    <t>Month 12</t>
  </si>
  <si>
    <t>Money In Bank (Beginning of Month)</t>
  </si>
  <si>
    <t>Initial Investment</t>
  </si>
  <si>
    <t>Revenue</t>
  </si>
  <si>
    <t>Total Cash In</t>
  </si>
  <si>
    <t>Variable Costs</t>
  </si>
  <si>
    <t>Total Cash Out</t>
  </si>
  <si>
    <t>Net Cashflow</t>
  </si>
  <si>
    <t>Money In Bank (End of Month)</t>
  </si>
  <si>
    <t>Year 1</t>
  </si>
  <si>
    <t>Year 2</t>
  </si>
  <si>
    <t>Year 3</t>
  </si>
  <si>
    <t>Yearly Growth Rate</t>
  </si>
  <si>
    <t>Low</t>
  </si>
  <si>
    <t>Cost of Sales</t>
  </si>
  <si>
    <t>Net Revenue</t>
  </si>
  <si>
    <t xml:space="preserve">Dashboard </t>
  </si>
  <si>
    <t>Gross Income from Operations</t>
  </si>
  <si>
    <t>Wages</t>
  </si>
  <si>
    <t>Business Tax Rate (Research for your Country)</t>
  </si>
  <si>
    <t>Business Taxes</t>
  </si>
  <si>
    <t xml:space="preserve">Net Income </t>
  </si>
  <si>
    <t xml:space="preserve">Monthly Sales Figures </t>
  </si>
  <si>
    <t>Products and Services</t>
  </si>
  <si>
    <t xml:space="preserve">Revenue </t>
  </si>
  <si>
    <t xml:space="preserve">Overhead Cost </t>
  </si>
  <si>
    <t>Indirect Labor Cost</t>
  </si>
  <si>
    <t>Production Labor Cost</t>
  </si>
  <si>
    <t>Material Cost</t>
  </si>
  <si>
    <t>Total Monthly Cost</t>
  </si>
  <si>
    <t>Total Monthly Profit</t>
  </si>
  <si>
    <t>Total Monthly Hours</t>
  </si>
  <si>
    <t>Products &amp; Services</t>
  </si>
  <si>
    <t>Selling Price Per Unit</t>
  </si>
  <si>
    <t>Number of Expected Sales Per Month</t>
  </si>
  <si>
    <t xml:space="preserve"> Total Product Cost</t>
  </si>
  <si>
    <t>Profit Margin</t>
  </si>
  <si>
    <t>Hourly Wage</t>
  </si>
  <si>
    <t>Start by entering your desired hourly wage, selling prices, and expected sales for each product. Then play around with your pricing, hourly wage, and expected sales to see how it affects the time needed to pay back your investment, monthly profit, and monthly pay. Make sure you set prices for your products and services so that the numbers in the profit margin column turn green, which means you are covering the costs of producing them.</t>
  </si>
  <si>
    <t>*</t>
  </si>
  <si>
    <t>Summary</t>
  </si>
  <si>
    <t xml:space="preserve">Money Needed to Start </t>
  </si>
  <si>
    <t xml:space="preserve">Months to Pay Back Investment </t>
  </si>
  <si>
    <t>Full Time Employees Needed</t>
  </si>
  <si>
    <t xml:space="preserve">Revenue Earned Per Month </t>
  </si>
  <si>
    <t>Fixed Costs Per Month</t>
  </si>
  <si>
    <t>Material Costs Per Month</t>
  </si>
  <si>
    <t>Total Wages Paid Per Month</t>
  </si>
  <si>
    <t xml:space="preserve">Total Profit Earned Per Month </t>
  </si>
  <si>
    <t>Total Revenue</t>
  </si>
  <si>
    <t xml:space="preserve">  </t>
  </si>
  <si>
    <t>Total Cost</t>
  </si>
  <si>
    <t>Payback Table</t>
  </si>
  <si>
    <t xml:space="preserve">Don't worry too much about this one, it's just to make the payback analysis graph on the dashboard
</t>
  </si>
  <si>
    <t>Month</t>
  </si>
  <si>
    <t>Money You Invested</t>
  </si>
  <si>
    <t>Money You Invested (+)</t>
  </si>
  <si>
    <t>Money You Invested (-)</t>
  </si>
  <si>
    <t>Variable Cost</t>
  </si>
  <si>
    <t>Fixed Cost</t>
  </si>
  <si>
    <t>Net Profit</t>
  </si>
  <si>
    <t xml:space="preserve">Investment Costs </t>
  </si>
  <si>
    <t>1. Only fill in cells that are bordered in blue</t>
  </si>
  <si>
    <t>2. Get started by clicking on the sales tab below</t>
  </si>
  <si>
    <t>Sales Overview</t>
  </si>
  <si>
    <r>
      <rPr>
        <b/>
        <sz val="18"/>
        <rFont val="Arial"/>
        <family val="2"/>
      </rPr>
      <t>Cash Flow</t>
    </r>
    <r>
      <rPr>
        <b/>
        <sz val="16"/>
        <rFont val="Arial"/>
        <family val="2"/>
      </rPr>
      <t xml:space="preserve"> </t>
    </r>
    <r>
      <rPr>
        <sz val="12"/>
        <rFont val="Arial"/>
        <family val="2"/>
      </rPr>
      <t xml:space="preserve">
</t>
    </r>
    <r>
      <rPr>
        <sz val="12"/>
        <color rgb="FF000000"/>
        <rFont val="Arial"/>
        <family val="2"/>
      </rPr>
      <t xml:space="preserve">A cash flow analysis shows that you have enough money throughout your first year to buy materials, pay your employees, or make an investment into a new machine. </t>
    </r>
  </si>
  <si>
    <r>
      <rPr>
        <b/>
        <sz val="18"/>
        <rFont val="Arial"/>
        <family val="2"/>
      </rPr>
      <t>Profit and Loss</t>
    </r>
    <r>
      <rPr>
        <sz val="11"/>
        <rFont val="Arial"/>
        <family val="2"/>
      </rPr>
      <t xml:space="preserve"> 
</t>
    </r>
    <r>
      <rPr>
        <sz val="12"/>
        <rFont val="Arial"/>
        <family val="2"/>
      </rPr>
      <t xml:space="preserve">This table is to show how much money the company is projected to make each year. It assumes that you paid yourself for the hours you worked, so the "Net Income" at the bottom is the remaining profit made by your company. It is greatly influenced by the "Monthly Sales Improvement Rate" on the Dashboard page. This table is also useful to show your bank or include in grant applications.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</si>
</sst>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
    <numFmt numFmtId="166" formatCode="_-* #,##0.00\ [$€-1]_-;\-* #,##0.00\ [$€-1]_-;_-* &quot;-&quot;??\ [$€-1]_-;_-@"/>
    <numFmt numFmtId="167" formatCode="0.0"/>
    <numFmt numFmtId="168" formatCode="&quot;$&quot;#,##0.00"/>
  </numFmts>
  <fonts count="42">
    <font>
      <sz val="10"/>
      <color rgb="FF000000"/>
      <name val="Arial"/>
    </font>
    <font>
      <b/>
      <sz val="10"/>
      <name val="Varela Round"/>
    </font>
    <font>
      <sz val="10"/>
      <name val="Varela Round"/>
    </font>
    <font>
      <sz val="10"/>
      <name val="Arial"/>
      <family val="2"/>
    </font>
    <font>
      <sz val="10"/>
      <color rgb="FF000000"/>
      <name val="Varela Round"/>
    </font>
    <font>
      <sz val="10"/>
      <color rgb="FF000000"/>
      <name val="Arial"/>
      <family val="2"/>
    </font>
    <font>
      <sz val="10"/>
      <color rgb="FFFFFFFF"/>
      <name val="Varela Round"/>
    </font>
    <font>
      <sz val="6"/>
      <color rgb="FFFCDE8A"/>
      <name val="Varela Round"/>
    </font>
    <font>
      <sz val="10"/>
      <color rgb="FF000000"/>
      <name val="Arial"/>
      <family val="2"/>
    </font>
    <font>
      <b/>
      <sz val="17"/>
      <color rgb="FF000000"/>
      <name val="Arial"/>
      <family val="2"/>
    </font>
    <font>
      <sz val="11"/>
      <name val="Arial"/>
      <family val="2"/>
    </font>
    <font>
      <sz val="10"/>
      <name val="Arial"/>
      <family val="2"/>
    </font>
    <font>
      <b/>
      <sz val="16"/>
      <name val="Arial"/>
      <family val="2"/>
    </font>
    <font>
      <b/>
      <sz val="12"/>
      <name val="Arial"/>
      <family val="2"/>
    </font>
    <font>
      <sz val="12"/>
      <name val="Arial"/>
      <family val="2"/>
    </font>
    <font>
      <b/>
      <sz val="10"/>
      <name val="Arial"/>
      <family val="2"/>
    </font>
    <font>
      <b/>
      <sz val="11"/>
      <name val="Arial"/>
      <family val="2"/>
    </font>
    <font>
      <sz val="10"/>
      <color rgb="FFFFFFFF"/>
      <name val="Arial"/>
      <family val="2"/>
    </font>
    <font>
      <b/>
      <sz val="18"/>
      <name val="Arial"/>
      <family val="2"/>
    </font>
    <font>
      <sz val="18"/>
      <name val="Arial"/>
      <family val="2"/>
    </font>
    <font>
      <sz val="16"/>
      <name val="Arial"/>
      <family val="2"/>
    </font>
    <font>
      <sz val="12"/>
      <color rgb="FF000000"/>
      <name val="Arial"/>
      <family val="2"/>
    </font>
    <font>
      <sz val="11"/>
      <color rgb="FF000000"/>
      <name val="Arial"/>
      <family val="2"/>
    </font>
    <font>
      <sz val="11"/>
      <color rgb="FF0B8043"/>
      <name val="Arial"/>
      <family val="2"/>
    </font>
    <font>
      <sz val="11"/>
      <color rgb="FFCC0000"/>
      <name val="Arial"/>
      <family val="2"/>
    </font>
    <font>
      <sz val="6"/>
      <color rgb="FFFCDE8A"/>
      <name val="Arial"/>
      <family val="2"/>
    </font>
    <font>
      <b/>
      <sz val="18"/>
      <color rgb="FF000000"/>
      <name val="Arial"/>
      <family val="2"/>
    </font>
    <font>
      <i/>
      <sz val="11"/>
      <name val="Arial"/>
      <family val="2"/>
    </font>
    <font>
      <b/>
      <sz val="11"/>
      <color rgb="FF000000"/>
      <name val="Arial"/>
      <family val="2"/>
    </font>
    <font>
      <b/>
      <i/>
      <sz val="11"/>
      <name val="Arial"/>
      <family val="2"/>
    </font>
    <font>
      <sz val="11"/>
      <color rgb="FFFFFFFF"/>
      <name val="Arial"/>
      <family val="2"/>
    </font>
    <font>
      <b/>
      <sz val="11"/>
      <color rgb="FF000000"/>
      <name val="Varela Round"/>
    </font>
    <font>
      <i/>
      <sz val="11"/>
      <color rgb="FF000000"/>
      <name val="Arial"/>
      <family val="2"/>
    </font>
    <font>
      <sz val="11"/>
      <color rgb="FF000000"/>
      <name val="Varela Round"/>
    </font>
    <font>
      <sz val="11"/>
      <color rgb="FF6AA84F"/>
      <name val="Arial"/>
      <family val="2"/>
    </font>
    <font>
      <sz val="11"/>
      <color rgb="FF6AA84F"/>
      <name val="Varela Round"/>
    </font>
    <font>
      <sz val="11"/>
      <color rgb="FFCC4125"/>
      <name val="Arial"/>
      <family val="2"/>
    </font>
    <font>
      <sz val="11"/>
      <color rgb="FFCC4125"/>
      <name val="Varela Round"/>
    </font>
    <font>
      <b/>
      <sz val="19"/>
      <color rgb="FF000000"/>
      <name val="Arial"/>
      <family val="2"/>
    </font>
    <font>
      <sz val="19"/>
      <name val="Arial"/>
      <family val="2"/>
    </font>
    <font>
      <sz val="26"/>
      <name val="Arial"/>
      <family val="2"/>
    </font>
    <font>
      <b/>
      <sz val="13"/>
      <name val="Arial"/>
      <family val="2"/>
    </font>
  </fonts>
  <fills count="15">
    <fill>
      <patternFill patternType="none"/>
    </fill>
    <fill>
      <patternFill patternType="gray125"/>
    </fill>
    <fill>
      <patternFill patternType="solid">
        <fgColor rgb="FFFFFFFF"/>
        <bgColor rgb="FFFFFFFF"/>
      </patternFill>
    </fill>
    <fill>
      <patternFill patternType="solid">
        <fgColor rgb="FFFCDE8A"/>
        <bgColor rgb="FFFCDE8A"/>
      </patternFill>
    </fill>
    <fill>
      <patternFill patternType="solid">
        <fgColor rgb="FFFFF2CC"/>
        <bgColor rgb="FFFFF2CC"/>
      </patternFill>
    </fill>
    <fill>
      <patternFill patternType="solid">
        <fgColor rgb="FFEFEFEF"/>
        <bgColor rgb="FFEFEFEF"/>
      </patternFill>
    </fill>
    <fill>
      <patternFill patternType="solid">
        <fgColor rgb="FFF3F3F3"/>
        <bgColor rgb="FFF3F3F3"/>
      </patternFill>
    </fill>
    <fill>
      <patternFill patternType="solid">
        <fgColor rgb="FFFBDD89"/>
        <bgColor rgb="FFFBDD89"/>
      </patternFill>
    </fill>
    <fill>
      <patternFill patternType="solid">
        <fgColor rgb="FFD9D9D9"/>
        <bgColor rgb="FFD9D9D9"/>
      </patternFill>
    </fill>
    <fill>
      <patternFill patternType="solid">
        <fgColor rgb="FFE9EAE4"/>
        <bgColor rgb="FFEFEFEF"/>
      </patternFill>
    </fill>
    <fill>
      <patternFill patternType="solid">
        <fgColor theme="0"/>
        <bgColor rgb="FFEFEFEF"/>
      </patternFill>
    </fill>
    <fill>
      <patternFill patternType="solid">
        <fgColor theme="0"/>
        <bgColor indexed="64"/>
      </patternFill>
    </fill>
    <fill>
      <patternFill patternType="solid">
        <fgColor theme="0" tint="-0.14999847407452621"/>
        <bgColor rgb="FFEFEFEF"/>
      </patternFill>
    </fill>
    <fill>
      <patternFill patternType="solid">
        <fgColor theme="2" tint="-9.9978637043366805E-2"/>
        <bgColor rgb="FFEFEFEF"/>
      </patternFill>
    </fill>
    <fill>
      <patternFill patternType="solid">
        <fgColor theme="2" tint="-9.9978637043366805E-2"/>
        <bgColor rgb="FFE4E3DE"/>
      </patternFill>
    </fill>
  </fills>
  <borders count="212">
    <border>
      <left/>
      <right/>
      <top/>
      <bottom/>
      <diagonal/>
    </border>
    <border>
      <left/>
      <right style="thick">
        <color rgb="FFFFFFFF"/>
      </right>
      <top/>
      <bottom style="thick">
        <color rgb="FFFFFFFF"/>
      </bottom>
      <diagonal/>
    </border>
    <border>
      <left/>
      <right style="thin">
        <color rgb="FFFCDE8A"/>
      </right>
      <top/>
      <bottom style="thick">
        <color rgb="FFFCDE8A"/>
      </bottom>
      <diagonal/>
    </border>
    <border>
      <left style="thick">
        <color rgb="FFFFFFFF"/>
      </left>
      <right/>
      <top/>
      <bottom/>
      <diagonal/>
    </border>
    <border>
      <left/>
      <right style="thick">
        <color rgb="FFFFFFFF"/>
      </right>
      <top/>
      <bottom/>
      <diagonal/>
    </border>
    <border>
      <left style="thick">
        <color rgb="FFFFFFFF"/>
      </left>
      <right/>
      <top/>
      <bottom style="thick">
        <color rgb="FFFFFFFF"/>
      </bottom>
      <diagonal/>
    </border>
    <border>
      <left style="thick">
        <color rgb="FFFFFFFF"/>
      </left>
      <right style="thick">
        <color rgb="FFFFFFFF"/>
      </right>
      <top style="thick">
        <color rgb="FFFFFFFF"/>
      </top>
      <bottom style="thick">
        <color rgb="FFFFFFFF"/>
      </bottom>
      <diagonal/>
    </border>
    <border>
      <left/>
      <right style="thin">
        <color rgb="FFFFFFFF"/>
      </right>
      <top/>
      <bottom style="thick">
        <color rgb="FFFFFFFF"/>
      </bottom>
      <diagonal/>
    </border>
    <border>
      <left/>
      <right/>
      <top/>
      <bottom style="thick">
        <color rgb="FFFFFFFF"/>
      </bottom>
      <diagonal/>
    </border>
    <border>
      <left style="thin">
        <color rgb="FFFFFFFF"/>
      </left>
      <right style="thin">
        <color rgb="FFFFFFFF"/>
      </right>
      <top/>
      <bottom/>
      <diagonal/>
    </border>
    <border>
      <left style="thick">
        <color rgb="FFCCCCCC"/>
      </left>
      <right/>
      <top style="thick">
        <color rgb="FFCCCCCC"/>
      </top>
      <bottom style="thick">
        <color rgb="FFFFF2CC"/>
      </bottom>
      <diagonal/>
    </border>
    <border>
      <left style="thin">
        <color rgb="FFFFFFFF"/>
      </left>
      <right style="thin">
        <color rgb="FFFFFFFF"/>
      </right>
      <top/>
      <bottom style="thin">
        <color rgb="FFFFFFFF"/>
      </bottom>
      <diagonal/>
    </border>
    <border>
      <left style="thin">
        <color rgb="FFFCDE8A"/>
      </left>
      <right style="thin">
        <color rgb="FFFCDE8A"/>
      </right>
      <top/>
      <bottom style="thick">
        <color rgb="FFFCDE8A"/>
      </bottom>
      <diagonal/>
    </border>
    <border>
      <left style="thin">
        <color rgb="FFFCDE8A"/>
      </left>
      <right style="thick">
        <color rgb="FFD9D9D9"/>
      </right>
      <top/>
      <bottom style="thick">
        <color rgb="FFFCDE8A"/>
      </bottom>
      <diagonal/>
    </border>
    <border>
      <left/>
      <right style="thick">
        <color rgb="FFFFFFFF"/>
      </right>
      <top style="thick">
        <color rgb="FFFFFFFF"/>
      </top>
      <bottom style="thick">
        <color rgb="FFFFFFFF"/>
      </bottom>
      <diagonal/>
    </border>
    <border>
      <left style="thin">
        <color rgb="FFFFFFFF"/>
      </left>
      <right/>
      <top/>
      <bottom style="thin">
        <color rgb="FFFFFFFF"/>
      </bottom>
      <diagonal/>
    </border>
    <border>
      <left/>
      <right/>
      <top style="thick">
        <color rgb="FFCCCCCC"/>
      </top>
      <bottom style="thick">
        <color rgb="FFFFF2CC"/>
      </bottom>
      <diagonal/>
    </border>
    <border>
      <left style="thick">
        <color rgb="FFD9D9D9"/>
      </left>
      <right/>
      <top style="thick">
        <color rgb="FFD9D9D9"/>
      </top>
      <bottom style="thick">
        <color rgb="FFFFF2CC"/>
      </bottom>
      <diagonal/>
    </border>
    <border>
      <left/>
      <right/>
      <top/>
      <bottom style="thin">
        <color rgb="FFFCDE8A"/>
      </bottom>
      <diagonal/>
    </border>
    <border>
      <left/>
      <right style="thick">
        <color rgb="FFCCCCCC"/>
      </right>
      <top style="thick">
        <color rgb="FFCCCCCC"/>
      </top>
      <bottom style="thick">
        <color rgb="FFFFF2CC"/>
      </bottom>
      <diagonal/>
    </border>
    <border>
      <left/>
      <right style="thin">
        <color rgb="FFFFFFFF"/>
      </right>
      <top/>
      <bottom/>
      <diagonal/>
    </border>
    <border>
      <left/>
      <right/>
      <top style="thick">
        <color rgb="FFFCDE8A"/>
      </top>
      <bottom style="thick">
        <color rgb="FFFFFFFF"/>
      </bottom>
      <diagonal/>
    </border>
    <border>
      <left/>
      <right style="thick">
        <color rgb="FFD9D9D9"/>
      </right>
      <top style="thick">
        <color rgb="FFD9D9D9"/>
      </top>
      <bottom style="thick">
        <color rgb="FFFFF2CC"/>
      </bottom>
      <diagonal/>
    </border>
    <border>
      <left/>
      <right style="thick">
        <color rgb="FFFCDE8A"/>
      </right>
      <top style="thick">
        <color rgb="FFFCDE8A"/>
      </top>
      <bottom style="thick">
        <color rgb="FFFFFFFF"/>
      </bottom>
      <diagonal/>
    </border>
    <border>
      <left/>
      <right/>
      <top style="thin">
        <color rgb="FFFFFFFF"/>
      </top>
      <bottom/>
      <diagonal/>
    </border>
    <border>
      <left/>
      <right style="thick">
        <color rgb="FFD9D9D9"/>
      </right>
      <top/>
      <bottom/>
      <diagonal/>
    </border>
    <border>
      <left/>
      <right/>
      <top style="thin">
        <color rgb="FFFCDE8A"/>
      </top>
      <bottom style="thin">
        <color rgb="FFFCDE8A"/>
      </bottom>
      <diagonal/>
    </border>
    <border>
      <left/>
      <right style="thin">
        <color rgb="FFFFFFFF"/>
      </right>
      <top/>
      <bottom style="thin">
        <color rgb="FFFFFFFF"/>
      </bottom>
      <diagonal/>
    </border>
    <border>
      <left/>
      <right/>
      <top style="thick">
        <color rgb="FFFFFFFF"/>
      </top>
      <bottom style="thick">
        <color rgb="FFFFFFFF"/>
      </bottom>
      <diagonal/>
    </border>
    <border>
      <left style="thick">
        <color rgb="FFCCCCCC"/>
      </left>
      <right/>
      <top style="thick">
        <color rgb="FFFFF2CC"/>
      </top>
      <bottom style="thick">
        <color rgb="FFFFFFFF"/>
      </bottom>
      <diagonal/>
    </border>
    <border>
      <left/>
      <right/>
      <top style="thick">
        <color rgb="FFFFF2CC"/>
      </top>
      <bottom style="thick">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ck">
        <color rgb="FFCCCCCC"/>
      </right>
      <top style="thick">
        <color rgb="FFFFF2CC"/>
      </top>
      <bottom style="thick">
        <color rgb="FFFFFFFF"/>
      </bottom>
      <diagonal/>
    </border>
    <border>
      <left/>
      <right/>
      <top style="thin">
        <color rgb="FFFFFFFF"/>
      </top>
      <bottom style="thin">
        <color rgb="FFFFFFFF"/>
      </bottom>
      <diagonal/>
    </border>
    <border>
      <left style="thick">
        <color rgb="FFCCCCCC"/>
      </left>
      <right/>
      <top/>
      <bottom/>
      <diagonal/>
    </border>
    <border>
      <left/>
      <right style="thin">
        <color rgb="FFFFFFFF"/>
      </right>
      <top style="thin">
        <color rgb="FFFFFFFF"/>
      </top>
      <bottom style="thin">
        <color rgb="FFFFFFFF"/>
      </bottom>
      <diagonal/>
    </border>
    <border>
      <left/>
      <right style="thick">
        <color rgb="FFFCDE8A"/>
      </right>
      <top/>
      <bottom style="thick">
        <color rgb="FFFFFFFF"/>
      </bottom>
      <diagonal/>
    </border>
    <border>
      <left style="thick">
        <color rgb="FFFFFFFF"/>
      </left>
      <right style="thick">
        <color rgb="FFFFFFFF"/>
      </right>
      <top/>
      <bottom/>
      <diagonal/>
    </border>
    <border>
      <left/>
      <right style="thick">
        <color rgb="FFCCCCCC"/>
      </right>
      <top/>
      <bottom/>
      <diagonal/>
    </border>
    <border>
      <left/>
      <right style="thick">
        <color rgb="FFFCDE8A"/>
      </right>
      <top/>
      <bottom/>
      <diagonal/>
    </border>
    <border>
      <left style="thick">
        <color rgb="FFD9D9D9"/>
      </left>
      <right/>
      <top style="thick">
        <color rgb="FFFFF2CC"/>
      </top>
      <bottom/>
      <diagonal/>
    </border>
    <border>
      <left/>
      <right style="thick">
        <color rgb="FFD9D9D9"/>
      </right>
      <top style="thick">
        <color rgb="FFFFF2CC"/>
      </top>
      <bottom/>
      <diagonal/>
    </border>
    <border>
      <left style="thick">
        <color rgb="FFB7D6E2"/>
      </left>
      <right style="thick">
        <color rgb="FFF3F3F3"/>
      </right>
      <top style="thick">
        <color rgb="FFB7D6E2"/>
      </top>
      <bottom/>
      <diagonal/>
    </border>
    <border>
      <left style="thin">
        <color rgb="FFFFFFFF"/>
      </left>
      <right style="thin">
        <color rgb="FFFFFFFF"/>
      </right>
      <top style="thin">
        <color rgb="FFFFFFFF"/>
      </top>
      <bottom style="thin">
        <color rgb="FFFFFFFF"/>
      </bottom>
      <diagonal/>
    </border>
    <border>
      <left/>
      <right style="thick">
        <color rgb="FFFCDE8A"/>
      </right>
      <top style="thick">
        <color rgb="FFFFFFFF"/>
      </top>
      <bottom style="thick">
        <color rgb="FFFFFFFF"/>
      </bottom>
      <diagonal/>
    </border>
    <border>
      <left style="thick">
        <color rgb="FFCCCCCC"/>
      </left>
      <right style="thick">
        <color rgb="FFFFFFFF"/>
      </right>
      <top style="thick">
        <color rgb="FFFFFFFF"/>
      </top>
      <bottom/>
      <diagonal/>
    </border>
    <border>
      <left/>
      <right style="thick">
        <color rgb="FFB7D6E2"/>
      </right>
      <top style="thick">
        <color rgb="FFB7D6E2"/>
      </top>
      <bottom/>
      <diagonal/>
    </border>
    <border>
      <left style="thick">
        <color rgb="FFFFFFFF"/>
      </left>
      <right style="thick">
        <color rgb="FFCCCCCC"/>
      </right>
      <top style="thick">
        <color rgb="FFFFFFFF"/>
      </top>
      <bottom/>
      <diagonal/>
    </border>
    <border>
      <left style="thick">
        <color rgb="FFB7D6E2"/>
      </left>
      <right style="thick">
        <color rgb="FFF3F3F3"/>
      </right>
      <top/>
      <bottom/>
      <diagonal/>
    </border>
    <border>
      <left/>
      <right/>
      <top style="thick">
        <color rgb="FFFFFFFF"/>
      </top>
      <bottom/>
      <diagonal/>
    </border>
    <border>
      <left style="thick">
        <color rgb="FFB7D6E2"/>
      </left>
      <right style="thick">
        <color rgb="FFB7D6E2"/>
      </right>
      <top style="thick">
        <color rgb="FFB7D6E2"/>
      </top>
      <bottom style="thick">
        <color rgb="FFB7D6E2"/>
      </bottom>
      <diagonal/>
    </border>
    <border>
      <left/>
      <right style="thick">
        <color rgb="FFFCDE8A"/>
      </right>
      <top style="thick">
        <color rgb="FFFFFFFF"/>
      </top>
      <bottom/>
      <diagonal/>
    </border>
    <border>
      <left/>
      <right style="thick">
        <color rgb="FFF3F3F3"/>
      </right>
      <top/>
      <bottom/>
      <diagonal/>
    </border>
    <border>
      <left style="thick">
        <color rgb="FFCCCCCC"/>
      </left>
      <right style="thick">
        <color rgb="FFCCCCCC"/>
      </right>
      <top/>
      <bottom/>
      <diagonal/>
    </border>
    <border>
      <left/>
      <right style="thick">
        <color rgb="FFB7D6E2"/>
      </right>
      <top/>
      <bottom/>
      <diagonal/>
    </border>
    <border>
      <left style="thin">
        <color rgb="FF000000"/>
      </left>
      <right style="thin">
        <color rgb="FF000000"/>
      </right>
      <top style="thin">
        <color rgb="FF000000"/>
      </top>
      <bottom style="thin">
        <color rgb="FF000000"/>
      </bottom>
      <diagonal/>
    </border>
    <border>
      <left style="thick">
        <color rgb="FFFFFFFF"/>
      </left>
      <right style="thick">
        <color rgb="FFD9D9D9"/>
      </right>
      <top style="thick">
        <color rgb="FFFFFFFF"/>
      </top>
      <bottom/>
      <diagonal/>
    </border>
    <border>
      <left/>
      <right/>
      <top style="thin">
        <color rgb="FFFCDE8A"/>
      </top>
      <bottom/>
      <diagonal/>
    </border>
    <border>
      <left/>
      <right/>
      <top/>
      <bottom style="thick">
        <color rgb="FFFCDE8A"/>
      </bottom>
      <diagonal/>
    </border>
    <border>
      <left/>
      <right style="thick">
        <color rgb="FFB7D6E2"/>
      </right>
      <top style="thin">
        <color rgb="FFFFFFFF"/>
      </top>
      <bottom style="thin">
        <color rgb="FFFFFFFF"/>
      </bottom>
      <diagonal/>
    </border>
    <border>
      <left/>
      <right style="thick">
        <color rgb="FFF3F3F3"/>
      </right>
      <top/>
      <bottom style="thick">
        <color rgb="FFB7D6E2"/>
      </bottom>
      <diagonal/>
    </border>
    <border>
      <left/>
      <right style="thick">
        <color rgb="FFB7D6E2"/>
      </right>
      <top/>
      <bottom style="thick">
        <color rgb="FFB7D6E2"/>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CDE8A"/>
      </right>
      <top/>
      <bottom style="thick">
        <color rgb="FFFCDE8A"/>
      </bottom>
      <diagonal/>
    </border>
    <border>
      <left/>
      <right style="thick">
        <color rgb="FFB7D6E2"/>
      </right>
      <top/>
      <bottom style="thin">
        <color rgb="FFFFFFFF"/>
      </bottom>
      <diagonal/>
    </border>
    <border>
      <left/>
      <right style="thick">
        <color rgb="FFFCDE8A"/>
      </right>
      <top style="thick">
        <color rgb="FFFCDE8A"/>
      </top>
      <bottom style="thick">
        <color rgb="FFD9D9D9"/>
      </bottom>
      <diagonal/>
    </border>
    <border>
      <left style="thick">
        <color rgb="FFFCDE8A"/>
      </left>
      <right style="thick">
        <color rgb="FFFCDE8A"/>
      </right>
      <top style="thick">
        <color rgb="FFFCDE8A"/>
      </top>
      <bottom style="thick">
        <color rgb="FFD9D9D9"/>
      </bottom>
      <diagonal/>
    </border>
    <border>
      <left style="thick">
        <color rgb="FFFCDE8A"/>
      </left>
      <right style="thick">
        <color rgb="FFD9D9D9"/>
      </right>
      <top style="thick">
        <color rgb="FFFCDE8A"/>
      </top>
      <bottom style="thick">
        <color rgb="FFD9D9D9"/>
      </bottom>
      <diagonal/>
    </border>
    <border>
      <left/>
      <right style="thick">
        <color rgb="FFFFFFFF"/>
      </right>
      <top style="thick">
        <color rgb="FFFFFFFF"/>
      </top>
      <bottom/>
      <diagonal/>
    </border>
    <border>
      <left style="thick">
        <color rgb="FFFFFFFF"/>
      </left>
      <right style="thick">
        <color rgb="FFFFFFFF"/>
      </right>
      <top style="thick">
        <color rgb="FFFFFFFF"/>
      </top>
      <bottom/>
      <diagonal/>
    </border>
    <border>
      <left/>
      <right/>
      <top/>
      <bottom style="thin">
        <color rgb="FFFFFFFF"/>
      </bottom>
      <diagonal/>
    </border>
    <border>
      <left style="thick">
        <color rgb="FFFFFFFF"/>
      </left>
      <right/>
      <top style="thick">
        <color rgb="FFFFFFFF"/>
      </top>
      <bottom/>
      <diagonal/>
    </border>
    <border>
      <left/>
      <right/>
      <top style="thick">
        <color rgb="FFD9D9D9"/>
      </top>
      <bottom style="thick">
        <color rgb="FFFFF2CC"/>
      </bottom>
      <diagonal/>
    </border>
    <border>
      <left style="thick">
        <color rgb="FFD9D9D9"/>
      </left>
      <right/>
      <top style="thick">
        <color rgb="FFFFF2CC"/>
      </top>
      <bottom style="thick">
        <color rgb="FFD9D9D9"/>
      </bottom>
      <diagonal/>
    </border>
    <border>
      <left/>
      <right/>
      <top style="thick">
        <color rgb="FFFFF2CC"/>
      </top>
      <bottom style="thick">
        <color rgb="FFD9D9D9"/>
      </bottom>
      <diagonal/>
    </border>
    <border>
      <left/>
      <right style="thick">
        <color rgb="FFD9D9D9"/>
      </right>
      <top style="thick">
        <color rgb="FFFFF2CC"/>
      </top>
      <bottom style="thick">
        <color rgb="FFD9D9D9"/>
      </bottom>
      <diagonal/>
    </border>
    <border>
      <left style="thick">
        <color rgb="FFD9D9D9"/>
      </left>
      <right/>
      <top style="thick">
        <color rgb="FFD9D9D9"/>
      </top>
      <bottom/>
      <diagonal/>
    </border>
    <border>
      <left/>
      <right/>
      <top style="thick">
        <color rgb="FFD9D9D9"/>
      </top>
      <bottom/>
      <diagonal/>
    </border>
    <border>
      <left/>
      <right style="thick">
        <color rgb="FFD9D9D9"/>
      </right>
      <top style="thick">
        <color rgb="FFD9D9D9"/>
      </top>
      <bottom/>
      <diagonal/>
    </border>
    <border>
      <left/>
      <right style="thick">
        <color rgb="FFD9D9D9"/>
      </right>
      <top style="thick">
        <color rgb="FFFFFFFF"/>
      </top>
      <bottom style="thick">
        <color rgb="FFFFFFFF"/>
      </bottom>
      <diagonal/>
    </border>
    <border>
      <left style="thick">
        <color rgb="FFD9D9D9"/>
      </left>
      <right style="thick">
        <color rgb="FFFFFFFF"/>
      </right>
      <top/>
      <bottom/>
      <diagonal/>
    </border>
    <border>
      <left style="thick">
        <color rgb="FFD9D9D9"/>
      </left>
      <right style="thick">
        <color rgb="FFFFFFFF"/>
      </right>
      <top/>
      <bottom style="thick">
        <color rgb="FFD9D9D9"/>
      </bottom>
      <diagonal/>
    </border>
    <border>
      <left/>
      <right/>
      <top/>
      <bottom style="thick">
        <color rgb="FFD9D9D9"/>
      </bottom>
      <diagonal/>
    </border>
    <border>
      <left/>
      <right style="thick">
        <color rgb="FFD9D9D9"/>
      </right>
      <top/>
      <bottom style="thick">
        <color rgb="FFD9D9D9"/>
      </bottom>
      <diagonal/>
    </border>
    <border>
      <left style="thick">
        <color rgb="FFD9D9D9"/>
      </left>
      <right style="thick">
        <color rgb="FFFFFFFF"/>
      </right>
      <top style="thick">
        <color rgb="FFFFFFFF"/>
      </top>
      <bottom/>
      <diagonal/>
    </border>
    <border>
      <left style="thick">
        <color rgb="FFFFFFFF"/>
      </left>
      <right style="thick">
        <color rgb="FFD9D9D9"/>
      </right>
      <top style="thick">
        <color rgb="FFFFFFFF"/>
      </top>
      <bottom style="thick">
        <color rgb="FFFFFFFF"/>
      </bottom>
      <diagonal/>
    </border>
    <border>
      <left style="thick">
        <color rgb="FFD9D9D9"/>
      </left>
      <right style="thick">
        <color rgb="FFD9D9D9"/>
      </right>
      <top style="thick">
        <color rgb="FFD9D9D9"/>
      </top>
      <bottom/>
      <diagonal/>
    </border>
    <border>
      <left/>
      <right style="thick">
        <color rgb="FFFFFFFF"/>
      </right>
      <top/>
      <bottom style="thin">
        <color rgb="FFFFFFFF"/>
      </bottom>
      <diagonal/>
    </border>
    <border>
      <left style="thick">
        <color rgb="FFFFFFFF"/>
      </left>
      <right style="thick">
        <color rgb="FFFFFFFF"/>
      </right>
      <top/>
      <bottom style="thin">
        <color rgb="FFFFFFFF"/>
      </bottom>
      <diagonal/>
    </border>
    <border>
      <left/>
      <right/>
      <top style="thin">
        <color rgb="FFFFFFFF"/>
      </top>
      <bottom style="thick">
        <color rgb="FFFFFFFF"/>
      </bottom>
      <diagonal/>
    </border>
    <border>
      <left style="thick">
        <color rgb="FFD9D9D9"/>
      </left>
      <right style="thick">
        <color rgb="FFFFF2CC"/>
      </right>
      <top style="thick">
        <color rgb="FFD9D9D9"/>
      </top>
      <bottom style="thick">
        <color rgb="FFFFF2CC"/>
      </bottom>
      <diagonal/>
    </border>
    <border>
      <left style="thick">
        <color rgb="FFFFF2CC"/>
      </left>
      <right/>
      <top style="thick">
        <color rgb="FFD9D9D9"/>
      </top>
      <bottom/>
      <diagonal/>
    </border>
    <border>
      <left/>
      <right style="thick">
        <color rgb="FFFFF2CC"/>
      </right>
      <top style="thick">
        <color rgb="FFD9D9D9"/>
      </top>
      <bottom/>
      <diagonal/>
    </border>
    <border>
      <left style="thick">
        <color rgb="FFFFF2CC"/>
      </left>
      <right style="thick">
        <color rgb="FFD9D9D9"/>
      </right>
      <top style="thick">
        <color rgb="FFD9D9D9"/>
      </top>
      <bottom style="thick">
        <color rgb="FFFFF2CC"/>
      </bottom>
      <diagonal/>
    </border>
    <border>
      <left style="thick">
        <color rgb="FFD9D9D9"/>
      </left>
      <right/>
      <top style="thick">
        <color rgb="FFD9D9D9"/>
      </top>
      <bottom style="thick">
        <color rgb="FFFFFFFF"/>
      </bottom>
      <diagonal/>
    </border>
    <border>
      <left/>
      <right/>
      <top style="thick">
        <color rgb="FFD9D9D9"/>
      </top>
      <bottom style="thick">
        <color rgb="FFFFFFFF"/>
      </bottom>
      <diagonal/>
    </border>
    <border>
      <left/>
      <right style="thick">
        <color rgb="FFD9D9D9"/>
      </right>
      <top style="thick">
        <color rgb="FFD9D9D9"/>
      </top>
      <bottom style="thick">
        <color rgb="FFFFFFFF"/>
      </bottom>
      <diagonal/>
    </border>
    <border>
      <left style="thick">
        <color rgb="FFFFFFFF"/>
      </left>
      <right style="thin">
        <color rgb="FFFFFFFF"/>
      </right>
      <top style="thick">
        <color rgb="FFFFFFFF"/>
      </top>
      <bottom style="thick">
        <color rgb="FFFFFFFF"/>
      </bottom>
      <diagonal/>
    </border>
    <border>
      <left style="thin">
        <color rgb="FFFFFFFF"/>
      </left>
      <right style="thin">
        <color rgb="FFFFFFFF"/>
      </right>
      <top style="thick">
        <color rgb="FFFFFFFF"/>
      </top>
      <bottom style="thin">
        <color rgb="FFFFFFFF"/>
      </bottom>
      <diagonal/>
    </border>
    <border>
      <left style="thin">
        <color rgb="FFFFFFFF"/>
      </left>
      <right style="thick">
        <color rgb="FFFFFFFF"/>
      </right>
      <top style="thick">
        <color rgb="FFFFFFFF"/>
      </top>
      <bottom style="thin">
        <color rgb="FFFFFFFF"/>
      </bottom>
      <diagonal/>
    </border>
    <border>
      <left style="thick">
        <color rgb="FFD9D9D9"/>
      </left>
      <right style="thick">
        <color rgb="FFFFF2CC"/>
      </right>
      <top style="thick">
        <color rgb="FFFFF2CC"/>
      </top>
      <bottom style="thick">
        <color rgb="FFFFF2CC"/>
      </bottom>
      <diagonal/>
    </border>
    <border>
      <left style="thick">
        <color rgb="FFFFF2CC"/>
      </left>
      <right/>
      <top/>
      <bottom/>
      <diagonal/>
    </border>
    <border>
      <left/>
      <right style="thick">
        <color rgb="FFFFF2CC"/>
      </right>
      <top/>
      <bottom/>
      <diagonal/>
    </border>
    <border>
      <left style="thick">
        <color rgb="FFD9D9D9"/>
      </left>
      <right/>
      <top style="thick">
        <color rgb="FFFFFFFF"/>
      </top>
      <bottom style="thick">
        <color rgb="FFFFFFFF"/>
      </bottom>
      <diagonal/>
    </border>
    <border>
      <left style="thick">
        <color rgb="FFFFF2CC"/>
      </left>
      <right style="thick">
        <color rgb="FFD9D9D9"/>
      </right>
      <top style="thick">
        <color rgb="FFFFF2CC"/>
      </top>
      <bottom style="thick">
        <color rgb="FFFFF2CC"/>
      </bottom>
      <diagonal/>
    </border>
    <border>
      <left style="thick">
        <color rgb="FFD9D9D9"/>
      </left>
      <right style="thick">
        <color rgb="FFFFFFFF"/>
      </right>
      <top style="thick">
        <color rgb="FFFFFFFF"/>
      </top>
      <bottom style="thick">
        <color rgb="FFFFFFFF"/>
      </bottom>
      <diagonal/>
    </border>
    <border>
      <left style="thick">
        <color rgb="FFFFFFFF"/>
      </left>
      <right style="thick">
        <color rgb="FFFFFFFF"/>
      </right>
      <top style="thin">
        <color rgb="FFFFFFFF"/>
      </top>
      <bottom style="thin">
        <color rgb="FFFFFFFF"/>
      </bottom>
      <diagonal/>
    </border>
    <border>
      <left style="thick">
        <color rgb="FFD9D9D9"/>
      </left>
      <right/>
      <top/>
      <bottom style="thick">
        <color rgb="FFD9D9D9"/>
      </bottom>
      <diagonal/>
    </border>
    <border>
      <left style="thin">
        <color rgb="FFFFFFFF"/>
      </left>
      <right style="thick">
        <color rgb="FFFFFFFF"/>
      </right>
      <top style="thin">
        <color rgb="FFFFFFFF"/>
      </top>
      <bottom style="thin">
        <color rgb="FFFFFFFF"/>
      </bottom>
      <diagonal/>
    </border>
    <border>
      <left style="thick">
        <color rgb="FFFFF2CC"/>
      </left>
      <right/>
      <top style="thick">
        <color rgb="FFFFF2CC"/>
      </top>
      <bottom/>
      <diagonal/>
    </border>
    <border>
      <left/>
      <right/>
      <top style="thick">
        <color rgb="FFFFF2CC"/>
      </top>
      <bottom/>
      <diagonal/>
    </border>
    <border>
      <left style="thick">
        <color rgb="FFD9D9D9"/>
      </left>
      <right/>
      <top style="thin">
        <color rgb="FFFFFFFF"/>
      </top>
      <bottom style="thin">
        <color rgb="FFFFFFFF"/>
      </bottom>
      <diagonal/>
    </border>
    <border>
      <left style="thick">
        <color rgb="FFFFFFFF"/>
      </left>
      <right style="thick">
        <color rgb="FFFFFFFF"/>
      </right>
      <top style="thick">
        <color rgb="FFFFFFFF"/>
      </top>
      <bottom style="thin">
        <color rgb="FFFFFFFF"/>
      </bottom>
      <diagonal/>
    </border>
    <border>
      <left style="thick">
        <color rgb="FFFFFFFF"/>
      </left>
      <right style="thin">
        <color rgb="FFFFFFFF"/>
      </right>
      <top style="thick">
        <color rgb="FFFFFFFF"/>
      </top>
      <bottom style="thin">
        <color rgb="FFFFFFFF"/>
      </bottom>
      <diagonal/>
    </border>
    <border>
      <left style="thick">
        <color rgb="FFFFFFFF"/>
      </left>
      <right style="thin">
        <color rgb="FFFFFFFF"/>
      </right>
      <top style="thin">
        <color rgb="FFFFFFFF"/>
      </top>
      <bottom style="thin">
        <color rgb="FFFFFFFF"/>
      </bottom>
      <diagonal/>
    </border>
    <border>
      <left style="thin">
        <color rgb="FFFFFFFF"/>
      </left>
      <right style="thick">
        <color rgb="FFFFFFFF"/>
      </right>
      <top style="thick">
        <color rgb="FFFFFFFF"/>
      </top>
      <bottom style="thick">
        <color rgb="FFFFFFFF"/>
      </bottom>
      <diagonal/>
    </border>
    <border>
      <left style="thick">
        <color rgb="FFD9D9D9"/>
      </left>
      <right style="thick">
        <color rgb="FFFFF2CC"/>
      </right>
      <top style="thick">
        <color rgb="FFFFF2CC"/>
      </top>
      <bottom style="thick">
        <color rgb="FFD9D9D9"/>
      </bottom>
      <diagonal/>
    </border>
    <border>
      <left style="thick">
        <color rgb="FFFFF2CC"/>
      </left>
      <right/>
      <top/>
      <bottom style="thick">
        <color rgb="FFD9D9D9"/>
      </bottom>
      <diagonal/>
    </border>
    <border>
      <left style="thick">
        <color rgb="FFFFF2CC"/>
      </left>
      <right style="thick">
        <color rgb="FFD9D9D9"/>
      </right>
      <top style="thick">
        <color rgb="FFFFF2CC"/>
      </top>
      <bottom style="thick">
        <color rgb="FFD9D9D9"/>
      </bottom>
      <diagonal/>
    </border>
    <border>
      <left/>
      <right style="thick">
        <color rgb="FFFFFFFF"/>
      </right>
      <top/>
      <bottom style="thick">
        <color rgb="FFD9D9D9"/>
      </bottom>
      <diagonal/>
    </border>
    <border>
      <left style="thin">
        <color rgb="FFFFFFFF"/>
      </left>
      <right style="thin">
        <color rgb="FFFFFFFF"/>
      </right>
      <top style="thin">
        <color rgb="FFFFFFFF"/>
      </top>
      <bottom style="thick">
        <color rgb="FFFFFFFF"/>
      </bottom>
      <diagonal/>
    </border>
    <border>
      <left style="thin">
        <color rgb="FFFFFFFF"/>
      </left>
      <right style="thick">
        <color rgb="FFFFFFFF"/>
      </right>
      <top style="thin">
        <color rgb="FFFFFFFF"/>
      </top>
      <bottom style="thick">
        <color rgb="FFFFFFFF"/>
      </bottom>
      <diagonal/>
    </border>
    <border>
      <left style="thick">
        <color rgb="FFFFF2CC"/>
      </left>
      <right style="thick">
        <color rgb="FFFFF2CC"/>
      </right>
      <top style="thick">
        <color rgb="FFD9D9D9"/>
      </top>
      <bottom style="thick">
        <color rgb="FFFFF2CC"/>
      </bottom>
      <diagonal/>
    </border>
    <border>
      <left style="thick">
        <color rgb="FFD9D9D9"/>
      </left>
      <right style="thick">
        <color rgb="FFFFF2CC"/>
      </right>
      <top style="thick">
        <color rgb="FFFFF2CC"/>
      </top>
      <bottom/>
      <diagonal/>
    </border>
    <border>
      <left style="thick">
        <color rgb="FFFFF2CC"/>
      </left>
      <right style="thick">
        <color rgb="FFFFF2CC"/>
      </right>
      <top style="thick">
        <color rgb="FFFFF2CC"/>
      </top>
      <bottom/>
      <diagonal/>
    </border>
    <border>
      <left style="thick">
        <color rgb="FFFFF2CC"/>
      </left>
      <right style="thick">
        <color rgb="FFD9D9D9"/>
      </right>
      <top style="thick">
        <color rgb="FFFFF2CC"/>
      </top>
      <bottom/>
      <diagonal/>
    </border>
    <border>
      <left style="thick">
        <color rgb="FFB7D6E2"/>
      </left>
      <right style="thick">
        <color rgb="FFF3F3F3"/>
      </right>
      <top style="thin">
        <color theme="0" tint="-0.14999847407452621"/>
      </top>
      <bottom/>
      <diagonal/>
    </border>
    <border>
      <left style="thick">
        <color rgb="FFF3F3F3"/>
      </left>
      <right style="thick">
        <color rgb="FFF3F3F3"/>
      </right>
      <top style="thick">
        <color rgb="FFB7D6E2"/>
      </top>
      <bottom style="thin">
        <color theme="0" tint="-0.14999847407452621"/>
      </bottom>
      <diagonal/>
    </border>
    <border>
      <left style="thick">
        <color rgb="FFF3F3F3"/>
      </left>
      <right style="thick">
        <color rgb="FFB7D6E2"/>
      </right>
      <top style="thin">
        <color theme="0" tint="-0.14999847407452621"/>
      </top>
      <bottom style="thin">
        <color theme="0" tint="-0.14999847407452621"/>
      </bottom>
      <diagonal/>
    </border>
    <border>
      <left style="thick">
        <color rgb="FFB7D6E2"/>
      </left>
      <right style="thick">
        <color rgb="FFF3F3F3"/>
      </right>
      <top style="thin">
        <color theme="0" tint="-0.14999847407452621"/>
      </top>
      <bottom style="thin">
        <color theme="0" tint="-0.14999847407452621"/>
      </bottom>
      <diagonal/>
    </border>
    <border>
      <left style="thick">
        <color rgb="FFB7D6E2"/>
      </left>
      <right style="thick">
        <color rgb="FFF3F3F3"/>
      </right>
      <top style="thin">
        <color theme="0" tint="-0.14999847407452621"/>
      </top>
      <bottom style="thick">
        <color rgb="FFB7D6E2"/>
      </bottom>
      <diagonal/>
    </border>
    <border>
      <left style="thick">
        <color rgb="FFF3F3F3"/>
      </left>
      <right style="thick">
        <color rgb="FFF3F3F3"/>
      </right>
      <top style="thin">
        <color theme="0" tint="-0.14999847407452621"/>
      </top>
      <bottom style="thin">
        <color theme="0" tint="-0.14999847407452621"/>
      </bottom>
      <diagonal/>
    </border>
    <border>
      <left style="thick">
        <color rgb="FFF3F3F3"/>
      </left>
      <right style="thick">
        <color rgb="FFB7D6E2"/>
      </right>
      <top style="thin">
        <color theme="0" tint="-0.14999847407452621"/>
      </top>
      <bottom style="thick">
        <color rgb="FFB7D6E2"/>
      </bottom>
      <diagonal/>
    </border>
    <border>
      <left style="thick">
        <color rgb="FFF3F3F3"/>
      </left>
      <right style="thick">
        <color rgb="FFB7D6E2"/>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ck">
        <color rgb="FFB7D6E2"/>
      </right>
      <top/>
      <bottom style="thin">
        <color theme="0" tint="-0.14999847407452621"/>
      </bottom>
      <diagonal/>
    </border>
    <border>
      <left style="thick">
        <color rgb="FFB7D6E2"/>
      </left>
      <right style="thin">
        <color theme="0" tint="-0.14999847407452621"/>
      </right>
      <top style="thick">
        <color rgb="FFB7D6E2"/>
      </top>
      <bottom style="thin">
        <color theme="0" tint="-0.14999847407452621"/>
      </bottom>
      <diagonal/>
    </border>
    <border>
      <left style="thick">
        <color rgb="FFB7D6E2"/>
      </left>
      <right/>
      <top style="thin">
        <color theme="0" tint="-0.14999847407452621"/>
      </top>
      <bottom style="thin">
        <color theme="0" tint="-0.14999847407452621"/>
      </bottom>
      <diagonal/>
    </border>
    <border>
      <left/>
      <right style="thick">
        <color rgb="FFB7D6E2"/>
      </right>
      <top style="thin">
        <color theme="0" tint="-0.14999847407452621"/>
      </top>
      <bottom style="thin">
        <color theme="0" tint="-0.14999847407452621"/>
      </bottom>
      <diagonal/>
    </border>
    <border>
      <left style="thin">
        <color theme="0" tint="-0.14999847407452621"/>
      </left>
      <right style="thick">
        <color rgb="FFB7D6E2"/>
      </right>
      <top style="thick">
        <color rgb="FFB7D6E2"/>
      </top>
      <bottom style="thin">
        <color theme="0" tint="-0.14999847407452621"/>
      </bottom>
      <diagonal/>
    </border>
    <border>
      <left style="thick">
        <color rgb="FFB7D6E2"/>
      </left>
      <right style="thin">
        <color theme="0" tint="-0.14999847407452621"/>
      </right>
      <top style="thin">
        <color theme="0" tint="-0.14999847407452621"/>
      </top>
      <bottom style="thin">
        <color theme="0" tint="-0.14999847407452621"/>
      </bottom>
      <diagonal/>
    </border>
    <border>
      <left style="thick">
        <color rgb="FFB7D6E2"/>
      </left>
      <right style="thin">
        <color theme="0" tint="-0.14999847407452621"/>
      </right>
      <top style="thin">
        <color theme="0" tint="-0.14999847407452621"/>
      </top>
      <bottom style="thick">
        <color rgb="FFB7D6E2"/>
      </bottom>
      <diagonal/>
    </border>
    <border>
      <left style="thick">
        <color rgb="FFB7D6E2"/>
      </left>
      <right style="thin">
        <color theme="0" tint="-0.14999847407452621"/>
      </right>
      <top/>
      <bottom style="thick">
        <color rgb="FFB7D6E2"/>
      </bottom>
      <diagonal/>
    </border>
    <border>
      <left style="thick">
        <color rgb="FFB7D6E2"/>
      </left>
      <right style="thin">
        <color theme="0" tint="-0.14999847407452621"/>
      </right>
      <top/>
      <bottom style="thin">
        <color theme="0" tint="-0.14999847407452621"/>
      </bottom>
      <diagonal/>
    </border>
    <border>
      <left style="thin">
        <color theme="0" tint="-0.14999847407452621"/>
      </left>
      <right style="thick">
        <color rgb="FFB7D6E2"/>
      </right>
      <top style="thin">
        <color theme="0" tint="-0.14999847407452621"/>
      </top>
      <bottom style="thin">
        <color theme="0" tint="-0.14999847407452621"/>
      </bottom>
      <diagonal/>
    </border>
    <border>
      <left style="thin">
        <color theme="0" tint="-0.14999847407452621"/>
      </left>
      <right style="thick">
        <color rgb="FFB7D6E2"/>
      </right>
      <top/>
      <bottom style="thin">
        <color theme="0" tint="-0.14999847407452621"/>
      </bottom>
      <diagonal/>
    </border>
    <border>
      <left/>
      <right style="thick">
        <color rgb="FFD9D9D9"/>
      </right>
      <top/>
      <bottom style="thin">
        <color theme="0" tint="-0.14999847407452621"/>
      </bottom>
      <diagonal/>
    </border>
    <border>
      <left style="thick">
        <color rgb="FFD9D9D9"/>
      </left>
      <right/>
      <top/>
      <bottom style="thin">
        <color theme="0" tint="-0.14999847407452621"/>
      </bottom>
      <diagonal/>
    </border>
    <border>
      <left/>
      <right style="thick">
        <color rgb="FFB7D6E2"/>
      </right>
      <top style="thick">
        <color rgb="FFB7D6E2"/>
      </top>
      <bottom style="thin">
        <color theme="0" tint="-0.14999847407452621"/>
      </bottom>
      <diagonal/>
    </border>
    <border>
      <left style="thick">
        <color rgb="FFB7D6E2"/>
      </left>
      <right/>
      <top style="thick">
        <color rgb="FFFFFFFF"/>
      </top>
      <bottom style="thin">
        <color theme="0" tint="-0.14999847407452621"/>
      </bottom>
      <diagonal/>
    </border>
    <border>
      <left style="thick">
        <color rgb="FFD9D9D9"/>
      </left>
      <right/>
      <top style="thick">
        <color rgb="FFFFFFFF"/>
      </top>
      <bottom style="thin">
        <color theme="0" tint="-0.14999847407452621"/>
      </bottom>
      <diagonal/>
    </border>
    <border>
      <left/>
      <right/>
      <top style="thick">
        <color rgb="FFFFFFFF"/>
      </top>
      <bottom style="thin">
        <color theme="0" tint="-0.14999847407452621"/>
      </bottom>
      <diagonal/>
    </border>
    <border>
      <left/>
      <right style="thick">
        <color rgb="FFFFFFFF"/>
      </right>
      <top style="thick">
        <color rgb="FFFFFFFF"/>
      </top>
      <bottom style="thin">
        <color theme="0" tint="-0.14999847407452621"/>
      </bottom>
      <diagonal/>
    </border>
    <border>
      <left/>
      <right style="thick">
        <color rgb="FFD9D9D9"/>
      </right>
      <top style="thick">
        <color rgb="FFFFFFFF"/>
      </top>
      <bottom style="thin">
        <color theme="0" tint="-0.14999847407452621"/>
      </bottom>
      <diagonal/>
    </border>
    <border>
      <left style="thick">
        <color rgb="FFD9D9D9"/>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ck">
        <color rgb="FFFFFFFF"/>
      </right>
      <top style="thin">
        <color theme="0" tint="-0.14999847407452621"/>
      </top>
      <bottom style="thin">
        <color theme="0" tint="-0.14999847407452621"/>
      </bottom>
      <diagonal/>
    </border>
    <border>
      <left/>
      <right style="thick">
        <color rgb="FFD9D9D9"/>
      </right>
      <top style="thin">
        <color theme="0" tint="-0.14999847407452621"/>
      </top>
      <bottom style="thin">
        <color theme="0" tint="-0.14999847407452621"/>
      </bottom>
      <diagonal/>
    </border>
    <border>
      <left/>
      <right/>
      <top/>
      <bottom style="thin">
        <color theme="0" tint="-0.14999847407452621"/>
      </bottom>
      <diagonal/>
    </border>
    <border>
      <left/>
      <right style="thick">
        <color rgb="FFFFFFFF"/>
      </right>
      <top/>
      <bottom style="thin">
        <color theme="0" tint="-0.14999847407452621"/>
      </bottom>
      <diagonal/>
    </border>
    <border>
      <left style="thick">
        <color rgb="FFFFFFFF"/>
      </left>
      <right style="thin">
        <color theme="0" tint="-0.14999847407452621"/>
      </right>
      <top/>
      <bottom style="thick">
        <color rgb="FFD9D9D9"/>
      </bottom>
      <diagonal/>
    </border>
    <border>
      <left/>
      <right style="thin">
        <color theme="0" tint="-0.14999847407452621"/>
      </right>
      <top/>
      <bottom style="thick">
        <color rgb="FFD9D9D9"/>
      </bottom>
      <diagonal/>
    </border>
    <border>
      <left style="thin">
        <color theme="0" tint="-0.14999847407452621"/>
      </left>
      <right style="thin">
        <color theme="0" tint="-0.14999847407452621"/>
      </right>
      <top/>
      <bottom style="thick">
        <color rgb="FFD9D9D9"/>
      </bottom>
      <diagonal/>
    </border>
    <border>
      <left style="thick">
        <color rgb="FFFFFFFF"/>
      </left>
      <right style="thin">
        <color theme="0" tint="-0.14999847407452621"/>
      </right>
      <top style="thick">
        <color rgb="FFFFFFFF"/>
      </top>
      <bottom style="thin">
        <color theme="0" tint="-0.14999847407452621"/>
      </bottom>
      <diagonal/>
    </border>
    <border>
      <left/>
      <right style="thin">
        <color theme="0" tint="-0.14999847407452621"/>
      </right>
      <top style="thick">
        <color rgb="FFFFFFFF"/>
      </top>
      <bottom style="thin">
        <color theme="0" tint="-0.14999847407452621"/>
      </bottom>
      <diagonal/>
    </border>
    <border>
      <left style="thick">
        <color rgb="FFFFFFFF"/>
      </left>
      <right style="thin">
        <color theme="0" tint="-0.14999847407452621"/>
      </right>
      <top/>
      <bottom style="thin">
        <color theme="0" tint="-0.14999847407452621"/>
      </bottom>
      <diagonal/>
    </border>
    <border>
      <left/>
      <right style="thin">
        <color theme="0" tint="-0.14999847407452621"/>
      </right>
      <top/>
      <bottom style="thin">
        <color theme="0" tint="-0.14999847407452621"/>
      </bottom>
      <diagonal/>
    </border>
    <border>
      <left style="thick">
        <color rgb="FFFFFFFF"/>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ck">
        <color rgb="FFFFFFFF"/>
      </left>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ck">
        <color rgb="FFD9D9D9"/>
      </left>
      <right style="thick">
        <color rgb="FFFFFFFF"/>
      </right>
      <top/>
      <bottom style="thin">
        <color theme="0" tint="-0.14999847407452621"/>
      </bottom>
      <diagonal/>
    </border>
    <border>
      <left style="thick">
        <color rgb="FFFFFFFF"/>
      </left>
      <right style="thick">
        <color rgb="FFD9D9D9"/>
      </right>
      <top/>
      <bottom style="thick">
        <color rgb="FFFFFFFF"/>
      </bottom>
      <diagonal/>
    </border>
    <border>
      <left style="thick">
        <color rgb="FFD9D9D9"/>
      </left>
      <right/>
      <top style="thick">
        <color rgb="FFD9D9D9"/>
      </top>
      <bottom style="thick">
        <color theme="0"/>
      </bottom>
      <diagonal/>
    </border>
    <border>
      <left/>
      <right/>
      <top style="thick">
        <color rgb="FFD9D9D9"/>
      </top>
      <bottom style="thick">
        <color theme="0"/>
      </bottom>
      <diagonal/>
    </border>
    <border>
      <left/>
      <right style="thick">
        <color rgb="FFD9D9D9"/>
      </right>
      <top style="thick">
        <color rgb="FFD9D9D9"/>
      </top>
      <bottom style="thick">
        <color theme="0"/>
      </bottom>
      <diagonal/>
    </border>
    <border>
      <left style="thick">
        <color rgb="FFD9D9D9"/>
      </left>
      <right style="thick">
        <color rgb="FFFFFFFF"/>
      </right>
      <top style="thin">
        <color theme="0" tint="-0.14999847407452621"/>
      </top>
      <bottom style="thin">
        <color theme="0" tint="-0.14999847407452621"/>
      </bottom>
      <diagonal/>
    </border>
    <border>
      <left style="thick">
        <color rgb="FFD9D9D9"/>
      </left>
      <right style="thin">
        <color theme="0" tint="-0.34998626667073579"/>
      </right>
      <top/>
      <bottom style="thick">
        <color rgb="FFD9D9D9"/>
      </bottom>
      <diagonal/>
    </border>
    <border>
      <left style="thin">
        <color theme="0" tint="-0.34998626667073579"/>
      </left>
      <right style="thin">
        <color theme="0" tint="-0.34998626667073579"/>
      </right>
      <top/>
      <bottom style="thick">
        <color rgb="FFD9D9D9"/>
      </bottom>
      <diagonal/>
    </border>
    <border>
      <left/>
      <right style="thin">
        <color theme="0" tint="-0.34998626667073579"/>
      </right>
      <top/>
      <bottom style="thick">
        <color rgb="FFD9D9D9"/>
      </bottom>
      <diagonal/>
    </border>
    <border>
      <left style="thin">
        <color theme="0" tint="-0.34998626667073579"/>
      </left>
      <right style="thin">
        <color theme="0" tint="-0.34998626667073579"/>
      </right>
      <top style="thin">
        <color theme="0" tint="-0.14999847407452621"/>
      </top>
      <bottom style="thin">
        <color theme="0" tint="-0.34998626667073579"/>
      </bottom>
      <diagonal/>
    </border>
    <border>
      <left/>
      <right style="thin">
        <color theme="0" tint="-0.34998626667073579"/>
      </right>
      <top style="thin">
        <color theme="0" tint="-0.14999847407452621"/>
      </top>
      <bottom style="thin">
        <color theme="0" tint="-0.34998626667073579"/>
      </bottom>
      <diagonal/>
    </border>
    <border>
      <left/>
      <right style="thick">
        <color rgb="FFD9D9D9"/>
      </right>
      <top style="thin">
        <color theme="0" tint="-0.14999847407452621"/>
      </top>
      <bottom style="thin">
        <color theme="0" tint="-0.34998626667073579"/>
      </bottom>
      <diagonal/>
    </border>
    <border>
      <left style="thick">
        <color rgb="FFD9D9D9"/>
      </left>
      <right style="thin">
        <color theme="0" tint="-0.34998626667073579"/>
      </right>
      <top style="thin">
        <color theme="0" tint="-0.14999847407452621"/>
      </top>
      <bottom style="thin">
        <color theme="0" tint="-0.34998626667073579"/>
      </bottom>
      <diagonal/>
    </border>
    <border>
      <left style="thick">
        <color rgb="FFD9D9D9"/>
      </left>
      <right style="thick">
        <color rgb="FFFFFFFF"/>
      </right>
      <top style="thick">
        <color rgb="FFFFFFFF"/>
      </top>
      <bottom style="thin">
        <color theme="0" tint="-0.34998626667073579"/>
      </bottom>
      <diagonal/>
    </border>
    <border>
      <left/>
      <right style="thick">
        <color rgb="FFD9D9D9"/>
      </right>
      <top style="thick">
        <color rgb="FFFFFFFF"/>
      </top>
      <bottom style="thin">
        <color theme="0" tint="-0.34998626667073579"/>
      </bottom>
      <diagonal/>
    </border>
    <border>
      <left style="thick">
        <color rgb="FFD9D9D9"/>
      </left>
      <right style="thick">
        <color rgb="FFFFFFFF"/>
      </right>
      <top/>
      <bottom style="thin">
        <color theme="0" tint="-0.34998626667073579"/>
      </bottom>
      <diagonal/>
    </border>
    <border>
      <left/>
      <right style="thick">
        <color rgb="FFD9D9D9"/>
      </right>
      <top/>
      <bottom style="thin">
        <color theme="0" tint="-0.34998626667073579"/>
      </bottom>
      <diagonal/>
    </border>
    <border>
      <left style="thick">
        <color rgb="FFFFFFFF"/>
      </left>
      <right style="thin">
        <color theme="0" tint="-0.34998626667073579"/>
      </right>
      <top style="thick">
        <color rgb="FFFFFFFF"/>
      </top>
      <bottom style="thin">
        <color theme="0" tint="-0.34998626667073579"/>
      </bottom>
      <diagonal/>
    </border>
    <border>
      <left style="thick">
        <color rgb="FFFFFFFF"/>
      </left>
      <right style="thin">
        <color theme="0" tint="-0.34998626667073579"/>
      </right>
      <top/>
      <bottom style="thin">
        <color theme="0" tint="-0.34998626667073579"/>
      </bottom>
      <diagonal/>
    </border>
    <border>
      <left style="thick">
        <color rgb="FFFFFFFF"/>
      </left>
      <right style="thin">
        <color theme="0" tint="-0.34998626667073579"/>
      </right>
      <top/>
      <bottom style="thick">
        <color rgb="FFD9D9D9"/>
      </bottom>
      <diagonal/>
    </border>
    <border>
      <left/>
      <right style="thin">
        <color theme="0" tint="-0.34998626667073579"/>
      </right>
      <top style="thick">
        <color rgb="FFFFFFFF"/>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ck">
        <color rgb="FFFFFFFF"/>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14999847407452621"/>
      </left>
      <right style="thick">
        <color theme="0" tint="-0.14996795556505021"/>
      </right>
      <top style="thin">
        <color theme="0" tint="-0.14999847407452621"/>
      </top>
      <bottom style="thin">
        <color theme="0" tint="-0.14999847407452621"/>
      </bottom>
      <diagonal/>
    </border>
    <border>
      <left style="thin">
        <color rgb="FFFFFFFF"/>
      </left>
      <right/>
      <top style="thick">
        <color rgb="FFFFFFFF"/>
      </top>
      <bottom style="thick">
        <color rgb="FFFFFFFF"/>
      </bottom>
      <diagonal/>
    </border>
    <border>
      <left style="thin">
        <color rgb="FFFFFFFF"/>
      </left>
      <right/>
      <top/>
      <bottom style="thick">
        <color rgb="FFFFFFFF"/>
      </bottom>
      <diagonal/>
    </border>
    <border>
      <left style="thin">
        <color rgb="FFFFFFFF"/>
      </left>
      <right/>
      <top style="thick">
        <color rgb="FFFFFFFF"/>
      </top>
      <bottom/>
      <diagonal/>
    </border>
    <border>
      <left style="thin">
        <color rgb="FFFFFFFF"/>
      </left>
      <right/>
      <top/>
      <bottom/>
      <diagonal/>
    </border>
    <border>
      <left style="thin">
        <color rgb="FFFFFFFF"/>
      </left>
      <right/>
      <top/>
      <bottom style="thick">
        <color rgb="FFFCDE8A"/>
      </bottom>
      <diagonal/>
    </border>
    <border>
      <left/>
      <right style="thin">
        <color rgb="FFFFFFFF"/>
      </right>
      <top style="thick">
        <color rgb="FFFCDE8A"/>
      </top>
      <bottom/>
      <diagonal/>
    </border>
    <border>
      <left/>
      <right style="thin">
        <color rgb="FFFFFFFF"/>
      </right>
      <top/>
      <bottom style="thick">
        <color rgb="FFFCDE8A"/>
      </bottom>
      <diagonal/>
    </border>
    <border>
      <left style="thin">
        <color rgb="FFFFFFFF"/>
      </left>
      <right/>
      <top style="thick">
        <color rgb="FFFCDE8A"/>
      </top>
      <bottom style="thick">
        <color rgb="FFFFFFFF"/>
      </bottom>
      <diagonal/>
    </border>
    <border>
      <left style="thin">
        <color rgb="FFFFFFFF"/>
      </left>
      <right/>
      <top style="thick">
        <color rgb="FFFFFFFF"/>
      </top>
      <bottom style="thin">
        <color rgb="FFFFFFFF"/>
      </bottom>
      <diagonal/>
    </border>
    <border>
      <left/>
      <right/>
      <top style="thick">
        <color rgb="FFFFFFFF"/>
      </top>
      <bottom style="thin">
        <color rgb="FFFFFFFF"/>
      </bottom>
      <diagonal/>
    </border>
    <border>
      <left/>
      <right style="thin">
        <color rgb="FFFFFFFF"/>
      </right>
      <top style="thick">
        <color rgb="FFFFFFFF"/>
      </top>
      <bottom style="thin">
        <color rgb="FFFFFFFF"/>
      </bottom>
      <diagonal/>
    </border>
    <border>
      <left/>
      <right style="thick">
        <color rgb="FFD9D9D9"/>
      </right>
      <top style="thick">
        <color rgb="FFFCDE8A"/>
      </top>
      <bottom/>
      <diagonal/>
    </border>
    <border>
      <left/>
      <right style="thick">
        <color rgb="FFD9D9D9"/>
      </right>
      <top/>
      <bottom style="thick">
        <color rgb="FFFCDE8A"/>
      </bottom>
      <diagonal/>
    </border>
  </borders>
  <cellStyleXfs count="1">
    <xf numFmtId="0" fontId="0" fillId="0" borderId="0"/>
  </cellStyleXfs>
  <cellXfs count="497">
    <xf numFmtId="0" fontId="0" fillId="0" borderId="0" xfId="0" applyFont="1" applyAlignment="1"/>
    <xf numFmtId="0" fontId="3" fillId="0" borderId="6" xfId="0" applyFont="1" applyBorder="1"/>
    <xf numFmtId="0" fontId="2" fillId="2" borderId="45" xfId="0" applyFont="1" applyFill="1" applyBorder="1"/>
    <xf numFmtId="0" fontId="3" fillId="0" borderId="28" xfId="0" applyFont="1" applyBorder="1"/>
    <xf numFmtId="166" fontId="1" fillId="2" borderId="64" xfId="0" applyNumberFormat="1" applyFont="1" applyFill="1" applyBorder="1" applyAlignment="1">
      <alignment horizontal="center" vertical="top" wrapText="1"/>
    </xf>
    <xf numFmtId="166" fontId="1" fillId="2" borderId="5" xfId="0" applyNumberFormat="1" applyFont="1" applyFill="1" applyBorder="1" applyAlignment="1">
      <alignment horizontal="center" vertical="top" wrapText="1"/>
    </xf>
    <xf numFmtId="166" fontId="3" fillId="0" borderId="6" xfId="0" applyNumberFormat="1" applyFont="1" applyBorder="1"/>
    <xf numFmtId="166" fontId="2" fillId="0" borderId="6" xfId="0" applyNumberFormat="1" applyFont="1" applyBorder="1" applyAlignment="1"/>
    <xf numFmtId="166" fontId="2" fillId="0" borderId="65" xfId="0" applyNumberFormat="1" applyFont="1" applyBorder="1" applyAlignment="1"/>
    <xf numFmtId="166" fontId="2" fillId="0" borderId="64" xfId="0" applyNumberFormat="1" applyFont="1" applyBorder="1" applyAlignment="1"/>
    <xf numFmtId="166" fontId="2" fillId="0" borderId="5" xfId="0" applyNumberFormat="1" applyFont="1" applyBorder="1" applyAlignment="1"/>
    <xf numFmtId="166" fontId="2" fillId="2" borderId="64" xfId="0" applyNumberFormat="1" applyFont="1" applyFill="1" applyBorder="1" applyAlignment="1"/>
    <xf numFmtId="166" fontId="2" fillId="2" borderId="5" xfId="0" applyNumberFormat="1" applyFont="1" applyFill="1" applyBorder="1" applyAlignment="1"/>
    <xf numFmtId="166" fontId="3" fillId="0" borderId="65" xfId="0" applyNumberFormat="1" applyFont="1" applyBorder="1"/>
    <xf numFmtId="166" fontId="1" fillId="2" borderId="14" xfId="0" applyNumberFormat="1" applyFont="1" applyFill="1" applyBorder="1" applyAlignment="1">
      <alignment horizontal="center" vertical="top" wrapText="1"/>
    </xf>
    <xf numFmtId="0" fontId="3" fillId="0" borderId="65" xfId="0" applyFont="1" applyBorder="1"/>
    <xf numFmtId="0" fontId="6" fillId="0" borderId="14" xfId="0" applyFont="1" applyBorder="1"/>
    <xf numFmtId="0" fontId="6" fillId="0" borderId="6" xfId="0" applyFont="1" applyBorder="1"/>
    <xf numFmtId="0" fontId="3" fillId="2" borderId="45" xfId="0" applyFont="1" applyFill="1" applyBorder="1"/>
    <xf numFmtId="0" fontId="6" fillId="2" borderId="45" xfId="0" applyFont="1" applyFill="1" applyBorder="1"/>
    <xf numFmtId="0" fontId="3" fillId="2" borderId="45" xfId="0" applyFont="1" applyFill="1" applyBorder="1" applyAlignment="1">
      <alignment wrapText="1"/>
    </xf>
    <xf numFmtId="0" fontId="2" fillId="2" borderId="45" xfId="0" applyFont="1" applyFill="1" applyBorder="1" applyAlignment="1">
      <alignment wrapText="1"/>
    </xf>
    <xf numFmtId="0" fontId="3" fillId="0" borderId="72" xfId="0" applyFont="1" applyBorder="1"/>
    <xf numFmtId="0" fontId="4" fillId="2" borderId="45" xfId="0" applyFont="1" applyFill="1" applyBorder="1"/>
    <xf numFmtId="0" fontId="7" fillId="4" borderId="125" xfId="0" applyFont="1" applyFill="1" applyBorder="1" applyAlignment="1"/>
    <xf numFmtId="0" fontId="7" fillId="4" borderId="96" xfId="0" applyFont="1" applyFill="1" applyBorder="1" applyAlignment="1"/>
    <xf numFmtId="0" fontId="7" fillId="4" borderId="127" xfId="0" applyFont="1" applyFill="1" applyBorder="1" applyAlignment="1"/>
    <xf numFmtId="0" fontId="7" fillId="4" borderId="128" xfId="0" applyFont="1" applyFill="1" applyBorder="1" applyAlignment="1"/>
    <xf numFmtId="0" fontId="4" fillId="2" borderId="45" xfId="0" applyFont="1" applyFill="1" applyBorder="1" applyAlignment="1">
      <alignment wrapText="1"/>
    </xf>
    <xf numFmtId="0" fontId="5" fillId="2" borderId="64" xfId="0" applyFont="1" applyFill="1" applyBorder="1"/>
    <xf numFmtId="0" fontId="5" fillId="2" borderId="65" xfId="0" applyFont="1" applyFill="1" applyBorder="1"/>
    <xf numFmtId="0" fontId="5" fillId="2" borderId="6" xfId="0" applyFont="1" applyFill="1" applyBorder="1"/>
    <xf numFmtId="166" fontId="2" fillId="0" borderId="6" xfId="0" applyNumberFormat="1" applyFont="1" applyBorder="1"/>
    <xf numFmtId="166" fontId="2" fillId="0" borderId="65" xfId="0" applyNumberFormat="1" applyFont="1" applyBorder="1"/>
    <xf numFmtId="166" fontId="1" fillId="2" borderId="71" xfId="0" applyNumberFormat="1" applyFont="1" applyFill="1" applyBorder="1" applyAlignment="1">
      <alignment horizontal="center" vertical="top" wrapText="1"/>
    </xf>
    <xf numFmtId="166" fontId="2" fillId="0" borderId="72" xfId="0" applyNumberFormat="1" applyFont="1" applyBorder="1"/>
    <xf numFmtId="166" fontId="2" fillId="0" borderId="74" xfId="0" applyNumberFormat="1" applyFont="1" applyBorder="1"/>
    <xf numFmtId="166" fontId="11" fillId="0" borderId="72" xfId="0" applyNumberFormat="1" applyFont="1" applyBorder="1"/>
    <xf numFmtId="0" fontId="11" fillId="3" borderId="2" xfId="0" applyFont="1" applyFill="1" applyBorder="1" applyAlignment="1"/>
    <xf numFmtId="0" fontId="11" fillId="3" borderId="12" xfId="0" applyFont="1" applyFill="1" applyBorder="1" applyAlignment="1"/>
    <xf numFmtId="0" fontId="11" fillId="3" borderId="12" xfId="0" applyFont="1" applyFill="1" applyBorder="1"/>
    <xf numFmtId="0" fontId="11" fillId="3" borderId="13" xfId="0" applyFont="1" applyFill="1" applyBorder="1"/>
    <xf numFmtId="0" fontId="11" fillId="0" borderId="14" xfId="0" applyFont="1" applyBorder="1"/>
    <xf numFmtId="0" fontId="11" fillId="0" borderId="6" xfId="0" applyFont="1" applyBorder="1"/>
    <xf numFmtId="0" fontId="8" fillId="0" borderId="0" xfId="0" applyFont="1" applyAlignment="1"/>
    <xf numFmtId="0" fontId="11" fillId="3" borderId="18" xfId="0" applyFont="1" applyFill="1" applyBorder="1" applyAlignment="1"/>
    <xf numFmtId="0" fontId="11" fillId="3" borderId="26" xfId="0" applyFont="1" applyFill="1" applyBorder="1" applyAlignment="1"/>
    <xf numFmtId="0" fontId="11" fillId="0" borderId="27" xfId="0" applyFont="1" applyBorder="1"/>
    <xf numFmtId="0" fontId="10" fillId="2" borderId="38" xfId="0" applyFont="1" applyFill="1" applyBorder="1" applyAlignment="1">
      <alignment horizontal="center" vertical="center" wrapText="1"/>
    </xf>
    <xf numFmtId="0" fontId="11" fillId="0" borderId="6" xfId="0" applyFont="1" applyBorder="1" applyAlignment="1"/>
    <xf numFmtId="0" fontId="8" fillId="11" borderId="0" xfId="0" applyFont="1" applyFill="1" applyAlignment="1"/>
    <xf numFmtId="0" fontId="10" fillId="2" borderId="52" xfId="0" applyFont="1" applyFill="1" applyBorder="1" applyAlignment="1"/>
    <xf numFmtId="0" fontId="11" fillId="0" borderId="28" xfId="0" applyFont="1" applyBorder="1"/>
    <xf numFmtId="0" fontId="11" fillId="11" borderId="14" xfId="0" applyFont="1" applyFill="1" applyBorder="1"/>
    <xf numFmtId="0" fontId="10" fillId="2" borderId="0" xfId="0" applyFont="1" applyFill="1"/>
    <xf numFmtId="0" fontId="10" fillId="5" borderId="55" xfId="0" applyFont="1" applyFill="1" applyBorder="1"/>
    <xf numFmtId="0" fontId="11" fillId="0" borderId="41" xfId="0" applyFont="1" applyBorder="1"/>
    <xf numFmtId="0" fontId="10" fillId="2" borderId="51" xfId="0" applyFont="1" applyFill="1" applyBorder="1"/>
    <xf numFmtId="0" fontId="14" fillId="2" borderId="57" xfId="0" applyFont="1" applyFill="1" applyBorder="1"/>
    <xf numFmtId="0" fontId="10" fillId="2" borderId="53" xfId="0" applyFont="1" applyFill="1" applyBorder="1"/>
    <xf numFmtId="0" fontId="11" fillId="11" borderId="41" xfId="0" applyFont="1" applyFill="1" applyBorder="1"/>
    <xf numFmtId="0" fontId="11" fillId="11" borderId="8" xfId="0" applyFont="1" applyFill="1" applyBorder="1"/>
    <xf numFmtId="0" fontId="11" fillId="11" borderId="38" xfId="0" applyFont="1" applyFill="1" applyBorder="1"/>
    <xf numFmtId="0" fontId="11" fillId="3" borderId="59" xfId="0" applyFont="1" applyFill="1" applyBorder="1" applyAlignment="1"/>
    <xf numFmtId="0" fontId="11" fillId="3" borderId="68" xfId="0" applyFont="1" applyFill="1" applyBorder="1"/>
    <xf numFmtId="0" fontId="11" fillId="3" borderId="69" xfId="0" applyFont="1" applyFill="1" applyBorder="1"/>
    <xf numFmtId="0" fontId="11" fillId="3" borderId="70" xfId="0" applyFont="1" applyFill="1" applyBorder="1"/>
    <xf numFmtId="0" fontId="11" fillId="0" borderId="71" xfId="0" applyFont="1" applyBorder="1"/>
    <xf numFmtId="0" fontId="11" fillId="0" borderId="72" xfId="0" applyFont="1" applyBorder="1"/>
    <xf numFmtId="0" fontId="11" fillId="0" borderId="73" xfId="0" applyFont="1" applyBorder="1"/>
    <xf numFmtId="0" fontId="11" fillId="0" borderId="64" xfId="0" applyFont="1" applyBorder="1"/>
    <xf numFmtId="0" fontId="11" fillId="0" borderId="35" xfId="0" applyFont="1" applyBorder="1"/>
    <xf numFmtId="0" fontId="11" fillId="0" borderId="24" xfId="0" applyFont="1" applyBorder="1"/>
    <xf numFmtId="0" fontId="15" fillId="2" borderId="1" xfId="0" applyFont="1" applyFill="1" applyBorder="1" applyAlignment="1">
      <alignment horizontal="center" vertical="top" wrapText="1"/>
    </xf>
    <xf numFmtId="0" fontId="11" fillId="2" borderId="5" xfId="0" applyFont="1" applyFill="1" applyBorder="1"/>
    <xf numFmtId="0" fontId="11" fillId="2" borderId="6" xfId="0" applyFont="1" applyFill="1" applyBorder="1"/>
    <xf numFmtId="0" fontId="15" fillId="2" borderId="8" xfId="0" applyFont="1" applyFill="1" applyBorder="1" applyAlignment="1">
      <alignment horizontal="center" vertical="top" wrapText="1"/>
    </xf>
    <xf numFmtId="0" fontId="11" fillId="2" borderId="8" xfId="0" applyFont="1" applyFill="1" applyBorder="1"/>
    <xf numFmtId="0" fontId="15" fillId="2" borderId="28" xfId="0" applyFont="1" applyFill="1" applyBorder="1" applyAlignment="1">
      <alignment horizontal="center" vertical="top" wrapText="1"/>
    </xf>
    <xf numFmtId="0" fontId="11" fillId="2" borderId="28" xfId="0" applyFont="1" applyFill="1" applyBorder="1"/>
    <xf numFmtId="0" fontId="11" fillId="2" borderId="28" xfId="0" applyFont="1" applyFill="1" applyBorder="1" applyAlignment="1"/>
    <xf numFmtId="0" fontId="15" fillId="2" borderId="14" xfId="0" applyFont="1" applyFill="1" applyBorder="1" applyAlignment="1">
      <alignment horizontal="center" vertical="top" wrapText="1"/>
    </xf>
    <xf numFmtId="0" fontId="11" fillId="2" borderId="64" xfId="0" applyFont="1" applyFill="1" applyBorder="1" applyAlignment="1"/>
    <xf numFmtId="164" fontId="11" fillId="2" borderId="64" xfId="0" applyNumberFormat="1" applyFont="1" applyFill="1" applyBorder="1" applyAlignment="1"/>
    <xf numFmtId="0" fontId="11" fillId="2" borderId="65" xfId="0" applyFont="1" applyFill="1" applyBorder="1"/>
    <xf numFmtId="0" fontId="11" fillId="2" borderId="6" xfId="0" applyFont="1" applyFill="1" applyBorder="1" applyAlignment="1"/>
    <xf numFmtId="164" fontId="11" fillId="2" borderId="6" xfId="0" applyNumberFormat="1" applyFont="1" applyFill="1" applyBorder="1" applyAlignment="1"/>
    <xf numFmtId="0" fontId="8" fillId="0" borderId="6" xfId="0" applyFont="1" applyBorder="1"/>
    <xf numFmtId="164" fontId="8" fillId="0" borderId="6" xfId="0" applyNumberFormat="1" applyFont="1" applyBorder="1"/>
    <xf numFmtId="0" fontId="8" fillId="0" borderId="6" xfId="0" applyFont="1" applyBorder="1" applyAlignment="1"/>
    <xf numFmtId="164" fontId="8" fillId="0" borderId="6" xfId="0" applyNumberFormat="1" applyFont="1" applyBorder="1" applyAlignment="1"/>
    <xf numFmtId="0" fontId="15" fillId="2" borderId="71" xfId="0" applyFont="1" applyFill="1" applyBorder="1" applyAlignment="1">
      <alignment horizontal="center" vertical="top" wrapText="1"/>
    </xf>
    <xf numFmtId="0" fontId="8" fillId="0" borderId="72" xfId="0" applyFont="1" applyBorder="1" applyAlignment="1"/>
    <xf numFmtId="164" fontId="8" fillId="0" borderId="72" xfId="0" applyNumberFormat="1" applyFont="1" applyBorder="1" applyAlignment="1"/>
    <xf numFmtId="0" fontId="11" fillId="2" borderId="74" xfId="0" applyFont="1" applyFill="1" applyBorder="1"/>
    <xf numFmtId="0" fontId="15" fillId="2" borderId="7" xfId="0" applyFont="1" applyFill="1" applyBorder="1" applyAlignment="1">
      <alignment horizontal="center" vertical="top" wrapText="1"/>
    </xf>
    <xf numFmtId="0" fontId="15" fillId="2" borderId="9" xfId="0" applyFont="1" applyFill="1" applyBorder="1" applyAlignment="1">
      <alignment horizontal="center" vertical="top" wrapText="1"/>
    </xf>
    <xf numFmtId="0" fontId="15" fillId="2" borderId="11" xfId="0" applyFont="1" applyFill="1" applyBorder="1" applyAlignment="1">
      <alignment horizontal="center" vertical="top" wrapText="1"/>
    </xf>
    <xf numFmtId="0" fontId="15" fillId="2" borderId="15" xfId="0" applyFont="1" applyFill="1" applyBorder="1" applyAlignment="1">
      <alignment horizontal="center" vertical="top" wrapText="1"/>
    </xf>
    <xf numFmtId="0" fontId="11" fillId="2" borderId="31" xfId="0" applyFont="1" applyFill="1" applyBorder="1"/>
    <xf numFmtId="0" fontId="11" fillId="2" borderId="32" xfId="0" applyFont="1" applyFill="1" applyBorder="1"/>
    <xf numFmtId="0" fontId="11" fillId="2" borderId="33" xfId="0" applyFont="1" applyFill="1" applyBorder="1"/>
    <xf numFmtId="0" fontId="11" fillId="2" borderId="37" xfId="0" applyFont="1" applyFill="1" applyBorder="1"/>
    <xf numFmtId="0" fontId="11" fillId="2" borderId="45" xfId="0" applyFont="1" applyFill="1" applyBorder="1"/>
    <xf numFmtId="0" fontId="11" fillId="2" borderId="35" xfId="0" applyFont="1" applyFill="1" applyBorder="1"/>
    <xf numFmtId="0" fontId="15" fillId="2" borderId="51" xfId="0" applyFont="1" applyFill="1" applyBorder="1" applyAlignment="1">
      <alignment horizontal="center" vertical="top" wrapText="1"/>
    </xf>
    <xf numFmtId="0" fontId="15" fillId="2" borderId="6" xfId="0" applyFont="1" applyFill="1" applyBorder="1" applyAlignment="1">
      <alignment horizontal="center" vertical="top" wrapText="1"/>
    </xf>
    <xf numFmtId="0" fontId="15" fillId="2" borderId="64" xfId="0" applyFont="1" applyFill="1" applyBorder="1" applyAlignment="1">
      <alignment horizontal="center" vertical="top" wrapText="1"/>
    </xf>
    <xf numFmtId="0" fontId="11" fillId="2" borderId="90" xfId="0" applyFont="1" applyFill="1" applyBorder="1"/>
    <xf numFmtId="0" fontId="16" fillId="2" borderId="4" xfId="0" applyFont="1" applyFill="1" applyBorder="1" applyAlignment="1">
      <alignment horizontal="center" vertical="center" wrapText="1"/>
    </xf>
    <xf numFmtId="0" fontId="16" fillId="2" borderId="90" xfId="0" applyFont="1" applyFill="1" applyBorder="1" applyAlignment="1">
      <alignment horizontal="center" vertical="center" wrapText="1"/>
    </xf>
    <xf numFmtId="0" fontId="16" fillId="2" borderId="39" xfId="0" applyFont="1" applyFill="1" applyBorder="1" applyAlignment="1">
      <alignment horizontal="center" vertical="center" wrapText="1"/>
    </xf>
    <xf numFmtId="0" fontId="16" fillId="2" borderId="91" xfId="0" applyFont="1" applyFill="1" applyBorder="1" applyAlignment="1">
      <alignment horizontal="center" vertical="center" wrapText="1"/>
    </xf>
    <xf numFmtId="0" fontId="11" fillId="2" borderId="64" xfId="0" applyFont="1" applyFill="1" applyBorder="1"/>
    <xf numFmtId="0" fontId="11" fillId="2" borderId="39" xfId="0" applyFont="1" applyFill="1" applyBorder="1"/>
    <xf numFmtId="0" fontId="11" fillId="2" borderId="3" xfId="0" applyFont="1" applyFill="1" applyBorder="1"/>
    <xf numFmtId="0" fontId="11" fillId="0" borderId="92" xfId="0" applyFont="1" applyBorder="1"/>
    <xf numFmtId="0" fontId="16" fillId="4" borderId="93" xfId="0" applyFont="1" applyFill="1" applyBorder="1" applyAlignment="1">
      <alignment horizontal="center" vertical="center" wrapText="1"/>
    </xf>
    <xf numFmtId="0" fontId="16" fillId="4" borderId="96" xfId="0" applyFont="1" applyFill="1" applyBorder="1" applyAlignment="1">
      <alignment horizontal="center" vertical="center" wrapText="1"/>
    </xf>
    <xf numFmtId="0" fontId="11" fillId="0" borderId="100" xfId="0" applyFont="1" applyBorder="1"/>
    <xf numFmtId="0" fontId="11" fillId="0" borderId="101" xfId="0" applyFont="1" applyBorder="1"/>
    <xf numFmtId="0" fontId="11" fillId="0" borderId="102" xfId="0" applyFont="1" applyBorder="1"/>
    <xf numFmtId="0" fontId="16" fillId="4" borderId="103" xfId="0" applyFont="1" applyFill="1" applyBorder="1" applyAlignment="1">
      <alignment horizontal="center" vertical="center" wrapText="1"/>
    </xf>
    <xf numFmtId="0" fontId="16" fillId="4" borderId="107" xfId="0" applyFont="1" applyFill="1" applyBorder="1" applyAlignment="1">
      <alignment horizontal="center" vertical="center" wrapText="1"/>
    </xf>
    <xf numFmtId="0" fontId="11" fillId="2" borderId="100" xfId="0" applyFont="1" applyFill="1" applyBorder="1"/>
    <xf numFmtId="0" fontId="11" fillId="2" borderId="111" xfId="0" applyFont="1" applyFill="1" applyBorder="1"/>
    <xf numFmtId="0" fontId="13" fillId="2" borderId="114" xfId="0" applyFont="1" applyFill="1" applyBorder="1" applyAlignment="1">
      <alignment horizontal="center" vertical="center"/>
    </xf>
    <xf numFmtId="0" fontId="17" fillId="0" borderId="64" xfId="0" applyFont="1" applyBorder="1" applyAlignment="1">
      <alignment wrapText="1"/>
    </xf>
    <xf numFmtId="0" fontId="17" fillId="0" borderId="64" xfId="0" applyFont="1" applyBorder="1"/>
    <xf numFmtId="0" fontId="17" fillId="0" borderId="6" xfId="0" applyFont="1" applyBorder="1" applyAlignment="1"/>
    <xf numFmtId="0" fontId="17" fillId="0" borderId="14" xfId="0" applyFont="1" applyBorder="1"/>
    <xf numFmtId="0" fontId="17" fillId="0" borderId="6" xfId="0" applyFont="1" applyBorder="1"/>
    <xf numFmtId="0" fontId="17" fillId="0" borderId="100" xfId="0" applyFont="1" applyBorder="1"/>
    <xf numFmtId="0" fontId="17" fillId="0" borderId="45" xfId="0" applyFont="1" applyBorder="1"/>
    <xf numFmtId="0" fontId="17" fillId="0" borderId="111" xfId="0" applyFont="1" applyBorder="1"/>
    <xf numFmtId="0" fontId="15" fillId="2" borderId="114" xfId="0" applyFont="1" applyFill="1" applyBorder="1" applyAlignment="1">
      <alignment horizontal="center" vertical="center"/>
    </xf>
    <xf numFmtId="0" fontId="11" fillId="0" borderId="9" xfId="0" applyFont="1" applyBorder="1" applyAlignment="1">
      <alignment wrapText="1"/>
    </xf>
    <xf numFmtId="0" fontId="11" fillId="0" borderId="9" xfId="0" applyFont="1" applyBorder="1"/>
    <xf numFmtId="0" fontId="17" fillId="0" borderId="115" xfId="0" applyFont="1" applyBorder="1"/>
    <xf numFmtId="0" fontId="11" fillId="0" borderId="115" xfId="0" applyFont="1" applyBorder="1"/>
    <xf numFmtId="0" fontId="11" fillId="0" borderId="116" xfId="0" applyFont="1" applyBorder="1"/>
    <xf numFmtId="0" fontId="11" fillId="0" borderId="45" xfId="0" applyFont="1" applyBorder="1"/>
    <xf numFmtId="0" fontId="11" fillId="2" borderId="114" xfId="0" applyFont="1" applyFill="1" applyBorder="1" applyAlignment="1"/>
    <xf numFmtId="0" fontId="17" fillId="0" borderId="117" xfId="0" applyFont="1" applyBorder="1"/>
    <xf numFmtId="0" fontId="11" fillId="0" borderId="45" xfId="0" applyFont="1" applyBorder="1" applyAlignment="1"/>
    <xf numFmtId="0" fontId="17" fillId="0" borderId="118" xfId="0" applyFont="1" applyBorder="1"/>
    <xf numFmtId="0" fontId="11" fillId="0" borderId="51" xfId="0" applyFont="1" applyBorder="1"/>
    <xf numFmtId="0" fontId="16" fillId="4" borderId="119" xfId="0" applyFont="1" applyFill="1" applyBorder="1" applyAlignment="1">
      <alignment horizontal="center" vertical="center" wrapText="1"/>
    </xf>
    <xf numFmtId="0" fontId="16" fillId="4" borderId="121" xfId="0" applyFont="1" applyFill="1" applyBorder="1" applyAlignment="1">
      <alignment horizontal="center" vertical="center" wrapText="1"/>
    </xf>
    <xf numFmtId="0" fontId="17" fillId="0" borderId="71" xfId="0" applyFont="1" applyBorder="1"/>
    <xf numFmtId="0" fontId="11" fillId="2" borderId="11" xfId="0" applyFont="1" applyFill="1" applyBorder="1" applyAlignment="1"/>
    <xf numFmtId="0" fontId="11" fillId="2" borderId="45" xfId="0" applyFont="1" applyFill="1" applyBorder="1" applyAlignment="1"/>
    <xf numFmtId="0" fontId="11" fillId="2" borderId="45" xfId="0" applyFont="1" applyFill="1" applyBorder="1" applyAlignment="1">
      <alignment wrapText="1"/>
    </xf>
    <xf numFmtId="0" fontId="17" fillId="2" borderId="45" xfId="0" applyFont="1" applyFill="1" applyBorder="1"/>
    <xf numFmtId="165" fontId="8" fillId="2" borderId="45" xfId="0" applyNumberFormat="1" applyFont="1" applyFill="1" applyBorder="1" applyAlignment="1"/>
    <xf numFmtId="164" fontId="11" fillId="2" borderId="45" xfId="0" applyNumberFormat="1" applyFont="1" applyFill="1" applyBorder="1"/>
    <xf numFmtId="10" fontId="11" fillId="2" borderId="45" xfId="0" applyNumberFormat="1" applyFont="1" applyFill="1" applyBorder="1"/>
    <xf numFmtId="0" fontId="17" fillId="0" borderId="123" xfId="0" applyFont="1" applyBorder="1"/>
    <xf numFmtId="0" fontId="17" fillId="0" borderId="124" xfId="0" applyFont="1" applyBorder="1"/>
    <xf numFmtId="0" fontId="8" fillId="2" borderId="45" xfId="0" applyFont="1" applyFill="1" applyBorder="1"/>
    <xf numFmtId="0" fontId="16" fillId="7" borderId="108" xfId="0" applyFont="1" applyFill="1" applyBorder="1" applyAlignment="1">
      <alignment horizontal="center" vertical="center" wrapText="1"/>
    </xf>
    <xf numFmtId="164" fontId="16" fillId="3" borderId="72" xfId="0" applyNumberFormat="1" applyFont="1" applyFill="1" applyBorder="1" applyAlignment="1">
      <alignment horizontal="center" vertical="center" wrapText="1"/>
    </xf>
    <xf numFmtId="0" fontId="16" fillId="3" borderId="72" xfId="0" applyFont="1" applyFill="1" applyBorder="1" applyAlignment="1">
      <alignment horizontal="center" vertical="center" wrapText="1"/>
    </xf>
    <xf numFmtId="164" fontId="16" fillId="3" borderId="6" xfId="0" applyNumberFormat="1" applyFont="1" applyFill="1" applyBorder="1" applyAlignment="1">
      <alignment horizontal="center" vertical="center" wrapText="1"/>
    </xf>
    <xf numFmtId="0" fontId="16" fillId="3" borderId="88" xfId="0" applyFont="1" applyFill="1" applyBorder="1" applyAlignment="1">
      <alignment horizontal="center" vertical="center" wrapText="1"/>
    </xf>
    <xf numFmtId="0" fontId="10" fillId="2" borderId="109" xfId="0" applyFont="1" applyFill="1" applyBorder="1"/>
    <xf numFmtId="0" fontId="10" fillId="9" borderId="150" xfId="0" applyFont="1" applyFill="1" applyBorder="1" applyAlignment="1">
      <alignment wrapText="1"/>
    </xf>
    <xf numFmtId="0" fontId="10" fillId="9" borderId="110" xfId="0" applyFont="1" applyFill="1" applyBorder="1" applyAlignment="1"/>
    <xf numFmtId="164" fontId="10" fillId="2" borderId="139" xfId="0" applyNumberFormat="1" applyFont="1" applyFill="1" applyBorder="1" applyAlignment="1">
      <alignment horizontal="right"/>
    </xf>
    <xf numFmtId="165" fontId="10" fillId="2" borderId="151" xfId="0" applyNumberFormat="1" applyFont="1" applyFill="1" applyBorder="1" applyAlignment="1">
      <alignment horizontal="right"/>
    </xf>
    <xf numFmtId="164" fontId="10" fillId="9" borderId="152" xfId="0" applyNumberFormat="1" applyFont="1" applyFill="1" applyBorder="1"/>
    <xf numFmtId="10" fontId="10" fillId="12" borderId="25" xfId="0" applyNumberFormat="1" applyFont="1" applyFill="1" applyBorder="1"/>
    <xf numFmtId="164" fontId="10" fillId="2" borderId="146" xfId="0" applyNumberFormat="1" applyFont="1" applyFill="1" applyBorder="1" applyAlignment="1">
      <alignment horizontal="right"/>
    </xf>
    <xf numFmtId="165" fontId="10" fillId="2" borderId="138" xfId="0" applyNumberFormat="1" applyFont="1" applyFill="1" applyBorder="1" applyAlignment="1">
      <alignment horizontal="right"/>
    </xf>
    <xf numFmtId="164" fontId="10" fillId="9" borderId="140" xfId="0" applyNumberFormat="1" applyFont="1" applyFill="1" applyBorder="1"/>
    <xf numFmtId="164" fontId="22" fillId="2" borderId="146" xfId="0" applyNumberFormat="1" applyFont="1" applyFill="1" applyBorder="1" applyAlignment="1">
      <alignment horizontal="right"/>
    </xf>
    <xf numFmtId="165" fontId="22" fillId="2" borderId="138" xfId="0" applyNumberFormat="1" applyFont="1" applyFill="1" applyBorder="1" applyAlignment="1">
      <alignment horizontal="right"/>
    </xf>
    <xf numFmtId="164" fontId="22" fillId="2" borderId="146" xfId="0" applyNumberFormat="1" applyFont="1" applyFill="1" applyBorder="1" applyAlignment="1"/>
    <xf numFmtId="165" fontId="22" fillId="2" borderId="138" xfId="0" applyNumberFormat="1" applyFont="1" applyFill="1" applyBorder="1" applyAlignment="1"/>
    <xf numFmtId="10" fontId="10" fillId="13" borderId="25" xfId="0" applyNumberFormat="1" applyFont="1" applyFill="1" applyBorder="1"/>
    <xf numFmtId="10" fontId="10" fillId="12" borderId="149" xfId="0" applyNumberFormat="1" applyFont="1" applyFill="1" applyBorder="1"/>
    <xf numFmtId="164" fontId="22" fillId="2" borderId="145" xfId="0" applyNumberFormat="1" applyFont="1" applyFill="1" applyBorder="1" applyAlignment="1"/>
    <xf numFmtId="165" fontId="22" fillId="2" borderId="63" xfId="0" applyNumberFormat="1" applyFont="1" applyFill="1" applyBorder="1" applyAlignment="1"/>
    <xf numFmtId="164" fontId="10" fillId="9" borderId="85" xfId="0" applyNumberFormat="1" applyFont="1" applyFill="1" applyBorder="1"/>
    <xf numFmtId="0" fontId="10" fillId="10" borderId="86" xfId="0" applyFont="1" applyFill="1" applyBorder="1" applyAlignment="1"/>
    <xf numFmtId="164" fontId="10" fillId="2" borderId="52" xfId="0" applyNumberFormat="1" applyFont="1" applyFill="1" applyBorder="1" applyAlignment="1">
      <alignment horizontal="right" vertical="center"/>
    </xf>
    <xf numFmtId="164" fontId="10" fillId="9" borderId="156" xfId="0" applyNumberFormat="1" applyFont="1" applyFill="1" applyBorder="1" applyAlignment="1"/>
    <xf numFmtId="1" fontId="10" fillId="9" borderId="160" xfId="0" applyNumberFormat="1" applyFont="1" applyFill="1" applyBorder="1" applyAlignment="1">
      <alignment horizontal="right"/>
    </xf>
    <xf numFmtId="167" fontId="10" fillId="9" borderId="160" xfId="0" applyNumberFormat="1" applyFont="1" applyFill="1" applyBorder="1" applyAlignment="1"/>
    <xf numFmtId="164" fontId="23" fillId="9" borderId="149" xfId="0" applyNumberFormat="1" applyFont="1" applyFill="1" applyBorder="1" applyAlignment="1"/>
    <xf numFmtId="164" fontId="24" fillId="9" borderId="149" xfId="0" applyNumberFormat="1" applyFont="1" applyFill="1" applyBorder="1" applyAlignment="1"/>
    <xf numFmtId="0" fontId="10" fillId="14" borderId="86" xfId="0" applyNumberFormat="1" applyFont="1" applyFill="1" applyBorder="1" applyAlignment="1">
      <alignment vertical="center"/>
    </xf>
    <xf numFmtId="166" fontId="15" fillId="2" borderId="1" xfId="0" applyNumberFormat="1" applyFont="1" applyFill="1" applyBorder="1" applyAlignment="1">
      <alignment horizontal="center" vertical="top" wrapText="1"/>
    </xf>
    <xf numFmtId="166" fontId="15" fillId="2" borderId="39" xfId="0" applyNumberFormat="1" applyFont="1" applyFill="1" applyBorder="1" applyAlignment="1">
      <alignment horizontal="center" vertical="top" wrapText="1"/>
    </xf>
    <xf numFmtId="166" fontId="15" fillId="2" borderId="64" xfId="0" applyNumberFormat="1" applyFont="1" applyFill="1" applyBorder="1" applyAlignment="1">
      <alignment horizontal="center" vertical="top" wrapText="1"/>
    </xf>
    <xf numFmtId="166" fontId="15" fillId="2" borderId="8" xfId="0" applyNumberFormat="1" applyFont="1" applyFill="1" applyBorder="1" applyAlignment="1">
      <alignment horizontal="center" vertical="top" wrapText="1"/>
    </xf>
    <xf numFmtId="166" fontId="16" fillId="2" borderId="71" xfId="0" applyNumberFormat="1" applyFont="1" applyFill="1" applyBorder="1" applyAlignment="1">
      <alignment horizontal="center" vertical="center" wrapText="1"/>
    </xf>
    <xf numFmtId="166" fontId="16" fillId="2" borderId="72" xfId="0" applyNumberFormat="1" applyFont="1" applyFill="1" applyBorder="1" applyAlignment="1">
      <alignment horizontal="center" vertical="center" wrapText="1"/>
    </xf>
    <xf numFmtId="166" fontId="16" fillId="2" borderId="6" xfId="0" applyNumberFormat="1" applyFont="1" applyFill="1" applyBorder="1" applyAlignment="1">
      <alignment horizontal="center" vertical="center" wrapText="1"/>
    </xf>
    <xf numFmtId="166" fontId="11" fillId="2" borderId="6" xfId="0" applyNumberFormat="1" applyFont="1" applyFill="1" applyBorder="1"/>
    <xf numFmtId="166" fontId="11" fillId="0" borderId="6" xfId="0" applyNumberFormat="1" applyFont="1" applyBorder="1"/>
    <xf numFmtId="166" fontId="11" fillId="0" borderId="6" xfId="0" applyNumberFormat="1" applyFont="1" applyBorder="1" applyAlignment="1"/>
    <xf numFmtId="166" fontId="16" fillId="2" borderId="14" xfId="0" applyNumberFormat="1" applyFont="1" applyFill="1" applyBorder="1" applyAlignment="1">
      <alignment horizontal="center" vertical="center" wrapText="1"/>
    </xf>
    <xf numFmtId="166" fontId="11" fillId="0" borderId="64" xfId="0" applyNumberFormat="1" applyFont="1" applyBorder="1"/>
    <xf numFmtId="166" fontId="11" fillId="0" borderId="64" xfId="0" applyNumberFormat="1" applyFont="1" applyBorder="1" applyAlignment="1"/>
    <xf numFmtId="166" fontId="16" fillId="2" borderId="39" xfId="0" applyNumberFormat="1" applyFont="1" applyFill="1" applyBorder="1" applyAlignment="1">
      <alignment horizontal="center" vertical="center" wrapText="1"/>
    </xf>
    <xf numFmtId="166" fontId="11" fillId="2" borderId="64" xfId="0" applyNumberFormat="1" applyFont="1" applyFill="1" applyBorder="1"/>
    <xf numFmtId="166" fontId="11" fillId="2" borderId="64" xfId="0" applyNumberFormat="1" applyFont="1" applyFill="1" applyBorder="1" applyAlignment="1"/>
    <xf numFmtId="166" fontId="15" fillId="2" borderId="28" xfId="0" applyNumberFormat="1" applyFont="1" applyFill="1" applyBorder="1" applyAlignment="1">
      <alignment horizontal="center" vertical="top" wrapText="1"/>
    </xf>
    <xf numFmtId="166" fontId="11" fillId="0" borderId="14" xfId="0" applyNumberFormat="1" applyFont="1" applyBorder="1"/>
    <xf numFmtId="166" fontId="15" fillId="3" borderId="174" xfId="0" applyNumberFormat="1" applyFont="1" applyFill="1" applyBorder="1" applyAlignment="1"/>
    <xf numFmtId="166" fontId="11" fillId="0" borderId="4" xfId="0" applyNumberFormat="1" applyFont="1" applyBorder="1"/>
    <xf numFmtId="166" fontId="11" fillId="0" borderId="39" xfId="0" applyNumberFormat="1" applyFont="1" applyBorder="1"/>
    <xf numFmtId="166" fontId="11" fillId="0" borderId="28" xfId="0" applyNumberFormat="1" applyFont="1" applyBorder="1"/>
    <xf numFmtId="166" fontId="15" fillId="0" borderId="28" xfId="0" applyNumberFormat="1" applyFont="1" applyBorder="1" applyAlignment="1">
      <alignment horizontal="center"/>
    </xf>
    <xf numFmtId="166" fontId="15" fillId="2" borderId="14" xfId="0" applyNumberFormat="1" applyFont="1" applyFill="1" applyBorder="1" applyAlignment="1">
      <alignment horizontal="center" vertical="top" wrapText="1"/>
    </xf>
    <xf numFmtId="166" fontId="11" fillId="0" borderId="39" xfId="0" applyNumberFormat="1" applyFont="1" applyBorder="1" applyAlignment="1"/>
    <xf numFmtId="0" fontId="11" fillId="0" borderId="39" xfId="0" applyFont="1" applyBorder="1"/>
    <xf numFmtId="0" fontId="25" fillId="4" borderId="125" xfId="0" applyFont="1" applyFill="1" applyBorder="1" applyAlignment="1"/>
    <xf numFmtId="0" fontId="25" fillId="4" borderId="127" xfId="0" applyFont="1" applyFill="1" applyBorder="1" applyAlignment="1"/>
    <xf numFmtId="0" fontId="8" fillId="2" borderId="64" xfId="0" applyFont="1" applyFill="1" applyBorder="1"/>
    <xf numFmtId="0" fontId="8" fillId="2" borderId="6" xfId="0" applyFont="1" applyFill="1" applyBorder="1"/>
    <xf numFmtId="166" fontId="16" fillId="3" borderId="6" xfId="0" applyNumberFormat="1" applyFont="1" applyFill="1" applyBorder="1" applyAlignment="1">
      <alignment horizontal="center" vertical="center"/>
    </xf>
    <xf numFmtId="166" fontId="16" fillId="3" borderId="82" xfId="0" applyNumberFormat="1" applyFont="1" applyFill="1" applyBorder="1" applyAlignment="1">
      <alignment horizontal="center" vertical="center"/>
    </xf>
    <xf numFmtId="166" fontId="16" fillId="3" borderId="174" xfId="0" applyNumberFormat="1" applyFont="1" applyFill="1" applyBorder="1" applyAlignment="1"/>
    <xf numFmtId="164" fontId="22" fillId="5" borderId="166" xfId="0" applyNumberFormat="1" applyFont="1" applyFill="1" applyBorder="1" applyAlignment="1">
      <alignment horizontal="right"/>
    </xf>
    <xf numFmtId="164" fontId="22" fillId="5" borderId="167" xfId="0" applyNumberFormat="1" applyFont="1" applyFill="1" applyBorder="1" applyAlignment="1">
      <alignment horizontal="right"/>
    </xf>
    <xf numFmtId="164" fontId="22" fillId="5" borderId="154" xfId="0" applyNumberFormat="1" applyFont="1" applyFill="1" applyBorder="1" applyAlignment="1">
      <alignment horizontal="right"/>
    </xf>
    <xf numFmtId="164" fontId="22" fillId="5" borderId="156" xfId="0" applyNumberFormat="1" applyFont="1" applyFill="1" applyBorder="1" applyAlignment="1">
      <alignment horizontal="right"/>
    </xf>
    <xf numFmtId="164" fontId="22" fillId="5" borderId="170" xfId="0" applyNumberFormat="1" applyFont="1" applyFill="1" applyBorder="1" applyAlignment="1">
      <alignment horizontal="right"/>
    </xf>
    <xf numFmtId="164" fontId="22" fillId="5" borderId="171" xfId="0" applyNumberFormat="1" applyFont="1" applyFill="1" applyBorder="1" applyAlignment="1">
      <alignment horizontal="right"/>
    </xf>
    <xf numFmtId="164" fontId="22" fillId="5" borderId="160" xfId="0" applyNumberFormat="1" applyFont="1" applyFill="1" applyBorder="1" applyAlignment="1">
      <alignment horizontal="right"/>
    </xf>
    <xf numFmtId="166" fontId="27" fillId="3" borderId="174" xfId="0" applyNumberFormat="1" applyFont="1" applyFill="1" applyBorder="1" applyAlignment="1"/>
    <xf numFmtId="164" fontId="22" fillId="5" borderId="168" xfId="0" applyNumberFormat="1" applyFont="1" applyFill="1" applyBorder="1" applyAlignment="1">
      <alignment horizontal="right"/>
    </xf>
    <xf numFmtId="164" fontId="22" fillId="5" borderId="137" xfId="0" applyNumberFormat="1" applyFont="1" applyFill="1" applyBorder="1" applyAlignment="1">
      <alignment horizontal="right"/>
    </xf>
    <xf numFmtId="164" fontId="22" fillId="5" borderId="169" xfId="0" applyNumberFormat="1" applyFont="1" applyFill="1" applyBorder="1" applyAlignment="1">
      <alignment horizontal="right"/>
    </xf>
    <xf numFmtId="164" fontId="22" fillId="5" borderId="149" xfId="0" applyNumberFormat="1" applyFont="1" applyFill="1" applyBorder="1" applyAlignment="1">
      <alignment horizontal="right"/>
    </xf>
    <xf numFmtId="164" fontId="28" fillId="6" borderId="168" xfId="0" applyNumberFormat="1" applyFont="1" applyFill="1" applyBorder="1" applyAlignment="1">
      <alignment horizontal="right"/>
    </xf>
    <xf numFmtId="164" fontId="28" fillId="6" borderId="169" xfId="0" applyNumberFormat="1" applyFont="1" applyFill="1" applyBorder="1" applyAlignment="1">
      <alignment horizontal="right"/>
    </xf>
    <xf numFmtId="164" fontId="28" fillId="6" borderId="149" xfId="0" applyNumberFormat="1" applyFont="1" applyFill="1" applyBorder="1" applyAlignment="1">
      <alignment horizontal="right"/>
    </xf>
    <xf numFmtId="166" fontId="29" fillId="3" borderId="174" xfId="0" applyNumberFormat="1" applyFont="1" applyFill="1" applyBorder="1" applyAlignment="1"/>
    <xf numFmtId="164" fontId="22" fillId="5" borderId="173" xfId="0" applyNumberFormat="1" applyFont="1" applyFill="1" applyBorder="1" applyAlignment="1">
      <alignment horizontal="right"/>
    </xf>
    <xf numFmtId="166" fontId="28" fillId="3" borderId="174" xfId="0" applyNumberFormat="1" applyFont="1" applyFill="1" applyBorder="1" applyAlignment="1"/>
    <xf numFmtId="164" fontId="28" fillId="6" borderId="173" xfId="0" applyNumberFormat="1" applyFont="1" applyFill="1" applyBorder="1" applyAlignment="1">
      <alignment horizontal="right"/>
    </xf>
    <xf numFmtId="164" fontId="22" fillId="5" borderId="198" xfId="0" applyNumberFormat="1" applyFont="1" applyFill="1" applyBorder="1" applyAlignment="1">
      <alignment horizontal="right"/>
    </xf>
    <xf numFmtId="166" fontId="16" fillId="3" borderId="84" xfId="0" applyNumberFormat="1" applyFont="1" applyFill="1" applyBorder="1" applyAlignment="1"/>
    <xf numFmtId="164" fontId="28" fillId="6" borderId="163" xfId="0" applyNumberFormat="1" applyFont="1" applyFill="1" applyBorder="1" applyAlignment="1">
      <alignment horizontal="right"/>
    </xf>
    <xf numFmtId="164" fontId="28" fillId="6" borderId="164" xfId="0" applyNumberFormat="1" applyFont="1" applyFill="1" applyBorder="1" applyAlignment="1">
      <alignment horizontal="right"/>
    </xf>
    <xf numFmtId="164" fontId="28" fillId="6" borderId="165" xfId="0" applyNumberFormat="1" applyFont="1" applyFill="1" applyBorder="1" applyAlignment="1">
      <alignment horizontal="right"/>
    </xf>
    <xf numFmtId="164" fontId="28" fillId="6" borderId="86" xfId="0" applyNumberFormat="1" applyFont="1" applyFill="1" applyBorder="1" applyAlignment="1">
      <alignment horizontal="right"/>
    </xf>
    <xf numFmtId="166" fontId="10" fillId="3" borderId="83" xfId="0" applyNumberFormat="1" applyFont="1" applyFill="1" applyBorder="1" applyAlignment="1"/>
    <xf numFmtId="166" fontId="16" fillId="3" borderId="64" xfId="0" applyNumberFormat="1" applyFont="1" applyFill="1" applyBorder="1" applyAlignment="1">
      <alignment horizontal="center" vertical="center"/>
    </xf>
    <xf numFmtId="166" fontId="16" fillId="3" borderId="175" xfId="0" applyNumberFormat="1" applyFont="1" applyFill="1" applyBorder="1" applyAlignment="1">
      <alignment horizontal="center" vertical="center"/>
    </xf>
    <xf numFmtId="164" fontId="10" fillId="5" borderId="166" xfId="0" applyNumberFormat="1" applyFont="1" applyFill="1" applyBorder="1" applyAlignment="1">
      <alignment horizontal="right"/>
    </xf>
    <xf numFmtId="164" fontId="10" fillId="5" borderId="167" xfId="0" applyNumberFormat="1" applyFont="1" applyFill="1" applyBorder="1" applyAlignment="1">
      <alignment horizontal="right"/>
    </xf>
    <xf numFmtId="164" fontId="10" fillId="5" borderId="156" xfId="0" applyNumberFormat="1" applyFont="1" applyFill="1" applyBorder="1" applyAlignment="1">
      <alignment horizontal="right"/>
    </xf>
    <xf numFmtId="164" fontId="10" fillId="5" borderId="168" xfId="0" applyNumberFormat="1" applyFont="1" applyFill="1" applyBorder="1" applyAlignment="1">
      <alignment horizontal="right"/>
    </xf>
    <xf numFmtId="164" fontId="10" fillId="5" borderId="169" xfId="0" applyNumberFormat="1" applyFont="1" applyFill="1" applyBorder="1" applyAlignment="1">
      <alignment horizontal="right"/>
    </xf>
    <xf numFmtId="164" fontId="10" fillId="5" borderId="149" xfId="0" applyNumberFormat="1" applyFont="1" applyFill="1" applyBorder="1" applyAlignment="1">
      <alignment horizontal="right"/>
    </xf>
    <xf numFmtId="166" fontId="27" fillId="3" borderId="179" xfId="0" applyNumberFormat="1" applyFont="1" applyFill="1" applyBorder="1" applyAlignment="1"/>
    <xf numFmtId="164" fontId="10" fillId="5" borderId="170" xfId="0" applyNumberFormat="1" applyFont="1" applyFill="1" applyBorder="1" applyAlignment="1">
      <alignment horizontal="right"/>
    </xf>
    <xf numFmtId="164" fontId="10" fillId="5" borderId="171" xfId="0" applyNumberFormat="1" applyFont="1" applyFill="1" applyBorder="1" applyAlignment="1">
      <alignment horizontal="right"/>
    </xf>
    <xf numFmtId="164" fontId="10" fillId="5" borderId="160" xfId="0" applyNumberFormat="1" applyFont="1" applyFill="1" applyBorder="1" applyAlignment="1">
      <alignment horizontal="right"/>
    </xf>
    <xf numFmtId="164" fontId="16" fillId="6" borderId="163" xfId="0" applyNumberFormat="1" applyFont="1" applyFill="1" applyBorder="1" applyAlignment="1">
      <alignment horizontal="right"/>
    </xf>
    <xf numFmtId="164" fontId="16" fillId="6" borderId="164" xfId="0" applyNumberFormat="1" applyFont="1" applyFill="1" applyBorder="1" applyAlignment="1">
      <alignment horizontal="right"/>
    </xf>
    <xf numFmtId="164" fontId="16" fillId="6" borderId="86" xfId="0" applyNumberFormat="1" applyFont="1" applyFill="1" applyBorder="1" applyAlignment="1">
      <alignment horizontal="right"/>
    </xf>
    <xf numFmtId="166" fontId="16" fillId="4" borderId="89" xfId="0" applyNumberFormat="1" applyFont="1" applyFill="1" applyBorder="1" applyAlignment="1">
      <alignment horizontal="center" vertical="center" wrapText="1"/>
    </xf>
    <xf numFmtId="166" fontId="10" fillId="0" borderId="52" xfId="0" applyNumberFormat="1" applyFont="1" applyBorder="1" applyAlignment="1">
      <alignment horizontal="right"/>
    </xf>
    <xf numFmtId="166" fontId="30" fillId="0" borderId="64" xfId="0" applyNumberFormat="1" applyFont="1" applyBorder="1"/>
    <xf numFmtId="166" fontId="10" fillId="0" borderId="6" xfId="0" applyNumberFormat="1" applyFont="1" applyBorder="1"/>
    <xf numFmtId="166" fontId="10" fillId="0" borderId="72" xfId="0" applyNumberFormat="1" applyFont="1" applyBorder="1"/>
    <xf numFmtId="10" fontId="10" fillId="2" borderId="52" xfId="0" applyNumberFormat="1" applyFont="1" applyFill="1" applyBorder="1" applyAlignment="1">
      <alignment horizontal="right" vertical="center"/>
    </xf>
    <xf numFmtId="0" fontId="16" fillId="7" borderId="106" xfId="0" applyFont="1" applyFill="1" applyBorder="1" applyAlignment="1">
      <alignment horizontal="center" vertical="center"/>
    </xf>
    <xf numFmtId="0" fontId="16" fillId="3" borderId="6" xfId="0" applyFont="1" applyFill="1" applyBorder="1" applyAlignment="1">
      <alignment horizontal="center" vertical="center" wrapText="1"/>
    </xf>
    <xf numFmtId="166" fontId="16" fillId="3" borderId="6" xfId="0" applyNumberFormat="1" applyFont="1" applyFill="1" applyBorder="1" applyAlignment="1">
      <alignment horizontal="center" vertical="center" wrapText="1"/>
    </xf>
    <xf numFmtId="166" fontId="16" fillId="3" borderId="88" xfId="0" applyNumberFormat="1" applyFont="1" applyFill="1" applyBorder="1" applyAlignment="1">
      <alignment horizontal="center" vertical="center" wrapText="1"/>
    </xf>
    <xf numFmtId="164" fontId="10" fillId="6" borderId="166" xfId="0" applyNumberFormat="1" applyFont="1" applyFill="1" applyBorder="1" applyAlignment="1"/>
    <xf numFmtId="164" fontId="10" fillId="6" borderId="167" xfId="0" applyNumberFormat="1" applyFont="1" applyFill="1" applyBorder="1"/>
    <xf numFmtId="4" fontId="10" fillId="6" borderId="156" xfId="0" applyNumberFormat="1" applyFont="1" applyFill="1" applyBorder="1"/>
    <xf numFmtId="164" fontId="10" fillId="6" borderId="170" xfId="0" applyNumberFormat="1" applyFont="1" applyFill="1" applyBorder="1" applyAlignment="1"/>
    <xf numFmtId="164" fontId="10" fillId="6" borderId="171" xfId="0" applyNumberFormat="1" applyFont="1" applyFill="1" applyBorder="1" applyAlignment="1"/>
    <xf numFmtId="164" fontId="22" fillId="6" borderId="171" xfId="0" applyNumberFormat="1" applyFont="1" applyFill="1" applyBorder="1"/>
    <xf numFmtId="4" fontId="10" fillId="6" borderId="160" xfId="0" applyNumberFormat="1" applyFont="1" applyFill="1" applyBorder="1" applyAlignment="1"/>
    <xf numFmtId="164" fontId="10" fillId="5" borderId="168" xfId="0" applyNumberFormat="1" applyFont="1" applyFill="1" applyBorder="1" applyAlignment="1"/>
    <xf numFmtId="164" fontId="10" fillId="5" borderId="169" xfId="0" applyNumberFormat="1" applyFont="1" applyFill="1" applyBorder="1"/>
    <xf numFmtId="4" fontId="10" fillId="5" borderId="149" xfId="0" applyNumberFormat="1" applyFont="1" applyFill="1" applyBorder="1"/>
    <xf numFmtId="164" fontId="10" fillId="5" borderId="169" xfId="0" applyNumberFormat="1" applyFont="1" applyFill="1" applyBorder="1" applyAlignment="1"/>
    <xf numFmtId="164" fontId="22" fillId="5" borderId="169" xfId="0" applyNumberFormat="1" applyFont="1" applyFill="1" applyBorder="1"/>
    <xf numFmtId="4" fontId="10" fillId="5" borderId="149" xfId="0" applyNumberFormat="1" applyFont="1" applyFill="1" applyBorder="1" applyAlignment="1"/>
    <xf numFmtId="164" fontId="10" fillId="6" borderId="168" xfId="0" applyNumberFormat="1" applyFont="1" applyFill="1" applyBorder="1" applyAlignment="1"/>
    <xf numFmtId="164" fontId="10" fillId="6" borderId="169" xfId="0" applyNumberFormat="1" applyFont="1" applyFill="1" applyBorder="1"/>
    <xf numFmtId="4" fontId="10" fillId="6" borderId="149" xfId="0" applyNumberFormat="1" applyFont="1" applyFill="1" applyBorder="1"/>
    <xf numFmtId="164" fontId="10" fillId="6" borderId="169" xfId="0" applyNumberFormat="1" applyFont="1" applyFill="1" applyBorder="1" applyAlignment="1"/>
    <xf numFmtId="164" fontId="22" fillId="6" borderId="169" xfId="0" applyNumberFormat="1" applyFont="1" applyFill="1" applyBorder="1"/>
    <xf numFmtId="4" fontId="10" fillId="6" borderId="149" xfId="0" applyNumberFormat="1" applyFont="1" applyFill="1" applyBorder="1" applyAlignment="1"/>
    <xf numFmtId="166" fontId="16" fillId="8" borderId="186" xfId="0" applyNumberFormat="1" applyFont="1" applyFill="1" applyBorder="1" applyAlignment="1">
      <alignment vertical="center"/>
    </xf>
    <xf numFmtId="164" fontId="10" fillId="8" borderId="183" xfId="0" applyNumberFormat="1" applyFont="1" applyFill="1" applyBorder="1" applyAlignment="1"/>
    <xf numFmtId="164" fontId="10" fillId="8" borderId="184" xfId="0" applyNumberFormat="1" applyFont="1" applyFill="1" applyBorder="1" applyAlignment="1"/>
    <xf numFmtId="168" fontId="10" fillId="8" borderId="185" xfId="0" applyNumberFormat="1" applyFont="1" applyFill="1" applyBorder="1" applyAlignment="1"/>
    <xf numFmtId="166" fontId="16" fillId="8" borderId="180" xfId="0" applyNumberFormat="1" applyFont="1" applyFill="1" applyBorder="1" applyAlignment="1">
      <alignment vertical="center"/>
    </xf>
    <xf numFmtId="164" fontId="10" fillId="8" borderId="181" xfId="0" applyNumberFormat="1" applyFont="1" applyFill="1" applyBorder="1"/>
    <xf numFmtId="164" fontId="10" fillId="8" borderId="182" xfId="0" applyNumberFormat="1" applyFont="1" applyFill="1" applyBorder="1" applyAlignment="1"/>
    <xf numFmtId="4" fontId="10" fillId="8" borderId="86" xfId="0" applyNumberFormat="1" applyFont="1" applyFill="1" applyBorder="1" applyAlignment="1"/>
    <xf numFmtId="0" fontId="26" fillId="4" borderId="93" xfId="0" applyFont="1" applyFill="1" applyBorder="1" applyAlignment="1">
      <alignment horizontal="center"/>
    </xf>
    <xf numFmtId="0" fontId="22" fillId="4" borderId="126" xfId="0" applyFont="1" applyFill="1" applyBorder="1" applyAlignment="1">
      <alignment horizontal="center" vertical="center" wrapText="1"/>
    </xf>
    <xf numFmtId="0" fontId="28" fillId="7" borderId="14" xfId="0" applyFont="1" applyFill="1" applyBorder="1" applyAlignment="1"/>
    <xf numFmtId="0" fontId="28" fillId="7" borderId="6" xfId="0" applyFont="1" applyFill="1" applyBorder="1" applyAlignment="1">
      <alignment horizontal="center"/>
    </xf>
    <xf numFmtId="0" fontId="31" fillId="7" borderId="6" xfId="0" applyFont="1" applyFill="1" applyBorder="1" applyAlignment="1">
      <alignment horizontal="center"/>
    </xf>
    <xf numFmtId="0" fontId="31" fillId="7" borderId="88" xfId="0" applyFont="1" applyFill="1" applyBorder="1" applyAlignment="1">
      <alignment horizontal="center"/>
    </xf>
    <xf numFmtId="0" fontId="32" fillId="7" borderId="187" xfId="0" applyFont="1" applyFill="1" applyBorder="1" applyAlignment="1"/>
    <xf numFmtId="164" fontId="22" fillId="8" borderId="191" xfId="0" applyNumberFormat="1" applyFont="1" applyFill="1" applyBorder="1" applyAlignment="1">
      <alignment horizontal="right"/>
    </xf>
    <xf numFmtId="164" fontId="22" fillId="8" borderId="194" xfId="0" applyNumberFormat="1" applyFont="1" applyFill="1" applyBorder="1" applyAlignment="1">
      <alignment horizontal="right"/>
    </xf>
    <xf numFmtId="164" fontId="22" fillId="8" borderId="196" xfId="0" applyNumberFormat="1" applyFont="1" applyFill="1" applyBorder="1" applyAlignment="1">
      <alignment horizontal="right"/>
    </xf>
    <xf numFmtId="164" fontId="33" fillId="8" borderId="194" xfId="0" applyNumberFormat="1" applyFont="1" applyFill="1" applyBorder="1" applyAlignment="1">
      <alignment horizontal="right"/>
    </xf>
    <xf numFmtId="164" fontId="33" fillId="8" borderId="188" xfId="0" applyNumberFormat="1" applyFont="1" applyFill="1" applyBorder="1" applyAlignment="1">
      <alignment horizontal="right"/>
    </xf>
    <xf numFmtId="0" fontId="32" fillId="7" borderId="189" xfId="0" applyFont="1" applyFill="1" applyBorder="1" applyAlignment="1"/>
    <xf numFmtId="164" fontId="34" fillId="8" borderId="192" xfId="0" applyNumberFormat="1" applyFont="1" applyFill="1" applyBorder="1" applyAlignment="1">
      <alignment horizontal="right"/>
    </xf>
    <xf numFmtId="164" fontId="34" fillId="8" borderId="195" xfId="0" applyNumberFormat="1" applyFont="1" applyFill="1" applyBorder="1" applyAlignment="1">
      <alignment horizontal="right"/>
    </xf>
    <xf numFmtId="164" fontId="34" fillId="8" borderId="197" xfId="0" applyNumberFormat="1" applyFont="1" applyFill="1" applyBorder="1" applyAlignment="1">
      <alignment horizontal="right"/>
    </xf>
    <xf numFmtId="164" fontId="35" fillId="8" borderId="195" xfId="0" applyNumberFormat="1" applyFont="1" applyFill="1" applyBorder="1" applyAlignment="1">
      <alignment horizontal="right"/>
    </xf>
    <xf numFmtId="164" fontId="35" fillId="8" borderId="190" xfId="0" applyNumberFormat="1" applyFont="1" applyFill="1" applyBorder="1" applyAlignment="1">
      <alignment horizontal="right"/>
    </xf>
    <xf numFmtId="164" fontId="36" fillId="8" borderId="192" xfId="0" applyNumberFormat="1" applyFont="1" applyFill="1" applyBorder="1" applyAlignment="1">
      <alignment horizontal="right"/>
    </xf>
    <xf numFmtId="164" fontId="36" fillId="8" borderId="195" xfId="0" applyNumberFormat="1" applyFont="1" applyFill="1" applyBorder="1" applyAlignment="1">
      <alignment horizontal="right"/>
    </xf>
    <xf numFmtId="164" fontId="36" fillId="8" borderId="197" xfId="0" applyNumberFormat="1" applyFont="1" applyFill="1" applyBorder="1" applyAlignment="1">
      <alignment horizontal="right"/>
    </xf>
    <xf numFmtId="164" fontId="37" fillId="8" borderId="195" xfId="0" applyNumberFormat="1" applyFont="1" applyFill="1" applyBorder="1" applyAlignment="1">
      <alignment horizontal="right"/>
    </xf>
    <xf numFmtId="164" fontId="37" fillId="8" borderId="190" xfId="0" applyNumberFormat="1" applyFont="1" applyFill="1" applyBorder="1" applyAlignment="1">
      <alignment horizontal="right"/>
    </xf>
    <xf numFmtId="164" fontId="22" fillId="5" borderId="192" xfId="0" applyNumberFormat="1" applyFont="1" applyFill="1" applyBorder="1" applyAlignment="1">
      <alignment horizontal="right"/>
    </xf>
    <xf numFmtId="164" fontId="22" fillId="5" borderId="195" xfId="0" applyNumberFormat="1" applyFont="1" applyFill="1" applyBorder="1" applyAlignment="1">
      <alignment horizontal="right"/>
    </xf>
    <xf numFmtId="164" fontId="22" fillId="5" borderId="197" xfId="0" applyNumberFormat="1" applyFont="1" applyFill="1" applyBorder="1" applyAlignment="1">
      <alignment horizontal="right"/>
    </xf>
    <xf numFmtId="164" fontId="33" fillId="5" borderId="195" xfId="0" applyNumberFormat="1" applyFont="1" applyFill="1" applyBorder="1" applyAlignment="1">
      <alignment horizontal="right"/>
    </xf>
    <xf numFmtId="164" fontId="33" fillId="5" borderId="190" xfId="0" applyNumberFormat="1" applyFont="1" applyFill="1" applyBorder="1" applyAlignment="1">
      <alignment horizontal="right"/>
    </xf>
    <xf numFmtId="0" fontId="32" fillId="7" borderId="84" xfId="0" applyFont="1" applyFill="1" applyBorder="1" applyAlignment="1"/>
    <xf numFmtId="164" fontId="22" fillId="5" borderId="193" xfId="0" applyNumberFormat="1" applyFont="1" applyFill="1" applyBorder="1" applyAlignment="1">
      <alignment horizontal="right"/>
    </xf>
    <xf numFmtId="164" fontId="22" fillId="5" borderId="182" xfId="0" applyNumberFormat="1" applyFont="1" applyFill="1" applyBorder="1" applyAlignment="1">
      <alignment horizontal="right"/>
    </xf>
    <xf numFmtId="164" fontId="22" fillId="5" borderId="181" xfId="0" applyNumberFormat="1" applyFont="1" applyFill="1" applyBorder="1" applyAlignment="1">
      <alignment horizontal="right"/>
    </xf>
    <xf numFmtId="164" fontId="33" fillId="5" borderId="182" xfId="0" applyNumberFormat="1" applyFont="1" applyFill="1" applyBorder="1" applyAlignment="1">
      <alignment horizontal="right"/>
    </xf>
    <xf numFmtId="164" fontId="33" fillId="5" borderId="86" xfId="0" applyNumberFormat="1" applyFont="1" applyFill="1" applyBorder="1" applyAlignment="1">
      <alignment horizontal="right"/>
    </xf>
    <xf numFmtId="0" fontId="19" fillId="2" borderId="24" xfId="0" applyFont="1" applyFill="1" applyBorder="1" applyAlignment="1"/>
    <xf numFmtId="0" fontId="14" fillId="2" borderId="35" xfId="0" applyFont="1" applyFill="1" applyBorder="1" applyAlignment="1">
      <alignment vertical="center" wrapText="1"/>
    </xf>
    <xf numFmtId="4" fontId="10" fillId="3" borderId="47" xfId="0" applyNumberFormat="1" applyFont="1" applyFill="1" applyBorder="1" applyAlignment="1">
      <alignment horizontal="center" vertical="center"/>
    </xf>
    <xf numFmtId="4" fontId="10" fillId="3" borderId="49" xfId="0" applyNumberFormat="1" applyFont="1" applyFill="1" applyBorder="1" applyAlignment="1">
      <alignment horizontal="center" vertical="center"/>
    </xf>
    <xf numFmtId="0" fontId="10" fillId="2" borderId="35" xfId="0" applyFont="1" applyFill="1" applyBorder="1"/>
    <xf numFmtId="164" fontId="10" fillId="3" borderId="49" xfId="0" applyNumberFormat="1" applyFont="1" applyFill="1" applyBorder="1" applyAlignment="1">
      <alignment horizontal="center" vertical="center"/>
    </xf>
    <xf numFmtId="164" fontId="10" fillId="3" borderId="58" xfId="0" applyNumberFormat="1" applyFont="1" applyFill="1" applyBorder="1" applyAlignment="1">
      <alignment horizontal="center" vertical="center"/>
    </xf>
    <xf numFmtId="0" fontId="22" fillId="2" borderId="139" xfId="0" applyFont="1" applyFill="1" applyBorder="1" applyAlignment="1"/>
    <xf numFmtId="165" fontId="22" fillId="2" borderId="142" xfId="0" applyNumberFormat="1" applyFont="1" applyFill="1" applyBorder="1" applyAlignment="1">
      <alignment horizontal="right"/>
    </xf>
    <xf numFmtId="0" fontId="10" fillId="2" borderId="61" xfId="0" applyFont="1" applyFill="1" applyBorder="1" applyAlignment="1"/>
    <xf numFmtId="164" fontId="22" fillId="2" borderId="142" xfId="0" applyNumberFormat="1" applyFont="1" applyFill="1" applyBorder="1" applyAlignment="1">
      <alignment horizontal="right"/>
    </xf>
    <xf numFmtId="0" fontId="22" fillId="2" borderId="143" xfId="0" applyFont="1" applyFill="1" applyBorder="1" applyAlignment="1"/>
    <xf numFmtId="0" fontId="10" fillId="2" borderId="67" xfId="0" applyFont="1" applyFill="1" applyBorder="1" applyAlignment="1"/>
    <xf numFmtId="164" fontId="22" fillId="2" borderId="147" xfId="0" applyNumberFormat="1" applyFont="1" applyFill="1" applyBorder="1" applyAlignment="1">
      <alignment horizontal="right"/>
    </xf>
    <xf numFmtId="164" fontId="22" fillId="2" borderId="138" xfId="0" applyNumberFormat="1" applyFont="1" applyFill="1" applyBorder="1" applyAlignment="1">
      <alignment horizontal="right"/>
    </xf>
    <xf numFmtId="164" fontId="22" fillId="2" borderId="141" xfId="0" applyNumberFormat="1" applyFont="1" applyFill="1" applyBorder="1" applyAlignment="1">
      <alignment horizontal="right"/>
    </xf>
    <xf numFmtId="4" fontId="10" fillId="2" borderId="143" xfId="0" applyNumberFormat="1" applyFont="1" applyFill="1" applyBorder="1" applyAlignment="1"/>
    <xf numFmtId="0" fontId="10" fillId="2" borderId="143" xfId="0" applyFont="1" applyFill="1" applyBorder="1" applyAlignment="1"/>
    <xf numFmtId="164" fontId="10" fillId="2" borderId="147" xfId="0" applyNumberFormat="1" applyFont="1" applyFill="1" applyBorder="1" applyAlignment="1">
      <alignment horizontal="right"/>
    </xf>
    <xf numFmtId="164" fontId="10" fillId="2" borderId="138" xfId="0" applyNumberFormat="1" applyFont="1" applyFill="1" applyBorder="1" applyAlignment="1"/>
    <xf numFmtId="164" fontId="10" fillId="2" borderId="147" xfId="0" applyNumberFormat="1" applyFont="1" applyFill="1" applyBorder="1" applyAlignment="1"/>
    <xf numFmtId="0" fontId="10" fillId="2" borderId="143" xfId="0" applyFont="1" applyFill="1" applyBorder="1"/>
    <xf numFmtId="164" fontId="10" fillId="2" borderId="147" xfId="0" applyNumberFormat="1" applyFont="1" applyFill="1" applyBorder="1"/>
    <xf numFmtId="165" fontId="22" fillId="2" borderId="141" xfId="0" applyNumberFormat="1" applyFont="1" applyFill="1" applyBorder="1" applyAlignment="1">
      <alignment horizontal="right"/>
    </xf>
    <xf numFmtId="164" fontId="10" fillId="2" borderId="148" xfId="0" applyNumberFormat="1" applyFont="1" applyFill="1" applyBorder="1"/>
    <xf numFmtId="0" fontId="10" fillId="2" borderId="146" xfId="0" applyFont="1" applyFill="1" applyBorder="1"/>
    <xf numFmtId="0" fontId="10" fillId="2" borderId="144" xfId="0" applyFont="1" applyFill="1" applyBorder="1" applyAlignment="1"/>
    <xf numFmtId="165" fontId="22" fillId="2" borderId="63" xfId="0" applyNumberFormat="1" applyFont="1" applyFill="1" applyBorder="1" applyAlignment="1">
      <alignment horizontal="right"/>
    </xf>
    <xf numFmtId="0" fontId="10" fillId="2" borderId="24" xfId="0" applyFont="1" applyFill="1" applyBorder="1"/>
    <xf numFmtId="0" fontId="10" fillId="2" borderId="145" xfId="0" applyFont="1" applyFill="1" applyBorder="1"/>
    <xf numFmtId="164" fontId="10" fillId="2" borderId="63" xfId="0" applyNumberFormat="1" applyFont="1" applyFill="1" applyBorder="1"/>
    <xf numFmtId="0" fontId="10" fillId="2" borderId="145" xfId="0" applyFont="1" applyFill="1" applyBorder="1" applyAlignment="1"/>
    <xf numFmtId="164" fontId="10" fillId="2" borderId="63" xfId="0" applyNumberFormat="1" applyFont="1" applyFill="1" applyBorder="1" applyAlignment="1"/>
    <xf numFmtId="4" fontId="16" fillId="3" borderId="36" xfId="0" applyNumberFormat="1" applyFont="1" applyFill="1" applyBorder="1" applyAlignment="1">
      <alignment horizontal="center" vertical="center" wrapText="1"/>
    </xf>
    <xf numFmtId="164" fontId="16" fillId="3" borderId="39" xfId="0" applyNumberFormat="1" applyFont="1" applyFill="1" applyBorder="1" applyAlignment="1">
      <alignment horizontal="center" vertical="center" wrapText="1"/>
    </xf>
    <xf numFmtId="0" fontId="16" fillId="3" borderId="40" xfId="0" applyFont="1" applyFill="1" applyBorder="1" applyAlignment="1">
      <alignment horizontal="center" vertical="center" wrapText="1"/>
    </xf>
    <xf numFmtId="0" fontId="10" fillId="2" borderId="44" xfId="0" applyFont="1" applyFill="1" applyBorder="1" applyAlignment="1"/>
    <xf numFmtId="164" fontId="10" fillId="2" borderId="130" xfId="0" applyNumberFormat="1" applyFont="1" applyFill="1" applyBorder="1" applyAlignment="1">
      <alignment horizontal="right"/>
    </xf>
    <xf numFmtId="4" fontId="10" fillId="2" borderId="48" xfId="0" applyNumberFormat="1" applyFont="1" applyFill="1" applyBorder="1" applyAlignment="1">
      <alignment horizontal="right"/>
    </xf>
    <xf numFmtId="0" fontId="10" fillId="2" borderId="132" xfId="0" applyFont="1" applyFill="1" applyBorder="1" applyAlignment="1"/>
    <xf numFmtId="164" fontId="10" fillId="2" borderId="54" xfId="0" applyNumberFormat="1" applyFont="1" applyFill="1" applyBorder="1" applyAlignment="1">
      <alignment horizontal="right"/>
    </xf>
    <xf numFmtId="4" fontId="10" fillId="2" borderId="131" xfId="0" applyNumberFormat="1" applyFont="1" applyFill="1" applyBorder="1" applyAlignment="1">
      <alignment horizontal="right"/>
    </xf>
    <xf numFmtId="164" fontId="10" fillId="2" borderId="134" xfId="0" applyNumberFormat="1" applyFont="1" applyFill="1" applyBorder="1" applyAlignment="1">
      <alignment horizontal="right"/>
    </xf>
    <xf numFmtId="4" fontId="10" fillId="2" borderId="56" xfId="0" applyNumberFormat="1" applyFont="1" applyFill="1" applyBorder="1" applyAlignment="1">
      <alignment horizontal="right"/>
    </xf>
    <xf numFmtId="0" fontId="10" fillId="2" borderId="129" xfId="0" applyFont="1" applyFill="1" applyBorder="1" applyAlignment="1"/>
    <xf numFmtId="164" fontId="10" fillId="2" borderId="134" xfId="0" applyNumberFormat="1" applyFont="1" applyFill="1" applyBorder="1" applyAlignment="1"/>
    <xf numFmtId="4" fontId="10" fillId="2" borderId="136" xfId="0" applyNumberFormat="1" applyFont="1" applyFill="1" applyBorder="1" applyAlignment="1"/>
    <xf numFmtId="164" fontId="10" fillId="2" borderId="54" xfId="0" applyNumberFormat="1" applyFont="1" applyFill="1" applyBorder="1" applyAlignment="1"/>
    <xf numFmtId="0" fontId="10" fillId="2" borderId="50" xfId="0" applyFont="1" applyFill="1" applyBorder="1" applyAlignment="1"/>
    <xf numFmtId="4" fontId="10" fillId="2" borderId="56" xfId="0" applyNumberFormat="1" applyFont="1" applyFill="1" applyBorder="1" applyAlignment="1"/>
    <xf numFmtId="4" fontId="10" fillId="2" borderId="131" xfId="0" applyNumberFormat="1" applyFont="1" applyFill="1" applyBorder="1" applyAlignment="1"/>
    <xf numFmtId="0" fontId="10" fillId="2" borderId="133" xfId="0" applyFont="1" applyFill="1" applyBorder="1" applyAlignment="1"/>
    <xf numFmtId="164" fontId="10" fillId="2" borderId="62" xfId="0" applyNumberFormat="1" applyFont="1" applyFill="1" applyBorder="1" applyAlignment="1"/>
    <xf numFmtId="4" fontId="10" fillId="2" borderId="135" xfId="0" applyNumberFormat="1" applyFont="1" applyFill="1" applyBorder="1" applyAlignment="1"/>
    <xf numFmtId="0" fontId="14" fillId="2" borderId="28" xfId="0" applyFont="1" applyFill="1" applyBorder="1" applyAlignment="1"/>
    <xf numFmtId="0" fontId="11" fillId="3" borderId="210" xfId="0" applyFont="1" applyFill="1" applyBorder="1"/>
    <xf numFmtId="0" fontId="11" fillId="3" borderId="25" xfId="0" applyFont="1" applyFill="1" applyBorder="1"/>
    <xf numFmtId="0" fontId="11" fillId="3" borderId="211" xfId="0" applyFont="1" applyFill="1" applyBorder="1"/>
    <xf numFmtId="0" fontId="14" fillId="2" borderId="207" xfId="0" applyFont="1" applyFill="1" applyBorder="1" applyAlignment="1">
      <alignment horizontal="center" vertical="center" wrapText="1"/>
    </xf>
    <xf numFmtId="0" fontId="14" fillId="2" borderId="208" xfId="0" applyFont="1" applyFill="1" applyBorder="1" applyAlignment="1">
      <alignment horizontal="center" vertical="center" wrapText="1"/>
    </xf>
    <xf numFmtId="0" fontId="14" fillId="2" borderId="209" xfId="0" applyFont="1" applyFill="1" applyBorder="1" applyAlignment="1">
      <alignment horizontal="center" vertical="center" wrapText="1"/>
    </xf>
    <xf numFmtId="0" fontId="40" fillId="2" borderId="206" xfId="0" applyFont="1" applyFill="1" applyBorder="1" applyAlignment="1">
      <alignment horizontal="center" vertical="center"/>
    </xf>
    <xf numFmtId="0" fontId="40" fillId="2" borderId="21" xfId="0" applyFont="1" applyFill="1" applyBorder="1" applyAlignment="1">
      <alignment horizontal="center" vertical="center"/>
    </xf>
    <xf numFmtId="0" fontId="40" fillId="2" borderId="23" xfId="0" applyFont="1" applyFill="1" applyBorder="1" applyAlignment="1">
      <alignment horizontal="center" vertical="center"/>
    </xf>
    <xf numFmtId="0" fontId="41" fillId="2" borderId="202" xfId="0" applyFont="1" applyFill="1" applyBorder="1" applyAlignment="1">
      <alignment horizontal="left" vertical="center"/>
    </xf>
    <xf numFmtId="0" fontId="41" fillId="2" borderId="0" xfId="0" applyFont="1" applyFill="1" applyAlignment="1">
      <alignment horizontal="left" vertical="center"/>
    </xf>
    <xf numFmtId="0" fontId="41" fillId="2" borderId="41" xfId="0" applyFont="1" applyFill="1" applyBorder="1" applyAlignment="1">
      <alignment horizontal="left" vertical="center"/>
    </xf>
    <xf numFmtId="0" fontId="41" fillId="2" borderId="200" xfId="0" applyFont="1" applyFill="1" applyBorder="1" applyAlignment="1">
      <alignment horizontal="left" vertical="center"/>
    </xf>
    <xf numFmtId="0" fontId="41" fillId="2" borderId="8" xfId="0" applyFont="1" applyFill="1" applyBorder="1" applyAlignment="1">
      <alignment horizontal="left" vertical="center"/>
    </xf>
    <xf numFmtId="0" fontId="41" fillId="2" borderId="38" xfId="0" applyFont="1" applyFill="1" applyBorder="1" applyAlignment="1">
      <alignment horizontal="left" vertical="center"/>
    </xf>
    <xf numFmtId="0" fontId="11" fillId="2" borderId="204" xfId="0" applyFont="1" applyFill="1" applyBorder="1" applyAlignment="1"/>
    <xf numFmtId="0" fontId="11" fillId="2" borderId="20" xfId="0" applyFont="1" applyFill="1" applyBorder="1" applyAlignment="1"/>
    <xf numFmtId="0" fontId="11" fillId="2" borderId="205" xfId="0" applyFont="1" applyFill="1" applyBorder="1" applyAlignment="1"/>
    <xf numFmtId="0" fontId="14" fillId="2" borderId="202" xfId="0" applyFont="1" applyFill="1" applyBorder="1"/>
    <xf numFmtId="0" fontId="14" fillId="2" borderId="0" xfId="0" applyFont="1" applyFill="1"/>
    <xf numFmtId="0" fontId="14" fillId="2" borderId="41" xfId="0" applyFont="1" applyFill="1" applyBorder="1"/>
    <xf numFmtId="0" fontId="14" fillId="2" borderId="203" xfId="0" applyFont="1" applyFill="1" applyBorder="1"/>
    <xf numFmtId="0" fontId="14" fillId="2" borderId="60" xfId="0" applyFont="1" applyFill="1" applyBorder="1"/>
    <xf numFmtId="0" fontId="14" fillId="2" borderId="66" xfId="0" applyFont="1" applyFill="1" applyBorder="1"/>
    <xf numFmtId="0" fontId="14" fillId="2" borderId="199" xfId="0" applyFont="1" applyFill="1" applyBorder="1" applyAlignment="1">
      <alignment vertical="center" wrapText="1"/>
    </xf>
    <xf numFmtId="0" fontId="14" fillId="2" borderId="28" xfId="0" applyFont="1" applyFill="1" applyBorder="1" applyAlignment="1">
      <alignment vertical="center" wrapText="1"/>
    </xf>
    <xf numFmtId="0" fontId="14" fillId="2" borderId="46" xfId="0" applyFont="1" applyFill="1" applyBorder="1" applyAlignment="1">
      <alignment vertical="center" wrapText="1"/>
    </xf>
    <xf numFmtId="0" fontId="14" fillId="2" borderId="201" xfId="0" applyFont="1" applyFill="1" applyBorder="1" applyAlignment="1"/>
    <xf numFmtId="0" fontId="14" fillId="2" borderId="51" xfId="0" applyFont="1" applyFill="1" applyBorder="1" applyAlignment="1"/>
    <xf numFmtId="0" fontId="14" fillId="2" borderId="53" xfId="0" applyFont="1" applyFill="1" applyBorder="1" applyAlignment="1"/>
    <xf numFmtId="0" fontId="14" fillId="2" borderId="200" xfId="0" applyFont="1" applyFill="1" applyBorder="1" applyAlignment="1"/>
    <xf numFmtId="0" fontId="14" fillId="2" borderId="8" xfId="0" applyFont="1" applyFill="1" applyBorder="1" applyAlignment="1"/>
    <xf numFmtId="0" fontId="14" fillId="2" borderId="38" xfId="0" applyFont="1" applyFill="1" applyBorder="1" applyAlignment="1"/>
    <xf numFmtId="0" fontId="14" fillId="2" borderId="199" xfId="0" applyFont="1" applyFill="1" applyBorder="1" applyAlignment="1"/>
    <xf numFmtId="0" fontId="14" fillId="2" borderId="28" xfId="0" applyFont="1" applyFill="1" applyBorder="1" applyAlignment="1"/>
    <xf numFmtId="0" fontId="14" fillId="2" borderId="46" xfId="0" applyFont="1" applyFill="1" applyBorder="1" applyAlignment="1"/>
    <xf numFmtId="0" fontId="41" fillId="2" borderId="201" xfId="0" applyFont="1" applyFill="1" applyBorder="1" applyAlignment="1">
      <alignment horizontal="left" vertical="center"/>
    </xf>
    <xf numFmtId="0" fontId="41" fillId="2" borderId="51" xfId="0" applyFont="1" applyFill="1" applyBorder="1" applyAlignment="1">
      <alignment horizontal="left" vertical="center"/>
    </xf>
    <xf numFmtId="0" fontId="41" fillId="2" borderId="53" xfId="0" applyFont="1" applyFill="1" applyBorder="1" applyAlignment="1">
      <alignment horizontal="left" vertical="center"/>
    </xf>
    <xf numFmtId="0" fontId="14" fillId="2" borderId="200" xfId="0" applyFont="1" applyFill="1" applyBorder="1" applyAlignment="1">
      <alignment vertical="center" wrapText="1"/>
    </xf>
    <xf numFmtId="0" fontId="14" fillId="2" borderId="8" xfId="0" applyFont="1" applyFill="1" applyBorder="1" applyAlignment="1">
      <alignment vertical="center" wrapText="1"/>
    </xf>
    <xf numFmtId="0" fontId="14" fillId="2" borderId="38" xfId="0" applyFont="1" applyFill="1" applyBorder="1" applyAlignment="1">
      <alignment vertical="center" wrapText="1"/>
    </xf>
    <xf numFmtId="0" fontId="15" fillId="2" borderId="3" xfId="0" applyFont="1" applyFill="1" applyBorder="1" applyAlignment="1">
      <alignment horizontal="center" vertical="top" wrapText="1"/>
    </xf>
    <xf numFmtId="0" fontId="8" fillId="0" borderId="0" xfId="0" applyFont="1" applyAlignment="1"/>
    <xf numFmtId="0" fontId="11" fillId="0" borderId="4" xfId="0" applyFont="1" applyBorder="1"/>
    <xf numFmtId="0" fontId="14" fillId="4" borderId="29" xfId="0" applyFont="1" applyFill="1" applyBorder="1" applyAlignment="1">
      <alignment horizontal="center" vertical="center" wrapText="1"/>
    </xf>
    <xf numFmtId="0" fontId="14" fillId="0" borderId="30" xfId="0" applyFont="1" applyBorder="1" applyAlignment="1">
      <alignment horizontal="center"/>
    </xf>
    <xf numFmtId="0" fontId="14" fillId="0" borderId="34" xfId="0" applyFont="1" applyBorder="1" applyAlignment="1">
      <alignment horizontal="center"/>
    </xf>
    <xf numFmtId="0" fontId="38" fillId="4" borderId="10" xfId="0" applyFont="1" applyFill="1" applyBorder="1" applyAlignment="1">
      <alignment horizontal="center"/>
    </xf>
    <xf numFmtId="0" fontId="39" fillId="0" borderId="16" xfId="0" applyFont="1" applyBorder="1"/>
    <xf numFmtId="0" fontId="39" fillId="0" borderId="19" xfId="0" applyFont="1" applyBorder="1"/>
    <xf numFmtId="0" fontId="14" fillId="0" borderId="34" xfId="0" applyFont="1" applyBorder="1"/>
    <xf numFmtId="0" fontId="14" fillId="4" borderId="42" xfId="0" applyFont="1" applyFill="1" applyBorder="1" applyAlignment="1">
      <alignment horizontal="center" vertical="center" wrapText="1"/>
    </xf>
    <xf numFmtId="0" fontId="14" fillId="0" borderId="43" xfId="0" applyFont="1" applyBorder="1"/>
    <xf numFmtId="0" fontId="26" fillId="4" borderId="17" xfId="0" applyFont="1" applyFill="1" applyBorder="1" applyAlignment="1">
      <alignment horizontal="center"/>
    </xf>
    <xf numFmtId="0" fontId="19" fillId="0" borderId="22" xfId="0" applyFont="1" applyBorder="1"/>
    <xf numFmtId="0" fontId="26" fillId="4" borderId="22" xfId="0" applyFont="1" applyFill="1" applyBorder="1" applyAlignment="1">
      <alignment horizontal="center"/>
    </xf>
    <xf numFmtId="0" fontId="16" fillId="3" borderId="153" xfId="0" applyFont="1" applyFill="1" applyBorder="1" applyAlignment="1">
      <alignment wrapText="1"/>
    </xf>
    <xf numFmtId="0" fontId="10" fillId="0" borderId="154" xfId="0" applyFont="1" applyBorder="1"/>
    <xf numFmtId="0" fontId="10" fillId="0" borderId="155" xfId="0" applyFont="1" applyBorder="1"/>
    <xf numFmtId="0" fontId="12" fillId="4" borderId="79" xfId="0" applyFont="1" applyFill="1" applyBorder="1" applyAlignment="1">
      <alignment horizontal="center" vertical="center" wrapText="1"/>
    </xf>
    <xf numFmtId="0" fontId="20" fillId="0" borderId="80" xfId="0" applyFont="1" applyBorder="1"/>
    <xf numFmtId="0" fontId="20" fillId="0" borderId="81" xfId="0" applyFont="1" applyBorder="1"/>
    <xf numFmtId="0" fontId="18" fillId="4" borderId="94" xfId="0" applyFont="1" applyFill="1" applyBorder="1" applyAlignment="1">
      <alignment horizontal="center" vertical="center" wrapText="1"/>
    </xf>
    <xf numFmtId="0" fontId="19" fillId="0" borderId="95" xfId="0" applyFont="1" applyBorder="1"/>
    <xf numFmtId="0" fontId="19" fillId="0" borderId="104" xfId="0" applyFont="1" applyBorder="1"/>
    <xf numFmtId="0" fontId="19" fillId="0" borderId="105" xfId="0" applyFont="1" applyBorder="1"/>
    <xf numFmtId="0" fontId="14" fillId="4" borderId="112" xfId="0" applyFont="1" applyFill="1" applyBorder="1" applyAlignment="1">
      <alignment horizontal="center" vertical="top" wrapText="1"/>
    </xf>
    <xf numFmtId="0" fontId="14" fillId="0" borderId="113" xfId="0" applyFont="1" applyBorder="1" applyAlignment="1">
      <alignment horizontal="center"/>
    </xf>
    <xf numFmtId="0" fontId="14" fillId="0" borderId="104" xfId="0" applyFont="1" applyBorder="1" applyAlignment="1">
      <alignment horizontal="center"/>
    </xf>
    <xf numFmtId="0" fontId="21" fillId="0" borderId="0" xfId="0" applyFont="1" applyAlignment="1">
      <alignment horizontal="center"/>
    </xf>
    <xf numFmtId="0" fontId="14" fillId="0" borderId="120" xfId="0" applyFont="1" applyBorder="1" applyAlignment="1">
      <alignment horizontal="center"/>
    </xf>
    <xf numFmtId="0" fontId="14" fillId="0" borderId="85" xfId="0" applyFont="1" applyBorder="1" applyAlignment="1">
      <alignment horizontal="center"/>
    </xf>
    <xf numFmtId="0" fontId="12" fillId="4" borderId="97" xfId="0" applyFont="1" applyFill="1" applyBorder="1" applyAlignment="1">
      <alignment horizontal="center" vertical="center" wrapText="1"/>
    </xf>
    <xf numFmtId="0" fontId="20" fillId="0" borderId="98" xfId="0" applyFont="1" applyBorder="1"/>
    <xf numFmtId="0" fontId="20" fillId="0" borderId="99" xfId="0" applyFont="1" applyBorder="1"/>
    <xf numFmtId="0" fontId="16" fillId="3" borderId="110" xfId="0" applyFont="1" applyFill="1" applyBorder="1" applyAlignment="1">
      <alignment vertical="center" wrapText="1"/>
    </xf>
    <xf numFmtId="0" fontId="10" fillId="0" borderId="85" xfId="0" applyFont="1" applyBorder="1"/>
    <xf numFmtId="0" fontId="16" fillId="3" borderId="150" xfId="0" applyFont="1" applyFill="1" applyBorder="1" applyAlignment="1">
      <alignment wrapText="1"/>
    </xf>
    <xf numFmtId="0" fontId="22" fillId="0" borderId="161" xfId="0" applyFont="1" applyBorder="1" applyAlignment="1"/>
    <xf numFmtId="0" fontId="10" fillId="0" borderId="162" xfId="0" applyFont="1" applyBorder="1"/>
    <xf numFmtId="0" fontId="16" fillId="3" borderId="157" xfId="0" applyFont="1" applyFill="1" applyBorder="1" applyAlignment="1">
      <alignment wrapText="1"/>
    </xf>
    <xf numFmtId="0" fontId="22" fillId="0" borderId="158" xfId="0" applyFont="1" applyBorder="1" applyAlignment="1"/>
    <xf numFmtId="0" fontId="10" fillId="0" borderId="159" xfId="0" applyFont="1" applyBorder="1"/>
    <xf numFmtId="0" fontId="16" fillId="3" borderId="110" xfId="0" applyFont="1" applyFill="1" applyBorder="1" applyAlignment="1">
      <alignment horizontal="left" vertical="center" wrapText="1"/>
    </xf>
    <xf numFmtId="0" fontId="10" fillId="0" borderId="122" xfId="0" applyFont="1" applyBorder="1"/>
    <xf numFmtId="166" fontId="22" fillId="7" borderId="83" xfId="0" applyNumberFormat="1" applyFont="1" applyFill="1" applyBorder="1" applyAlignment="1">
      <alignment vertical="center"/>
    </xf>
    <xf numFmtId="0" fontId="10" fillId="0" borderId="174" xfId="0" applyFont="1" applyBorder="1"/>
    <xf numFmtId="0" fontId="10" fillId="4" borderId="176" xfId="0" applyFont="1" applyFill="1" applyBorder="1" applyAlignment="1">
      <alignment horizontal="center" vertical="center" wrapText="1"/>
    </xf>
    <xf numFmtId="0" fontId="10" fillId="4" borderId="177" xfId="0" applyFont="1" applyFill="1" applyBorder="1" applyAlignment="1">
      <alignment horizontal="center" vertical="center" wrapText="1"/>
    </xf>
    <xf numFmtId="0" fontId="10" fillId="4" borderId="178" xfId="0" applyFont="1" applyFill="1" applyBorder="1" applyAlignment="1">
      <alignment horizontal="center" vertical="center" wrapText="1"/>
    </xf>
    <xf numFmtId="166" fontId="18" fillId="4" borderId="79" xfId="0" applyNumberFormat="1" applyFont="1" applyFill="1" applyBorder="1" applyAlignment="1">
      <alignment horizontal="center" vertical="center" wrapText="1"/>
    </xf>
    <xf numFmtId="0" fontId="19" fillId="0" borderId="80" xfId="0" applyFont="1" applyBorder="1"/>
    <xf numFmtId="0" fontId="19" fillId="0" borderId="81" xfId="0" applyFont="1" applyBorder="1"/>
    <xf numFmtId="166" fontId="22" fillId="7" borderId="87" xfId="0" applyNumberFormat="1" applyFont="1" applyFill="1" applyBorder="1" applyAlignment="1">
      <alignment vertical="center"/>
    </xf>
    <xf numFmtId="0" fontId="9" fillId="4" borderId="17" xfId="0" applyFont="1" applyFill="1" applyBorder="1" applyAlignment="1">
      <alignment horizontal="center" vertical="center" wrapText="1"/>
    </xf>
    <xf numFmtId="0" fontId="9" fillId="4" borderId="75" xfId="0" applyFont="1" applyFill="1" applyBorder="1" applyAlignment="1">
      <alignment horizontal="center" vertical="center" wrapText="1"/>
    </xf>
    <xf numFmtId="0" fontId="9" fillId="4" borderId="22" xfId="0" applyFont="1" applyFill="1" applyBorder="1" applyAlignment="1">
      <alignment horizontal="center" vertical="center" wrapText="1"/>
    </xf>
    <xf numFmtId="164" fontId="22" fillId="5" borderId="172" xfId="0" applyNumberFormat="1" applyFont="1" applyFill="1" applyBorder="1" applyAlignment="1">
      <alignment horizontal="right"/>
    </xf>
    <xf numFmtId="0" fontId="10" fillId="0" borderId="149" xfId="0" applyFont="1" applyBorder="1"/>
    <xf numFmtId="0" fontId="14" fillId="4" borderId="76" xfId="0" applyFont="1" applyFill="1" applyBorder="1" applyAlignment="1">
      <alignment horizontal="center" vertical="center" wrapText="1"/>
    </xf>
    <xf numFmtId="0" fontId="14" fillId="0" borderId="77" xfId="0" applyFont="1" applyBorder="1"/>
    <xf numFmtId="0" fontId="14" fillId="0" borderId="78" xfId="0" applyFont="1" applyBorder="1"/>
    <xf numFmtId="0" fontId="26" fillId="4" borderId="17" xfId="0" applyFont="1" applyFill="1" applyBorder="1" applyAlignment="1">
      <alignment horizontal="center" wrapText="1"/>
    </xf>
    <xf numFmtId="0" fontId="19" fillId="0" borderId="75" xfId="0" applyFont="1" applyBorder="1"/>
  </cellXfs>
  <cellStyles count="1">
    <cellStyle name="Normal" xfId="0" builtinId="0"/>
  </cellStyles>
  <dxfs count="5">
    <dxf>
      <font>
        <color rgb="FF0B8043"/>
      </font>
      <fill>
        <patternFill patternType="none"/>
      </fill>
    </dxf>
    <dxf>
      <font>
        <color rgb="FFC53929"/>
      </font>
      <fill>
        <patternFill patternType="none"/>
      </fill>
    </dxf>
    <dxf>
      <font>
        <color rgb="FFC53929"/>
      </font>
      <fill>
        <patternFill patternType="none"/>
      </fill>
    </dxf>
    <dxf>
      <font>
        <color rgb="FF0B8043"/>
      </font>
      <fill>
        <patternFill patternType="none"/>
      </fill>
    </dxf>
    <dxf>
      <fill>
        <patternFill patternType="solid">
          <fgColor rgb="FFB7E1CD"/>
          <bgColor rgb="FFB7E1CD"/>
        </patternFill>
      </fill>
    </dxf>
  </dxfs>
  <tableStyles count="0" defaultTableStyle="TableStyleMedium2" defaultPivotStyle="PivotStyleLight16"/>
  <colors>
    <mruColors>
      <color rgb="FFE4E3DE"/>
      <color rgb="FFE9EA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a:latin typeface="Arial" panose="020B0604020202020204" pitchFamily="34" charset="0"/>
                <a:cs typeface="Arial" panose="020B0604020202020204" pitchFamily="34" charset="0"/>
              </a:rPr>
              <a:t>Payback Analysis </a:t>
            </a:r>
          </a:p>
        </c:rich>
      </c:tx>
      <c:overlay val="0"/>
    </c:title>
    <c:autoTitleDeleted val="0"/>
    <c:plotArea>
      <c:layout/>
      <c:areaChart>
        <c:grouping val="standard"/>
        <c:varyColors val="1"/>
        <c:ser>
          <c:idx val="0"/>
          <c:order val="0"/>
          <c:tx>
            <c:strRef>
              <c:f>Extras!$B$68</c:f>
              <c:strCache>
                <c:ptCount val="1"/>
                <c:pt idx="0">
                  <c:v>Money You Invested (+)</c:v>
                </c:pt>
              </c:strCache>
            </c:strRef>
          </c:tx>
          <c:spPr>
            <a:solidFill>
              <a:srgbClr val="93C47D">
                <a:alpha val="30000"/>
              </a:srgbClr>
            </a:solidFill>
            <a:ln w="19050" cmpd="sng">
              <a:solidFill>
                <a:srgbClr val="93C47D"/>
              </a:solidFill>
            </a:ln>
          </c:spPr>
          <c:cat>
            <c:numRef>
              <c:f>Extras!$C$66:$AL$66</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Extras!$C$68:$AL$68</c:f>
              <c:numCache>
                <c:formatCode>#.##000;\(#.##000\)</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0-2474-1B41-A70B-920504F81995}"/>
            </c:ext>
          </c:extLst>
        </c:ser>
        <c:ser>
          <c:idx val="1"/>
          <c:order val="1"/>
          <c:tx>
            <c:strRef>
              <c:f>Extras!$B$69</c:f>
              <c:strCache>
                <c:ptCount val="1"/>
                <c:pt idx="0">
                  <c:v>Money You Invested (-)</c:v>
                </c:pt>
              </c:strCache>
            </c:strRef>
          </c:tx>
          <c:spPr>
            <a:solidFill>
              <a:srgbClr val="E06666">
                <a:alpha val="30000"/>
              </a:srgbClr>
            </a:solidFill>
            <a:ln w="19050" cmpd="sng">
              <a:solidFill>
                <a:srgbClr val="E06666"/>
              </a:solidFill>
            </a:ln>
          </c:spPr>
          <c:cat>
            <c:numRef>
              <c:f>Extras!$C$66:$AL$66</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Extras!$C$69:$AL$69</c:f>
              <c:numCache>
                <c:formatCode>#.##000;\(#.##000\)</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1-2474-1B41-A70B-920504F81995}"/>
            </c:ext>
          </c:extLst>
        </c:ser>
        <c:dLbls>
          <c:showLegendKey val="0"/>
          <c:showVal val="0"/>
          <c:showCatName val="0"/>
          <c:showSerName val="0"/>
          <c:showPercent val="0"/>
          <c:showBubbleSize val="0"/>
        </c:dLbls>
        <c:axId val="1909189443"/>
        <c:axId val="103060719"/>
      </c:areaChart>
      <c:catAx>
        <c:axId val="1909189443"/>
        <c:scaling>
          <c:orientation val="minMax"/>
        </c:scaling>
        <c:delete val="0"/>
        <c:axPos val="b"/>
        <c:title>
          <c:tx>
            <c:rich>
              <a:bodyPr/>
              <a:lstStyle/>
              <a:p>
                <a:pPr lvl="0">
                  <a:defRPr sz="1100" b="0">
                    <a:solidFill>
                      <a:srgbClr val="000000"/>
                    </a:solidFill>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Month</a:t>
                </a:r>
              </a:p>
            </c:rich>
          </c:tx>
          <c:overlay val="0"/>
        </c:title>
        <c:numFmt formatCode="General" sourceLinked="1"/>
        <c:majorTickMark val="cross"/>
        <c:minorTickMark val="cross"/>
        <c:tickLblPos val="nextTo"/>
        <c:spPr>
          <a:ln>
            <a:solidFill>
              <a:srgbClr val="B7B7B7"/>
            </a:solidFill>
          </a:ln>
        </c:spPr>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crossAx val="103060719"/>
        <c:crosses val="autoZero"/>
        <c:auto val="1"/>
        <c:lblAlgn val="ctr"/>
        <c:lblOffset val="100"/>
        <c:noMultiLvlLbl val="1"/>
      </c:catAx>
      <c:valAx>
        <c:axId val="103060719"/>
        <c:scaling>
          <c:orientation val="minMax"/>
          <c:max val="10000"/>
          <c:min val="-20000"/>
        </c:scaling>
        <c:delete val="0"/>
        <c:axPos val="l"/>
        <c:majorGridlines>
          <c:spPr>
            <a:ln>
              <a:solidFill>
                <a:srgbClr val="B7B7B7"/>
              </a:solidFill>
            </a:ln>
          </c:spPr>
        </c:majorGridlines>
        <c:minorGridlines>
          <c:spPr>
            <a:ln>
              <a:noFill/>
            </a:ln>
          </c:spPr>
        </c:minorGridlines>
        <c:title>
          <c:tx>
            <c:rich>
              <a:bodyPr/>
              <a:lstStyle/>
              <a:p>
                <a:pPr lvl="0">
                  <a:defRPr b="0">
                    <a:solidFill>
                      <a:srgbClr val="000000"/>
                    </a:solidFill>
                    <a:latin typeface="Verdana"/>
                  </a:defRPr>
                </a:pPr>
                <a:endParaRPr lang="en-US"/>
              </a:p>
            </c:rich>
          </c:tx>
          <c:overlay val="0"/>
        </c:title>
        <c:numFmt formatCode="#.##000;\(#.##000\)" sourceLinked="1"/>
        <c:majorTickMark val="cross"/>
        <c:minorTickMark val="cross"/>
        <c:tickLblPos val="nextTo"/>
        <c:spPr>
          <a:ln w="47625">
            <a:noFill/>
          </a:ln>
        </c:spPr>
        <c:txPr>
          <a:bodyPr rot="0"/>
          <a:lstStyle/>
          <a:p>
            <a:pPr lvl="0">
              <a:defRPr sz="1100" b="0">
                <a:solidFill>
                  <a:srgbClr val="000000"/>
                </a:solidFill>
                <a:latin typeface="Arial" panose="020B0604020202020204" pitchFamily="34" charset="0"/>
                <a:cs typeface="Arial" panose="020B0604020202020204" pitchFamily="34" charset="0"/>
              </a:defRPr>
            </a:pPr>
            <a:endParaRPr lang="en-US"/>
          </a:p>
        </c:txPr>
        <c:crossAx val="1909189443"/>
        <c:crosses val="autoZero"/>
        <c:crossBetween val="midCat"/>
      </c:valAx>
      <c:spPr>
        <a:ln w="0">
          <a:solidFill>
            <a:srgbClr val="B7B7B7"/>
          </a:solidFill>
        </a:ln>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a:latin typeface="Arial" panose="020B0604020202020204" pitchFamily="34" charset="0"/>
                <a:cs typeface="Arial" panose="020B0604020202020204" pitchFamily="34" charset="0"/>
              </a:rPr>
              <a:t>Total Monthly Profit by Product</a:t>
            </a:r>
          </a:p>
        </c:rich>
      </c:tx>
      <c:overlay val="0"/>
    </c:title>
    <c:autoTitleDeleted val="0"/>
    <c:plotArea>
      <c:layout/>
      <c:pieChart>
        <c:varyColors val="1"/>
        <c:ser>
          <c:idx val="0"/>
          <c:order val="0"/>
          <c:dPt>
            <c:idx val="0"/>
            <c:bubble3D val="0"/>
            <c:spPr>
              <a:solidFill>
                <a:srgbClr val="B7D6E2"/>
              </a:solidFill>
            </c:spPr>
            <c:extLst>
              <c:ext xmlns:c16="http://schemas.microsoft.com/office/drawing/2014/chart" uri="{C3380CC4-5D6E-409C-BE32-E72D297353CC}">
                <c16:uniqueId val="{00000001-C8C7-5B4C-8E37-8BD4D044100B}"/>
              </c:ext>
            </c:extLst>
          </c:dPt>
          <c:dPt>
            <c:idx val="1"/>
            <c:bubble3D val="0"/>
            <c:spPr>
              <a:solidFill>
                <a:srgbClr val="FFADAD"/>
              </a:solidFill>
            </c:spPr>
            <c:extLst>
              <c:ext xmlns:c16="http://schemas.microsoft.com/office/drawing/2014/chart" uri="{C3380CC4-5D6E-409C-BE32-E72D297353CC}">
                <c16:uniqueId val="{00000003-C8C7-5B4C-8E37-8BD4D044100B}"/>
              </c:ext>
            </c:extLst>
          </c:dPt>
          <c:dPt>
            <c:idx val="2"/>
            <c:bubble3D val="0"/>
            <c:spPr>
              <a:solidFill>
                <a:srgbClr val="FCDE8A"/>
              </a:solidFill>
            </c:spPr>
            <c:extLst>
              <c:ext xmlns:c16="http://schemas.microsoft.com/office/drawing/2014/chart" uri="{C3380CC4-5D6E-409C-BE32-E72D297353CC}">
                <c16:uniqueId val="{00000005-C8C7-5B4C-8E37-8BD4D044100B}"/>
              </c:ext>
            </c:extLst>
          </c:dPt>
          <c:dPt>
            <c:idx val="3"/>
            <c:bubble3D val="0"/>
            <c:spPr>
              <a:solidFill>
                <a:srgbClr val="BFADD3"/>
              </a:solidFill>
            </c:spPr>
            <c:extLst>
              <c:ext xmlns:c16="http://schemas.microsoft.com/office/drawing/2014/chart" uri="{C3380CC4-5D6E-409C-BE32-E72D297353CC}">
                <c16:uniqueId val="{00000007-C8C7-5B4C-8E37-8BD4D044100B}"/>
              </c:ext>
            </c:extLst>
          </c:dPt>
          <c:dPt>
            <c:idx val="4"/>
            <c:bubble3D val="0"/>
            <c:spPr>
              <a:solidFill>
                <a:srgbClr val="E69138"/>
              </a:solidFill>
            </c:spPr>
            <c:extLst>
              <c:ext xmlns:c16="http://schemas.microsoft.com/office/drawing/2014/chart" uri="{C3380CC4-5D6E-409C-BE32-E72D297353CC}">
                <c16:uniqueId val="{00000009-C8C7-5B4C-8E37-8BD4D044100B}"/>
              </c:ext>
            </c:extLst>
          </c:dPt>
          <c:dPt>
            <c:idx val="5"/>
            <c:bubble3D val="0"/>
            <c:spPr>
              <a:solidFill>
                <a:srgbClr val="46BDC6"/>
              </a:solidFill>
            </c:spPr>
            <c:extLst>
              <c:ext xmlns:c16="http://schemas.microsoft.com/office/drawing/2014/chart" uri="{C3380CC4-5D6E-409C-BE32-E72D297353CC}">
                <c16:uniqueId val="{0000000B-C8C7-5B4C-8E37-8BD4D044100B}"/>
              </c:ext>
            </c:extLst>
          </c:dPt>
          <c:dPt>
            <c:idx val="6"/>
            <c:bubble3D val="0"/>
            <c:extLst>
              <c:ext xmlns:c16="http://schemas.microsoft.com/office/drawing/2014/chart" uri="{C3380CC4-5D6E-409C-BE32-E72D297353CC}">
                <c16:uniqueId val="{0000000C-C8C7-5B4C-8E37-8BD4D044100B}"/>
              </c:ext>
            </c:extLst>
          </c:dPt>
          <c:dPt>
            <c:idx val="7"/>
            <c:bubble3D val="0"/>
            <c:extLst>
              <c:ext xmlns:c16="http://schemas.microsoft.com/office/drawing/2014/chart" uri="{C3380CC4-5D6E-409C-BE32-E72D297353CC}">
                <c16:uniqueId val="{0000000D-C8C7-5B4C-8E37-8BD4D044100B}"/>
              </c:ext>
            </c:extLst>
          </c:dPt>
          <c:dPt>
            <c:idx val="8"/>
            <c:bubble3D val="0"/>
            <c:extLst>
              <c:ext xmlns:c16="http://schemas.microsoft.com/office/drawing/2014/chart" uri="{C3380CC4-5D6E-409C-BE32-E72D297353CC}">
                <c16:uniqueId val="{0000000E-C8C7-5B4C-8E37-8BD4D044100B}"/>
              </c:ext>
            </c:extLst>
          </c:dPt>
          <c:dPt>
            <c:idx val="9"/>
            <c:bubble3D val="0"/>
            <c:extLst>
              <c:ext xmlns:c16="http://schemas.microsoft.com/office/drawing/2014/chart" uri="{C3380CC4-5D6E-409C-BE32-E72D297353CC}">
                <c16:uniqueId val="{0000000F-C8C7-5B4C-8E37-8BD4D044100B}"/>
              </c:ext>
            </c:extLst>
          </c:dPt>
          <c:dPt>
            <c:idx val="10"/>
            <c:bubble3D val="0"/>
            <c:extLst>
              <c:ext xmlns:c16="http://schemas.microsoft.com/office/drawing/2014/chart" uri="{C3380CC4-5D6E-409C-BE32-E72D297353CC}">
                <c16:uniqueId val="{00000010-C8C7-5B4C-8E37-8BD4D044100B}"/>
              </c:ext>
            </c:extLst>
          </c:dPt>
          <c:dPt>
            <c:idx val="11"/>
            <c:bubble3D val="0"/>
            <c:extLst>
              <c:ext xmlns:c16="http://schemas.microsoft.com/office/drawing/2014/chart" uri="{C3380CC4-5D6E-409C-BE32-E72D297353CC}">
                <c16:uniqueId val="{00000011-C8C7-5B4C-8E37-8BD4D044100B}"/>
              </c:ext>
            </c:extLst>
          </c:dPt>
          <c:dPt>
            <c:idx val="12"/>
            <c:bubble3D val="0"/>
            <c:extLst>
              <c:ext xmlns:c16="http://schemas.microsoft.com/office/drawing/2014/chart" uri="{C3380CC4-5D6E-409C-BE32-E72D297353CC}">
                <c16:uniqueId val="{00000012-C8C7-5B4C-8E37-8BD4D044100B}"/>
              </c:ext>
            </c:extLst>
          </c:dPt>
          <c:dPt>
            <c:idx val="13"/>
            <c:bubble3D val="0"/>
            <c:extLst>
              <c:ext xmlns:c16="http://schemas.microsoft.com/office/drawing/2014/chart" uri="{C3380CC4-5D6E-409C-BE32-E72D297353CC}">
                <c16:uniqueId val="{00000013-C8C7-5B4C-8E37-8BD4D044100B}"/>
              </c:ext>
            </c:extLst>
          </c:dPt>
          <c:dPt>
            <c:idx val="14"/>
            <c:bubble3D val="0"/>
            <c:extLst>
              <c:ext xmlns:c16="http://schemas.microsoft.com/office/drawing/2014/chart" uri="{C3380CC4-5D6E-409C-BE32-E72D297353CC}">
                <c16:uniqueId val="{00000014-C8C7-5B4C-8E37-8BD4D044100B}"/>
              </c:ext>
            </c:extLst>
          </c:dPt>
          <c:dPt>
            <c:idx val="15"/>
            <c:bubble3D val="0"/>
            <c:extLst>
              <c:ext xmlns:c16="http://schemas.microsoft.com/office/drawing/2014/chart" uri="{C3380CC4-5D6E-409C-BE32-E72D297353CC}">
                <c16:uniqueId val="{00000015-C8C7-5B4C-8E37-8BD4D044100B}"/>
              </c:ext>
            </c:extLst>
          </c:dPt>
          <c:dPt>
            <c:idx val="16"/>
            <c:bubble3D val="0"/>
            <c:extLst>
              <c:ext xmlns:c16="http://schemas.microsoft.com/office/drawing/2014/chart" uri="{C3380CC4-5D6E-409C-BE32-E72D297353CC}">
                <c16:uniqueId val="{00000016-C8C7-5B4C-8E37-8BD4D044100B}"/>
              </c:ext>
            </c:extLst>
          </c:dPt>
          <c:dPt>
            <c:idx val="17"/>
            <c:bubble3D val="0"/>
            <c:extLst>
              <c:ext xmlns:c16="http://schemas.microsoft.com/office/drawing/2014/chart" uri="{C3380CC4-5D6E-409C-BE32-E72D297353CC}">
                <c16:uniqueId val="{00000017-C8C7-5B4C-8E37-8BD4D044100B}"/>
              </c:ext>
            </c:extLst>
          </c:dPt>
          <c:dPt>
            <c:idx val="18"/>
            <c:bubble3D val="0"/>
            <c:extLst>
              <c:ext xmlns:c16="http://schemas.microsoft.com/office/drawing/2014/chart" uri="{C3380CC4-5D6E-409C-BE32-E72D297353CC}">
                <c16:uniqueId val="{00000018-C8C7-5B4C-8E37-8BD4D044100B}"/>
              </c:ext>
            </c:extLst>
          </c:dPt>
          <c:dPt>
            <c:idx val="19"/>
            <c:bubble3D val="0"/>
            <c:extLst>
              <c:ext xmlns:c16="http://schemas.microsoft.com/office/drawing/2014/chart" uri="{C3380CC4-5D6E-409C-BE32-E72D297353CC}">
                <c16:uniqueId val="{00000019-C8C7-5B4C-8E37-8BD4D044100B}"/>
              </c:ext>
            </c:extLst>
          </c:dPt>
          <c:dPt>
            <c:idx val="20"/>
            <c:bubble3D val="0"/>
            <c:extLst>
              <c:ext xmlns:c16="http://schemas.microsoft.com/office/drawing/2014/chart" uri="{C3380CC4-5D6E-409C-BE32-E72D297353CC}">
                <c16:uniqueId val="{0000001A-C8C7-5B4C-8E37-8BD4D044100B}"/>
              </c:ext>
            </c:extLst>
          </c:dPt>
          <c:dPt>
            <c:idx val="21"/>
            <c:bubble3D val="0"/>
            <c:extLst>
              <c:ext xmlns:c16="http://schemas.microsoft.com/office/drawing/2014/chart" uri="{C3380CC4-5D6E-409C-BE32-E72D297353CC}">
                <c16:uniqueId val="{0000001B-C8C7-5B4C-8E37-8BD4D044100B}"/>
              </c:ext>
            </c:extLst>
          </c:dPt>
          <c:cat>
            <c:numRef>
              <c:f>Extras!$B$39:$B$60</c:f>
              <c:numCache>
                <c:formatCode>General</c:formatCode>
                <c:ptCount val="12"/>
                <c:pt idx="0" formatCode="_-* #.##000\ [$€-1]_-;\-* #.##000\ [$€-1]_-;_-* &quot;-&quot;??\ [$€-1]_-;_-@">
                  <c:v>0</c:v>
                </c:pt>
                <c:pt idx="2" formatCode="_-* #.##000\ [$€-1]_-;\-* #.##000\ [$€-1]_-;_-* &quot;-&quot;??\ [$€-1]_-;_-@">
                  <c:v>0</c:v>
                </c:pt>
                <c:pt idx="4" formatCode="_-* #.##000\ [$€-1]_-;\-* #.##000\ [$€-1]_-;_-* &quot;-&quot;??\ [$€-1]_-;_-@">
                  <c:v>0</c:v>
                </c:pt>
                <c:pt idx="6" formatCode="_-* #.##000\ [$€-1]_-;\-* #.##000\ [$€-1]_-;_-* &quot;-&quot;??\ [$€-1]_-;_-@">
                  <c:v>0</c:v>
                </c:pt>
                <c:pt idx="8" formatCode="_-* #.##000\ [$€-1]_-;\-* #.##000\ [$€-1]_-;_-* &quot;-&quot;??\ [$€-1]_-;_-@">
                  <c:v>0</c:v>
                </c:pt>
                <c:pt idx="10" formatCode="_-* #.##000\ [$€-1]_-;\-* #.##000\ [$€-1]_-;_-* &quot;-&quot;??\ [$€-1]_-;_-@">
                  <c:v>0</c:v>
                </c:pt>
              </c:numCache>
            </c:numRef>
          </c:cat>
          <c:val>
            <c:numRef>
              <c:f>Extras!$I$39:$I$60</c:f>
              <c:numCache>
                <c:formatCode>#.##000;\(#.##000\)</c:formatCode>
                <c:ptCount val="12"/>
                <c:pt idx="0">
                  <c:v>0</c:v>
                </c:pt>
                <c:pt idx="2">
                  <c:v>0</c:v>
                </c:pt>
                <c:pt idx="4">
                  <c:v>0</c:v>
                </c:pt>
                <c:pt idx="6">
                  <c:v>0</c:v>
                </c:pt>
                <c:pt idx="8">
                  <c:v>0</c:v>
                </c:pt>
                <c:pt idx="10">
                  <c:v>0</c:v>
                </c:pt>
              </c:numCache>
            </c:numRef>
          </c:val>
          <c:extLst>
            <c:ext xmlns:c16="http://schemas.microsoft.com/office/drawing/2014/chart" uri="{C3380CC4-5D6E-409C-BE32-E72D297353CC}">
              <c16:uniqueId val="{0000001C-C8C7-5B4C-8E37-8BD4D044100B}"/>
            </c:ext>
          </c:extLst>
        </c:ser>
        <c:dLbls>
          <c:showLegendKey val="0"/>
          <c:showVal val="0"/>
          <c:showCatName val="0"/>
          <c:showSerName val="0"/>
          <c:showPercent val="0"/>
          <c:showBubbleSize val="0"/>
          <c:showLeaderLines val="1"/>
        </c:dLbls>
        <c:firstSliceAng val="0"/>
      </c:pieChart>
    </c:plotArea>
    <c:legend>
      <c:legendPos val="r"/>
      <c:legendEntry>
        <c:idx val="1"/>
        <c:delete val="1"/>
      </c:legendEntry>
      <c:legendEntry>
        <c:idx val="3"/>
        <c:delete val="1"/>
      </c:legendEntry>
      <c:legendEntry>
        <c:idx val="5"/>
        <c:delete val="1"/>
      </c:legendEntry>
      <c:legendEntry>
        <c:idx val="7"/>
        <c:delete val="1"/>
      </c:legendEntry>
      <c:legendEntry>
        <c:idx val="9"/>
        <c:delete val="1"/>
      </c:legendEntry>
      <c:legendEntry>
        <c:idx val="11"/>
        <c:delete val="1"/>
      </c:legendEntry>
      <c:layout>
        <c:manualLayout>
          <c:xMode val="edge"/>
          <c:yMode val="edge"/>
          <c:x val="0.72193297843355286"/>
          <c:y val="0.33248867116724906"/>
          <c:w val="0.18743601346528291"/>
          <c:h val="0.48491713913204654"/>
        </c:manualLayout>
      </c:layout>
      <c:overlay val="0"/>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b="0">
                <a:latin typeface="Arial" panose="020B0604020202020204" pitchFamily="34" charset="0"/>
                <a:cs typeface="Arial" panose="020B0604020202020204" pitchFamily="34" charset="0"/>
              </a:rPr>
              <a:t>Per Product Revenue Vs. Costs</a:t>
            </a:r>
          </a:p>
        </c:rich>
      </c:tx>
      <c:overlay val="0"/>
    </c:title>
    <c:autoTitleDeleted val="0"/>
    <c:plotArea>
      <c:layout/>
      <c:barChart>
        <c:barDir val="col"/>
        <c:grouping val="stacked"/>
        <c:varyColors val="1"/>
        <c:ser>
          <c:idx val="0"/>
          <c:order val="0"/>
          <c:tx>
            <c:strRef>
              <c:f>Extras!$C$38</c:f>
              <c:strCache>
                <c:ptCount val="1"/>
                <c:pt idx="0">
                  <c:v>Revenue </c:v>
                </c:pt>
              </c:strCache>
            </c:strRef>
          </c:tx>
          <c:spPr>
            <a:solidFill>
              <a:srgbClr val="93C47D"/>
            </a:solidFill>
          </c:spPr>
          <c:invertIfNegative val="1"/>
          <c:cat>
            <c:numRef>
              <c:f>Extras!$B$39:$B$60</c:f>
              <c:numCache>
                <c:formatCode>General</c:formatCode>
                <c:ptCount val="12"/>
                <c:pt idx="0" formatCode="_-* #.##000\ [$€-1]_-;\-* #.##000\ [$€-1]_-;_-* &quot;-&quot;??\ [$€-1]_-;_-@">
                  <c:v>0</c:v>
                </c:pt>
                <c:pt idx="2" formatCode="_-* #.##000\ [$€-1]_-;\-* #.##000\ [$€-1]_-;_-* &quot;-&quot;??\ [$€-1]_-;_-@">
                  <c:v>0</c:v>
                </c:pt>
                <c:pt idx="4" formatCode="_-* #.##000\ [$€-1]_-;\-* #.##000\ [$€-1]_-;_-* &quot;-&quot;??\ [$€-1]_-;_-@">
                  <c:v>0</c:v>
                </c:pt>
                <c:pt idx="6" formatCode="_-* #.##000\ [$€-1]_-;\-* #.##000\ [$€-1]_-;_-* &quot;-&quot;??\ [$€-1]_-;_-@">
                  <c:v>0</c:v>
                </c:pt>
                <c:pt idx="8" formatCode="_-* #.##000\ [$€-1]_-;\-* #.##000\ [$€-1]_-;_-* &quot;-&quot;??\ [$€-1]_-;_-@">
                  <c:v>0</c:v>
                </c:pt>
                <c:pt idx="10" formatCode="_-* #.##000\ [$€-1]_-;\-* #.##000\ [$€-1]_-;_-* &quot;-&quot;??\ [$€-1]_-;_-@">
                  <c:v>0</c:v>
                </c:pt>
              </c:numCache>
            </c:numRef>
          </c:cat>
          <c:val>
            <c:numRef>
              <c:f>Extras!$C$39:$C$60</c:f>
              <c:numCache>
                <c:formatCode>#.##000;\(#.##000\)</c:formatCode>
                <c:ptCount val="12"/>
                <c:pt idx="0">
                  <c:v>0</c:v>
                </c:pt>
                <c:pt idx="2">
                  <c:v>0</c:v>
                </c:pt>
                <c:pt idx="4">
                  <c:v>0</c:v>
                </c:pt>
                <c:pt idx="6">
                  <c:v>0</c:v>
                </c:pt>
                <c:pt idx="8">
                  <c:v>0</c:v>
                </c:pt>
                <c:pt idx="1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425-E44E-824E-408402E7BE49}"/>
            </c:ext>
          </c:extLst>
        </c:ser>
        <c:ser>
          <c:idx val="1"/>
          <c:order val="1"/>
          <c:tx>
            <c:strRef>
              <c:f>Extras!$D$38</c:f>
              <c:strCache>
                <c:ptCount val="1"/>
                <c:pt idx="0">
                  <c:v> Overhead Cost </c:v>
                </c:pt>
              </c:strCache>
            </c:strRef>
          </c:tx>
          <c:spPr>
            <a:solidFill>
              <a:srgbClr val="DB4437"/>
            </a:solidFill>
          </c:spPr>
          <c:invertIfNegative val="1"/>
          <c:cat>
            <c:numRef>
              <c:f>Extras!$B$39:$B$60</c:f>
              <c:numCache>
                <c:formatCode>General</c:formatCode>
                <c:ptCount val="12"/>
                <c:pt idx="0" formatCode="_-* #.##000\ [$€-1]_-;\-* #.##000\ [$€-1]_-;_-* &quot;-&quot;??\ [$€-1]_-;_-@">
                  <c:v>0</c:v>
                </c:pt>
                <c:pt idx="2" formatCode="_-* #.##000\ [$€-1]_-;\-* #.##000\ [$€-1]_-;_-* &quot;-&quot;??\ [$€-1]_-;_-@">
                  <c:v>0</c:v>
                </c:pt>
                <c:pt idx="4" formatCode="_-* #.##000\ [$€-1]_-;\-* #.##000\ [$€-1]_-;_-* &quot;-&quot;??\ [$€-1]_-;_-@">
                  <c:v>0</c:v>
                </c:pt>
                <c:pt idx="6" formatCode="_-* #.##000\ [$€-1]_-;\-* #.##000\ [$€-1]_-;_-* &quot;-&quot;??\ [$€-1]_-;_-@">
                  <c:v>0</c:v>
                </c:pt>
                <c:pt idx="8" formatCode="_-* #.##000\ [$€-1]_-;\-* #.##000\ [$€-1]_-;_-* &quot;-&quot;??\ [$€-1]_-;_-@">
                  <c:v>0</c:v>
                </c:pt>
                <c:pt idx="10" formatCode="_-* #.##000\ [$€-1]_-;\-* #.##000\ [$€-1]_-;_-* &quot;-&quot;??\ [$€-1]_-;_-@">
                  <c:v>0</c:v>
                </c:pt>
              </c:numCache>
            </c:numRef>
          </c:cat>
          <c:val>
            <c:numRef>
              <c:f>Extras!$D$39:$D$60</c:f>
              <c:numCache>
                <c:formatCode>#.##000;\(#.##000\)</c:formatCode>
                <c:ptCount val="12"/>
                <c:pt idx="1">
                  <c:v>0</c:v>
                </c:pt>
                <c:pt idx="3">
                  <c:v>0</c:v>
                </c:pt>
                <c:pt idx="5">
                  <c:v>0</c:v>
                </c:pt>
                <c:pt idx="7">
                  <c:v>0</c:v>
                </c:pt>
                <c:pt idx="9">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E425-E44E-824E-408402E7BE49}"/>
            </c:ext>
          </c:extLst>
        </c:ser>
        <c:ser>
          <c:idx val="2"/>
          <c:order val="2"/>
          <c:tx>
            <c:strRef>
              <c:f>Extras!$E$38</c:f>
              <c:strCache>
                <c:ptCount val="1"/>
                <c:pt idx="0">
                  <c:v> Indirect Labor Cost</c:v>
                </c:pt>
              </c:strCache>
            </c:strRef>
          </c:tx>
          <c:spPr>
            <a:solidFill>
              <a:srgbClr val="E06666"/>
            </a:solidFill>
          </c:spPr>
          <c:invertIfNegative val="1"/>
          <c:cat>
            <c:numRef>
              <c:f>Extras!$B$39:$B$60</c:f>
              <c:numCache>
                <c:formatCode>General</c:formatCode>
                <c:ptCount val="12"/>
                <c:pt idx="0" formatCode="_-* #.##000\ [$€-1]_-;\-* #.##000\ [$€-1]_-;_-* &quot;-&quot;??\ [$€-1]_-;_-@">
                  <c:v>0</c:v>
                </c:pt>
                <c:pt idx="2" formatCode="_-* #.##000\ [$€-1]_-;\-* #.##000\ [$€-1]_-;_-* &quot;-&quot;??\ [$€-1]_-;_-@">
                  <c:v>0</c:v>
                </c:pt>
                <c:pt idx="4" formatCode="_-* #.##000\ [$€-1]_-;\-* #.##000\ [$€-1]_-;_-* &quot;-&quot;??\ [$€-1]_-;_-@">
                  <c:v>0</c:v>
                </c:pt>
                <c:pt idx="6" formatCode="_-* #.##000\ [$€-1]_-;\-* #.##000\ [$€-1]_-;_-* &quot;-&quot;??\ [$€-1]_-;_-@">
                  <c:v>0</c:v>
                </c:pt>
                <c:pt idx="8" formatCode="_-* #.##000\ [$€-1]_-;\-* #.##000\ [$€-1]_-;_-* &quot;-&quot;??\ [$€-1]_-;_-@">
                  <c:v>0</c:v>
                </c:pt>
                <c:pt idx="10" formatCode="_-* #.##000\ [$€-1]_-;\-* #.##000\ [$€-1]_-;_-* &quot;-&quot;??\ [$€-1]_-;_-@">
                  <c:v>0</c:v>
                </c:pt>
              </c:numCache>
            </c:numRef>
          </c:cat>
          <c:val>
            <c:numRef>
              <c:f>Extras!$E$39:$E$60</c:f>
              <c:numCache>
                <c:formatCode>#.##000;\(#.##000\)</c:formatCode>
                <c:ptCount val="12"/>
                <c:pt idx="1">
                  <c:v>0</c:v>
                </c:pt>
                <c:pt idx="3">
                  <c:v>0</c:v>
                </c:pt>
                <c:pt idx="5">
                  <c:v>0</c:v>
                </c:pt>
                <c:pt idx="7">
                  <c:v>0</c:v>
                </c:pt>
                <c:pt idx="9">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E425-E44E-824E-408402E7BE49}"/>
            </c:ext>
          </c:extLst>
        </c:ser>
        <c:ser>
          <c:idx val="3"/>
          <c:order val="3"/>
          <c:tx>
            <c:strRef>
              <c:f>Extras!$F$38</c:f>
              <c:strCache>
                <c:ptCount val="1"/>
                <c:pt idx="0">
                  <c:v> Production Labor Cost</c:v>
                </c:pt>
              </c:strCache>
            </c:strRef>
          </c:tx>
          <c:spPr>
            <a:solidFill>
              <a:srgbClr val="EA9999"/>
            </a:solidFill>
          </c:spPr>
          <c:invertIfNegative val="1"/>
          <c:cat>
            <c:numRef>
              <c:f>Extras!$B$39:$B$60</c:f>
              <c:numCache>
                <c:formatCode>General</c:formatCode>
                <c:ptCount val="12"/>
                <c:pt idx="0" formatCode="_-* #.##000\ [$€-1]_-;\-* #.##000\ [$€-1]_-;_-* &quot;-&quot;??\ [$€-1]_-;_-@">
                  <c:v>0</c:v>
                </c:pt>
                <c:pt idx="2" formatCode="_-* #.##000\ [$€-1]_-;\-* #.##000\ [$€-1]_-;_-* &quot;-&quot;??\ [$€-1]_-;_-@">
                  <c:v>0</c:v>
                </c:pt>
                <c:pt idx="4" formatCode="_-* #.##000\ [$€-1]_-;\-* #.##000\ [$€-1]_-;_-* &quot;-&quot;??\ [$€-1]_-;_-@">
                  <c:v>0</c:v>
                </c:pt>
                <c:pt idx="6" formatCode="_-* #.##000\ [$€-1]_-;\-* #.##000\ [$€-1]_-;_-* &quot;-&quot;??\ [$€-1]_-;_-@">
                  <c:v>0</c:v>
                </c:pt>
                <c:pt idx="8" formatCode="_-* #.##000\ [$€-1]_-;\-* #.##000\ [$€-1]_-;_-* &quot;-&quot;??\ [$€-1]_-;_-@">
                  <c:v>0</c:v>
                </c:pt>
                <c:pt idx="10" formatCode="_-* #.##000\ [$€-1]_-;\-* #.##000\ [$€-1]_-;_-* &quot;-&quot;??\ [$€-1]_-;_-@">
                  <c:v>0</c:v>
                </c:pt>
              </c:numCache>
            </c:numRef>
          </c:cat>
          <c:val>
            <c:numRef>
              <c:f>Extras!$F$39:$F$60</c:f>
              <c:numCache>
                <c:formatCode>#.##000;\(#.##000\)</c:formatCode>
                <c:ptCount val="12"/>
                <c:pt idx="1">
                  <c:v>0</c:v>
                </c:pt>
                <c:pt idx="3">
                  <c:v>0</c:v>
                </c:pt>
                <c:pt idx="5">
                  <c:v>0</c:v>
                </c:pt>
                <c:pt idx="7">
                  <c:v>0</c:v>
                </c:pt>
                <c:pt idx="9">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E425-E44E-824E-408402E7BE49}"/>
            </c:ext>
          </c:extLst>
        </c:ser>
        <c:ser>
          <c:idx val="4"/>
          <c:order val="4"/>
          <c:tx>
            <c:strRef>
              <c:f>Extras!$G$38</c:f>
              <c:strCache>
                <c:ptCount val="1"/>
                <c:pt idx="0">
                  <c:v> Material Cost</c:v>
                </c:pt>
              </c:strCache>
            </c:strRef>
          </c:tx>
          <c:spPr>
            <a:solidFill>
              <a:srgbClr val="F4CCCC"/>
            </a:solidFill>
          </c:spPr>
          <c:invertIfNegative val="1"/>
          <c:cat>
            <c:numRef>
              <c:f>Extras!$B$39:$B$60</c:f>
              <c:numCache>
                <c:formatCode>General</c:formatCode>
                <c:ptCount val="12"/>
                <c:pt idx="0" formatCode="_-* #.##000\ [$€-1]_-;\-* #.##000\ [$€-1]_-;_-* &quot;-&quot;??\ [$€-1]_-;_-@">
                  <c:v>0</c:v>
                </c:pt>
                <c:pt idx="2" formatCode="_-* #.##000\ [$€-1]_-;\-* #.##000\ [$€-1]_-;_-* &quot;-&quot;??\ [$€-1]_-;_-@">
                  <c:v>0</c:v>
                </c:pt>
                <c:pt idx="4" formatCode="_-* #.##000\ [$€-1]_-;\-* #.##000\ [$€-1]_-;_-* &quot;-&quot;??\ [$€-1]_-;_-@">
                  <c:v>0</c:v>
                </c:pt>
                <c:pt idx="6" formatCode="_-* #.##000\ [$€-1]_-;\-* #.##000\ [$€-1]_-;_-* &quot;-&quot;??\ [$€-1]_-;_-@">
                  <c:v>0</c:v>
                </c:pt>
                <c:pt idx="8" formatCode="_-* #.##000\ [$€-1]_-;\-* #.##000\ [$€-1]_-;_-* &quot;-&quot;??\ [$€-1]_-;_-@">
                  <c:v>0</c:v>
                </c:pt>
                <c:pt idx="10" formatCode="_-* #.##000\ [$€-1]_-;\-* #.##000\ [$€-1]_-;_-* &quot;-&quot;??\ [$€-1]_-;_-@">
                  <c:v>0</c:v>
                </c:pt>
              </c:numCache>
            </c:numRef>
          </c:cat>
          <c:val>
            <c:numRef>
              <c:f>Extras!$G$39:$G$60</c:f>
              <c:numCache>
                <c:formatCode>#.##000;\(#.##000\)</c:formatCode>
                <c:ptCount val="12"/>
                <c:pt idx="1">
                  <c:v>0</c:v>
                </c:pt>
                <c:pt idx="3">
                  <c:v>0</c:v>
                </c:pt>
                <c:pt idx="5">
                  <c:v>0</c:v>
                </c:pt>
                <c:pt idx="7">
                  <c:v>0</c:v>
                </c:pt>
                <c:pt idx="9">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E425-E44E-824E-408402E7BE49}"/>
            </c:ext>
          </c:extLst>
        </c:ser>
        <c:dLbls>
          <c:showLegendKey val="0"/>
          <c:showVal val="0"/>
          <c:showCatName val="0"/>
          <c:showSerName val="0"/>
          <c:showPercent val="0"/>
          <c:showBubbleSize val="0"/>
        </c:dLbls>
        <c:gapWidth val="150"/>
        <c:overlap val="100"/>
        <c:axId val="204730687"/>
        <c:axId val="997819786"/>
      </c:barChart>
      <c:catAx>
        <c:axId val="204730687"/>
        <c:scaling>
          <c:orientation val="minMax"/>
        </c:scaling>
        <c:delete val="0"/>
        <c:axPos val="b"/>
        <c:title>
          <c:tx>
            <c:rich>
              <a:bodyPr/>
              <a:lstStyle/>
              <a:p>
                <a:pPr lvl="0">
                  <a:defRPr b="0">
                    <a:solidFill>
                      <a:srgbClr val="000000"/>
                    </a:solidFill>
                    <a:latin typeface="Roboto"/>
                  </a:defRPr>
                </a:pPr>
                <a:endParaRPr lang="en-US"/>
              </a:p>
            </c:rich>
          </c:tx>
          <c:overlay val="0"/>
        </c:title>
        <c:numFmt formatCode="_-* #.##000\ [$€-1]_-;\-* #.##000\ [$€-1]_-;_-* &quot;-&quot;??\ [$€-1]_-;_-@" sourceLinked="1"/>
        <c:majorTickMark val="cross"/>
        <c:minorTickMark val="cross"/>
        <c:tickLblPos val="nextTo"/>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crossAx val="997819786"/>
        <c:crosses val="autoZero"/>
        <c:auto val="1"/>
        <c:lblAlgn val="ctr"/>
        <c:lblOffset val="100"/>
        <c:noMultiLvlLbl val="1"/>
      </c:catAx>
      <c:valAx>
        <c:axId val="997819786"/>
        <c:scaling>
          <c:orientation val="minMax"/>
        </c:scaling>
        <c:delete val="0"/>
        <c:axPos val="l"/>
        <c:majorGridlines>
          <c:spPr>
            <a:ln>
              <a:solidFill>
                <a:srgbClr val="B7B7B7"/>
              </a:solidFill>
            </a:ln>
          </c:spPr>
        </c:majorGridlines>
        <c:minorGridlines>
          <c:spPr>
            <a:ln>
              <a:noFill/>
            </a:ln>
          </c:spPr>
        </c:minorGridlines>
        <c:title>
          <c:tx>
            <c:rich>
              <a:bodyPr/>
              <a:lstStyle/>
              <a:p>
                <a:pPr lvl="0">
                  <a:defRPr b="0">
                    <a:solidFill>
                      <a:srgbClr val="000000"/>
                    </a:solidFill>
                    <a:latin typeface="Roboto"/>
                  </a:defRPr>
                </a:pPr>
                <a:endParaRPr lang="en-US"/>
              </a:p>
            </c:rich>
          </c:tx>
          <c:overlay val="0"/>
        </c:title>
        <c:numFmt formatCode="#.##000;\(#.##000\)" sourceLinked="1"/>
        <c:majorTickMark val="cross"/>
        <c:minorTickMark val="cross"/>
        <c:tickLblPos val="nextTo"/>
        <c:spPr>
          <a:ln w="47625">
            <a:noFill/>
          </a:ln>
        </c:spPr>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crossAx val="204730687"/>
        <c:crosses val="autoZero"/>
        <c:crossBetween val="between"/>
      </c:valAx>
    </c:plotArea>
    <c:legend>
      <c:legendPos val="r"/>
      <c:overlay val="0"/>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a:latin typeface="Arial" panose="020B0604020202020204" pitchFamily="34" charset="0"/>
                <a:cs typeface="Arial" panose="020B0604020202020204" pitchFamily="34" charset="0"/>
              </a:rPr>
              <a:t>Total Revenue Vs Costs</a:t>
            </a:r>
          </a:p>
        </c:rich>
      </c:tx>
      <c:overlay val="0"/>
    </c:title>
    <c:autoTitleDeleted val="0"/>
    <c:plotArea>
      <c:layout>
        <c:manualLayout>
          <c:xMode val="edge"/>
          <c:yMode val="edge"/>
          <c:x val="2.4480000000000019E-2"/>
          <c:y val="0.22712418300653595"/>
          <c:w val="0.95104000000000011"/>
          <c:h val="0.67385620915032673"/>
        </c:manualLayout>
      </c:layout>
      <c:barChart>
        <c:barDir val="col"/>
        <c:grouping val="stacked"/>
        <c:varyColors val="1"/>
        <c:ser>
          <c:idx val="0"/>
          <c:order val="0"/>
          <c:spPr>
            <a:solidFill>
              <a:srgbClr val="93C47D"/>
            </a:solidFill>
          </c:spPr>
          <c:invertIfNegative val="1"/>
          <c:cat>
            <c:strRef>
              <c:f>Extras!$B$61:$B$62</c:f>
              <c:strCache>
                <c:ptCount val="2"/>
                <c:pt idx="0">
                  <c:v> Total Revenue</c:v>
                </c:pt>
                <c:pt idx="1">
                  <c:v> Total Cost</c:v>
                </c:pt>
              </c:strCache>
            </c:strRef>
          </c:cat>
          <c:val>
            <c:numRef>
              <c:f>Extras!$C$61:$C$62</c:f>
              <c:numCache>
                <c:formatCode>#.##000;\(#.##000\)</c:formatCode>
                <c:ptCount val="2"/>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7027-9843-9A64-6BCD221B316E}"/>
            </c:ext>
          </c:extLst>
        </c:ser>
        <c:ser>
          <c:idx val="1"/>
          <c:order val="1"/>
          <c:spPr>
            <a:solidFill>
              <a:srgbClr val="DB4437"/>
            </a:solidFill>
          </c:spPr>
          <c:invertIfNegative val="1"/>
          <c:cat>
            <c:strRef>
              <c:f>Extras!$B$61:$B$62</c:f>
              <c:strCache>
                <c:ptCount val="2"/>
                <c:pt idx="0">
                  <c:v> Total Revenue</c:v>
                </c:pt>
                <c:pt idx="1">
                  <c:v> Total Cost</c:v>
                </c:pt>
              </c:strCache>
            </c:strRef>
          </c:cat>
          <c:val>
            <c:numRef>
              <c:f>Extras!$D$61:$D$62</c:f>
              <c:numCache>
                <c:formatCode>#.##000;\(#.##000\)</c:formatCode>
                <c:ptCount val="2"/>
                <c:pt idx="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7027-9843-9A64-6BCD221B316E}"/>
            </c:ext>
          </c:extLst>
        </c:ser>
        <c:ser>
          <c:idx val="2"/>
          <c:order val="2"/>
          <c:spPr>
            <a:solidFill>
              <a:srgbClr val="E06666"/>
            </a:solidFill>
          </c:spPr>
          <c:invertIfNegative val="1"/>
          <c:cat>
            <c:strRef>
              <c:f>Extras!$B$61:$B$62</c:f>
              <c:strCache>
                <c:ptCount val="2"/>
                <c:pt idx="0">
                  <c:v> Total Revenue</c:v>
                </c:pt>
                <c:pt idx="1">
                  <c:v> Total Cost</c:v>
                </c:pt>
              </c:strCache>
            </c:strRef>
          </c:cat>
          <c:val>
            <c:numRef>
              <c:f>Extras!$E$61:$E$62</c:f>
              <c:numCache>
                <c:formatCode>#.##000;\(#.##000\)</c:formatCode>
                <c:ptCount val="2"/>
                <c:pt idx="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7027-9843-9A64-6BCD221B316E}"/>
            </c:ext>
          </c:extLst>
        </c:ser>
        <c:ser>
          <c:idx val="3"/>
          <c:order val="3"/>
          <c:spPr>
            <a:solidFill>
              <a:srgbClr val="EA9999"/>
            </a:solidFill>
          </c:spPr>
          <c:invertIfNegative val="1"/>
          <c:cat>
            <c:strRef>
              <c:f>Extras!$B$61:$B$62</c:f>
              <c:strCache>
                <c:ptCount val="2"/>
                <c:pt idx="0">
                  <c:v> Total Revenue</c:v>
                </c:pt>
                <c:pt idx="1">
                  <c:v> Total Cost</c:v>
                </c:pt>
              </c:strCache>
            </c:strRef>
          </c:cat>
          <c:val>
            <c:numRef>
              <c:f>Extras!$F$61:$F$62</c:f>
              <c:numCache>
                <c:formatCode>#.##000;\(#.##000\)</c:formatCode>
                <c:ptCount val="2"/>
                <c:pt idx="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7027-9843-9A64-6BCD221B316E}"/>
            </c:ext>
          </c:extLst>
        </c:ser>
        <c:ser>
          <c:idx val="4"/>
          <c:order val="4"/>
          <c:spPr>
            <a:solidFill>
              <a:srgbClr val="F4CCCC"/>
            </a:solidFill>
          </c:spPr>
          <c:invertIfNegative val="1"/>
          <c:cat>
            <c:strRef>
              <c:f>Extras!$B$61:$B$62</c:f>
              <c:strCache>
                <c:ptCount val="2"/>
                <c:pt idx="0">
                  <c:v> Total Revenue</c:v>
                </c:pt>
                <c:pt idx="1">
                  <c:v> Total Cost</c:v>
                </c:pt>
              </c:strCache>
            </c:strRef>
          </c:cat>
          <c:val>
            <c:numRef>
              <c:f>Extras!$G$61:$G$62</c:f>
              <c:numCache>
                <c:formatCode>#.##000;\(#.##000\)</c:formatCode>
                <c:ptCount val="2"/>
                <c:pt idx="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7027-9843-9A64-6BCD221B316E}"/>
            </c:ext>
          </c:extLst>
        </c:ser>
        <c:dLbls>
          <c:showLegendKey val="0"/>
          <c:showVal val="0"/>
          <c:showCatName val="0"/>
          <c:showSerName val="0"/>
          <c:showPercent val="0"/>
          <c:showBubbleSize val="0"/>
        </c:dLbls>
        <c:gapWidth val="150"/>
        <c:overlap val="100"/>
        <c:axId val="2108117172"/>
        <c:axId val="1381933787"/>
      </c:barChart>
      <c:catAx>
        <c:axId val="2108117172"/>
        <c:scaling>
          <c:orientation val="minMax"/>
        </c:scaling>
        <c:delete val="0"/>
        <c:axPos val="b"/>
        <c:title>
          <c:tx>
            <c:rich>
              <a:bodyPr/>
              <a:lstStyle/>
              <a:p>
                <a:pPr lvl="0">
                  <a:defRPr b="0">
                    <a:solidFill>
                      <a:srgbClr val="000000"/>
                    </a:solidFill>
                    <a:latin typeface="Roboto"/>
                  </a:defRPr>
                </a:pPr>
                <a:endParaRPr lang="en-US"/>
              </a:p>
            </c:rich>
          </c:tx>
          <c:overlay val="0"/>
        </c:title>
        <c:numFmt formatCode="General" sourceLinked="1"/>
        <c:majorTickMark val="cross"/>
        <c:minorTickMark val="cross"/>
        <c:tickLblPos val="nextTo"/>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crossAx val="1381933787"/>
        <c:crosses val="autoZero"/>
        <c:auto val="1"/>
        <c:lblAlgn val="ctr"/>
        <c:lblOffset val="100"/>
        <c:noMultiLvlLbl val="1"/>
      </c:catAx>
      <c:valAx>
        <c:axId val="1381933787"/>
        <c:scaling>
          <c:orientation val="minMax"/>
        </c:scaling>
        <c:delete val="0"/>
        <c:axPos val="l"/>
        <c:majorGridlines>
          <c:spPr>
            <a:ln>
              <a:solidFill>
                <a:srgbClr val="B7B7B7"/>
              </a:solidFill>
            </a:ln>
          </c:spPr>
        </c:majorGridlines>
        <c:minorGridlines>
          <c:spPr>
            <a:ln>
              <a:noFill/>
            </a:ln>
          </c:spPr>
        </c:minorGridlines>
        <c:title>
          <c:tx>
            <c:rich>
              <a:bodyPr/>
              <a:lstStyle/>
              <a:p>
                <a:pPr lvl="0">
                  <a:defRPr b="0">
                    <a:solidFill>
                      <a:srgbClr val="000000"/>
                    </a:solidFill>
                    <a:latin typeface="Roboto"/>
                  </a:defRPr>
                </a:pPr>
                <a:endParaRPr lang="en-US"/>
              </a:p>
            </c:rich>
          </c:tx>
          <c:overlay val="0"/>
        </c:title>
        <c:numFmt formatCode="#.##000;\(#.##000\)" sourceLinked="1"/>
        <c:majorTickMark val="cross"/>
        <c:minorTickMark val="cross"/>
        <c:tickLblPos val="nextTo"/>
        <c:spPr>
          <a:ln w="47625">
            <a:noFill/>
          </a:ln>
        </c:spPr>
        <c:txPr>
          <a:bodyPr/>
          <a:lstStyle/>
          <a:p>
            <a:pPr lvl="0">
              <a:defRPr sz="1000" b="0">
                <a:solidFill>
                  <a:srgbClr val="000000"/>
                </a:solidFill>
                <a:latin typeface="Arial" panose="020B0604020202020204" pitchFamily="34" charset="0"/>
                <a:cs typeface="Arial" panose="020B0604020202020204" pitchFamily="34" charset="0"/>
              </a:defRPr>
            </a:pPr>
            <a:endParaRPr lang="en-US"/>
          </a:p>
        </c:txPr>
        <c:crossAx val="210811717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405401</xdr:colOff>
      <xdr:row>1</xdr:row>
      <xdr:rowOff>263161</xdr:rowOff>
    </xdr:from>
    <xdr:to>
      <xdr:col>2</xdr:col>
      <xdr:colOff>1067800</xdr:colOff>
      <xdr:row>2</xdr:row>
      <xdr:rowOff>234680</xdr:rowOff>
    </xdr:to>
    <xdr:pic>
      <xdr:nvPicPr>
        <xdr:cNvPr id="5" name="Picture 4">
          <a:extLst>
            <a:ext uri="{FF2B5EF4-FFF2-40B4-BE49-F238E27FC236}">
              <a16:creationId xmlns:a16="http://schemas.microsoft.com/office/drawing/2014/main" id="{2E7CD56E-1822-764E-8CEE-CE19DB91AD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0521" y="415561"/>
          <a:ext cx="662399" cy="6623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650875</xdr:colOff>
      <xdr:row>21</xdr:row>
      <xdr:rowOff>19050</xdr:rowOff>
    </xdr:from>
    <xdr:ext cx="5448300" cy="2838450"/>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2</xdr:col>
      <xdr:colOff>628650</xdr:colOff>
      <xdr:row>39</xdr:row>
      <xdr:rowOff>152400</xdr:rowOff>
    </xdr:from>
    <xdr:to>
      <xdr:col>8</xdr:col>
      <xdr:colOff>899367</xdr:colOff>
      <xdr:row>57</xdr:row>
      <xdr:rowOff>34601</xdr:rowOff>
    </xdr:to>
    <xdr:graphicFrame macro="">
      <xdr:nvGraphicFramePr>
        <xdr:cNvPr id="3" name="Chart 2"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oneCellAnchor>
    <xdr:from>
      <xdr:col>9</xdr:col>
      <xdr:colOff>53975</xdr:colOff>
      <xdr:row>21</xdr:row>
      <xdr:rowOff>19050</xdr:rowOff>
    </xdr:from>
    <xdr:ext cx="5353050" cy="2857500"/>
    <xdr:graphicFrame macro="">
      <xdr:nvGraphicFramePr>
        <xdr:cNvPr id="4" name="Chart 3" title="Chart">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9</xdr:col>
      <xdr:colOff>41275</xdr:colOff>
      <xdr:row>39</xdr:row>
      <xdr:rowOff>152400</xdr:rowOff>
    </xdr:from>
    <xdr:ext cx="5353050" cy="2914650"/>
    <xdr:graphicFrame macro="">
      <xdr:nvGraphicFramePr>
        <xdr:cNvPr id="5" name="Chart 4" titl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12</xdr:col>
      <xdr:colOff>476380</xdr:colOff>
      <xdr:row>14</xdr:row>
      <xdr:rowOff>70174</xdr:rowOff>
    </xdr:from>
    <xdr:ext cx="2679700" cy="739775"/>
    <xdr:grpSp>
      <xdr:nvGrpSpPr>
        <xdr:cNvPr id="6" name="Shape 2" title="Drawing">
          <a:extLst>
            <a:ext uri="{FF2B5EF4-FFF2-40B4-BE49-F238E27FC236}">
              <a16:creationId xmlns:a16="http://schemas.microsoft.com/office/drawing/2014/main" id="{00000000-0008-0000-0300-000006000000}"/>
            </a:ext>
          </a:extLst>
        </xdr:cNvPr>
        <xdr:cNvGrpSpPr/>
      </xdr:nvGrpSpPr>
      <xdr:grpSpPr>
        <a:xfrm>
          <a:off x="9988680" y="3753174"/>
          <a:ext cx="2679700" cy="739775"/>
          <a:chOff x="619575" y="1249000"/>
          <a:chExt cx="4130400" cy="1734852"/>
        </a:xfrm>
      </xdr:grpSpPr>
      <xdr:sp macro="" textlink="">
        <xdr:nvSpPr>
          <xdr:cNvPr id="7" name="Shape 3">
            <a:extLst>
              <a:ext uri="{FF2B5EF4-FFF2-40B4-BE49-F238E27FC236}">
                <a16:creationId xmlns:a16="http://schemas.microsoft.com/office/drawing/2014/main" id="{00000000-0008-0000-0300-000007000000}"/>
              </a:ext>
            </a:extLst>
          </xdr:cNvPr>
          <xdr:cNvSpPr txBox="1"/>
        </xdr:nvSpPr>
        <xdr:spPr>
          <a:xfrm>
            <a:off x="619575" y="1249000"/>
            <a:ext cx="4130400" cy="727800"/>
          </a:xfrm>
          <a:prstGeom prst="rect">
            <a:avLst/>
          </a:prstGeom>
          <a:noFill/>
          <a:ln>
            <a:noFill/>
          </a:ln>
        </xdr:spPr>
        <xdr:txBody>
          <a:bodyPr spcFirstLastPara="1" wrap="square" lIns="91425" tIns="91425" rIns="91425" bIns="91425" anchor="t" anchorCtr="0">
            <a:noAutofit/>
          </a:bodyPr>
          <a:lstStyle/>
          <a:p>
            <a:pPr marL="0" lvl="0" indent="0" algn="l" rtl="0">
              <a:spcBef>
                <a:spcPts val="0"/>
              </a:spcBef>
              <a:spcAft>
                <a:spcPts val="0"/>
              </a:spcAft>
              <a:buNone/>
            </a:pPr>
            <a:endParaRPr sz="1400">
              <a:latin typeface="Varela Round"/>
              <a:ea typeface="Varela Round"/>
              <a:cs typeface="Varela Round"/>
              <a:sym typeface="Varela Round"/>
            </a:endParaRPr>
          </a:p>
          <a:p>
            <a:pPr marL="0" lvl="0" indent="0" algn="l" rtl="0">
              <a:spcBef>
                <a:spcPts val="0"/>
              </a:spcBef>
              <a:spcAft>
                <a:spcPts val="0"/>
              </a:spcAft>
              <a:buNone/>
            </a:pPr>
            <a:r>
              <a:rPr lang="en-US" sz="2600">
                <a:latin typeface="Varela Round"/>
                <a:ea typeface="Varela Round"/>
                <a:cs typeface="Varela Round"/>
                <a:sym typeface="Varela Round"/>
              </a:rPr>
              <a:t>Charts Below      </a:t>
            </a:r>
            <a:endParaRPr sz="2600">
              <a:latin typeface="Varela Round"/>
              <a:ea typeface="Varela Round"/>
              <a:cs typeface="Varela Round"/>
              <a:sym typeface="Varela Round"/>
            </a:endParaRPr>
          </a:p>
        </xdr:txBody>
      </xdr:sp>
      <xdr:cxnSp macro="">
        <xdr:nvCxnSpPr>
          <xdr:cNvPr id="8" name="Shape 4">
            <a:extLst>
              <a:ext uri="{FF2B5EF4-FFF2-40B4-BE49-F238E27FC236}">
                <a16:creationId xmlns:a16="http://schemas.microsoft.com/office/drawing/2014/main" id="{00000000-0008-0000-0300-000008000000}"/>
              </a:ext>
            </a:extLst>
          </xdr:cNvPr>
          <xdr:cNvCxnSpPr/>
        </xdr:nvCxnSpPr>
        <xdr:spPr>
          <a:xfrm>
            <a:off x="3819945" y="2007703"/>
            <a:ext cx="4396" cy="976149"/>
          </a:xfrm>
          <a:prstGeom prst="straightConnector1">
            <a:avLst/>
          </a:prstGeom>
          <a:noFill/>
          <a:ln w="44450" cap="flat" cmpd="sng">
            <a:solidFill>
              <a:srgbClr val="000000"/>
            </a:solidFill>
            <a:prstDash val="solid"/>
            <a:round/>
            <a:headEnd type="none" w="med" len="med"/>
            <a:tailEnd type="stealth" w="med" len="med"/>
          </a:ln>
        </xdr:spPr>
      </xdr:cxnSp>
    </xdr:grpSp>
    <xdr:clientData fLocksWithSheet="0"/>
  </xdr:oneCellAnchor>
</xdr:wsDr>
</file>

<file path=xl/drawings/drawing3.xml><?xml version="1.0" encoding="utf-8"?>
<xdr:wsDr xmlns:xdr="http://schemas.openxmlformats.org/drawingml/2006/spreadsheetDrawing" xmlns:a="http://schemas.openxmlformats.org/drawingml/2006/main">
  <xdr:twoCellAnchor>
    <xdr:from>
      <xdr:col>5</xdr:col>
      <xdr:colOff>165100</xdr:colOff>
      <xdr:row>22</xdr:row>
      <xdr:rowOff>114300</xdr:rowOff>
    </xdr:from>
    <xdr:to>
      <xdr:col>5</xdr:col>
      <xdr:colOff>863600</xdr:colOff>
      <xdr:row>22</xdr:row>
      <xdr:rowOff>114300</xdr:rowOff>
    </xdr:to>
    <xdr:cxnSp macro="">
      <xdr:nvCxnSpPr>
        <xdr:cNvPr id="3" name="Straight Arrow Connector 2">
          <a:extLst>
            <a:ext uri="{FF2B5EF4-FFF2-40B4-BE49-F238E27FC236}">
              <a16:creationId xmlns:a16="http://schemas.microsoft.com/office/drawing/2014/main" id="{096B2220-F263-E649-B11C-8A13796D91AC}"/>
            </a:ext>
          </a:extLst>
        </xdr:cNvPr>
        <xdr:cNvCxnSpPr/>
      </xdr:nvCxnSpPr>
      <xdr:spPr>
        <a:xfrm>
          <a:off x="6908800" y="7226300"/>
          <a:ext cx="6985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165100</xdr:colOff>
      <xdr:row>30</xdr:row>
      <xdr:rowOff>88900</xdr:rowOff>
    </xdr:from>
    <xdr:to>
      <xdr:col>5</xdr:col>
      <xdr:colOff>863600</xdr:colOff>
      <xdr:row>30</xdr:row>
      <xdr:rowOff>88900</xdr:rowOff>
    </xdr:to>
    <xdr:cxnSp macro="">
      <xdr:nvCxnSpPr>
        <xdr:cNvPr id="5" name="Straight Arrow Connector 4">
          <a:extLst>
            <a:ext uri="{FF2B5EF4-FFF2-40B4-BE49-F238E27FC236}">
              <a16:creationId xmlns:a16="http://schemas.microsoft.com/office/drawing/2014/main" id="{57511BEE-27D2-DB4C-A5F8-C4C08F87D344}"/>
            </a:ext>
          </a:extLst>
        </xdr:cNvPr>
        <xdr:cNvCxnSpPr/>
      </xdr:nvCxnSpPr>
      <xdr:spPr>
        <a:xfrm>
          <a:off x="6908800" y="9410700"/>
          <a:ext cx="6985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ADAD"/>
    <outlinePr summaryBelow="0" summaryRight="0"/>
  </sheetPr>
  <dimension ref="A1:AA1001"/>
  <sheetViews>
    <sheetView tabSelected="1" zoomScale="125" zoomScaleNormal="100" workbookViewId="0">
      <selection activeCell="M7" sqref="M7"/>
    </sheetView>
  </sheetViews>
  <sheetFormatPr baseColWidth="10" defaultColWidth="14.5" defaultRowHeight="15.75" customHeight="1"/>
  <cols>
    <col min="1" max="2" width="2.1640625" style="44" customWidth="1"/>
    <col min="3" max="3" width="19" style="44" customWidth="1"/>
    <col min="4" max="8" width="16.1640625" style="44" customWidth="1"/>
    <col min="9" max="9" width="20" style="44" customWidth="1"/>
    <col min="10" max="10" width="2" style="44" customWidth="1"/>
    <col min="11" max="11" width="16.1640625" style="44" customWidth="1"/>
    <col min="12" max="12" width="3.6640625" style="44" customWidth="1"/>
    <col min="13" max="27" width="16.1640625" style="44" customWidth="1"/>
    <col min="28" max="16384" width="14.5" style="44"/>
  </cols>
  <sheetData>
    <row r="1" spans="1:27" ht="12.75" customHeight="1" thickTop="1" thickBot="1">
      <c r="A1" s="38"/>
      <c r="B1" s="39"/>
      <c r="C1" s="40"/>
      <c r="D1" s="40"/>
      <c r="E1" s="40"/>
      <c r="F1" s="40"/>
      <c r="G1" s="40"/>
      <c r="H1" s="40"/>
      <c r="I1" s="40"/>
      <c r="J1" s="41"/>
      <c r="K1" s="42"/>
      <c r="L1" s="43"/>
      <c r="M1" s="43"/>
      <c r="N1" s="43"/>
      <c r="O1" s="43"/>
      <c r="P1" s="43"/>
      <c r="Q1" s="43"/>
      <c r="R1" s="43"/>
      <c r="S1" s="43"/>
      <c r="T1" s="43"/>
      <c r="U1" s="43"/>
      <c r="V1" s="43"/>
      <c r="W1" s="43"/>
      <c r="X1" s="43"/>
      <c r="Y1" s="43"/>
      <c r="Z1" s="43"/>
      <c r="AA1" s="43"/>
    </row>
    <row r="2" spans="1:27" ht="54" customHeight="1" thickTop="1" thickBot="1">
      <c r="A2" s="45"/>
      <c r="B2" s="407"/>
      <c r="C2" s="398" t="s">
        <v>2</v>
      </c>
      <c r="D2" s="399"/>
      <c r="E2" s="399"/>
      <c r="F2" s="399"/>
      <c r="G2" s="399"/>
      <c r="H2" s="399"/>
      <c r="I2" s="400"/>
      <c r="J2" s="392"/>
      <c r="K2" s="42"/>
      <c r="L2" s="43"/>
      <c r="M2" s="43"/>
      <c r="N2" s="43"/>
      <c r="O2" s="43"/>
      <c r="P2" s="43"/>
      <c r="Q2" s="43"/>
      <c r="R2" s="43"/>
      <c r="S2" s="43"/>
      <c r="T2" s="43"/>
      <c r="U2" s="43"/>
      <c r="V2" s="43"/>
      <c r="W2" s="43"/>
      <c r="X2" s="43"/>
      <c r="Y2" s="43"/>
      <c r="Z2" s="43"/>
      <c r="AA2" s="43"/>
    </row>
    <row r="3" spans="1:27" ht="33.75" customHeight="1" thickTop="1" thickBot="1">
      <c r="A3" s="46"/>
      <c r="B3" s="408"/>
      <c r="C3" s="47"/>
      <c r="D3" s="395" t="s">
        <v>5</v>
      </c>
      <c r="E3" s="396"/>
      <c r="F3" s="396"/>
      <c r="G3" s="396"/>
      <c r="H3" s="397"/>
      <c r="I3" s="48"/>
      <c r="J3" s="393"/>
      <c r="K3" s="42"/>
      <c r="L3" s="49"/>
      <c r="M3" s="43"/>
      <c r="N3" s="43"/>
      <c r="O3" s="43"/>
      <c r="P3" s="43"/>
      <c r="Q3" s="43"/>
      <c r="R3" s="43"/>
      <c r="S3" s="43"/>
      <c r="T3" s="43"/>
      <c r="U3" s="43"/>
      <c r="V3" s="43"/>
      <c r="W3" s="43"/>
      <c r="X3" s="43"/>
      <c r="Y3" s="43"/>
      <c r="Z3" s="43"/>
      <c r="AA3" s="43"/>
    </row>
    <row r="4" spans="1:27" ht="9.75" customHeight="1" thickTop="1" thickBot="1">
      <c r="A4" s="46"/>
      <c r="B4" s="408"/>
      <c r="C4" s="401" t="s">
        <v>12</v>
      </c>
      <c r="D4" s="402"/>
      <c r="E4" s="402"/>
      <c r="F4" s="402"/>
      <c r="G4" s="402"/>
      <c r="H4" s="402"/>
      <c r="I4" s="403"/>
      <c r="J4" s="393"/>
      <c r="K4" s="42"/>
      <c r="L4" s="43"/>
      <c r="M4" s="43"/>
      <c r="N4" s="43"/>
      <c r="O4" s="43"/>
      <c r="P4" s="43"/>
      <c r="Q4" s="43"/>
      <c r="R4" s="43"/>
      <c r="S4" s="43"/>
      <c r="T4" s="43"/>
      <c r="U4" s="43"/>
      <c r="V4" s="43"/>
      <c r="W4" s="43"/>
      <c r="X4" s="43"/>
      <c r="Y4" s="43"/>
      <c r="Z4" s="43"/>
      <c r="AA4" s="43"/>
    </row>
    <row r="5" spans="1:27" ht="15" thickTop="1" thickBot="1">
      <c r="A5" s="46"/>
      <c r="B5" s="408"/>
      <c r="C5" s="404"/>
      <c r="D5" s="405"/>
      <c r="E5" s="405"/>
      <c r="F5" s="405"/>
      <c r="G5" s="405"/>
      <c r="H5" s="405"/>
      <c r="I5" s="406"/>
      <c r="J5" s="393"/>
      <c r="K5" s="42"/>
      <c r="L5" s="43"/>
      <c r="M5" s="43"/>
      <c r="N5" s="43"/>
      <c r="O5" s="43"/>
      <c r="P5" s="43"/>
      <c r="Q5" s="43"/>
      <c r="R5" s="43"/>
      <c r="S5" s="43"/>
      <c r="T5" s="43"/>
      <c r="U5" s="43"/>
      <c r="V5" s="43"/>
      <c r="W5" s="43"/>
      <c r="X5" s="43"/>
      <c r="Y5" s="43"/>
      <c r="Z5" s="43"/>
      <c r="AA5" s="43"/>
    </row>
    <row r="6" spans="1:27" ht="18" thickTop="1" thickBot="1">
      <c r="A6" s="46"/>
      <c r="B6" s="408"/>
      <c r="C6" s="419" t="s">
        <v>13</v>
      </c>
      <c r="D6" s="420"/>
      <c r="E6" s="420"/>
      <c r="F6" s="420"/>
      <c r="G6" s="420"/>
      <c r="H6" s="420"/>
      <c r="I6" s="421"/>
      <c r="J6" s="393"/>
      <c r="K6" s="42"/>
      <c r="L6" s="43"/>
      <c r="M6" s="43"/>
      <c r="N6" s="43"/>
      <c r="O6" s="43"/>
      <c r="P6" s="43"/>
      <c r="Q6" s="43"/>
      <c r="R6" s="43"/>
      <c r="S6" s="43"/>
      <c r="T6" s="43"/>
      <c r="U6" s="43"/>
      <c r="V6" s="43"/>
      <c r="W6" s="43"/>
      <c r="X6" s="43"/>
      <c r="Y6" s="43"/>
      <c r="Z6" s="43"/>
      <c r="AA6" s="43"/>
    </row>
    <row r="7" spans="1:27" ht="18" thickTop="1" thickBot="1">
      <c r="A7" s="46"/>
      <c r="B7" s="408"/>
      <c r="C7" s="422" t="s">
        <v>14</v>
      </c>
      <c r="D7" s="423"/>
      <c r="E7" s="423"/>
      <c r="F7" s="423"/>
      <c r="G7" s="423"/>
      <c r="H7" s="423"/>
      <c r="I7" s="424"/>
      <c r="J7" s="393"/>
      <c r="K7" s="42"/>
      <c r="L7" s="43"/>
      <c r="M7" s="49"/>
      <c r="N7" s="43"/>
      <c r="O7" s="43"/>
      <c r="P7" s="43"/>
      <c r="Q7" s="43"/>
      <c r="R7" s="43"/>
      <c r="S7" s="43"/>
      <c r="T7" s="43"/>
      <c r="U7" s="43"/>
      <c r="V7" s="43"/>
      <c r="W7" s="43"/>
      <c r="X7" s="43"/>
      <c r="Y7" s="43"/>
      <c r="Z7" s="43"/>
      <c r="AA7" s="43"/>
    </row>
    <row r="8" spans="1:27" ht="18" thickTop="1" thickBot="1">
      <c r="A8" s="46"/>
      <c r="B8" s="408"/>
      <c r="C8" s="425" t="s">
        <v>16</v>
      </c>
      <c r="D8" s="426"/>
      <c r="E8" s="426"/>
      <c r="F8" s="426"/>
      <c r="G8" s="426"/>
      <c r="H8" s="426"/>
      <c r="I8" s="427"/>
      <c r="J8" s="393"/>
      <c r="K8" s="42"/>
      <c r="L8" s="43"/>
      <c r="M8" s="43"/>
      <c r="N8" s="43"/>
      <c r="O8" s="43"/>
      <c r="P8" s="43"/>
      <c r="Q8" s="43"/>
      <c r="R8" s="43"/>
      <c r="S8" s="43"/>
      <c r="T8" s="43"/>
      <c r="U8" s="43"/>
      <c r="V8" s="43"/>
      <c r="W8" s="43"/>
      <c r="X8" s="43"/>
      <c r="Y8" s="43"/>
      <c r="Z8" s="43"/>
      <c r="AA8" s="43"/>
    </row>
    <row r="9" spans="1:27" ht="13" customHeight="1" thickTop="1" thickBot="1">
      <c r="A9" s="46"/>
      <c r="B9" s="408"/>
      <c r="C9" s="428" t="s">
        <v>17</v>
      </c>
      <c r="D9" s="429"/>
      <c r="E9" s="429"/>
      <c r="F9" s="429"/>
      <c r="G9" s="429"/>
      <c r="H9" s="429"/>
      <c r="I9" s="430"/>
      <c r="J9" s="393"/>
      <c r="K9" s="42"/>
      <c r="L9" s="43"/>
      <c r="M9" s="43"/>
      <c r="N9" s="43"/>
      <c r="O9" s="43"/>
      <c r="P9" s="43"/>
      <c r="Q9" s="43"/>
      <c r="R9" s="43"/>
      <c r="S9" s="43"/>
      <c r="T9" s="43"/>
      <c r="U9" s="43"/>
      <c r="V9" s="43"/>
      <c r="W9" s="43"/>
      <c r="X9" s="43"/>
      <c r="Y9" s="43"/>
      <c r="Z9" s="43"/>
      <c r="AA9" s="43"/>
    </row>
    <row r="10" spans="1:27" ht="15" thickTop="1" thickBot="1">
      <c r="A10" s="46"/>
      <c r="B10" s="408"/>
      <c r="C10" s="401"/>
      <c r="D10" s="402"/>
      <c r="E10" s="402"/>
      <c r="F10" s="402"/>
      <c r="G10" s="402"/>
      <c r="H10" s="402"/>
      <c r="I10" s="403"/>
      <c r="J10" s="393"/>
      <c r="K10" s="42"/>
      <c r="L10" s="43"/>
      <c r="M10" s="43"/>
      <c r="N10" s="43"/>
      <c r="O10" s="43"/>
      <c r="P10" s="43"/>
      <c r="Q10" s="43"/>
      <c r="R10" s="43"/>
      <c r="S10" s="43"/>
      <c r="T10" s="43"/>
      <c r="U10" s="43"/>
      <c r="V10" s="43"/>
      <c r="W10" s="43"/>
      <c r="X10" s="43"/>
      <c r="Y10" s="43"/>
      <c r="Z10" s="43"/>
      <c r="AA10" s="43"/>
    </row>
    <row r="11" spans="1:27" ht="15" customHeight="1" thickTop="1" thickBot="1">
      <c r="A11" s="46"/>
      <c r="B11" s="408"/>
      <c r="C11" s="431" t="s">
        <v>101</v>
      </c>
      <c r="D11" s="432"/>
      <c r="E11" s="432"/>
      <c r="F11" s="432"/>
      <c r="G11" s="432"/>
      <c r="H11" s="432"/>
      <c r="I11" s="433"/>
      <c r="J11" s="393"/>
      <c r="K11" s="42"/>
      <c r="L11" s="43"/>
      <c r="M11" s="43"/>
      <c r="N11" s="43"/>
      <c r="O11" s="43"/>
      <c r="P11" s="43"/>
      <c r="Q11" s="43"/>
      <c r="R11" s="43"/>
      <c r="S11" s="43"/>
      <c r="T11" s="43"/>
      <c r="U11" s="43"/>
      <c r="V11" s="43"/>
      <c r="W11" s="43"/>
      <c r="X11" s="43"/>
      <c r="Y11" s="43"/>
      <c r="Z11" s="43"/>
      <c r="AA11" s="43"/>
    </row>
    <row r="12" spans="1:27" ht="15" customHeight="1" thickTop="1" thickBot="1">
      <c r="A12" s="46"/>
      <c r="B12" s="408"/>
      <c r="C12" s="416" t="s">
        <v>102</v>
      </c>
      <c r="D12" s="417"/>
      <c r="E12" s="417"/>
      <c r="F12" s="417"/>
      <c r="G12" s="417"/>
      <c r="H12" s="417"/>
      <c r="I12" s="418"/>
      <c r="J12" s="393"/>
      <c r="K12" s="42"/>
      <c r="L12" s="43"/>
      <c r="M12" s="43"/>
      <c r="N12" s="43"/>
      <c r="O12" s="43"/>
      <c r="P12" s="43"/>
      <c r="Q12" s="43"/>
      <c r="R12" s="43"/>
      <c r="S12" s="43"/>
      <c r="T12" s="43"/>
      <c r="U12" s="43"/>
      <c r="V12" s="43"/>
      <c r="W12" s="43"/>
      <c r="X12" s="43"/>
      <c r="Y12" s="43"/>
      <c r="Z12" s="43"/>
      <c r="AA12" s="43"/>
    </row>
    <row r="13" spans="1:27" ht="15" thickTop="1" thickBot="1">
      <c r="A13" s="46"/>
      <c r="B13" s="408"/>
      <c r="C13" s="50"/>
      <c r="D13" s="50"/>
      <c r="E13" s="50"/>
      <c r="F13" s="50"/>
      <c r="G13" s="50"/>
      <c r="H13" s="50"/>
      <c r="I13" s="50"/>
      <c r="J13" s="393"/>
      <c r="K13" s="42"/>
      <c r="L13" s="43"/>
      <c r="M13" s="43"/>
      <c r="N13" s="43"/>
      <c r="O13" s="43"/>
      <c r="P13" s="43"/>
      <c r="Q13" s="43"/>
      <c r="R13" s="43"/>
      <c r="S13" s="43"/>
      <c r="T13" s="43"/>
      <c r="U13" s="43"/>
      <c r="V13" s="43"/>
      <c r="W13" s="43"/>
      <c r="X13" s="43"/>
      <c r="Y13" s="43"/>
      <c r="Z13" s="43"/>
      <c r="AA13" s="43"/>
    </row>
    <row r="14" spans="1:27" ht="18" thickTop="1" thickBot="1">
      <c r="A14" s="46"/>
      <c r="B14" s="408"/>
      <c r="C14" s="50"/>
      <c r="D14" s="51"/>
      <c r="E14" s="391" t="s">
        <v>21</v>
      </c>
      <c r="F14" s="52"/>
      <c r="G14" s="52"/>
      <c r="H14" s="53"/>
      <c r="I14" s="50"/>
      <c r="J14" s="393"/>
      <c r="K14" s="42"/>
      <c r="L14" s="43"/>
      <c r="M14" s="43"/>
      <c r="N14" s="43"/>
      <c r="O14" s="43"/>
      <c r="P14" s="43"/>
      <c r="Q14" s="43"/>
      <c r="R14" s="43"/>
      <c r="S14" s="43"/>
      <c r="T14" s="43"/>
      <c r="U14" s="43"/>
      <c r="V14" s="43"/>
      <c r="W14" s="43"/>
      <c r="X14" s="43"/>
      <c r="Y14" s="43"/>
      <c r="Z14" s="43"/>
      <c r="AA14" s="43"/>
    </row>
    <row r="15" spans="1:27" ht="18" thickTop="1" thickBot="1">
      <c r="A15" s="46"/>
      <c r="B15" s="408"/>
      <c r="C15" s="54"/>
      <c r="D15" s="55"/>
      <c r="E15" s="391" t="s">
        <v>23</v>
      </c>
      <c r="F15" s="52"/>
      <c r="G15" s="52"/>
      <c r="H15" s="53"/>
      <c r="I15" s="56"/>
      <c r="J15" s="393"/>
      <c r="K15" s="42"/>
      <c r="L15" s="43"/>
      <c r="M15" s="43"/>
      <c r="N15" s="43"/>
      <c r="O15" s="43"/>
      <c r="P15" s="43"/>
      <c r="Q15" s="43"/>
      <c r="R15" s="43"/>
      <c r="S15" s="43"/>
      <c r="T15" s="43"/>
      <c r="U15" s="43"/>
      <c r="V15" s="43"/>
      <c r="W15" s="43"/>
      <c r="X15" s="43"/>
      <c r="Y15" s="43"/>
      <c r="Z15" s="43"/>
      <c r="AA15" s="43"/>
    </row>
    <row r="16" spans="1:27" ht="18" thickTop="1" thickBot="1">
      <c r="A16" s="46"/>
      <c r="B16" s="408"/>
      <c r="C16" s="57"/>
      <c r="D16" s="58"/>
      <c r="E16" s="391" t="s">
        <v>25</v>
      </c>
      <c r="F16" s="52"/>
      <c r="G16" s="52"/>
      <c r="H16" s="53"/>
      <c r="I16" s="59"/>
      <c r="J16" s="393"/>
      <c r="K16" s="42"/>
      <c r="L16" s="43"/>
      <c r="M16" s="43"/>
      <c r="N16" s="43"/>
      <c r="O16" s="43"/>
      <c r="P16" s="43"/>
      <c r="Q16" s="43"/>
      <c r="R16" s="43"/>
      <c r="S16" s="43"/>
      <c r="T16" s="43"/>
      <c r="U16" s="43"/>
      <c r="V16" s="43"/>
      <c r="W16" s="43"/>
      <c r="X16" s="43"/>
      <c r="Y16" s="43"/>
      <c r="Z16" s="43"/>
      <c r="AA16" s="43"/>
    </row>
    <row r="17" spans="1:27" ht="15" thickTop="1" thickBot="1">
      <c r="A17" s="46"/>
      <c r="B17" s="408"/>
      <c r="C17" s="50"/>
      <c r="D17" s="50"/>
      <c r="E17" s="50"/>
      <c r="F17" s="50"/>
      <c r="G17" s="50"/>
      <c r="H17" s="50"/>
      <c r="I17" s="60"/>
      <c r="J17" s="393"/>
      <c r="K17" s="42"/>
      <c r="L17" s="43"/>
      <c r="M17" s="43"/>
      <c r="N17" s="43"/>
      <c r="O17" s="43"/>
      <c r="P17" s="43"/>
      <c r="Q17" s="43"/>
      <c r="R17" s="43"/>
      <c r="S17" s="43"/>
      <c r="T17" s="43"/>
      <c r="U17" s="43"/>
      <c r="V17" s="43"/>
      <c r="W17" s="43"/>
      <c r="X17" s="43"/>
      <c r="Y17" s="43"/>
      <c r="Z17" s="43"/>
      <c r="AA17" s="43"/>
    </row>
    <row r="18" spans="1:27" ht="15" thickTop="1" thickBot="1">
      <c r="A18" s="46"/>
      <c r="B18" s="408"/>
      <c r="C18" s="61"/>
      <c r="D18" s="50"/>
      <c r="E18" s="50"/>
      <c r="F18" s="50"/>
      <c r="G18" s="50"/>
      <c r="H18" s="50"/>
      <c r="I18" s="62"/>
      <c r="J18" s="393"/>
      <c r="K18" s="42"/>
      <c r="L18" s="43"/>
      <c r="M18" s="43"/>
      <c r="N18" s="43"/>
      <c r="O18" s="43"/>
      <c r="P18" s="43"/>
      <c r="Q18" s="43"/>
      <c r="R18" s="43"/>
      <c r="S18" s="43"/>
      <c r="T18" s="43"/>
      <c r="U18" s="43"/>
      <c r="V18" s="43"/>
      <c r="W18" s="43"/>
      <c r="X18" s="43"/>
      <c r="Y18" s="43"/>
      <c r="Z18" s="43"/>
      <c r="AA18" s="43"/>
    </row>
    <row r="19" spans="1:27" ht="15" customHeight="1" thickTop="1" thickBot="1">
      <c r="A19" s="46"/>
      <c r="B19" s="408"/>
      <c r="C19" s="410"/>
      <c r="D19" s="411"/>
      <c r="E19" s="411"/>
      <c r="F19" s="411"/>
      <c r="G19" s="411"/>
      <c r="H19" s="411"/>
      <c r="I19" s="412"/>
      <c r="J19" s="393"/>
      <c r="K19" s="42"/>
      <c r="L19" s="43"/>
      <c r="M19" s="43"/>
      <c r="N19" s="43"/>
      <c r="O19" s="43"/>
      <c r="P19" s="43"/>
      <c r="Q19" s="43"/>
      <c r="R19" s="43"/>
      <c r="S19" s="43"/>
      <c r="T19" s="43"/>
      <c r="U19" s="43"/>
      <c r="V19" s="43"/>
      <c r="W19" s="43"/>
      <c r="X19" s="43"/>
      <c r="Y19" s="43"/>
      <c r="Z19" s="43"/>
      <c r="AA19" s="43"/>
    </row>
    <row r="20" spans="1:27" ht="15" thickTop="1" thickBot="1">
      <c r="A20" s="63"/>
      <c r="B20" s="409"/>
      <c r="C20" s="413"/>
      <c r="D20" s="414"/>
      <c r="E20" s="414"/>
      <c r="F20" s="414"/>
      <c r="G20" s="414"/>
      <c r="H20" s="414"/>
      <c r="I20" s="415"/>
      <c r="J20" s="394"/>
      <c r="K20" s="42"/>
      <c r="L20" s="43"/>
      <c r="M20" s="43"/>
      <c r="N20" s="43"/>
      <c r="O20" s="43"/>
      <c r="P20" s="43"/>
      <c r="Q20" s="43"/>
      <c r="R20" s="43"/>
      <c r="S20" s="43"/>
      <c r="T20" s="43"/>
      <c r="U20" s="43"/>
      <c r="V20" s="43"/>
      <c r="W20" s="43"/>
      <c r="X20" s="43"/>
      <c r="Y20" s="43"/>
      <c r="Z20" s="43"/>
      <c r="AA20" s="43"/>
    </row>
    <row r="21" spans="1:27" ht="9.75" customHeight="1" thickTop="1" thickBot="1">
      <c r="A21" s="64"/>
      <c r="B21" s="65"/>
      <c r="C21" s="65"/>
      <c r="D21" s="65"/>
      <c r="E21" s="65"/>
      <c r="F21" s="65"/>
      <c r="G21" s="65"/>
      <c r="H21" s="65"/>
      <c r="I21" s="65"/>
      <c r="J21" s="66"/>
      <c r="K21" s="67"/>
      <c r="L21" s="68"/>
      <c r="M21" s="68"/>
      <c r="N21" s="68"/>
      <c r="O21" s="68"/>
      <c r="P21" s="68"/>
      <c r="Q21" s="68"/>
      <c r="R21" s="68"/>
      <c r="S21" s="68"/>
      <c r="T21" s="68"/>
      <c r="U21" s="68"/>
      <c r="V21" s="68"/>
      <c r="W21" s="68"/>
      <c r="X21" s="68"/>
      <c r="Y21" s="68"/>
      <c r="Z21" s="68"/>
      <c r="AA21" s="68"/>
    </row>
    <row r="22" spans="1:27" ht="15" thickTop="1" thickBot="1">
      <c r="A22" s="69"/>
      <c r="B22" s="70"/>
      <c r="C22" s="70"/>
      <c r="D22" s="70"/>
      <c r="E22" s="70"/>
      <c r="F22" s="70"/>
      <c r="G22" s="70"/>
      <c r="H22" s="70"/>
      <c r="I22" s="70"/>
      <c r="J22" s="70"/>
      <c r="K22" s="43"/>
      <c r="L22" s="43"/>
      <c r="M22" s="43"/>
      <c r="N22" s="43"/>
      <c r="O22" s="43"/>
      <c r="P22" s="43"/>
      <c r="Q22" s="43"/>
      <c r="R22" s="43"/>
      <c r="S22" s="43"/>
      <c r="T22" s="43"/>
      <c r="U22" s="43"/>
      <c r="V22" s="43"/>
      <c r="W22" s="43"/>
      <c r="X22" s="43"/>
      <c r="Y22" s="43"/>
      <c r="Z22" s="43"/>
      <c r="AA22" s="43"/>
    </row>
    <row r="23" spans="1:27" ht="13">
      <c r="A23" s="71"/>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row>
    <row r="24" spans="1:27" ht="13">
      <c r="A24" s="71"/>
      <c r="B24" s="43"/>
      <c r="C24" s="43"/>
      <c r="D24" s="43"/>
      <c r="E24" s="43"/>
      <c r="F24" s="43"/>
      <c r="G24" s="43"/>
      <c r="H24" s="43"/>
      <c r="I24" s="43"/>
      <c r="J24" s="43"/>
      <c r="K24" s="43"/>
      <c r="L24" s="43"/>
      <c r="M24" s="43"/>
      <c r="N24" s="43"/>
      <c r="O24" s="43"/>
      <c r="P24" s="43"/>
      <c r="Q24" s="43"/>
      <c r="R24" s="43"/>
      <c r="S24" s="43"/>
      <c r="T24" s="43"/>
      <c r="U24" s="43"/>
      <c r="V24" s="43"/>
      <c r="W24" s="43"/>
      <c r="X24" s="43"/>
      <c r="Y24" s="43"/>
      <c r="Z24" s="43"/>
      <c r="AA24" s="43"/>
    </row>
    <row r="25" spans="1:27" ht="13">
      <c r="A25" s="71"/>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row>
    <row r="26" spans="1:27" ht="13">
      <c r="A26" s="71"/>
      <c r="B26" s="43"/>
      <c r="C26" s="43"/>
      <c r="D26" s="43"/>
      <c r="E26" s="43"/>
      <c r="F26" s="43"/>
      <c r="G26" s="43"/>
      <c r="H26" s="43"/>
      <c r="I26" s="43"/>
      <c r="J26" s="43"/>
      <c r="K26" s="43"/>
      <c r="L26" s="43"/>
      <c r="M26" s="43"/>
      <c r="N26" s="43"/>
      <c r="O26" s="43"/>
      <c r="P26" s="43"/>
      <c r="Q26" s="43"/>
      <c r="R26" s="43"/>
      <c r="S26" s="43"/>
      <c r="T26" s="43"/>
      <c r="U26" s="43"/>
      <c r="V26" s="43"/>
      <c r="W26" s="43"/>
      <c r="X26" s="43"/>
      <c r="Y26" s="43"/>
      <c r="Z26" s="43"/>
      <c r="AA26" s="43"/>
    </row>
    <row r="27" spans="1:27" ht="13">
      <c r="A27" s="71"/>
      <c r="B27" s="43"/>
      <c r="C27" s="43"/>
      <c r="D27" s="43"/>
      <c r="E27" s="43"/>
      <c r="F27" s="43"/>
      <c r="G27" s="43"/>
      <c r="H27" s="43"/>
      <c r="I27" s="43"/>
      <c r="J27" s="43"/>
      <c r="K27" s="43"/>
      <c r="L27" s="43"/>
      <c r="M27" s="43"/>
      <c r="N27" s="43"/>
      <c r="O27" s="43"/>
      <c r="P27" s="43"/>
      <c r="Q27" s="43"/>
      <c r="R27" s="43"/>
      <c r="S27" s="43"/>
      <c r="T27" s="43"/>
      <c r="U27" s="43"/>
      <c r="V27" s="43"/>
      <c r="W27" s="43"/>
      <c r="X27" s="43"/>
      <c r="Y27" s="43"/>
      <c r="Z27" s="43"/>
      <c r="AA27" s="43"/>
    </row>
    <row r="28" spans="1:27" ht="13">
      <c r="A28" s="71"/>
      <c r="B28" s="43"/>
      <c r="C28" s="43"/>
      <c r="D28" s="43"/>
      <c r="E28" s="43"/>
      <c r="F28" s="43"/>
      <c r="G28" s="43"/>
      <c r="H28" s="43"/>
      <c r="I28" s="43"/>
      <c r="J28" s="43"/>
      <c r="K28" s="43"/>
      <c r="L28" s="43"/>
      <c r="M28" s="43"/>
      <c r="N28" s="43"/>
      <c r="O28" s="43"/>
      <c r="P28" s="43"/>
      <c r="Q28" s="43"/>
      <c r="R28" s="43"/>
      <c r="S28" s="43"/>
      <c r="T28" s="43"/>
      <c r="U28" s="43"/>
      <c r="V28" s="43"/>
      <c r="W28" s="43"/>
      <c r="X28" s="43"/>
      <c r="Y28" s="43"/>
      <c r="Z28" s="43"/>
      <c r="AA28" s="43"/>
    </row>
    <row r="29" spans="1:27" ht="13">
      <c r="A29" s="71"/>
      <c r="B29" s="43"/>
      <c r="C29" s="43"/>
      <c r="D29" s="43"/>
      <c r="E29" s="43"/>
      <c r="F29" s="43"/>
      <c r="G29" s="43"/>
      <c r="H29" s="43"/>
      <c r="I29" s="43"/>
      <c r="J29" s="43"/>
      <c r="K29" s="43"/>
      <c r="L29" s="43"/>
      <c r="M29" s="43"/>
      <c r="N29" s="43"/>
      <c r="O29" s="43"/>
      <c r="P29" s="43"/>
      <c r="Q29" s="43"/>
      <c r="R29" s="43"/>
      <c r="S29" s="43"/>
      <c r="T29" s="43"/>
      <c r="U29" s="43"/>
      <c r="V29" s="43"/>
      <c r="W29" s="43"/>
      <c r="X29" s="43"/>
      <c r="Y29" s="43"/>
      <c r="Z29" s="43"/>
      <c r="AA29" s="43"/>
    </row>
    <row r="30" spans="1:27" ht="13">
      <c r="A30" s="71"/>
      <c r="B30" s="43"/>
      <c r="C30" s="43"/>
      <c r="D30" s="43"/>
      <c r="E30" s="43"/>
      <c r="F30" s="43"/>
      <c r="G30" s="43"/>
      <c r="H30" s="43"/>
      <c r="I30" s="43"/>
      <c r="J30" s="43"/>
      <c r="K30" s="43"/>
      <c r="L30" s="43"/>
      <c r="M30" s="43"/>
      <c r="N30" s="43"/>
      <c r="O30" s="43"/>
      <c r="P30" s="43"/>
      <c r="Q30" s="43"/>
      <c r="R30" s="43"/>
      <c r="S30" s="43"/>
      <c r="T30" s="43"/>
      <c r="U30" s="43"/>
      <c r="V30" s="43"/>
      <c r="W30" s="43"/>
      <c r="X30" s="43"/>
      <c r="Y30" s="43"/>
      <c r="Z30" s="43"/>
      <c r="AA30" s="43"/>
    </row>
    <row r="31" spans="1:27" ht="13">
      <c r="A31" s="71"/>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row>
    <row r="32" spans="1:27" ht="13">
      <c r="A32" s="71"/>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row>
    <row r="33" spans="1:27" ht="13">
      <c r="A33" s="71"/>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row>
    <row r="34" spans="1:27" ht="13">
      <c r="A34" s="71"/>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row>
    <row r="35" spans="1:27" ht="13">
      <c r="A35" s="71"/>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row>
    <row r="36" spans="1:27" ht="13">
      <c r="A36" s="71"/>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row>
    <row r="37" spans="1:27" ht="13">
      <c r="A37" s="71"/>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row>
    <row r="38" spans="1:27" ht="13">
      <c r="A38" s="71"/>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row>
    <row r="39" spans="1:27" ht="13">
      <c r="A39" s="71"/>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row>
    <row r="40" spans="1:27" ht="13">
      <c r="A40" s="71"/>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row>
    <row r="41" spans="1:27" ht="13">
      <c r="A41" s="71"/>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row>
    <row r="42" spans="1:27" ht="13">
      <c r="A42" s="71"/>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row>
    <row r="43" spans="1:27" ht="13">
      <c r="A43" s="71"/>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row>
    <row r="44" spans="1:27" ht="13">
      <c r="A44" s="71"/>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row>
    <row r="45" spans="1:27" ht="13">
      <c r="A45" s="71"/>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row>
    <row r="46" spans="1:27" ht="13">
      <c r="A46" s="71"/>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row>
    <row r="47" spans="1:27" ht="13">
      <c r="A47" s="71"/>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row>
    <row r="48" spans="1:27" ht="13">
      <c r="A48" s="71"/>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row>
    <row r="49" spans="1:27" ht="13">
      <c r="A49" s="71"/>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row>
    <row r="50" spans="1:27" ht="13">
      <c r="A50" s="71"/>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row>
    <row r="51" spans="1:27" ht="13">
      <c r="A51" s="71"/>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row>
    <row r="52" spans="1:27" ht="13">
      <c r="A52" s="71"/>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row>
    <row r="53" spans="1:27" ht="13">
      <c r="A53" s="71"/>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row>
    <row r="54" spans="1:27" ht="13">
      <c r="A54" s="71"/>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row>
    <row r="55" spans="1:27" ht="13">
      <c r="A55" s="71"/>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row>
    <row r="56" spans="1:27" ht="13">
      <c r="A56" s="71"/>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row>
    <row r="57" spans="1:27" ht="13">
      <c r="A57" s="71"/>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row>
    <row r="58" spans="1:27" ht="13">
      <c r="A58" s="71"/>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row>
    <row r="59" spans="1:27" ht="13">
      <c r="A59" s="71"/>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row>
    <row r="60" spans="1:27" ht="13">
      <c r="A60" s="71"/>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row>
    <row r="61" spans="1:27" ht="13">
      <c r="A61" s="71"/>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row>
    <row r="62" spans="1:27" ht="13">
      <c r="A62" s="71"/>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row>
    <row r="63" spans="1:27" ht="13">
      <c r="A63" s="71"/>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row>
    <row r="64" spans="1:27" ht="13">
      <c r="A64" s="71"/>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row>
    <row r="65" spans="1:27" ht="13">
      <c r="A65" s="71"/>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row>
    <row r="66" spans="1:27" ht="13">
      <c r="A66" s="71"/>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row>
    <row r="67" spans="1:27" ht="13">
      <c r="A67" s="71"/>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row>
    <row r="68" spans="1:27" ht="13">
      <c r="A68" s="71"/>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row>
    <row r="69" spans="1:27" ht="13">
      <c r="A69" s="71"/>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row>
    <row r="70" spans="1:27" ht="13">
      <c r="A70" s="71"/>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row>
    <row r="71" spans="1:27" ht="13">
      <c r="A71" s="71"/>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row>
    <row r="72" spans="1:27" ht="13">
      <c r="A72" s="71"/>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row>
    <row r="73" spans="1:27" ht="13">
      <c r="A73" s="71"/>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row>
    <row r="74" spans="1:27" ht="13">
      <c r="A74" s="71"/>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row>
    <row r="75" spans="1:27" ht="13">
      <c r="A75" s="71"/>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row>
    <row r="76" spans="1:27" ht="13">
      <c r="A76" s="71"/>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row>
    <row r="77" spans="1:27" ht="13">
      <c r="A77" s="71"/>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row>
    <row r="78" spans="1:27" ht="13">
      <c r="A78" s="71"/>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row>
    <row r="79" spans="1:27" ht="13">
      <c r="A79" s="71"/>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row>
    <row r="80" spans="1:27" ht="13">
      <c r="A80" s="71"/>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row>
    <row r="81" spans="1:27" ht="13">
      <c r="A81" s="71"/>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row>
    <row r="82" spans="1:27" ht="13">
      <c r="A82" s="71"/>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row>
    <row r="83" spans="1:27" ht="13">
      <c r="A83" s="71"/>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row>
    <row r="84" spans="1:27" ht="13">
      <c r="A84" s="71"/>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row>
    <row r="85" spans="1:27" ht="13">
      <c r="A85" s="71"/>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row>
    <row r="86" spans="1:27" ht="13">
      <c r="A86" s="71"/>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row>
    <row r="87" spans="1:27" ht="13">
      <c r="A87" s="71"/>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row>
    <row r="88" spans="1:27" ht="13">
      <c r="A88" s="71"/>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row>
    <row r="89" spans="1:27" ht="13">
      <c r="A89" s="71"/>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row>
    <row r="90" spans="1:27" ht="13">
      <c r="A90" s="71"/>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row>
    <row r="91" spans="1:27" ht="13">
      <c r="A91" s="71"/>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row>
    <row r="92" spans="1:27" ht="13">
      <c r="A92" s="71"/>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row>
    <row r="93" spans="1:27" ht="13">
      <c r="A93" s="71"/>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row>
    <row r="94" spans="1:27" ht="13">
      <c r="A94" s="71"/>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row>
    <row r="95" spans="1:27" ht="13">
      <c r="A95" s="71"/>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row>
    <row r="96" spans="1:27" ht="13">
      <c r="A96" s="71"/>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row>
    <row r="97" spans="1:27" ht="13">
      <c r="A97" s="71"/>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row>
    <row r="98" spans="1:27" ht="13">
      <c r="A98" s="71"/>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row>
    <row r="99" spans="1:27" ht="13">
      <c r="A99" s="71"/>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row>
    <row r="100" spans="1:27" ht="13">
      <c r="A100" s="71"/>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row>
    <row r="101" spans="1:27" ht="13">
      <c r="A101" s="71"/>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row>
    <row r="102" spans="1:27" ht="13">
      <c r="A102" s="71"/>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row>
    <row r="103" spans="1:27" ht="13">
      <c r="A103" s="71"/>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row>
    <row r="104" spans="1:27" ht="13">
      <c r="A104" s="71"/>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row>
    <row r="105" spans="1:27" ht="13">
      <c r="A105" s="71"/>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row>
    <row r="106" spans="1:27" ht="13">
      <c r="A106" s="71"/>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row>
    <row r="107" spans="1:27" ht="13">
      <c r="A107" s="71"/>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row>
    <row r="108" spans="1:27" ht="13">
      <c r="A108" s="71"/>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row>
    <row r="109" spans="1:27" ht="13">
      <c r="A109" s="71"/>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row>
    <row r="110" spans="1:27" ht="13">
      <c r="A110" s="71"/>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row>
    <row r="111" spans="1:27" ht="13">
      <c r="A111" s="71"/>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row>
    <row r="112" spans="1:27" ht="13">
      <c r="A112" s="71"/>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row>
    <row r="113" spans="1:27" ht="13">
      <c r="A113" s="71"/>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row>
    <row r="114" spans="1:27" ht="13">
      <c r="A114" s="71"/>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row>
    <row r="115" spans="1:27" ht="13">
      <c r="A115" s="71"/>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row>
    <row r="116" spans="1:27" ht="13">
      <c r="A116" s="71"/>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row>
    <row r="117" spans="1:27" ht="13">
      <c r="A117" s="71"/>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row>
    <row r="118" spans="1:27" ht="13">
      <c r="A118" s="71"/>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row>
    <row r="119" spans="1:27" ht="13">
      <c r="A119" s="71"/>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row>
    <row r="120" spans="1:27" ht="13">
      <c r="A120" s="71"/>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row>
    <row r="121" spans="1:27" ht="13">
      <c r="A121" s="71"/>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row>
    <row r="122" spans="1:27" ht="13">
      <c r="A122" s="71"/>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row>
    <row r="123" spans="1:27" ht="13">
      <c r="A123" s="71"/>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row>
    <row r="124" spans="1:27" ht="13">
      <c r="A124" s="71"/>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row>
    <row r="125" spans="1:27" ht="13">
      <c r="A125" s="71"/>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row>
    <row r="126" spans="1:27" ht="13">
      <c r="A126" s="71"/>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row>
    <row r="127" spans="1:27" ht="13">
      <c r="A127" s="71"/>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row>
    <row r="128" spans="1:27" ht="13">
      <c r="A128" s="71"/>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row>
    <row r="129" spans="1:27" ht="13">
      <c r="A129" s="71"/>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row>
    <row r="130" spans="1:27" ht="13">
      <c r="A130" s="71"/>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row>
    <row r="131" spans="1:27" ht="13">
      <c r="A131" s="71"/>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row>
    <row r="132" spans="1:27" ht="13">
      <c r="A132" s="71"/>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row>
    <row r="133" spans="1:27" ht="13">
      <c r="A133" s="71"/>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row>
    <row r="134" spans="1:27" ht="13">
      <c r="A134" s="71"/>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row>
    <row r="135" spans="1:27" ht="13">
      <c r="A135" s="71"/>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row>
    <row r="136" spans="1:27" ht="13">
      <c r="A136" s="71"/>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row>
    <row r="137" spans="1:27" ht="13">
      <c r="A137" s="71"/>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row>
    <row r="138" spans="1:27" ht="13">
      <c r="A138" s="71"/>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row>
    <row r="139" spans="1:27" ht="13">
      <c r="A139" s="71"/>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row>
    <row r="140" spans="1:27" ht="13">
      <c r="A140" s="71"/>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row>
    <row r="141" spans="1:27" ht="13">
      <c r="A141" s="71"/>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row>
    <row r="142" spans="1:27" ht="13">
      <c r="A142" s="71"/>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row>
    <row r="143" spans="1:27" ht="13">
      <c r="A143" s="71"/>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row>
    <row r="144" spans="1:27" ht="13">
      <c r="A144" s="71"/>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row>
    <row r="145" spans="1:27" ht="13">
      <c r="A145" s="71"/>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row>
    <row r="146" spans="1:27" ht="13">
      <c r="A146" s="71"/>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row>
    <row r="147" spans="1:27" ht="13">
      <c r="A147" s="71"/>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row>
    <row r="148" spans="1:27" ht="13">
      <c r="A148" s="71"/>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row>
    <row r="149" spans="1:27" ht="13">
      <c r="A149" s="71"/>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row>
    <row r="150" spans="1:27" ht="13">
      <c r="A150" s="71"/>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row>
    <row r="151" spans="1:27" ht="13">
      <c r="A151" s="71"/>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row>
    <row r="152" spans="1:27" ht="13">
      <c r="A152" s="71"/>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row>
    <row r="153" spans="1:27" ht="13">
      <c r="A153" s="71"/>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row>
    <row r="154" spans="1:27" ht="13">
      <c r="A154" s="71"/>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row>
    <row r="155" spans="1:27" ht="13">
      <c r="A155" s="71"/>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row>
    <row r="156" spans="1:27" ht="13">
      <c r="A156" s="71"/>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row>
    <row r="157" spans="1:27" ht="13">
      <c r="A157" s="71"/>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row>
    <row r="158" spans="1:27" ht="13">
      <c r="A158" s="71"/>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row>
    <row r="159" spans="1:27" ht="13">
      <c r="A159" s="71"/>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row>
    <row r="160" spans="1:27" ht="13">
      <c r="A160" s="71"/>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row>
    <row r="161" spans="1:27" ht="13">
      <c r="A161" s="71"/>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row>
    <row r="162" spans="1:27" ht="13">
      <c r="A162" s="71"/>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row>
    <row r="163" spans="1:27" ht="13">
      <c r="A163" s="71"/>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row>
    <row r="164" spans="1:27" ht="13">
      <c r="A164" s="71"/>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row>
    <row r="165" spans="1:27" ht="13">
      <c r="A165" s="71"/>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row>
    <row r="166" spans="1:27" ht="13">
      <c r="A166" s="71"/>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row>
    <row r="167" spans="1:27" ht="13">
      <c r="A167" s="71"/>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row>
    <row r="168" spans="1:27" ht="13">
      <c r="A168" s="71"/>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row>
    <row r="169" spans="1:27" ht="13">
      <c r="A169" s="71"/>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row>
    <row r="170" spans="1:27" ht="13">
      <c r="A170" s="71"/>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row>
    <row r="171" spans="1:27" ht="13">
      <c r="A171" s="71"/>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row>
    <row r="172" spans="1:27" ht="13">
      <c r="A172" s="71"/>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row>
    <row r="173" spans="1:27" ht="13">
      <c r="A173" s="71"/>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row>
    <row r="174" spans="1:27" ht="13">
      <c r="A174" s="71"/>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row>
    <row r="175" spans="1:27" ht="13">
      <c r="A175" s="71"/>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row>
    <row r="176" spans="1:27" ht="13">
      <c r="A176" s="71"/>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row>
    <row r="177" spans="1:27" ht="13">
      <c r="A177" s="71"/>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row>
    <row r="178" spans="1:27" ht="13">
      <c r="A178" s="71"/>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row>
    <row r="179" spans="1:27" ht="13">
      <c r="A179" s="71"/>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row>
    <row r="180" spans="1:27" ht="13">
      <c r="A180" s="71"/>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row>
    <row r="181" spans="1:27" ht="13">
      <c r="A181" s="71"/>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row>
    <row r="182" spans="1:27" ht="13">
      <c r="A182" s="71"/>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row>
    <row r="183" spans="1:27" ht="13">
      <c r="A183" s="71"/>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row>
    <row r="184" spans="1:27" ht="13">
      <c r="A184" s="71"/>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row>
    <row r="185" spans="1:27" ht="13">
      <c r="A185" s="71"/>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row>
    <row r="186" spans="1:27" ht="13">
      <c r="A186" s="71"/>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row>
    <row r="187" spans="1:27" ht="13">
      <c r="A187" s="71"/>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row>
    <row r="188" spans="1:27" ht="13">
      <c r="A188" s="71"/>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row>
    <row r="189" spans="1:27" ht="13">
      <c r="A189" s="71"/>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row>
    <row r="190" spans="1:27" ht="13">
      <c r="A190" s="71"/>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row>
    <row r="191" spans="1:27" ht="13">
      <c r="A191" s="71"/>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row>
    <row r="192" spans="1:27" ht="13">
      <c r="A192" s="71"/>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row>
    <row r="193" spans="1:27" ht="13">
      <c r="A193" s="71"/>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row>
    <row r="194" spans="1:27" ht="13">
      <c r="A194" s="71"/>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row>
    <row r="195" spans="1:27" ht="13">
      <c r="A195" s="71"/>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row>
    <row r="196" spans="1:27" ht="13">
      <c r="A196" s="71"/>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row>
    <row r="197" spans="1:27" ht="13">
      <c r="A197" s="71"/>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row>
    <row r="198" spans="1:27" ht="13">
      <c r="A198" s="71"/>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row>
    <row r="199" spans="1:27" ht="13">
      <c r="A199" s="71"/>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row>
    <row r="200" spans="1:27" ht="13">
      <c r="A200" s="71"/>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row>
    <row r="201" spans="1:27" ht="13">
      <c r="A201" s="71"/>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row>
    <row r="202" spans="1:27" ht="13">
      <c r="A202" s="71"/>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row>
    <row r="203" spans="1:27" ht="13">
      <c r="A203" s="71"/>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row>
    <row r="204" spans="1:27" ht="13">
      <c r="A204" s="71"/>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row>
    <row r="205" spans="1:27" ht="13">
      <c r="A205" s="71"/>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row>
    <row r="206" spans="1:27" ht="13">
      <c r="A206" s="71"/>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row>
    <row r="207" spans="1:27" ht="13">
      <c r="A207" s="71"/>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row>
    <row r="208" spans="1:27" ht="13">
      <c r="A208" s="71"/>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row>
    <row r="209" spans="1:27" ht="13">
      <c r="A209" s="71"/>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row>
    <row r="210" spans="1:27" ht="13">
      <c r="A210" s="71"/>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row>
    <row r="211" spans="1:27" ht="13">
      <c r="A211" s="71"/>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row>
    <row r="212" spans="1:27" ht="13">
      <c r="A212" s="71"/>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row>
    <row r="213" spans="1:27" ht="13">
      <c r="A213" s="71"/>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row>
    <row r="214" spans="1:27" ht="13">
      <c r="A214" s="71"/>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row>
    <row r="215" spans="1:27" ht="13">
      <c r="A215" s="71"/>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row>
    <row r="216" spans="1:27" ht="13">
      <c r="A216" s="71"/>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row>
    <row r="217" spans="1:27" ht="13">
      <c r="A217" s="71"/>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row>
    <row r="218" spans="1:27" ht="13">
      <c r="A218" s="71"/>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row>
    <row r="219" spans="1:27" ht="13">
      <c r="A219" s="71"/>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row>
    <row r="220" spans="1:27" ht="13">
      <c r="A220" s="71"/>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row>
    <row r="221" spans="1:27" ht="13">
      <c r="A221" s="71"/>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row>
    <row r="222" spans="1:27" ht="13">
      <c r="A222" s="71"/>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row>
    <row r="223" spans="1:27" ht="13">
      <c r="A223" s="71"/>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row>
    <row r="224" spans="1:27" ht="13">
      <c r="A224" s="71"/>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row>
    <row r="225" spans="1:27" ht="13">
      <c r="A225" s="71"/>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row>
    <row r="226" spans="1:27" ht="13">
      <c r="A226" s="71"/>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row>
    <row r="227" spans="1:27" ht="13">
      <c r="A227" s="71"/>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row>
    <row r="228" spans="1:27" ht="13">
      <c r="A228" s="71"/>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row>
    <row r="229" spans="1:27" ht="13">
      <c r="A229" s="71"/>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row>
    <row r="230" spans="1:27" ht="13">
      <c r="A230" s="71"/>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row>
    <row r="231" spans="1:27" ht="13">
      <c r="A231" s="71"/>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row>
    <row r="232" spans="1:27" ht="13">
      <c r="A232" s="71"/>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row>
    <row r="233" spans="1:27" ht="13">
      <c r="A233" s="71"/>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row>
    <row r="234" spans="1:27" ht="13">
      <c r="A234" s="71"/>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row>
    <row r="235" spans="1:27" ht="13">
      <c r="A235" s="71"/>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row>
    <row r="236" spans="1:27" ht="13">
      <c r="A236" s="71"/>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row>
    <row r="237" spans="1:27" ht="13">
      <c r="A237" s="71"/>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row>
    <row r="238" spans="1:27" ht="13">
      <c r="A238" s="71"/>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row>
    <row r="239" spans="1:27" ht="13">
      <c r="A239" s="71"/>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row>
    <row r="240" spans="1:27" ht="13">
      <c r="A240" s="71"/>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row>
    <row r="241" spans="1:27" ht="13">
      <c r="A241" s="71"/>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row>
    <row r="242" spans="1:27" ht="13">
      <c r="A242" s="71"/>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row>
    <row r="243" spans="1:27" ht="13">
      <c r="A243" s="71"/>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row>
    <row r="244" spans="1:27" ht="13">
      <c r="A244" s="71"/>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row>
    <row r="245" spans="1:27" ht="13">
      <c r="A245" s="71"/>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row>
    <row r="246" spans="1:27" ht="13">
      <c r="A246" s="71"/>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row>
    <row r="247" spans="1:27" ht="13">
      <c r="A247" s="71"/>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row>
    <row r="248" spans="1:27" ht="13">
      <c r="A248" s="71"/>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row>
    <row r="249" spans="1:27" ht="13">
      <c r="A249" s="71"/>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row>
    <row r="250" spans="1:27" ht="13">
      <c r="A250" s="71"/>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row>
    <row r="251" spans="1:27" ht="13">
      <c r="A251" s="71"/>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row>
    <row r="252" spans="1:27" ht="13">
      <c r="A252" s="71"/>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row>
    <row r="253" spans="1:27" ht="13">
      <c r="A253" s="71"/>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row>
    <row r="254" spans="1:27" ht="13">
      <c r="A254" s="71"/>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row>
    <row r="255" spans="1:27" ht="13">
      <c r="A255" s="71"/>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row>
    <row r="256" spans="1:27" ht="13">
      <c r="A256" s="71"/>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row>
    <row r="257" spans="1:27" ht="13">
      <c r="A257" s="71"/>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row>
    <row r="258" spans="1:27" ht="13">
      <c r="A258" s="71"/>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row>
    <row r="259" spans="1:27" ht="13">
      <c r="A259" s="71"/>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row>
    <row r="260" spans="1:27" ht="13">
      <c r="A260" s="71"/>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row>
    <row r="261" spans="1:27" ht="13">
      <c r="A261" s="71"/>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row>
    <row r="262" spans="1:27" ht="13">
      <c r="A262" s="71"/>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row>
    <row r="263" spans="1:27" ht="13">
      <c r="A263" s="71"/>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row>
    <row r="264" spans="1:27" ht="13">
      <c r="A264" s="71"/>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row>
    <row r="265" spans="1:27" ht="13">
      <c r="A265" s="71"/>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row>
    <row r="266" spans="1:27" ht="13">
      <c r="A266" s="71"/>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row>
    <row r="267" spans="1:27" ht="13">
      <c r="A267" s="71"/>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row>
    <row r="268" spans="1:27" ht="13">
      <c r="A268" s="71"/>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row>
    <row r="269" spans="1:27" ht="13">
      <c r="A269" s="71"/>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row>
    <row r="270" spans="1:27" ht="13">
      <c r="A270" s="71"/>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row>
    <row r="271" spans="1:27" ht="13">
      <c r="A271" s="71"/>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row>
    <row r="272" spans="1:27" ht="13">
      <c r="A272" s="71"/>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row>
    <row r="273" spans="1:27" ht="13">
      <c r="A273" s="71"/>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row>
    <row r="274" spans="1:27" ht="13">
      <c r="A274" s="71"/>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row>
    <row r="275" spans="1:27" ht="13">
      <c r="A275" s="71"/>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row>
    <row r="276" spans="1:27" ht="13">
      <c r="A276" s="71"/>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row>
    <row r="277" spans="1:27" ht="13">
      <c r="A277" s="71"/>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row>
    <row r="278" spans="1:27" ht="13">
      <c r="A278" s="71"/>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row>
    <row r="279" spans="1:27" ht="13">
      <c r="A279" s="71"/>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row>
    <row r="280" spans="1:27" ht="13">
      <c r="A280" s="71"/>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row>
    <row r="281" spans="1:27" ht="13">
      <c r="A281" s="71"/>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row>
    <row r="282" spans="1:27" ht="13">
      <c r="A282" s="71"/>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row>
    <row r="283" spans="1:27" ht="13">
      <c r="A283" s="71"/>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row>
    <row r="284" spans="1:27" ht="13">
      <c r="A284" s="71"/>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row>
    <row r="285" spans="1:27" ht="13">
      <c r="A285" s="71"/>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row>
    <row r="286" spans="1:27" ht="13">
      <c r="A286" s="71"/>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row>
    <row r="287" spans="1:27" ht="13">
      <c r="A287" s="71"/>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row>
    <row r="288" spans="1:27" ht="13">
      <c r="A288" s="71"/>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row>
    <row r="289" spans="1:27" ht="13">
      <c r="A289" s="71"/>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row>
    <row r="290" spans="1:27" ht="13">
      <c r="A290" s="71"/>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row>
    <row r="291" spans="1:27" ht="13">
      <c r="A291" s="71"/>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row>
    <row r="292" spans="1:27" ht="13">
      <c r="A292" s="71"/>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row>
    <row r="293" spans="1:27" ht="13">
      <c r="A293" s="71"/>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row>
    <row r="294" spans="1:27" ht="13">
      <c r="A294" s="71"/>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row>
    <row r="295" spans="1:27" ht="13">
      <c r="A295" s="71"/>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row>
    <row r="296" spans="1:27" ht="13">
      <c r="A296" s="71"/>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row>
    <row r="297" spans="1:27" ht="13">
      <c r="A297" s="71"/>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row>
    <row r="298" spans="1:27" ht="13">
      <c r="A298" s="71"/>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row>
    <row r="299" spans="1:27" ht="13">
      <c r="A299" s="71"/>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row>
    <row r="300" spans="1:27" ht="13">
      <c r="A300" s="71"/>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row>
    <row r="301" spans="1:27" ht="13">
      <c r="A301" s="71"/>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row>
    <row r="302" spans="1:27" ht="13">
      <c r="A302" s="71"/>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row>
    <row r="303" spans="1:27" ht="13">
      <c r="A303" s="71"/>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row>
    <row r="304" spans="1:27" ht="13">
      <c r="A304" s="71"/>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row>
    <row r="305" spans="1:27" ht="13">
      <c r="A305" s="71"/>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row>
    <row r="306" spans="1:27" ht="13">
      <c r="A306" s="71"/>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row>
    <row r="307" spans="1:27" ht="13">
      <c r="A307" s="71"/>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row>
    <row r="308" spans="1:27" ht="13">
      <c r="A308" s="71"/>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row>
    <row r="309" spans="1:27" ht="13">
      <c r="A309" s="71"/>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row>
    <row r="310" spans="1:27" ht="13">
      <c r="A310" s="71"/>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row>
    <row r="311" spans="1:27" ht="13">
      <c r="A311" s="71"/>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row>
    <row r="312" spans="1:27" ht="13">
      <c r="A312" s="71"/>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row>
    <row r="313" spans="1:27" ht="13">
      <c r="A313" s="71"/>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row>
    <row r="314" spans="1:27" ht="13">
      <c r="A314" s="71"/>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row>
    <row r="315" spans="1:27" ht="13">
      <c r="A315" s="71"/>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row>
    <row r="316" spans="1:27" ht="13">
      <c r="A316" s="71"/>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row>
    <row r="317" spans="1:27" ht="13">
      <c r="A317" s="71"/>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row>
    <row r="318" spans="1:27" ht="13">
      <c r="A318" s="71"/>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row>
    <row r="319" spans="1:27" ht="13">
      <c r="A319" s="71"/>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row>
    <row r="320" spans="1:27" ht="13">
      <c r="A320" s="71"/>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c r="AA320" s="43"/>
    </row>
    <row r="321" spans="1:27" ht="13">
      <c r="A321" s="71"/>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row>
    <row r="322" spans="1:27" ht="13">
      <c r="A322" s="71"/>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row>
    <row r="323" spans="1:27" ht="13">
      <c r="A323" s="71"/>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row>
    <row r="324" spans="1:27" ht="13">
      <c r="A324" s="71"/>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row>
    <row r="325" spans="1:27" ht="13">
      <c r="A325" s="71"/>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row>
    <row r="326" spans="1:27" ht="13">
      <c r="A326" s="71"/>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row>
    <row r="327" spans="1:27" ht="13">
      <c r="A327" s="71"/>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row>
    <row r="328" spans="1:27" ht="13">
      <c r="A328" s="71"/>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row>
    <row r="329" spans="1:27" ht="13">
      <c r="A329" s="71"/>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row>
    <row r="330" spans="1:27" ht="13">
      <c r="A330" s="71"/>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c r="AA330" s="43"/>
    </row>
    <row r="331" spans="1:27" ht="13">
      <c r="A331" s="71"/>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c r="AA331" s="43"/>
    </row>
    <row r="332" spans="1:27" ht="13">
      <c r="A332" s="71"/>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row>
    <row r="333" spans="1:27" ht="13">
      <c r="A333" s="71"/>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c r="AA333" s="43"/>
    </row>
    <row r="334" spans="1:27" ht="13">
      <c r="A334" s="71"/>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c r="AA334" s="43"/>
    </row>
    <row r="335" spans="1:27" ht="13">
      <c r="A335" s="71"/>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c r="AA335" s="43"/>
    </row>
    <row r="336" spans="1:27" ht="13">
      <c r="A336" s="71"/>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c r="AA336" s="43"/>
    </row>
    <row r="337" spans="1:27" ht="13">
      <c r="A337" s="71"/>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c r="AA337" s="43"/>
    </row>
    <row r="338" spans="1:27" ht="13">
      <c r="A338" s="71"/>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c r="AA338" s="43"/>
    </row>
    <row r="339" spans="1:27" ht="13">
      <c r="A339" s="71"/>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c r="AA339" s="43"/>
    </row>
    <row r="340" spans="1:27" ht="13">
      <c r="A340" s="71"/>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row>
    <row r="341" spans="1:27" ht="13">
      <c r="A341" s="71"/>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c r="AA341" s="43"/>
    </row>
    <row r="342" spans="1:27" ht="13">
      <c r="A342" s="71"/>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c r="AA342" s="43"/>
    </row>
    <row r="343" spans="1:27" ht="13">
      <c r="A343" s="71"/>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c r="AA343" s="43"/>
    </row>
    <row r="344" spans="1:27" ht="13">
      <c r="A344" s="71"/>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c r="AA344" s="43"/>
    </row>
    <row r="345" spans="1:27" ht="13">
      <c r="A345" s="71"/>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c r="AA345" s="43"/>
    </row>
    <row r="346" spans="1:27" ht="13">
      <c r="A346" s="71"/>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c r="AA346" s="43"/>
    </row>
    <row r="347" spans="1:27" ht="13">
      <c r="A347" s="71"/>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c r="AA347" s="43"/>
    </row>
    <row r="348" spans="1:27" ht="13">
      <c r="A348" s="71"/>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c r="AA348" s="43"/>
    </row>
    <row r="349" spans="1:27" ht="13">
      <c r="A349" s="71"/>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c r="AA349" s="43"/>
    </row>
    <row r="350" spans="1:27" ht="13">
      <c r="A350" s="71"/>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c r="AA350" s="43"/>
    </row>
    <row r="351" spans="1:27" ht="13">
      <c r="A351" s="71"/>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c r="AA351" s="43"/>
    </row>
    <row r="352" spans="1:27" ht="13">
      <c r="A352" s="71"/>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c r="AA352" s="43"/>
    </row>
    <row r="353" spans="1:27" ht="13">
      <c r="A353" s="71"/>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c r="AA353" s="43"/>
    </row>
    <row r="354" spans="1:27" ht="13">
      <c r="A354" s="71"/>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c r="AA354" s="43"/>
    </row>
    <row r="355" spans="1:27" ht="13">
      <c r="A355" s="71"/>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c r="AA355" s="43"/>
    </row>
    <row r="356" spans="1:27" ht="13">
      <c r="A356" s="71"/>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c r="AA356" s="43"/>
    </row>
    <row r="357" spans="1:27" ht="13">
      <c r="A357" s="71"/>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row>
    <row r="358" spans="1:27" ht="13">
      <c r="A358" s="71"/>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c r="AA358" s="43"/>
    </row>
    <row r="359" spans="1:27" ht="13">
      <c r="A359" s="71"/>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row>
    <row r="360" spans="1:27" ht="13">
      <c r="A360" s="71"/>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c r="AA360" s="43"/>
    </row>
    <row r="361" spans="1:27" ht="13">
      <c r="A361" s="71"/>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c r="AA361" s="43"/>
    </row>
    <row r="362" spans="1:27" ht="13">
      <c r="A362" s="71"/>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c r="AA362" s="43"/>
    </row>
    <row r="363" spans="1:27" ht="13">
      <c r="A363" s="71"/>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c r="AA363" s="43"/>
    </row>
    <row r="364" spans="1:27" ht="13">
      <c r="A364" s="71"/>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c r="AA364" s="43"/>
    </row>
    <row r="365" spans="1:27" ht="13">
      <c r="A365" s="71"/>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c r="AA365" s="43"/>
    </row>
    <row r="366" spans="1:27" ht="13">
      <c r="A366" s="71"/>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c r="AA366" s="43"/>
    </row>
    <row r="367" spans="1:27" ht="13">
      <c r="A367" s="71"/>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c r="AA367" s="43"/>
    </row>
    <row r="368" spans="1:27" ht="13">
      <c r="A368" s="71"/>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c r="AA368" s="43"/>
    </row>
    <row r="369" spans="1:27" ht="13">
      <c r="A369" s="71"/>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c r="AA369" s="43"/>
    </row>
    <row r="370" spans="1:27" ht="13">
      <c r="A370" s="71"/>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c r="AA370" s="43"/>
    </row>
    <row r="371" spans="1:27" ht="13">
      <c r="A371" s="71"/>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c r="AA371" s="43"/>
    </row>
    <row r="372" spans="1:27" ht="13">
      <c r="A372" s="71"/>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c r="AA372" s="43"/>
    </row>
    <row r="373" spans="1:27" ht="13">
      <c r="A373" s="71"/>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c r="AA373" s="43"/>
    </row>
    <row r="374" spans="1:27" ht="13">
      <c r="A374" s="71"/>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c r="AA374" s="43"/>
    </row>
    <row r="375" spans="1:27" ht="13">
      <c r="A375" s="71"/>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c r="AA375" s="43"/>
    </row>
    <row r="376" spans="1:27" ht="13">
      <c r="A376" s="71"/>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c r="AA376" s="43"/>
    </row>
    <row r="377" spans="1:27" ht="13">
      <c r="A377" s="71"/>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c r="AA377" s="43"/>
    </row>
    <row r="378" spans="1:27" ht="13">
      <c r="A378" s="71"/>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c r="AA378" s="43"/>
    </row>
    <row r="379" spans="1:27" ht="13">
      <c r="A379" s="71"/>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c r="AA379" s="43"/>
    </row>
    <row r="380" spans="1:27" ht="13">
      <c r="A380" s="71"/>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c r="AA380" s="43"/>
    </row>
    <row r="381" spans="1:27" ht="13">
      <c r="A381" s="71"/>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c r="AA381" s="43"/>
    </row>
    <row r="382" spans="1:27" ht="13">
      <c r="A382" s="71"/>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c r="AA382" s="43"/>
    </row>
    <row r="383" spans="1:27" ht="13">
      <c r="A383" s="71"/>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c r="AA383" s="43"/>
    </row>
    <row r="384" spans="1:27" ht="13">
      <c r="A384" s="71"/>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c r="AA384" s="43"/>
    </row>
    <row r="385" spans="1:27" ht="13">
      <c r="A385" s="71"/>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c r="AA385" s="43"/>
    </row>
    <row r="386" spans="1:27" ht="13">
      <c r="A386" s="71"/>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c r="AA386" s="43"/>
    </row>
    <row r="387" spans="1:27" ht="13">
      <c r="A387" s="71"/>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row>
    <row r="388" spans="1:27" ht="13">
      <c r="A388" s="71"/>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c r="AA388" s="43"/>
    </row>
    <row r="389" spans="1:27" ht="13">
      <c r="A389" s="71"/>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c r="AA389" s="43"/>
    </row>
    <row r="390" spans="1:27" ht="13">
      <c r="A390" s="71"/>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row>
    <row r="391" spans="1:27" ht="13">
      <c r="A391" s="71"/>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c r="AA391" s="43"/>
    </row>
    <row r="392" spans="1:27" ht="13">
      <c r="A392" s="71"/>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row>
    <row r="393" spans="1:27" ht="13">
      <c r="A393" s="71"/>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c r="AA393" s="43"/>
    </row>
    <row r="394" spans="1:27" ht="13">
      <c r="A394" s="71"/>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row>
    <row r="395" spans="1:27" ht="13">
      <c r="A395" s="71"/>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c r="AA395" s="43"/>
    </row>
    <row r="396" spans="1:27" ht="13">
      <c r="A396" s="71"/>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row>
    <row r="397" spans="1:27" ht="13">
      <c r="A397" s="71"/>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c r="AA397" s="43"/>
    </row>
    <row r="398" spans="1:27" ht="13">
      <c r="A398" s="71"/>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c r="AA398" s="43"/>
    </row>
    <row r="399" spans="1:27" ht="13">
      <c r="A399" s="71"/>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c r="AA399" s="43"/>
    </row>
    <row r="400" spans="1:27" ht="13">
      <c r="A400" s="71"/>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c r="AA400" s="43"/>
    </row>
    <row r="401" spans="1:27" ht="13">
      <c r="A401" s="71"/>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c r="AA401" s="43"/>
    </row>
    <row r="402" spans="1:27" ht="13">
      <c r="A402" s="71"/>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c r="AA402" s="43"/>
    </row>
    <row r="403" spans="1:27" ht="13">
      <c r="A403" s="71"/>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c r="AA403" s="43"/>
    </row>
    <row r="404" spans="1:27" ht="13">
      <c r="A404" s="71"/>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c r="AA404" s="43"/>
    </row>
    <row r="405" spans="1:27" ht="13">
      <c r="A405" s="71"/>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c r="AA405" s="43"/>
    </row>
    <row r="406" spans="1:27" ht="13">
      <c r="A406" s="71"/>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c r="AA406" s="43"/>
    </row>
    <row r="407" spans="1:27" ht="13">
      <c r="A407" s="71"/>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c r="AA407" s="43"/>
    </row>
    <row r="408" spans="1:27" ht="13">
      <c r="A408" s="71"/>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c r="AA408" s="43"/>
    </row>
    <row r="409" spans="1:27" ht="13">
      <c r="A409" s="71"/>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c r="AA409" s="43"/>
    </row>
    <row r="410" spans="1:27" ht="13">
      <c r="A410" s="71"/>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c r="AA410" s="43"/>
    </row>
    <row r="411" spans="1:27" ht="13">
      <c r="A411" s="71"/>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c r="AA411" s="43"/>
    </row>
    <row r="412" spans="1:27" ht="13">
      <c r="A412" s="71"/>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c r="AA412" s="43"/>
    </row>
    <row r="413" spans="1:27" ht="13">
      <c r="A413" s="71"/>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c r="AA413" s="43"/>
    </row>
    <row r="414" spans="1:27" ht="13">
      <c r="A414" s="71"/>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row>
    <row r="415" spans="1:27" ht="13">
      <c r="A415" s="71"/>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c r="AA415" s="43"/>
    </row>
    <row r="416" spans="1:27" ht="13">
      <c r="A416" s="71"/>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c r="AA416" s="43"/>
    </row>
    <row r="417" spans="1:27" ht="13">
      <c r="A417" s="71"/>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c r="AA417" s="43"/>
    </row>
    <row r="418" spans="1:27" ht="13">
      <c r="A418" s="71"/>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c r="AA418" s="43"/>
    </row>
    <row r="419" spans="1:27" ht="13">
      <c r="A419" s="71"/>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c r="AA419" s="43"/>
    </row>
    <row r="420" spans="1:27" ht="13">
      <c r="A420" s="71"/>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c r="AA420" s="43"/>
    </row>
    <row r="421" spans="1:27" ht="13">
      <c r="A421" s="71"/>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c r="AA421" s="43"/>
    </row>
    <row r="422" spans="1:27" ht="13">
      <c r="A422" s="71"/>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c r="AA422" s="43"/>
    </row>
    <row r="423" spans="1:27" ht="13">
      <c r="A423" s="71"/>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row>
    <row r="424" spans="1:27" ht="13">
      <c r="A424" s="71"/>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c r="AA424" s="43"/>
    </row>
    <row r="425" spans="1:27" ht="13">
      <c r="A425" s="71"/>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c r="AA425" s="43"/>
    </row>
    <row r="426" spans="1:27" ht="13">
      <c r="A426" s="71"/>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c r="AA426" s="43"/>
    </row>
    <row r="427" spans="1:27" ht="13">
      <c r="A427" s="71"/>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c r="AA427" s="43"/>
    </row>
    <row r="428" spans="1:27" ht="13">
      <c r="A428" s="71"/>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c r="AA428" s="43"/>
    </row>
    <row r="429" spans="1:27" ht="13">
      <c r="A429" s="71"/>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c r="AA429" s="43"/>
    </row>
    <row r="430" spans="1:27" ht="13">
      <c r="A430" s="71"/>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c r="AA430" s="43"/>
    </row>
    <row r="431" spans="1:27" ht="13">
      <c r="A431" s="71"/>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c r="AA431" s="43"/>
    </row>
    <row r="432" spans="1:27" ht="13">
      <c r="A432" s="71"/>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c r="AA432" s="43"/>
    </row>
    <row r="433" spans="1:27" ht="13">
      <c r="A433" s="71"/>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c r="AA433" s="43"/>
    </row>
    <row r="434" spans="1:27" ht="13">
      <c r="A434" s="71"/>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c r="AA434" s="43"/>
    </row>
    <row r="435" spans="1:27" ht="13">
      <c r="A435" s="71"/>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c r="AA435" s="43"/>
    </row>
    <row r="436" spans="1:27" ht="13">
      <c r="A436" s="71"/>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c r="AA436" s="43"/>
    </row>
    <row r="437" spans="1:27" ht="13">
      <c r="A437" s="71"/>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c r="AA437" s="43"/>
    </row>
    <row r="438" spans="1:27" ht="13">
      <c r="A438" s="71"/>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c r="AA438" s="43"/>
    </row>
    <row r="439" spans="1:27" ht="13">
      <c r="A439" s="71"/>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c r="AA439" s="43"/>
    </row>
    <row r="440" spans="1:27" ht="13">
      <c r="A440" s="71"/>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row>
    <row r="441" spans="1:27" ht="13">
      <c r="A441" s="71"/>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row>
    <row r="442" spans="1:27" ht="13">
      <c r="A442" s="71"/>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c r="AA442" s="43"/>
    </row>
    <row r="443" spans="1:27" ht="13">
      <c r="A443" s="71"/>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c r="AA443" s="43"/>
    </row>
    <row r="444" spans="1:27" ht="13">
      <c r="A444" s="71"/>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c r="AA444" s="43"/>
    </row>
    <row r="445" spans="1:27" ht="13">
      <c r="A445" s="71"/>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c r="AA445" s="43"/>
    </row>
    <row r="446" spans="1:27" ht="13">
      <c r="A446" s="71"/>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c r="AA446" s="43"/>
    </row>
    <row r="447" spans="1:27" ht="13">
      <c r="A447" s="71"/>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c r="AA447" s="43"/>
    </row>
    <row r="448" spans="1:27" ht="13">
      <c r="A448" s="71"/>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row>
    <row r="449" spans="1:27" ht="13">
      <c r="A449" s="71"/>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c r="AA449" s="43"/>
    </row>
    <row r="450" spans="1:27" ht="13">
      <c r="A450" s="71"/>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c r="AA450" s="43"/>
    </row>
    <row r="451" spans="1:27" ht="13">
      <c r="A451" s="71"/>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c r="AA451" s="43"/>
    </row>
    <row r="452" spans="1:27" ht="13">
      <c r="A452" s="71"/>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row>
    <row r="453" spans="1:27" ht="13">
      <c r="A453" s="71"/>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c r="AA453" s="43"/>
    </row>
    <row r="454" spans="1:27" ht="13">
      <c r="A454" s="71"/>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c r="AA454" s="43"/>
    </row>
    <row r="455" spans="1:27" ht="13">
      <c r="A455" s="71"/>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c r="AA455" s="43"/>
    </row>
    <row r="456" spans="1:27" ht="13">
      <c r="A456" s="71"/>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c r="AA456" s="43"/>
    </row>
    <row r="457" spans="1:27" ht="13">
      <c r="A457" s="71"/>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c r="AA457" s="43"/>
    </row>
    <row r="458" spans="1:27" ht="13">
      <c r="A458" s="71"/>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c r="AA458" s="43"/>
    </row>
    <row r="459" spans="1:27" ht="13">
      <c r="A459" s="71"/>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row>
    <row r="460" spans="1:27" ht="13">
      <c r="A460" s="71"/>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c r="AA460" s="43"/>
    </row>
    <row r="461" spans="1:27" ht="13">
      <c r="A461" s="71"/>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c r="AA461" s="43"/>
    </row>
    <row r="462" spans="1:27" ht="13">
      <c r="A462" s="71"/>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c r="AA462" s="43"/>
    </row>
    <row r="463" spans="1:27" ht="13">
      <c r="A463" s="71"/>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c r="AA463" s="43"/>
    </row>
    <row r="464" spans="1:27" ht="13">
      <c r="A464" s="71"/>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c r="AA464" s="43"/>
    </row>
    <row r="465" spans="1:27" ht="13">
      <c r="A465" s="71"/>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c r="AA465" s="43"/>
    </row>
    <row r="466" spans="1:27" ht="13">
      <c r="A466" s="71"/>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row>
    <row r="467" spans="1:27" ht="13">
      <c r="A467" s="71"/>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c r="AA467" s="43"/>
    </row>
    <row r="468" spans="1:27" ht="13">
      <c r="A468" s="71"/>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c r="AA468" s="43"/>
    </row>
    <row r="469" spans="1:27" ht="13">
      <c r="A469" s="71"/>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c r="AA469" s="43"/>
    </row>
    <row r="470" spans="1:27" ht="13">
      <c r="A470" s="71"/>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c r="AA470" s="43"/>
    </row>
    <row r="471" spans="1:27" ht="13">
      <c r="A471" s="71"/>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c r="AA471" s="43"/>
    </row>
    <row r="472" spans="1:27" ht="13">
      <c r="A472" s="71"/>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c r="AA472" s="43"/>
    </row>
    <row r="473" spans="1:27" ht="13">
      <c r="A473" s="71"/>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c r="AA473" s="43"/>
    </row>
    <row r="474" spans="1:27" ht="13">
      <c r="A474" s="71"/>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row>
    <row r="475" spans="1:27" ht="13">
      <c r="A475" s="71"/>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row>
    <row r="476" spans="1:27" ht="13">
      <c r="A476" s="71"/>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row>
    <row r="477" spans="1:27" ht="13">
      <c r="A477" s="71"/>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row>
    <row r="478" spans="1:27" ht="13">
      <c r="A478" s="71"/>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row>
    <row r="479" spans="1:27" ht="13">
      <c r="A479" s="71"/>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c r="AA479" s="43"/>
    </row>
    <row r="480" spans="1:27" ht="13">
      <c r="A480" s="71"/>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row>
    <row r="481" spans="1:27" ht="13">
      <c r="A481" s="71"/>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row>
    <row r="482" spans="1:27" ht="13">
      <c r="A482" s="71"/>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row>
    <row r="483" spans="1:27" ht="13">
      <c r="A483" s="71"/>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row>
    <row r="484" spans="1:27" ht="13">
      <c r="A484" s="71"/>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row>
    <row r="485" spans="1:27" ht="13">
      <c r="A485" s="71"/>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row>
    <row r="486" spans="1:27" ht="13">
      <c r="A486" s="71"/>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row>
    <row r="487" spans="1:27" ht="13">
      <c r="A487" s="71"/>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row>
    <row r="488" spans="1:27" ht="13">
      <c r="A488" s="71"/>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row>
    <row r="489" spans="1:27" ht="13">
      <c r="A489" s="71"/>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row>
    <row r="490" spans="1:27" ht="13">
      <c r="A490" s="71"/>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row>
    <row r="491" spans="1:27" ht="13">
      <c r="A491" s="71"/>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row>
    <row r="492" spans="1:27" ht="13">
      <c r="A492" s="71"/>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row>
    <row r="493" spans="1:27" ht="13">
      <c r="A493" s="71"/>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row>
    <row r="494" spans="1:27" ht="13">
      <c r="A494" s="71"/>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row>
    <row r="495" spans="1:27" ht="13">
      <c r="A495" s="71"/>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row>
    <row r="496" spans="1:27" ht="13">
      <c r="A496" s="71"/>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c r="AA496" s="43"/>
    </row>
    <row r="497" spans="1:27" ht="13">
      <c r="A497" s="71"/>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c r="AA497" s="43"/>
    </row>
    <row r="498" spans="1:27" ht="13">
      <c r="A498" s="71"/>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c r="AA498" s="43"/>
    </row>
    <row r="499" spans="1:27" ht="13">
      <c r="A499" s="71"/>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c r="AA499" s="43"/>
    </row>
    <row r="500" spans="1:27" ht="13">
      <c r="A500" s="71"/>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c r="AA500" s="43"/>
    </row>
    <row r="501" spans="1:27" ht="13">
      <c r="A501" s="71"/>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c r="AA501" s="43"/>
    </row>
    <row r="502" spans="1:27" ht="13">
      <c r="A502" s="71"/>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c r="AA502" s="43"/>
    </row>
    <row r="503" spans="1:27" ht="13">
      <c r="A503" s="71"/>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c r="AA503" s="43"/>
    </row>
    <row r="504" spans="1:27" ht="13">
      <c r="A504" s="71"/>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c r="AA504" s="43"/>
    </row>
    <row r="505" spans="1:27" ht="13">
      <c r="A505" s="71"/>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c r="AA505" s="43"/>
    </row>
    <row r="506" spans="1:27" ht="13">
      <c r="A506" s="71"/>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c r="AA506" s="43"/>
    </row>
    <row r="507" spans="1:27" ht="13">
      <c r="A507" s="71"/>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c r="AA507" s="43"/>
    </row>
    <row r="508" spans="1:27" ht="13">
      <c r="A508" s="71"/>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c r="AA508" s="43"/>
    </row>
    <row r="509" spans="1:27" ht="13">
      <c r="A509" s="71"/>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c r="AA509" s="43"/>
    </row>
    <row r="510" spans="1:27" ht="13">
      <c r="A510" s="71"/>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c r="AA510" s="43"/>
    </row>
    <row r="511" spans="1:27" ht="13">
      <c r="A511" s="71"/>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c r="AA511" s="43"/>
    </row>
    <row r="512" spans="1:27" ht="13">
      <c r="A512" s="71"/>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c r="AA512" s="43"/>
    </row>
    <row r="513" spans="1:27" ht="13">
      <c r="A513" s="71"/>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c r="AA513" s="43"/>
    </row>
    <row r="514" spans="1:27" ht="13">
      <c r="A514" s="71"/>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c r="AA514" s="43"/>
    </row>
    <row r="515" spans="1:27" ht="13">
      <c r="A515" s="71"/>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c r="AA515" s="43"/>
    </row>
    <row r="516" spans="1:27" ht="13">
      <c r="A516" s="71"/>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c r="AA516" s="43"/>
    </row>
    <row r="517" spans="1:27" ht="13">
      <c r="A517" s="71"/>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c r="AA517" s="43"/>
    </row>
    <row r="518" spans="1:27" ht="13">
      <c r="A518" s="71"/>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c r="AA518" s="43"/>
    </row>
    <row r="519" spans="1:27" ht="13">
      <c r="A519" s="71"/>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c r="AA519" s="43"/>
    </row>
    <row r="520" spans="1:27" ht="13">
      <c r="A520" s="71"/>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c r="AA520" s="43"/>
    </row>
    <row r="521" spans="1:27" ht="13">
      <c r="A521" s="71"/>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c r="AA521" s="43"/>
    </row>
    <row r="522" spans="1:27" ht="13">
      <c r="A522" s="71"/>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c r="AA522" s="43"/>
    </row>
    <row r="523" spans="1:27" ht="13">
      <c r="A523" s="71"/>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c r="AA523" s="43"/>
    </row>
    <row r="524" spans="1:27" ht="13">
      <c r="A524" s="71"/>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c r="AA524" s="43"/>
    </row>
    <row r="525" spans="1:27" ht="13">
      <c r="A525" s="71"/>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c r="AA525" s="43"/>
    </row>
    <row r="526" spans="1:27" ht="13">
      <c r="A526" s="71"/>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c r="AA526" s="43"/>
    </row>
    <row r="527" spans="1:27" ht="13">
      <c r="A527" s="71"/>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c r="AA527" s="43"/>
    </row>
    <row r="528" spans="1:27" ht="13">
      <c r="A528" s="71"/>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c r="AA528" s="43"/>
    </row>
    <row r="529" spans="1:27" ht="13">
      <c r="A529" s="71"/>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c r="AA529" s="43"/>
    </row>
    <row r="530" spans="1:27" ht="13">
      <c r="A530" s="71"/>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c r="AA530" s="43"/>
    </row>
    <row r="531" spans="1:27" ht="13">
      <c r="A531" s="71"/>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c r="AA531" s="43"/>
    </row>
    <row r="532" spans="1:27" ht="13">
      <c r="A532" s="71"/>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c r="AA532" s="43"/>
    </row>
    <row r="533" spans="1:27" ht="13">
      <c r="A533" s="71"/>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c r="AA533" s="43"/>
    </row>
    <row r="534" spans="1:27" ht="13">
      <c r="A534" s="71"/>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c r="AA534" s="43"/>
    </row>
    <row r="535" spans="1:27" ht="13">
      <c r="A535" s="71"/>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c r="AA535" s="43"/>
    </row>
    <row r="536" spans="1:27" ht="13">
      <c r="A536" s="71"/>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c r="AA536" s="43"/>
    </row>
    <row r="537" spans="1:27" ht="13">
      <c r="A537" s="71"/>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c r="AA537" s="43"/>
    </row>
    <row r="538" spans="1:27" ht="13">
      <c r="A538" s="71"/>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c r="AA538" s="43"/>
    </row>
    <row r="539" spans="1:27" ht="13">
      <c r="A539" s="71"/>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c r="AA539" s="43"/>
    </row>
    <row r="540" spans="1:27" ht="13">
      <c r="A540" s="71"/>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c r="AA540" s="43"/>
    </row>
    <row r="541" spans="1:27" ht="13">
      <c r="A541" s="71"/>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row>
    <row r="542" spans="1:27" ht="13">
      <c r="A542" s="71"/>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row>
    <row r="543" spans="1:27" ht="13">
      <c r="A543" s="71"/>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row>
    <row r="544" spans="1:27" ht="13">
      <c r="A544" s="71"/>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row>
    <row r="545" spans="1:27" ht="13">
      <c r="A545" s="71"/>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c r="AA545" s="43"/>
    </row>
    <row r="546" spans="1:27" ht="13">
      <c r="A546" s="71"/>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c r="AA546" s="43"/>
    </row>
    <row r="547" spans="1:27" ht="13">
      <c r="A547" s="71"/>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c r="AA547" s="43"/>
    </row>
    <row r="548" spans="1:27" ht="13">
      <c r="A548" s="71"/>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c r="AA548" s="43"/>
    </row>
    <row r="549" spans="1:27" ht="13">
      <c r="A549" s="71"/>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c r="AA549" s="43"/>
    </row>
    <row r="550" spans="1:27" ht="13">
      <c r="A550" s="71"/>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c r="AA550" s="43"/>
    </row>
    <row r="551" spans="1:27" ht="13">
      <c r="A551" s="71"/>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c r="AA551" s="43"/>
    </row>
    <row r="552" spans="1:27" ht="13">
      <c r="A552" s="71"/>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c r="AA552" s="43"/>
    </row>
    <row r="553" spans="1:27" ht="13">
      <c r="A553" s="71"/>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c r="AA553" s="43"/>
    </row>
    <row r="554" spans="1:27" ht="13">
      <c r="A554" s="71"/>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c r="AA554" s="43"/>
    </row>
    <row r="555" spans="1:27" ht="13">
      <c r="A555" s="71"/>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c r="AA555" s="43"/>
    </row>
    <row r="556" spans="1:27" ht="13">
      <c r="A556" s="71"/>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c r="AA556" s="43"/>
    </row>
    <row r="557" spans="1:27" ht="13">
      <c r="A557" s="71"/>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c r="AA557" s="43"/>
    </row>
    <row r="558" spans="1:27" ht="13">
      <c r="A558" s="71"/>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c r="AA558" s="43"/>
    </row>
    <row r="559" spans="1:27" ht="13">
      <c r="A559" s="71"/>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c r="AA559" s="43"/>
    </row>
    <row r="560" spans="1:27" ht="13">
      <c r="A560" s="71"/>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c r="AA560" s="43"/>
    </row>
    <row r="561" spans="1:27" ht="13">
      <c r="A561" s="71"/>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c r="AA561" s="43"/>
    </row>
    <row r="562" spans="1:27" ht="13">
      <c r="A562" s="71"/>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c r="AA562" s="43"/>
    </row>
    <row r="563" spans="1:27" ht="13">
      <c r="A563" s="71"/>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c r="AA563" s="43"/>
    </row>
    <row r="564" spans="1:27" ht="13">
      <c r="A564" s="71"/>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c r="AA564" s="43"/>
    </row>
    <row r="565" spans="1:27" ht="13">
      <c r="A565" s="71"/>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c r="AA565" s="43"/>
    </row>
    <row r="566" spans="1:27" ht="13">
      <c r="A566" s="71"/>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c r="AA566" s="43"/>
    </row>
    <row r="567" spans="1:27" ht="13">
      <c r="A567" s="71"/>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c r="AA567" s="43"/>
    </row>
    <row r="568" spans="1:27" ht="13">
      <c r="A568" s="71"/>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c r="AA568" s="43"/>
    </row>
    <row r="569" spans="1:27" ht="13">
      <c r="A569" s="71"/>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c r="AA569" s="43"/>
    </row>
    <row r="570" spans="1:27" ht="13">
      <c r="A570" s="71"/>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c r="AA570" s="43"/>
    </row>
    <row r="571" spans="1:27" ht="13">
      <c r="A571" s="71"/>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c r="AA571" s="43"/>
    </row>
    <row r="572" spans="1:27" ht="13">
      <c r="A572" s="71"/>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c r="AA572" s="43"/>
    </row>
    <row r="573" spans="1:27" ht="13">
      <c r="A573" s="71"/>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c r="AA573" s="43"/>
    </row>
    <row r="574" spans="1:27" ht="13">
      <c r="A574" s="71"/>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c r="AA574" s="43"/>
    </row>
    <row r="575" spans="1:27" ht="13">
      <c r="A575" s="71"/>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c r="AA575" s="43"/>
    </row>
    <row r="576" spans="1:27" ht="13">
      <c r="A576" s="71"/>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c r="AA576" s="43"/>
    </row>
    <row r="577" spans="1:27" ht="13">
      <c r="A577" s="71"/>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c r="AA577" s="43"/>
    </row>
    <row r="578" spans="1:27" ht="13">
      <c r="A578" s="71"/>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c r="AA578" s="43"/>
    </row>
    <row r="579" spans="1:27" ht="13">
      <c r="A579" s="71"/>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c r="AA579" s="43"/>
    </row>
    <row r="580" spans="1:27" ht="13">
      <c r="A580" s="71"/>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c r="AA580" s="43"/>
    </row>
    <row r="581" spans="1:27" ht="13">
      <c r="A581" s="71"/>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c r="AA581" s="43"/>
    </row>
    <row r="582" spans="1:27" ht="13">
      <c r="A582" s="71"/>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c r="AA582" s="43"/>
    </row>
    <row r="583" spans="1:27" ht="13">
      <c r="A583" s="71"/>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c r="AA583" s="43"/>
    </row>
    <row r="584" spans="1:27" ht="13">
      <c r="A584" s="71"/>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c r="AA584" s="43"/>
    </row>
    <row r="585" spans="1:27" ht="13">
      <c r="A585" s="71"/>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c r="AA585" s="43"/>
    </row>
    <row r="586" spans="1:27" ht="13">
      <c r="A586" s="71"/>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c r="AA586" s="43"/>
    </row>
    <row r="587" spans="1:27" ht="13">
      <c r="A587" s="71"/>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c r="AA587" s="43"/>
    </row>
    <row r="588" spans="1:27" ht="13">
      <c r="A588" s="71"/>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c r="AA588" s="43"/>
    </row>
    <row r="589" spans="1:27" ht="13">
      <c r="A589" s="71"/>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c r="AA589" s="43"/>
    </row>
    <row r="590" spans="1:27" ht="13">
      <c r="A590" s="71"/>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c r="AA590" s="43"/>
    </row>
    <row r="591" spans="1:27" ht="13">
      <c r="A591" s="71"/>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c r="AA591" s="43"/>
    </row>
    <row r="592" spans="1:27" ht="13">
      <c r="A592" s="71"/>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c r="AA592" s="43"/>
    </row>
    <row r="593" spans="1:27" ht="13">
      <c r="A593" s="71"/>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c r="AA593" s="43"/>
    </row>
    <row r="594" spans="1:27" ht="13">
      <c r="A594" s="71"/>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c r="AA594" s="43"/>
    </row>
    <row r="595" spans="1:27" ht="13">
      <c r="A595" s="71"/>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c r="AA595" s="43"/>
    </row>
    <row r="596" spans="1:27" ht="13">
      <c r="A596" s="71"/>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c r="AA596" s="43"/>
    </row>
    <row r="597" spans="1:27" ht="13">
      <c r="A597" s="71"/>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c r="AA597" s="43"/>
    </row>
    <row r="598" spans="1:27" ht="13">
      <c r="A598" s="71"/>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c r="AA598" s="43"/>
    </row>
    <row r="599" spans="1:27" ht="13">
      <c r="A599" s="71"/>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c r="AA599" s="43"/>
    </row>
    <row r="600" spans="1:27" ht="13">
      <c r="A600" s="71"/>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c r="AA600" s="43"/>
    </row>
    <row r="601" spans="1:27" ht="13">
      <c r="A601" s="71"/>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c r="AA601" s="43"/>
    </row>
    <row r="602" spans="1:27" ht="13">
      <c r="A602" s="71"/>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c r="AA602" s="43"/>
    </row>
    <row r="603" spans="1:27" ht="13">
      <c r="A603" s="71"/>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c r="AA603" s="43"/>
    </row>
    <row r="604" spans="1:27" ht="13">
      <c r="A604" s="71"/>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c r="AA604" s="43"/>
    </row>
    <row r="605" spans="1:27" ht="13">
      <c r="A605" s="71"/>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c r="AA605" s="43"/>
    </row>
    <row r="606" spans="1:27" ht="13">
      <c r="A606" s="71"/>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c r="AA606" s="43"/>
    </row>
    <row r="607" spans="1:27" ht="13">
      <c r="A607" s="71"/>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c r="AA607" s="43"/>
    </row>
    <row r="608" spans="1:27" ht="13">
      <c r="A608" s="71"/>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c r="AA608" s="43"/>
    </row>
    <row r="609" spans="1:27" ht="13">
      <c r="A609" s="71"/>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c r="AA609" s="43"/>
    </row>
    <row r="610" spans="1:27" ht="13">
      <c r="A610" s="71"/>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c r="AA610" s="43"/>
    </row>
    <row r="611" spans="1:27" ht="13">
      <c r="A611" s="71"/>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c r="AA611" s="43"/>
    </row>
    <row r="612" spans="1:27" ht="13">
      <c r="A612" s="71"/>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c r="AA612" s="43"/>
    </row>
    <row r="613" spans="1:27" ht="13">
      <c r="A613" s="71"/>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row>
    <row r="614" spans="1:27" ht="13">
      <c r="A614" s="71"/>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c r="AA614" s="43"/>
    </row>
    <row r="615" spans="1:27" ht="13">
      <c r="A615" s="71"/>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c r="AA615" s="43"/>
    </row>
    <row r="616" spans="1:27" ht="13">
      <c r="A616" s="71"/>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c r="AA616" s="43"/>
    </row>
    <row r="617" spans="1:27" ht="13">
      <c r="A617" s="71"/>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c r="AA617" s="43"/>
    </row>
    <row r="618" spans="1:27" ht="13">
      <c r="A618" s="71"/>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c r="AA618" s="43"/>
    </row>
    <row r="619" spans="1:27" ht="13">
      <c r="A619" s="71"/>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c r="AA619" s="43"/>
    </row>
    <row r="620" spans="1:27" ht="13">
      <c r="A620" s="71"/>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c r="AA620" s="43"/>
    </row>
    <row r="621" spans="1:27" ht="13">
      <c r="A621" s="71"/>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row>
    <row r="622" spans="1:27" ht="13">
      <c r="A622" s="71"/>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c r="AA622" s="43"/>
    </row>
    <row r="623" spans="1:27" ht="13">
      <c r="A623" s="71"/>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c r="AA623" s="43"/>
    </row>
    <row r="624" spans="1:27" ht="13">
      <c r="A624" s="71"/>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c r="AA624" s="43"/>
    </row>
    <row r="625" spans="1:27" ht="13">
      <c r="A625" s="71"/>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c r="AA625" s="43"/>
    </row>
    <row r="626" spans="1:27" ht="13">
      <c r="A626" s="71"/>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c r="AA626" s="43"/>
    </row>
    <row r="627" spans="1:27" ht="13">
      <c r="A627" s="71"/>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c r="AA627" s="43"/>
    </row>
    <row r="628" spans="1:27" ht="13">
      <c r="A628" s="71"/>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c r="AA628" s="43"/>
    </row>
    <row r="629" spans="1:27" ht="13">
      <c r="A629" s="71"/>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c r="AA629" s="43"/>
    </row>
    <row r="630" spans="1:27" ht="13">
      <c r="A630" s="71"/>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c r="AA630" s="43"/>
    </row>
    <row r="631" spans="1:27" ht="13">
      <c r="A631" s="71"/>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c r="AA631" s="43"/>
    </row>
    <row r="632" spans="1:27" ht="13">
      <c r="A632" s="71"/>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c r="AA632" s="43"/>
    </row>
    <row r="633" spans="1:27" ht="13">
      <c r="A633" s="71"/>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c r="AA633" s="43"/>
    </row>
    <row r="634" spans="1:27" ht="13">
      <c r="A634" s="71"/>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c r="AA634" s="43"/>
    </row>
    <row r="635" spans="1:27" ht="13">
      <c r="A635" s="71"/>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c r="AA635" s="43"/>
    </row>
    <row r="636" spans="1:27" ht="13">
      <c r="A636" s="71"/>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c r="AA636" s="43"/>
    </row>
    <row r="637" spans="1:27" ht="13">
      <c r="A637" s="71"/>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c r="AA637" s="43"/>
    </row>
    <row r="638" spans="1:27" ht="13">
      <c r="A638" s="71"/>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c r="AA638" s="43"/>
    </row>
    <row r="639" spans="1:27" ht="13">
      <c r="A639" s="71"/>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c r="AA639" s="43"/>
    </row>
    <row r="640" spans="1:27" ht="13">
      <c r="A640" s="71"/>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c r="AA640" s="43"/>
    </row>
    <row r="641" spans="1:27" ht="13">
      <c r="A641" s="71"/>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c r="AA641" s="43"/>
    </row>
    <row r="642" spans="1:27" ht="13">
      <c r="A642" s="71"/>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c r="AA642" s="43"/>
    </row>
    <row r="643" spans="1:27" ht="13">
      <c r="A643" s="71"/>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c r="AA643" s="43"/>
    </row>
    <row r="644" spans="1:27" ht="13">
      <c r="A644" s="71"/>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c r="AA644" s="43"/>
    </row>
    <row r="645" spans="1:27" ht="13">
      <c r="A645" s="71"/>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c r="AA645" s="43"/>
    </row>
    <row r="646" spans="1:27" ht="13">
      <c r="A646" s="71"/>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c r="AA646" s="43"/>
    </row>
    <row r="647" spans="1:27" ht="13">
      <c r="A647" s="71"/>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c r="AA647" s="43"/>
    </row>
    <row r="648" spans="1:27" ht="13">
      <c r="A648" s="71"/>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c r="AA648" s="43"/>
    </row>
    <row r="649" spans="1:27" ht="13">
      <c r="A649" s="71"/>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c r="AA649" s="43"/>
    </row>
    <row r="650" spans="1:27" ht="13">
      <c r="A650" s="71"/>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row>
    <row r="651" spans="1:27" ht="13">
      <c r="A651" s="71"/>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c r="AA651" s="43"/>
    </row>
    <row r="652" spans="1:27" ht="13">
      <c r="A652" s="71"/>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c r="AA652" s="43"/>
    </row>
    <row r="653" spans="1:27" ht="13">
      <c r="A653" s="71"/>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c r="AA653" s="43"/>
    </row>
    <row r="654" spans="1:27" ht="13">
      <c r="A654" s="71"/>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c r="AA654" s="43"/>
    </row>
    <row r="655" spans="1:27" ht="13">
      <c r="A655" s="71"/>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c r="AA655" s="43"/>
    </row>
    <row r="656" spans="1:27" ht="13">
      <c r="A656" s="71"/>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c r="AA656" s="43"/>
    </row>
    <row r="657" spans="1:27" ht="13">
      <c r="A657" s="71"/>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c r="AA657" s="43"/>
    </row>
    <row r="658" spans="1:27" ht="13">
      <c r="A658" s="71"/>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c r="AA658" s="43"/>
    </row>
    <row r="659" spans="1:27" ht="13">
      <c r="A659" s="71"/>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c r="AA659" s="43"/>
    </row>
    <row r="660" spans="1:27" ht="13">
      <c r="A660" s="71"/>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c r="AA660" s="43"/>
    </row>
    <row r="661" spans="1:27" ht="13">
      <c r="A661" s="71"/>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c r="AA661" s="43"/>
    </row>
    <row r="662" spans="1:27" ht="13">
      <c r="A662" s="71"/>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c r="AA662" s="43"/>
    </row>
    <row r="663" spans="1:27" ht="13">
      <c r="A663" s="71"/>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c r="AA663" s="43"/>
    </row>
    <row r="664" spans="1:27" ht="13">
      <c r="A664" s="71"/>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c r="AA664" s="43"/>
    </row>
    <row r="665" spans="1:27" ht="13">
      <c r="A665" s="71"/>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c r="AA665" s="43"/>
    </row>
    <row r="666" spans="1:27" ht="13">
      <c r="A666" s="71"/>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c r="AA666" s="43"/>
    </row>
    <row r="667" spans="1:27" ht="13">
      <c r="A667" s="71"/>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c r="AA667" s="43"/>
    </row>
    <row r="668" spans="1:27" ht="13">
      <c r="A668" s="71"/>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c r="AA668" s="43"/>
    </row>
    <row r="669" spans="1:27" ht="13">
      <c r="A669" s="71"/>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c r="AA669" s="43"/>
    </row>
    <row r="670" spans="1:27" ht="13">
      <c r="A670" s="71"/>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c r="AA670" s="43"/>
    </row>
    <row r="671" spans="1:27" ht="13">
      <c r="A671" s="71"/>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c r="AA671" s="43"/>
    </row>
    <row r="672" spans="1:27" ht="13">
      <c r="A672" s="71"/>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c r="AA672" s="43"/>
    </row>
    <row r="673" spans="1:27" ht="13">
      <c r="A673" s="71"/>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c r="AA673" s="43"/>
    </row>
    <row r="674" spans="1:27" ht="13">
      <c r="A674" s="71"/>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c r="AA674" s="43"/>
    </row>
    <row r="675" spans="1:27" ht="13">
      <c r="A675" s="71"/>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c r="AA675" s="43"/>
    </row>
    <row r="676" spans="1:27" ht="13">
      <c r="A676" s="71"/>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c r="AA676" s="43"/>
    </row>
    <row r="677" spans="1:27" ht="13">
      <c r="A677" s="71"/>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c r="AA677" s="43"/>
    </row>
    <row r="678" spans="1:27" ht="13">
      <c r="A678" s="71"/>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c r="AA678" s="43"/>
    </row>
    <row r="679" spans="1:27" ht="13">
      <c r="A679" s="71"/>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c r="AA679" s="43"/>
    </row>
    <row r="680" spans="1:27" ht="13">
      <c r="A680" s="71"/>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c r="AA680" s="43"/>
    </row>
    <row r="681" spans="1:27" ht="13">
      <c r="A681" s="71"/>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c r="AA681" s="43"/>
    </row>
    <row r="682" spans="1:27" ht="13">
      <c r="A682" s="71"/>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c r="AA682" s="43"/>
    </row>
    <row r="683" spans="1:27" ht="13">
      <c r="A683" s="71"/>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c r="AA683" s="43"/>
    </row>
    <row r="684" spans="1:27" ht="13">
      <c r="A684" s="71"/>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c r="AA684" s="43"/>
    </row>
    <row r="685" spans="1:27" ht="13">
      <c r="A685" s="71"/>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c r="AA685" s="43"/>
    </row>
    <row r="686" spans="1:27" ht="13">
      <c r="A686" s="71"/>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c r="AA686" s="43"/>
    </row>
    <row r="687" spans="1:27" ht="13">
      <c r="A687" s="71"/>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c r="AA687" s="43"/>
    </row>
    <row r="688" spans="1:27" ht="13">
      <c r="A688" s="71"/>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c r="AA688" s="43"/>
    </row>
    <row r="689" spans="1:27" ht="13">
      <c r="A689" s="71"/>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c r="AA689" s="43"/>
    </row>
    <row r="690" spans="1:27" ht="13">
      <c r="A690" s="71"/>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c r="AA690" s="43"/>
    </row>
    <row r="691" spans="1:27" ht="13">
      <c r="A691" s="71"/>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c r="AA691" s="43"/>
    </row>
    <row r="692" spans="1:27" ht="13">
      <c r="A692" s="71"/>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c r="AA692" s="43"/>
    </row>
    <row r="693" spans="1:27" ht="13">
      <c r="A693" s="71"/>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c r="AA693" s="43"/>
    </row>
    <row r="694" spans="1:27" ht="13">
      <c r="A694" s="71"/>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c r="AA694" s="43"/>
    </row>
    <row r="695" spans="1:27" ht="13">
      <c r="A695" s="71"/>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c r="AA695" s="43"/>
    </row>
    <row r="696" spans="1:27" ht="13">
      <c r="A696" s="71"/>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c r="AA696" s="43"/>
    </row>
    <row r="697" spans="1:27" ht="13">
      <c r="A697" s="71"/>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c r="AA697" s="43"/>
    </row>
    <row r="698" spans="1:27" ht="13">
      <c r="A698" s="71"/>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c r="AA698" s="43"/>
    </row>
    <row r="699" spans="1:27" ht="13">
      <c r="A699" s="71"/>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c r="AA699" s="43"/>
    </row>
    <row r="700" spans="1:27" ht="13">
      <c r="A700" s="71"/>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c r="AA700" s="43"/>
    </row>
    <row r="701" spans="1:27" ht="13">
      <c r="A701" s="71"/>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c r="AA701" s="43"/>
    </row>
    <row r="702" spans="1:27" ht="13">
      <c r="A702" s="71"/>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c r="AA702" s="43"/>
    </row>
    <row r="703" spans="1:27" ht="13">
      <c r="A703" s="71"/>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c r="AA703" s="43"/>
    </row>
    <row r="704" spans="1:27" ht="13">
      <c r="A704" s="71"/>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c r="AA704" s="43"/>
    </row>
    <row r="705" spans="1:27" ht="13">
      <c r="A705" s="71"/>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c r="AA705" s="43"/>
    </row>
    <row r="706" spans="1:27" ht="13">
      <c r="A706" s="71"/>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c r="AA706" s="43"/>
    </row>
    <row r="707" spans="1:27" ht="13">
      <c r="A707" s="71"/>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c r="AA707" s="43"/>
    </row>
    <row r="708" spans="1:27" ht="13">
      <c r="A708" s="71"/>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c r="AA708" s="43"/>
    </row>
    <row r="709" spans="1:27" ht="13">
      <c r="A709" s="71"/>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c r="AA709" s="43"/>
    </row>
    <row r="710" spans="1:27" ht="13">
      <c r="A710" s="71"/>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c r="AA710" s="43"/>
    </row>
    <row r="711" spans="1:27" ht="13">
      <c r="A711" s="71"/>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c r="AA711" s="43"/>
    </row>
    <row r="712" spans="1:27" ht="13">
      <c r="A712" s="71"/>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c r="AA712" s="43"/>
    </row>
    <row r="713" spans="1:27" ht="13">
      <c r="A713" s="71"/>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c r="AA713" s="43"/>
    </row>
    <row r="714" spans="1:27" ht="13">
      <c r="A714" s="71"/>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c r="AA714" s="43"/>
    </row>
    <row r="715" spans="1:27" ht="13">
      <c r="A715" s="71"/>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c r="AA715" s="43"/>
    </row>
    <row r="716" spans="1:27" ht="13">
      <c r="A716" s="71"/>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c r="AA716" s="43"/>
    </row>
    <row r="717" spans="1:27" ht="13">
      <c r="A717" s="71"/>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c r="AA717" s="43"/>
    </row>
    <row r="718" spans="1:27" ht="13">
      <c r="A718" s="71"/>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c r="AA718" s="43"/>
    </row>
    <row r="719" spans="1:27" ht="13">
      <c r="A719" s="71"/>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c r="AA719" s="43"/>
    </row>
    <row r="720" spans="1:27" ht="13">
      <c r="A720" s="71"/>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c r="AA720" s="43"/>
    </row>
    <row r="721" spans="1:27" ht="13">
      <c r="A721" s="71"/>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c r="AA721" s="43"/>
    </row>
    <row r="722" spans="1:27" ht="13">
      <c r="A722" s="71"/>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c r="AA722" s="43"/>
    </row>
    <row r="723" spans="1:27" ht="13">
      <c r="A723" s="71"/>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c r="AA723" s="43"/>
    </row>
    <row r="724" spans="1:27" ht="13">
      <c r="A724" s="71"/>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c r="AA724" s="43"/>
    </row>
    <row r="725" spans="1:27" ht="13">
      <c r="A725" s="71"/>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c r="AA725" s="43"/>
    </row>
    <row r="726" spans="1:27" ht="13">
      <c r="A726" s="71"/>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c r="AA726" s="43"/>
    </row>
    <row r="727" spans="1:27" ht="13">
      <c r="A727" s="71"/>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c r="AA727" s="43"/>
    </row>
    <row r="728" spans="1:27" ht="13">
      <c r="A728" s="71"/>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c r="AA728" s="43"/>
    </row>
    <row r="729" spans="1:27" ht="13">
      <c r="A729" s="71"/>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c r="AA729" s="43"/>
    </row>
    <row r="730" spans="1:27" ht="13">
      <c r="A730" s="71"/>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c r="AA730" s="43"/>
    </row>
    <row r="731" spans="1:27" ht="13">
      <c r="A731" s="71"/>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c r="AA731" s="43"/>
    </row>
    <row r="732" spans="1:27" ht="13">
      <c r="A732" s="71"/>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c r="AA732" s="43"/>
    </row>
    <row r="733" spans="1:27" ht="13">
      <c r="A733" s="71"/>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c r="AA733" s="43"/>
    </row>
    <row r="734" spans="1:27" ht="13">
      <c r="A734" s="71"/>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c r="AA734" s="43"/>
    </row>
    <row r="735" spans="1:27" ht="13">
      <c r="A735" s="71"/>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c r="AA735" s="43"/>
    </row>
    <row r="736" spans="1:27" ht="13">
      <c r="A736" s="71"/>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c r="AA736" s="43"/>
    </row>
    <row r="737" spans="1:27" ht="13">
      <c r="A737" s="71"/>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c r="AA737" s="43"/>
    </row>
    <row r="738" spans="1:27" ht="13">
      <c r="A738" s="71"/>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row>
    <row r="739" spans="1:27" ht="13">
      <c r="A739" s="71"/>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row>
    <row r="740" spans="1:27" ht="13">
      <c r="A740" s="71"/>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c r="AA740" s="43"/>
    </row>
    <row r="741" spans="1:27" ht="13">
      <c r="A741" s="71"/>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c r="AA741" s="43"/>
    </row>
    <row r="742" spans="1:27" ht="13">
      <c r="A742" s="71"/>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c r="AA742" s="43"/>
    </row>
    <row r="743" spans="1:27" ht="13">
      <c r="A743" s="71"/>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c r="AA743" s="43"/>
    </row>
    <row r="744" spans="1:27" ht="13">
      <c r="A744" s="71"/>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c r="AA744" s="43"/>
    </row>
    <row r="745" spans="1:27" ht="13">
      <c r="A745" s="71"/>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c r="AA745" s="43"/>
    </row>
    <row r="746" spans="1:27" ht="13">
      <c r="A746" s="71"/>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c r="AA746" s="43"/>
    </row>
    <row r="747" spans="1:27" ht="13">
      <c r="A747" s="71"/>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c r="AA747" s="43"/>
    </row>
    <row r="748" spans="1:27" ht="13">
      <c r="A748" s="71"/>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c r="AA748" s="43"/>
    </row>
    <row r="749" spans="1:27" ht="13">
      <c r="A749" s="71"/>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c r="AA749" s="43"/>
    </row>
    <row r="750" spans="1:27" ht="13">
      <c r="A750" s="71"/>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c r="AA750" s="43"/>
    </row>
    <row r="751" spans="1:27" ht="13">
      <c r="A751" s="71"/>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c r="AA751" s="43"/>
    </row>
    <row r="752" spans="1:27" ht="13">
      <c r="A752" s="71"/>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c r="AA752" s="43"/>
    </row>
    <row r="753" spans="1:27" ht="13">
      <c r="A753" s="71"/>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c r="AA753" s="43"/>
    </row>
    <row r="754" spans="1:27" ht="13">
      <c r="A754" s="71"/>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c r="AA754" s="43"/>
    </row>
    <row r="755" spans="1:27" ht="13">
      <c r="A755" s="71"/>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c r="AA755" s="43"/>
    </row>
    <row r="756" spans="1:27" ht="13">
      <c r="A756" s="71"/>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c r="AA756" s="43"/>
    </row>
    <row r="757" spans="1:27" ht="13">
      <c r="A757" s="71"/>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c r="AA757" s="43"/>
    </row>
    <row r="758" spans="1:27" ht="13">
      <c r="A758" s="71"/>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c r="AA758" s="43"/>
    </row>
    <row r="759" spans="1:27" ht="13">
      <c r="A759" s="71"/>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c r="AA759" s="43"/>
    </row>
    <row r="760" spans="1:27" ht="13">
      <c r="A760" s="71"/>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row>
    <row r="761" spans="1:27" ht="13">
      <c r="A761" s="71"/>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row>
    <row r="762" spans="1:27" ht="13">
      <c r="A762" s="71"/>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row>
    <row r="763" spans="1:27" ht="13">
      <c r="A763" s="71"/>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c r="AA763" s="43"/>
    </row>
    <row r="764" spans="1:27" ht="13">
      <c r="A764" s="71"/>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c r="AA764" s="43"/>
    </row>
    <row r="765" spans="1:27" ht="13">
      <c r="A765" s="71"/>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c r="AA765" s="43"/>
    </row>
    <row r="766" spans="1:27" ht="13">
      <c r="A766" s="71"/>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c r="AA766" s="43"/>
    </row>
    <row r="767" spans="1:27" ht="13">
      <c r="A767" s="71"/>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c r="AA767" s="43"/>
    </row>
    <row r="768" spans="1:27" ht="13">
      <c r="A768" s="71"/>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c r="AA768" s="43"/>
    </row>
    <row r="769" spans="1:27" ht="13">
      <c r="A769" s="71"/>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c r="AA769" s="43"/>
    </row>
    <row r="770" spans="1:27" ht="13">
      <c r="A770" s="71"/>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c r="AA770" s="43"/>
    </row>
    <row r="771" spans="1:27" ht="13">
      <c r="A771" s="71"/>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c r="AA771" s="43"/>
    </row>
    <row r="772" spans="1:27" ht="13">
      <c r="A772" s="71"/>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c r="AA772" s="43"/>
    </row>
    <row r="773" spans="1:27" ht="13">
      <c r="A773" s="71"/>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c r="AA773" s="43"/>
    </row>
    <row r="774" spans="1:27" ht="13">
      <c r="A774" s="71"/>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c r="AA774" s="43"/>
    </row>
    <row r="775" spans="1:27" ht="13">
      <c r="A775" s="71"/>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c r="AA775" s="43"/>
    </row>
    <row r="776" spans="1:27" ht="13">
      <c r="A776" s="71"/>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c r="AA776" s="43"/>
    </row>
    <row r="777" spans="1:27" ht="13">
      <c r="A777" s="71"/>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c r="AA777" s="43"/>
    </row>
    <row r="778" spans="1:27" ht="13">
      <c r="A778" s="71"/>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c r="AA778" s="43"/>
    </row>
    <row r="779" spans="1:27" ht="13">
      <c r="A779" s="71"/>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c r="AA779" s="43"/>
    </row>
    <row r="780" spans="1:27" ht="13">
      <c r="A780" s="71"/>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c r="AA780" s="43"/>
    </row>
    <row r="781" spans="1:27" ht="13">
      <c r="A781" s="71"/>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c r="AA781" s="43"/>
    </row>
    <row r="782" spans="1:27" ht="13">
      <c r="A782" s="71"/>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c r="AA782" s="43"/>
    </row>
    <row r="783" spans="1:27" ht="13">
      <c r="A783" s="71"/>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c r="AA783" s="43"/>
    </row>
    <row r="784" spans="1:27" ht="13">
      <c r="A784" s="71"/>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c r="AA784" s="43"/>
    </row>
    <row r="785" spans="1:27" ht="13">
      <c r="A785" s="71"/>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c r="AA785" s="43"/>
    </row>
    <row r="786" spans="1:27" ht="13">
      <c r="A786" s="71"/>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c r="AA786" s="43"/>
    </row>
    <row r="787" spans="1:27" ht="13">
      <c r="A787" s="71"/>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c r="AA787" s="43"/>
    </row>
    <row r="788" spans="1:27" ht="13">
      <c r="A788" s="71"/>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c r="AA788" s="43"/>
    </row>
    <row r="789" spans="1:27" ht="13">
      <c r="A789" s="71"/>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c r="AA789" s="43"/>
    </row>
    <row r="790" spans="1:27" ht="13">
      <c r="A790" s="71"/>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c r="AA790" s="43"/>
    </row>
    <row r="791" spans="1:27" ht="13">
      <c r="A791" s="71"/>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c r="AA791" s="43"/>
    </row>
    <row r="792" spans="1:27" ht="13">
      <c r="A792" s="71"/>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c r="AA792" s="43"/>
    </row>
    <row r="793" spans="1:27" ht="13">
      <c r="A793" s="71"/>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c r="AA793" s="43"/>
    </row>
    <row r="794" spans="1:27" ht="13">
      <c r="A794" s="71"/>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c r="AA794" s="43"/>
    </row>
    <row r="795" spans="1:27" ht="13">
      <c r="A795" s="71"/>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c r="AA795" s="43"/>
    </row>
    <row r="796" spans="1:27" ht="13">
      <c r="A796" s="71"/>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c r="AA796" s="43"/>
    </row>
    <row r="797" spans="1:27" ht="13">
      <c r="A797" s="71"/>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c r="AA797" s="43"/>
    </row>
    <row r="798" spans="1:27" ht="13">
      <c r="A798" s="71"/>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c r="AA798" s="43"/>
    </row>
    <row r="799" spans="1:27" ht="13">
      <c r="A799" s="71"/>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c r="AA799" s="43"/>
    </row>
    <row r="800" spans="1:27" ht="13">
      <c r="A800" s="71"/>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c r="AA800" s="43"/>
    </row>
    <row r="801" spans="1:27" ht="13">
      <c r="A801" s="71"/>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c r="AA801" s="43"/>
    </row>
    <row r="802" spans="1:27" ht="13">
      <c r="A802" s="71"/>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c r="AA802" s="43"/>
    </row>
    <row r="803" spans="1:27" ht="13">
      <c r="A803" s="71"/>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c r="AA803" s="43"/>
    </row>
    <row r="804" spans="1:27" ht="13">
      <c r="A804" s="71"/>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row>
    <row r="805" spans="1:27" ht="13">
      <c r="A805" s="71"/>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row>
    <row r="806" spans="1:27" ht="13">
      <c r="A806" s="71"/>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c r="AA806" s="43"/>
    </row>
    <row r="807" spans="1:27" ht="13">
      <c r="A807" s="71"/>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c r="AA807" s="43"/>
    </row>
    <row r="808" spans="1:27" ht="13">
      <c r="A808" s="71"/>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c r="AA808" s="43"/>
    </row>
    <row r="809" spans="1:27" ht="13">
      <c r="A809" s="71"/>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c r="AA809" s="43"/>
    </row>
    <row r="810" spans="1:27" ht="13">
      <c r="A810" s="71"/>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c r="AA810" s="43"/>
    </row>
    <row r="811" spans="1:27" ht="13">
      <c r="A811" s="71"/>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c r="AA811" s="43"/>
    </row>
    <row r="812" spans="1:27" ht="13">
      <c r="A812" s="71"/>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c r="AA812" s="43"/>
    </row>
    <row r="813" spans="1:27" ht="13">
      <c r="A813" s="71"/>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c r="AA813" s="43"/>
    </row>
    <row r="814" spans="1:27" ht="13">
      <c r="A814" s="71"/>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c r="AA814" s="43"/>
    </row>
    <row r="815" spans="1:27" ht="13">
      <c r="A815" s="71"/>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c r="AA815" s="43"/>
    </row>
    <row r="816" spans="1:27" ht="13">
      <c r="A816" s="71"/>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c r="AA816" s="43"/>
    </row>
    <row r="817" spans="1:27" ht="13">
      <c r="A817" s="71"/>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c r="AA817" s="43"/>
    </row>
    <row r="818" spans="1:27" ht="13">
      <c r="A818" s="71"/>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c r="AA818" s="43"/>
    </row>
    <row r="819" spans="1:27" ht="13">
      <c r="A819" s="71"/>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c r="AA819" s="43"/>
    </row>
    <row r="820" spans="1:27" ht="13">
      <c r="A820" s="71"/>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c r="AA820" s="43"/>
    </row>
    <row r="821" spans="1:27" ht="13">
      <c r="A821" s="71"/>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c r="AA821" s="43"/>
    </row>
    <row r="822" spans="1:27" ht="13">
      <c r="A822" s="71"/>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c r="AA822" s="43"/>
    </row>
    <row r="823" spans="1:27" ht="13">
      <c r="A823" s="71"/>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c r="AA823" s="43"/>
    </row>
    <row r="824" spans="1:27" ht="13">
      <c r="A824" s="71"/>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c r="AA824" s="43"/>
    </row>
    <row r="825" spans="1:27" ht="13">
      <c r="A825" s="71"/>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c r="AA825" s="43"/>
    </row>
    <row r="826" spans="1:27" ht="13">
      <c r="A826" s="71"/>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c r="AA826" s="43"/>
    </row>
    <row r="827" spans="1:27" ht="13">
      <c r="A827" s="71"/>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c r="AA827" s="43"/>
    </row>
    <row r="828" spans="1:27" ht="13">
      <c r="A828" s="71"/>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c r="AA828" s="43"/>
    </row>
    <row r="829" spans="1:27" ht="13">
      <c r="A829" s="71"/>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c r="AA829" s="43"/>
    </row>
    <row r="830" spans="1:27" ht="13">
      <c r="A830" s="71"/>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c r="AA830" s="43"/>
    </row>
    <row r="831" spans="1:27" ht="13">
      <c r="A831" s="71"/>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c r="AA831" s="43"/>
    </row>
    <row r="832" spans="1:27" ht="13">
      <c r="A832" s="71"/>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c r="AA832" s="43"/>
    </row>
    <row r="833" spans="1:27" ht="13">
      <c r="A833" s="71"/>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c r="AA833" s="43"/>
    </row>
    <row r="834" spans="1:27" ht="13">
      <c r="A834" s="71"/>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c r="AA834" s="43"/>
    </row>
    <row r="835" spans="1:27" ht="13">
      <c r="A835" s="71"/>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c r="AA835" s="43"/>
    </row>
    <row r="836" spans="1:27" ht="13">
      <c r="A836" s="71"/>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row>
    <row r="837" spans="1:27" ht="13">
      <c r="A837" s="71"/>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row>
    <row r="838" spans="1:27" ht="13">
      <c r="A838" s="71"/>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c r="AA838" s="43"/>
    </row>
    <row r="839" spans="1:27" ht="13">
      <c r="A839" s="71"/>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c r="AA839" s="43"/>
    </row>
    <row r="840" spans="1:27" ht="13">
      <c r="A840" s="71"/>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c r="AA840" s="43"/>
    </row>
    <row r="841" spans="1:27" ht="13">
      <c r="A841" s="71"/>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c r="AA841" s="43"/>
    </row>
    <row r="842" spans="1:27" ht="13">
      <c r="A842" s="71"/>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c r="AA842" s="43"/>
    </row>
    <row r="843" spans="1:27" ht="13">
      <c r="A843" s="71"/>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c r="AA843" s="43"/>
    </row>
    <row r="844" spans="1:27" ht="13">
      <c r="A844" s="71"/>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c r="AA844" s="43"/>
    </row>
    <row r="845" spans="1:27" ht="13">
      <c r="A845" s="71"/>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c r="AA845" s="43"/>
    </row>
    <row r="846" spans="1:27" ht="13">
      <c r="A846" s="71"/>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c r="AA846" s="43"/>
    </row>
    <row r="847" spans="1:27" ht="13">
      <c r="A847" s="71"/>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c r="AA847" s="43"/>
    </row>
    <row r="848" spans="1:27" ht="13">
      <c r="A848" s="71"/>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c r="AA848" s="43"/>
    </row>
    <row r="849" spans="1:27" ht="13">
      <c r="A849" s="71"/>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c r="AA849" s="43"/>
    </row>
    <row r="850" spans="1:27" ht="13">
      <c r="A850" s="71"/>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c r="AA850" s="43"/>
    </row>
    <row r="851" spans="1:27" ht="13">
      <c r="A851" s="71"/>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c r="AA851" s="43"/>
    </row>
    <row r="852" spans="1:27" ht="13">
      <c r="A852" s="71"/>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c r="AA852" s="43"/>
    </row>
    <row r="853" spans="1:27" ht="13">
      <c r="A853" s="71"/>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c r="AA853" s="43"/>
    </row>
    <row r="854" spans="1:27" ht="13">
      <c r="A854" s="71"/>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c r="AA854" s="43"/>
    </row>
    <row r="855" spans="1:27" ht="13">
      <c r="A855" s="71"/>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c r="AA855" s="43"/>
    </row>
    <row r="856" spans="1:27" ht="13">
      <c r="A856" s="71"/>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c r="AA856" s="43"/>
    </row>
    <row r="857" spans="1:27" ht="13">
      <c r="A857" s="71"/>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c r="AA857" s="43"/>
    </row>
    <row r="858" spans="1:27" ht="13">
      <c r="A858" s="71"/>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c r="AA858" s="43"/>
    </row>
    <row r="859" spans="1:27" ht="13">
      <c r="A859" s="71"/>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c r="AA859" s="43"/>
    </row>
    <row r="860" spans="1:27" ht="13">
      <c r="A860" s="71"/>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c r="AA860" s="43"/>
    </row>
    <row r="861" spans="1:27" ht="13">
      <c r="A861" s="71"/>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c r="AA861" s="43"/>
    </row>
    <row r="862" spans="1:27" ht="13">
      <c r="A862" s="71"/>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c r="AA862" s="43"/>
    </row>
    <row r="863" spans="1:27" ht="13">
      <c r="A863" s="71"/>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c r="AA863" s="43"/>
    </row>
    <row r="864" spans="1:27" ht="13">
      <c r="A864" s="71"/>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c r="AA864" s="43"/>
    </row>
    <row r="865" spans="1:27" ht="13">
      <c r="A865" s="71"/>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c r="AA865" s="43"/>
    </row>
    <row r="866" spans="1:27" ht="13">
      <c r="A866" s="71"/>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c r="AA866" s="43"/>
    </row>
    <row r="867" spans="1:27" ht="13">
      <c r="A867" s="71"/>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c r="AA867" s="43"/>
    </row>
    <row r="868" spans="1:27" ht="13">
      <c r="A868" s="71"/>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c r="AA868" s="43"/>
    </row>
    <row r="869" spans="1:27" ht="13">
      <c r="A869" s="71"/>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c r="AA869" s="43"/>
    </row>
    <row r="870" spans="1:27" ht="13">
      <c r="A870" s="71"/>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c r="AA870" s="43"/>
    </row>
    <row r="871" spans="1:27" ht="13">
      <c r="A871" s="71"/>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c r="AA871" s="43"/>
    </row>
    <row r="872" spans="1:27" ht="13">
      <c r="A872" s="71"/>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c r="AA872" s="43"/>
    </row>
    <row r="873" spans="1:27" ht="13">
      <c r="A873" s="71"/>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c r="AA873" s="43"/>
    </row>
    <row r="874" spans="1:27" ht="13">
      <c r="A874" s="71"/>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c r="AA874" s="43"/>
    </row>
    <row r="875" spans="1:27" ht="13">
      <c r="A875" s="71"/>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c r="AA875" s="43"/>
    </row>
    <row r="876" spans="1:27" ht="13">
      <c r="A876" s="71"/>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c r="AA876" s="43"/>
    </row>
    <row r="877" spans="1:27" ht="13">
      <c r="A877" s="71"/>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c r="AA877" s="43"/>
    </row>
    <row r="878" spans="1:27" ht="13">
      <c r="A878" s="71"/>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c r="AA878" s="43"/>
    </row>
    <row r="879" spans="1:27" ht="13">
      <c r="A879" s="71"/>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c r="AA879" s="43"/>
    </row>
    <row r="880" spans="1:27" ht="13">
      <c r="A880" s="71"/>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c r="AA880" s="43"/>
    </row>
    <row r="881" spans="1:27" ht="13">
      <c r="A881" s="71"/>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c r="AA881" s="43"/>
    </row>
    <row r="882" spans="1:27" ht="13">
      <c r="A882" s="71"/>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c r="AA882" s="43"/>
    </row>
    <row r="883" spans="1:27" ht="13">
      <c r="A883" s="71"/>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c r="AA883" s="43"/>
    </row>
    <row r="884" spans="1:27" ht="13">
      <c r="A884" s="71"/>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c r="AA884" s="43"/>
    </row>
    <row r="885" spans="1:27" ht="13">
      <c r="A885" s="71"/>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c r="AA885" s="43"/>
    </row>
    <row r="886" spans="1:27" ht="13">
      <c r="A886" s="71"/>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c r="AA886" s="43"/>
    </row>
    <row r="887" spans="1:27" ht="13">
      <c r="A887" s="71"/>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c r="AA887" s="43"/>
    </row>
    <row r="888" spans="1:27" ht="13">
      <c r="A888" s="71"/>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c r="AA888" s="43"/>
    </row>
    <row r="889" spans="1:27" ht="13">
      <c r="A889" s="71"/>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c r="AA889" s="43"/>
    </row>
    <row r="890" spans="1:27" ht="13">
      <c r="A890" s="71"/>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c r="AA890" s="43"/>
    </row>
    <row r="891" spans="1:27" ht="13">
      <c r="A891" s="71"/>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c r="AA891" s="43"/>
    </row>
    <row r="892" spans="1:27" ht="13">
      <c r="A892" s="71"/>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c r="AA892" s="43"/>
    </row>
    <row r="893" spans="1:27" ht="13">
      <c r="A893" s="71"/>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c r="AA893" s="43"/>
    </row>
    <row r="894" spans="1:27" ht="13">
      <c r="A894" s="71"/>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c r="AA894" s="43"/>
    </row>
    <row r="895" spans="1:27" ht="13">
      <c r="A895" s="71"/>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c r="AA895" s="43"/>
    </row>
    <row r="896" spans="1:27" ht="13">
      <c r="A896" s="71"/>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c r="AA896" s="43"/>
    </row>
    <row r="897" spans="1:27" ht="13">
      <c r="A897" s="71"/>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c r="AA897" s="43"/>
    </row>
    <row r="898" spans="1:27" ht="13">
      <c r="A898" s="71"/>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c r="AA898" s="43"/>
    </row>
    <row r="899" spans="1:27" ht="13">
      <c r="A899" s="71"/>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c r="AA899" s="43"/>
    </row>
    <row r="900" spans="1:27" ht="13">
      <c r="A900" s="71"/>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c r="AA900" s="43"/>
    </row>
    <row r="901" spans="1:27" ht="13">
      <c r="A901" s="71"/>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c r="AA901" s="43"/>
    </row>
    <row r="902" spans="1:27" ht="13">
      <c r="A902" s="71"/>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c r="AA902" s="43"/>
    </row>
    <row r="903" spans="1:27" ht="13">
      <c r="A903" s="71"/>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c r="AA903" s="43"/>
    </row>
    <row r="904" spans="1:27" ht="13">
      <c r="A904" s="71"/>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c r="AA904" s="43"/>
    </row>
    <row r="905" spans="1:27" ht="13">
      <c r="A905" s="71"/>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c r="AA905" s="43"/>
    </row>
    <row r="906" spans="1:27" ht="13">
      <c r="A906" s="71"/>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c r="AA906" s="43"/>
    </row>
    <row r="907" spans="1:27" ht="13">
      <c r="A907" s="71"/>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c r="AA907" s="43"/>
    </row>
    <row r="908" spans="1:27" ht="13">
      <c r="A908" s="71"/>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c r="AA908" s="43"/>
    </row>
    <row r="909" spans="1:27" ht="13">
      <c r="A909" s="71"/>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c r="AA909" s="43"/>
    </row>
    <row r="910" spans="1:27" ht="13">
      <c r="A910" s="71"/>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c r="AA910" s="43"/>
    </row>
    <row r="911" spans="1:27" ht="13">
      <c r="A911" s="71"/>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c r="AA911" s="43"/>
    </row>
    <row r="912" spans="1:27" ht="13">
      <c r="A912" s="71"/>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c r="AA912" s="43"/>
    </row>
    <row r="913" spans="1:27" ht="13">
      <c r="A913" s="71"/>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c r="AA913" s="43"/>
    </row>
    <row r="914" spans="1:27" ht="13">
      <c r="A914" s="71"/>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c r="AA914" s="43"/>
    </row>
    <row r="915" spans="1:27" ht="13">
      <c r="A915" s="71"/>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c r="AA915" s="43"/>
    </row>
    <row r="916" spans="1:27" ht="13">
      <c r="A916" s="71"/>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c r="AA916" s="43"/>
    </row>
    <row r="917" spans="1:27" ht="13">
      <c r="A917" s="71"/>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c r="AA917" s="43"/>
    </row>
    <row r="918" spans="1:27" ht="13">
      <c r="A918" s="71"/>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c r="AA918" s="43"/>
    </row>
    <row r="919" spans="1:27" ht="13">
      <c r="A919" s="71"/>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c r="AA919" s="43"/>
    </row>
    <row r="920" spans="1:27" ht="13">
      <c r="A920" s="71"/>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c r="AA920" s="43"/>
    </row>
    <row r="921" spans="1:27" ht="13">
      <c r="A921" s="71"/>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c r="AA921" s="43"/>
    </row>
    <row r="922" spans="1:27" ht="13">
      <c r="A922" s="71"/>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c r="AA922" s="43"/>
    </row>
    <row r="923" spans="1:27" ht="13">
      <c r="A923" s="71"/>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c r="AA923" s="43"/>
    </row>
    <row r="924" spans="1:27" ht="13">
      <c r="A924" s="71"/>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c r="AA924" s="43"/>
    </row>
    <row r="925" spans="1:27" ht="13">
      <c r="A925" s="71"/>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c r="AA925" s="43"/>
    </row>
    <row r="926" spans="1:27" ht="13">
      <c r="A926" s="71"/>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c r="AA926" s="43"/>
    </row>
    <row r="927" spans="1:27" ht="13">
      <c r="A927" s="71"/>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c r="AA927" s="43"/>
    </row>
    <row r="928" spans="1:27" ht="13">
      <c r="A928" s="71"/>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c r="AA928" s="43"/>
    </row>
    <row r="929" spans="1:27" ht="13">
      <c r="A929" s="71"/>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c r="AA929" s="43"/>
    </row>
    <row r="930" spans="1:27" ht="13">
      <c r="A930" s="71"/>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c r="AA930" s="43"/>
    </row>
    <row r="931" spans="1:27" ht="13">
      <c r="A931" s="71"/>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c r="AA931" s="43"/>
    </row>
    <row r="932" spans="1:27" ht="13">
      <c r="A932" s="71"/>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c r="AA932" s="43"/>
    </row>
    <row r="933" spans="1:27" ht="13">
      <c r="A933" s="71"/>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c r="AA933" s="43"/>
    </row>
    <row r="934" spans="1:27" ht="13">
      <c r="A934" s="71"/>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c r="AA934" s="43"/>
    </row>
    <row r="935" spans="1:27" ht="13">
      <c r="A935" s="71"/>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c r="AA935" s="43"/>
    </row>
    <row r="936" spans="1:27" ht="13">
      <c r="A936" s="71"/>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c r="AA936" s="43"/>
    </row>
    <row r="937" spans="1:27" ht="13">
      <c r="A937" s="71"/>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c r="AA937" s="43"/>
    </row>
    <row r="938" spans="1:27" ht="13">
      <c r="A938" s="71"/>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c r="AA938" s="43"/>
    </row>
    <row r="939" spans="1:27" ht="13">
      <c r="A939" s="71"/>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c r="AA939" s="43"/>
    </row>
    <row r="940" spans="1:27" ht="13">
      <c r="A940" s="71"/>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c r="AA940" s="43"/>
    </row>
    <row r="941" spans="1:27" ht="13">
      <c r="A941" s="71"/>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c r="AA941" s="43"/>
    </row>
    <row r="942" spans="1:27" ht="13">
      <c r="A942" s="71"/>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c r="AA942" s="43"/>
    </row>
    <row r="943" spans="1:27" ht="13">
      <c r="A943" s="71"/>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c r="AA943" s="43"/>
    </row>
    <row r="944" spans="1:27" ht="13">
      <c r="A944" s="71"/>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c r="AA944" s="43"/>
    </row>
    <row r="945" spans="1:27" ht="13">
      <c r="A945" s="71"/>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c r="AA945" s="43"/>
    </row>
    <row r="946" spans="1:27" ht="13">
      <c r="A946" s="71"/>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c r="AA946" s="43"/>
    </row>
    <row r="947" spans="1:27" ht="13">
      <c r="A947" s="71"/>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c r="AA947" s="43"/>
    </row>
    <row r="948" spans="1:27" ht="13">
      <c r="A948" s="71"/>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c r="AA948" s="43"/>
    </row>
    <row r="949" spans="1:27" ht="13">
      <c r="A949" s="71"/>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c r="AA949" s="43"/>
    </row>
    <row r="950" spans="1:27" ht="13">
      <c r="A950" s="71"/>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c r="AA950" s="43"/>
    </row>
    <row r="951" spans="1:27" ht="13">
      <c r="A951" s="71"/>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c r="AA951" s="43"/>
    </row>
    <row r="952" spans="1:27" ht="13">
      <c r="A952" s="71"/>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c r="AA952" s="43"/>
    </row>
    <row r="953" spans="1:27" ht="13">
      <c r="A953" s="71"/>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c r="AA953" s="43"/>
    </row>
    <row r="954" spans="1:27" ht="13">
      <c r="A954" s="71"/>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c r="AA954" s="43"/>
    </row>
    <row r="955" spans="1:27" ht="13">
      <c r="A955" s="71"/>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c r="AA955" s="43"/>
    </row>
    <row r="956" spans="1:27" ht="13">
      <c r="A956" s="71"/>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c r="AA956" s="43"/>
    </row>
    <row r="957" spans="1:27" ht="13">
      <c r="A957" s="71"/>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c r="AA957" s="43"/>
    </row>
    <row r="958" spans="1:27" ht="13">
      <c r="A958" s="71"/>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c r="AA958" s="43"/>
    </row>
    <row r="959" spans="1:27" ht="13">
      <c r="A959" s="71"/>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c r="AA959" s="43"/>
    </row>
    <row r="960" spans="1:27" ht="13">
      <c r="A960" s="71"/>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c r="AA960" s="43"/>
    </row>
    <row r="961" spans="1:27" ht="13">
      <c r="A961" s="71"/>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c r="AA961" s="43"/>
    </row>
    <row r="962" spans="1:27" ht="13">
      <c r="A962" s="71"/>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c r="AA962" s="43"/>
    </row>
    <row r="963" spans="1:27" ht="13">
      <c r="A963" s="71"/>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c r="AA963" s="43"/>
    </row>
    <row r="964" spans="1:27" ht="13">
      <c r="A964" s="71"/>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c r="AA964" s="43"/>
    </row>
    <row r="965" spans="1:27" ht="13">
      <c r="A965" s="71"/>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c r="AA965" s="43"/>
    </row>
    <row r="966" spans="1:27" ht="13">
      <c r="A966" s="71"/>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c r="AA966" s="43"/>
    </row>
    <row r="967" spans="1:27" ht="13">
      <c r="A967" s="71"/>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c r="AA967" s="43"/>
    </row>
    <row r="968" spans="1:27" ht="13">
      <c r="A968" s="71"/>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c r="AA968" s="43"/>
    </row>
    <row r="969" spans="1:27" ht="13">
      <c r="A969" s="71"/>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c r="AA969" s="43"/>
    </row>
    <row r="970" spans="1:27" ht="13">
      <c r="A970" s="71"/>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c r="AA970" s="43"/>
    </row>
    <row r="971" spans="1:27" ht="13">
      <c r="A971" s="71"/>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c r="AA971" s="43"/>
    </row>
    <row r="972" spans="1:27" ht="13">
      <c r="A972" s="71"/>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c r="AA972" s="43"/>
    </row>
    <row r="973" spans="1:27" ht="13">
      <c r="A973" s="71"/>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c r="AA973" s="43"/>
    </row>
    <row r="974" spans="1:27" ht="13">
      <c r="A974" s="71"/>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c r="AA974" s="43"/>
    </row>
    <row r="975" spans="1:27" ht="13">
      <c r="A975" s="71"/>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c r="AA975" s="43"/>
    </row>
    <row r="976" spans="1:27" ht="13">
      <c r="A976" s="71"/>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c r="AA976" s="43"/>
    </row>
    <row r="977" spans="1:27" ht="13">
      <c r="A977" s="71"/>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c r="AA977" s="43"/>
    </row>
    <row r="978" spans="1:27" ht="13">
      <c r="A978" s="71"/>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c r="AA978" s="43"/>
    </row>
    <row r="979" spans="1:27" ht="13">
      <c r="A979" s="71"/>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c r="AA979" s="43"/>
    </row>
    <row r="980" spans="1:27" ht="13">
      <c r="A980" s="71"/>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c r="AA980" s="43"/>
    </row>
    <row r="981" spans="1:27" ht="13">
      <c r="A981" s="71"/>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c r="AA981" s="43"/>
    </row>
    <row r="982" spans="1:27" ht="13">
      <c r="A982" s="71"/>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c r="AA982" s="43"/>
    </row>
    <row r="983" spans="1:27" ht="13">
      <c r="A983" s="71"/>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c r="AA983" s="43"/>
    </row>
    <row r="984" spans="1:27" ht="13">
      <c r="A984" s="71"/>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c r="AA984" s="43"/>
    </row>
    <row r="985" spans="1:27" ht="13">
      <c r="A985" s="71"/>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c r="AA985" s="43"/>
    </row>
    <row r="986" spans="1:27" ht="13">
      <c r="A986" s="71"/>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c r="AA986" s="43"/>
    </row>
    <row r="987" spans="1:27" ht="13">
      <c r="A987" s="71"/>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c r="AA987" s="43"/>
    </row>
    <row r="988" spans="1:27" ht="13">
      <c r="A988" s="71"/>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c r="AA988" s="43"/>
    </row>
    <row r="989" spans="1:27" ht="13">
      <c r="A989" s="71"/>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c r="AA989" s="43"/>
    </row>
    <row r="990" spans="1:27" ht="13">
      <c r="A990" s="71"/>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c r="AA990" s="43"/>
    </row>
    <row r="991" spans="1:27" ht="13">
      <c r="A991" s="71"/>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c r="AA991" s="43"/>
    </row>
    <row r="992" spans="1:27" ht="13">
      <c r="A992" s="71"/>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c r="AA992" s="43"/>
    </row>
    <row r="993" spans="1:27" ht="13">
      <c r="A993" s="71"/>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c r="AA993" s="43"/>
    </row>
    <row r="994" spans="1:27" ht="13">
      <c r="A994" s="71"/>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row>
    <row r="995" spans="1:27" ht="13">
      <c r="A995" s="71"/>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c r="AA995" s="43"/>
    </row>
    <row r="996" spans="1:27" ht="13">
      <c r="A996" s="71"/>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c r="AA996" s="43"/>
    </row>
    <row r="997" spans="1:27" ht="13">
      <c r="A997" s="71"/>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c r="AA997" s="43"/>
    </row>
    <row r="998" spans="1:27" ht="13">
      <c r="A998" s="71"/>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c r="AA998" s="43"/>
    </row>
    <row r="999" spans="1:27" ht="13">
      <c r="A999" s="71"/>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c r="AA999" s="43"/>
    </row>
    <row r="1000" spans="1:27" ht="13">
      <c r="A1000" s="71"/>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c r="AA1000" s="43"/>
    </row>
    <row r="1001" spans="1:27" ht="13">
      <c r="A1001" s="72"/>
      <c r="B1001" s="43"/>
      <c r="C1001" s="43"/>
      <c r="D1001" s="43"/>
      <c r="E1001" s="43"/>
      <c r="F1001" s="43"/>
      <c r="G1001" s="43"/>
      <c r="H1001" s="43"/>
      <c r="I1001" s="43"/>
      <c r="J1001" s="43"/>
      <c r="K1001" s="43"/>
      <c r="L1001" s="43"/>
      <c r="M1001" s="43"/>
      <c r="N1001" s="43"/>
      <c r="O1001" s="43"/>
      <c r="P1001" s="43"/>
      <c r="Q1001" s="43"/>
      <c r="R1001" s="43"/>
      <c r="S1001" s="43"/>
      <c r="T1001" s="43"/>
      <c r="U1001" s="43"/>
      <c r="V1001" s="43"/>
      <c r="W1001" s="43"/>
      <c r="X1001" s="43"/>
      <c r="Y1001" s="43"/>
      <c r="Z1001" s="43"/>
      <c r="AA1001" s="43"/>
    </row>
  </sheetData>
  <mergeCells count="12">
    <mergeCell ref="J2:J20"/>
    <mergeCell ref="D3:H3"/>
    <mergeCell ref="C2:I2"/>
    <mergeCell ref="C4:I5"/>
    <mergeCell ref="B2:B20"/>
    <mergeCell ref="C19:I20"/>
    <mergeCell ref="C12:I12"/>
    <mergeCell ref="C6:I6"/>
    <mergeCell ref="C7:I7"/>
    <mergeCell ref="C8:I8"/>
    <mergeCell ref="C9:I10"/>
    <mergeCell ref="C11:I11"/>
  </mergeCells>
  <conditionalFormatting sqref="D14">
    <cfRule type="notContainsBlanks" dxfId="4" priority="1">
      <formula>LEN(TRIM(D14))&gt;0</formula>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7D6E2"/>
    <outlinePr summaryBelow="0" summaryRight="0"/>
  </sheetPr>
  <dimension ref="A1:R1007"/>
  <sheetViews>
    <sheetView zoomScale="111" workbookViewId="0">
      <selection activeCell="E18" sqref="E18"/>
    </sheetView>
  </sheetViews>
  <sheetFormatPr baseColWidth="10" defaultColWidth="14.5" defaultRowHeight="15.75" customHeight="1"/>
  <cols>
    <col min="1" max="1" width="2.5" style="44" customWidth="1"/>
    <col min="2" max="2" width="24.5" style="44" customWidth="1"/>
    <col min="3" max="3" width="18.5" style="44" customWidth="1"/>
    <col min="4" max="4" width="24.33203125" style="44" customWidth="1"/>
    <col min="5" max="5" width="10" style="44" customWidth="1"/>
    <col min="6" max="6" width="5.5" style="44" customWidth="1"/>
    <col min="7" max="7" width="9" style="44" customWidth="1"/>
    <col min="8" max="15" width="14.5" style="44"/>
    <col min="16" max="16" width="69.33203125" style="44" customWidth="1"/>
    <col min="17" max="16384" width="14.5" style="44"/>
  </cols>
  <sheetData>
    <row r="1" spans="1:18" ht="14.25" customHeight="1">
      <c r="A1" s="73"/>
      <c r="B1" s="434"/>
      <c r="C1" s="435"/>
      <c r="D1" s="436"/>
      <c r="E1" s="74"/>
      <c r="F1" s="75"/>
      <c r="G1" s="75"/>
      <c r="H1" s="75"/>
      <c r="I1" s="75"/>
      <c r="J1" s="75"/>
      <c r="K1" s="75"/>
      <c r="L1" s="75"/>
      <c r="M1" s="75"/>
      <c r="N1" s="75"/>
      <c r="O1" s="75"/>
      <c r="P1" s="75"/>
      <c r="Q1" s="75"/>
      <c r="R1" s="75"/>
    </row>
    <row r="2" spans="1:18" ht="35.25" customHeight="1">
      <c r="A2" s="76"/>
      <c r="B2" s="440" t="s">
        <v>0</v>
      </c>
      <c r="C2" s="441"/>
      <c r="D2" s="442"/>
      <c r="E2" s="77"/>
      <c r="F2" s="75"/>
      <c r="G2" s="75"/>
      <c r="H2" s="75"/>
      <c r="I2" s="75"/>
      <c r="J2" s="75"/>
      <c r="K2" s="75"/>
      <c r="L2" s="75"/>
      <c r="M2" s="75"/>
      <c r="N2" s="75"/>
      <c r="O2" s="75"/>
      <c r="P2" s="75"/>
      <c r="Q2" s="43"/>
      <c r="R2" s="43"/>
    </row>
    <row r="3" spans="1:18" ht="88" customHeight="1">
      <c r="A3" s="78"/>
      <c r="B3" s="437" t="s">
        <v>6</v>
      </c>
      <c r="C3" s="438"/>
      <c r="D3" s="439"/>
      <c r="E3" s="79"/>
      <c r="F3" s="75"/>
      <c r="G3" s="75"/>
      <c r="H3" s="75"/>
      <c r="I3" s="75"/>
      <c r="J3" s="75"/>
      <c r="K3" s="75"/>
      <c r="L3" s="75"/>
      <c r="M3" s="75"/>
      <c r="N3" s="75"/>
      <c r="O3" s="75"/>
      <c r="P3" s="75"/>
      <c r="Q3" s="43"/>
      <c r="R3" s="43"/>
    </row>
    <row r="4" spans="1:18" ht="57" customHeight="1">
      <c r="A4" s="78"/>
      <c r="B4" s="370" t="s">
        <v>7</v>
      </c>
      <c r="C4" s="371" t="s">
        <v>9</v>
      </c>
      <c r="D4" s="372" t="s">
        <v>11</v>
      </c>
      <c r="E4" s="80"/>
      <c r="F4" s="75"/>
      <c r="G4" s="75"/>
      <c r="H4" s="75"/>
      <c r="I4" s="75"/>
      <c r="J4" s="75"/>
      <c r="K4" s="75"/>
      <c r="L4" s="75"/>
      <c r="M4" s="75"/>
      <c r="N4" s="75"/>
      <c r="O4" s="75"/>
      <c r="P4" s="75"/>
      <c r="Q4" s="43"/>
      <c r="R4" s="43"/>
    </row>
    <row r="5" spans="1:18" ht="14">
      <c r="A5" s="78"/>
      <c r="B5" s="373"/>
      <c r="C5" s="374"/>
      <c r="D5" s="375"/>
      <c r="E5" s="79"/>
      <c r="F5" s="75"/>
      <c r="G5" s="75"/>
      <c r="H5" s="75"/>
      <c r="I5" s="75"/>
      <c r="J5" s="75"/>
      <c r="K5" s="75"/>
      <c r="L5" s="75"/>
      <c r="M5" s="75"/>
      <c r="N5" s="75"/>
      <c r="O5" s="75"/>
      <c r="P5" s="75"/>
      <c r="Q5" s="43"/>
      <c r="R5" s="43"/>
    </row>
    <row r="6" spans="1:18" ht="14">
      <c r="A6" s="78"/>
      <c r="B6" s="376"/>
      <c r="C6" s="377"/>
      <c r="D6" s="378"/>
      <c r="E6" s="79"/>
      <c r="F6" s="75"/>
      <c r="G6" s="75"/>
      <c r="H6" s="75"/>
      <c r="I6" s="75"/>
      <c r="J6" s="75"/>
      <c r="K6" s="75"/>
      <c r="L6" s="75"/>
      <c r="M6" s="75"/>
      <c r="N6" s="75"/>
      <c r="O6" s="75"/>
      <c r="P6" s="75"/>
      <c r="Q6" s="43"/>
      <c r="R6" s="43"/>
    </row>
    <row r="7" spans="1:18" ht="14">
      <c r="A7" s="78"/>
      <c r="B7" s="376"/>
      <c r="C7" s="379"/>
      <c r="D7" s="380"/>
      <c r="E7" s="79"/>
      <c r="F7" s="75"/>
      <c r="G7" s="75"/>
      <c r="H7" s="75"/>
      <c r="I7" s="75"/>
      <c r="J7" s="75"/>
      <c r="K7" s="75"/>
      <c r="L7" s="75"/>
      <c r="M7" s="75"/>
      <c r="N7" s="75"/>
      <c r="O7" s="75"/>
      <c r="P7" s="75"/>
      <c r="Q7" s="43"/>
      <c r="R7" s="43"/>
    </row>
    <row r="8" spans="1:18" ht="14">
      <c r="A8" s="78"/>
      <c r="B8" s="376"/>
      <c r="C8" s="379"/>
      <c r="D8" s="378"/>
      <c r="E8" s="79"/>
      <c r="F8" s="75"/>
      <c r="G8" s="75"/>
      <c r="H8" s="75"/>
      <c r="I8" s="75"/>
      <c r="J8" s="75"/>
      <c r="K8" s="75"/>
      <c r="L8" s="75"/>
      <c r="M8" s="75"/>
      <c r="N8" s="75"/>
      <c r="O8" s="75"/>
      <c r="P8" s="75"/>
      <c r="Q8" s="43"/>
      <c r="R8" s="43"/>
    </row>
    <row r="9" spans="1:18" ht="14">
      <c r="A9" s="78"/>
      <c r="B9" s="376"/>
      <c r="C9" s="379"/>
      <c r="D9" s="378"/>
      <c r="E9" s="79"/>
      <c r="F9" s="75"/>
      <c r="G9" s="75"/>
      <c r="H9" s="75"/>
      <c r="I9" s="75"/>
      <c r="J9" s="75"/>
      <c r="K9" s="75"/>
      <c r="L9" s="75"/>
      <c r="M9" s="75"/>
      <c r="N9" s="75"/>
      <c r="O9" s="75"/>
      <c r="P9" s="75"/>
      <c r="Q9" s="43"/>
      <c r="R9" s="43"/>
    </row>
    <row r="10" spans="1:18" ht="14">
      <c r="A10" s="78"/>
      <c r="B10" s="381"/>
      <c r="C10" s="377"/>
      <c r="D10" s="378"/>
      <c r="E10" s="79"/>
      <c r="F10" s="75"/>
      <c r="G10" s="75"/>
      <c r="H10" s="75"/>
      <c r="I10" s="75"/>
      <c r="J10" s="75"/>
      <c r="K10" s="75"/>
      <c r="L10" s="75"/>
      <c r="M10" s="75"/>
      <c r="N10" s="75"/>
      <c r="O10" s="75"/>
      <c r="P10" s="75"/>
      <c r="Q10" s="43"/>
      <c r="R10" s="43"/>
    </row>
    <row r="11" spans="1:18" ht="14">
      <c r="A11" s="78"/>
      <c r="B11" s="376"/>
      <c r="C11" s="382"/>
      <c r="D11" s="383"/>
      <c r="E11" s="79"/>
      <c r="F11" s="75"/>
      <c r="G11" s="75"/>
      <c r="H11" s="75"/>
      <c r="I11" s="75"/>
      <c r="J11" s="75"/>
      <c r="K11" s="75"/>
      <c r="L11" s="75"/>
      <c r="M11" s="75"/>
      <c r="N11" s="75"/>
      <c r="O11" s="75"/>
      <c r="P11" s="75"/>
      <c r="Q11" s="43"/>
      <c r="R11" s="43"/>
    </row>
    <row r="12" spans="1:18" ht="14">
      <c r="A12" s="78"/>
      <c r="B12" s="376"/>
      <c r="C12" s="384"/>
      <c r="D12" s="383"/>
      <c r="E12" s="79"/>
      <c r="F12" s="75"/>
      <c r="G12" s="75"/>
      <c r="H12" s="75"/>
      <c r="I12" s="75"/>
      <c r="J12" s="75"/>
      <c r="K12" s="75"/>
      <c r="L12" s="75"/>
      <c r="M12" s="75"/>
      <c r="N12" s="75"/>
      <c r="O12" s="75"/>
      <c r="P12" s="75"/>
      <c r="Q12" s="43"/>
      <c r="R12" s="43"/>
    </row>
    <row r="13" spans="1:18" ht="14">
      <c r="A13" s="78"/>
      <c r="B13" s="385"/>
      <c r="C13" s="382"/>
      <c r="D13" s="386"/>
      <c r="E13" s="79"/>
      <c r="F13" s="75"/>
      <c r="G13" s="75"/>
      <c r="H13" s="75"/>
      <c r="I13" s="75"/>
      <c r="J13" s="75"/>
      <c r="K13" s="75"/>
      <c r="L13" s="75"/>
      <c r="M13" s="75"/>
      <c r="N13" s="75"/>
      <c r="O13" s="75"/>
      <c r="P13" s="75"/>
      <c r="Q13" s="43"/>
      <c r="R13" s="43"/>
    </row>
    <row r="14" spans="1:18" ht="14">
      <c r="A14" s="78"/>
      <c r="B14" s="381"/>
      <c r="C14" s="382"/>
      <c r="D14" s="387"/>
      <c r="E14" s="79"/>
      <c r="F14" s="75"/>
      <c r="G14" s="75"/>
      <c r="H14" s="75"/>
      <c r="I14" s="75"/>
      <c r="J14" s="75"/>
      <c r="K14" s="75"/>
      <c r="L14" s="75"/>
      <c r="M14" s="75"/>
      <c r="N14" s="75"/>
      <c r="O14" s="75"/>
      <c r="P14" s="75"/>
      <c r="Q14" s="43"/>
      <c r="R14" s="43"/>
    </row>
    <row r="15" spans="1:18" ht="14">
      <c r="A15" s="78"/>
      <c r="B15" s="388"/>
      <c r="C15" s="389"/>
      <c r="D15" s="390"/>
      <c r="E15" s="79"/>
      <c r="F15" s="75"/>
      <c r="G15" s="75"/>
      <c r="H15" s="75"/>
      <c r="I15" s="75"/>
      <c r="J15" s="75"/>
      <c r="K15" s="75"/>
      <c r="L15" s="75"/>
      <c r="M15" s="75"/>
      <c r="N15" s="75"/>
      <c r="O15" s="75"/>
      <c r="P15" s="75"/>
      <c r="Q15" s="43"/>
      <c r="R15" s="43"/>
    </row>
    <row r="16" spans="1:18" ht="12" customHeight="1">
      <c r="A16" s="81"/>
      <c r="B16" s="82"/>
      <c r="C16" s="83"/>
      <c r="D16" s="82"/>
      <c r="E16" s="84"/>
      <c r="F16" s="75"/>
      <c r="G16" s="75"/>
      <c r="H16" s="75"/>
      <c r="I16" s="75"/>
      <c r="J16" s="75"/>
      <c r="K16" s="75"/>
      <c r="L16" s="75"/>
      <c r="M16" s="75"/>
      <c r="N16" s="75"/>
      <c r="O16" s="75"/>
      <c r="P16" s="75"/>
      <c r="Q16" s="43"/>
      <c r="R16" s="43"/>
    </row>
    <row r="17" spans="1:18" ht="13">
      <c r="A17" s="81"/>
      <c r="B17" s="85"/>
      <c r="C17" s="86"/>
      <c r="D17" s="85"/>
      <c r="E17" s="84"/>
      <c r="F17" s="75"/>
      <c r="G17" s="75"/>
      <c r="H17" s="75"/>
      <c r="I17" s="75"/>
      <c r="J17" s="75"/>
      <c r="K17" s="75"/>
      <c r="L17" s="75"/>
      <c r="M17" s="75"/>
      <c r="N17" s="75"/>
      <c r="O17" s="75"/>
      <c r="P17" s="75"/>
      <c r="Q17" s="43"/>
      <c r="R17" s="43"/>
    </row>
    <row r="18" spans="1:18" ht="13">
      <c r="A18" s="81"/>
      <c r="B18" s="85"/>
      <c r="C18" s="86"/>
      <c r="D18" s="85"/>
      <c r="E18" s="84"/>
      <c r="F18" s="75"/>
      <c r="G18" s="75"/>
      <c r="H18" s="75"/>
      <c r="I18" s="75"/>
      <c r="J18" s="75"/>
      <c r="K18" s="75"/>
      <c r="L18" s="75"/>
      <c r="M18" s="75"/>
      <c r="N18" s="75"/>
      <c r="O18" s="75"/>
      <c r="P18" s="75"/>
      <c r="Q18" s="43"/>
      <c r="R18" s="43"/>
    </row>
    <row r="19" spans="1:18" ht="13">
      <c r="A19" s="81"/>
      <c r="B19" s="85"/>
      <c r="C19" s="86"/>
      <c r="D19" s="85"/>
      <c r="E19" s="84"/>
      <c r="F19" s="75"/>
      <c r="G19" s="75"/>
      <c r="H19" s="75"/>
      <c r="I19" s="75"/>
      <c r="J19" s="75"/>
      <c r="K19" s="75"/>
      <c r="L19" s="75"/>
      <c r="M19" s="75"/>
      <c r="N19" s="75"/>
      <c r="O19" s="75"/>
      <c r="P19" s="75"/>
      <c r="Q19" s="87"/>
      <c r="R19" s="87"/>
    </row>
    <row r="20" spans="1:18" ht="13">
      <c r="A20" s="81"/>
      <c r="B20" s="85"/>
      <c r="C20" s="86"/>
      <c r="D20" s="85"/>
      <c r="E20" s="84"/>
      <c r="F20" s="75"/>
      <c r="G20" s="75"/>
      <c r="H20" s="75"/>
      <c r="I20" s="75"/>
      <c r="J20" s="75"/>
      <c r="K20" s="75"/>
      <c r="L20" s="75"/>
      <c r="M20" s="75"/>
      <c r="N20" s="75"/>
      <c r="O20" s="75"/>
      <c r="P20" s="75"/>
      <c r="Q20" s="87"/>
      <c r="R20" s="87"/>
    </row>
    <row r="21" spans="1:18" ht="13">
      <c r="A21" s="81"/>
      <c r="B21" s="85"/>
      <c r="C21" s="86"/>
      <c r="D21" s="85"/>
      <c r="E21" s="84"/>
      <c r="F21" s="75"/>
      <c r="G21" s="75"/>
      <c r="H21" s="75"/>
      <c r="I21" s="75"/>
      <c r="J21" s="75"/>
      <c r="K21" s="75"/>
      <c r="L21" s="75"/>
      <c r="M21" s="75"/>
      <c r="N21" s="75"/>
      <c r="O21" s="75"/>
      <c r="P21" s="75"/>
      <c r="Q21" s="87"/>
      <c r="R21" s="87"/>
    </row>
    <row r="22" spans="1:18" ht="13">
      <c r="A22" s="81"/>
      <c r="B22" s="85"/>
      <c r="C22" s="86"/>
      <c r="D22" s="85"/>
      <c r="E22" s="84"/>
      <c r="F22" s="75"/>
      <c r="G22" s="75"/>
      <c r="H22" s="75"/>
      <c r="I22" s="75"/>
      <c r="J22" s="75"/>
      <c r="K22" s="75"/>
      <c r="L22" s="75"/>
      <c r="M22" s="75"/>
      <c r="N22" s="75"/>
      <c r="O22" s="75"/>
      <c r="P22" s="75"/>
      <c r="Q22" s="87"/>
      <c r="R22" s="87"/>
    </row>
    <row r="23" spans="1:18" ht="13">
      <c r="A23" s="81"/>
      <c r="B23" s="85"/>
      <c r="C23" s="86"/>
      <c r="D23" s="85"/>
      <c r="E23" s="84"/>
      <c r="F23" s="75"/>
      <c r="G23" s="75"/>
      <c r="H23" s="75"/>
      <c r="I23" s="75"/>
      <c r="J23" s="75"/>
      <c r="K23" s="75"/>
      <c r="L23" s="75"/>
      <c r="M23" s="75"/>
      <c r="N23" s="75"/>
      <c r="O23" s="75"/>
      <c r="P23" s="75"/>
      <c r="Q23" s="87"/>
      <c r="R23" s="87"/>
    </row>
    <row r="24" spans="1:18" ht="13">
      <c r="A24" s="81"/>
      <c r="B24" s="85"/>
      <c r="C24" s="86"/>
      <c r="D24" s="85"/>
      <c r="E24" s="84"/>
      <c r="F24" s="75"/>
      <c r="G24" s="75"/>
      <c r="H24" s="75"/>
      <c r="I24" s="75"/>
      <c r="J24" s="75"/>
      <c r="K24" s="75"/>
      <c r="L24" s="75"/>
      <c r="M24" s="75"/>
      <c r="N24" s="75"/>
      <c r="O24" s="75"/>
      <c r="P24" s="75"/>
      <c r="Q24" s="87"/>
      <c r="R24" s="87"/>
    </row>
    <row r="25" spans="1:18" ht="13">
      <c r="A25" s="81"/>
      <c r="B25" s="85"/>
      <c r="C25" s="86"/>
      <c r="D25" s="85"/>
      <c r="E25" s="84"/>
      <c r="F25" s="75"/>
      <c r="G25" s="75"/>
      <c r="H25" s="75"/>
      <c r="I25" s="75"/>
      <c r="J25" s="75"/>
      <c r="K25" s="75"/>
      <c r="L25" s="75"/>
      <c r="M25" s="75"/>
      <c r="N25" s="75"/>
      <c r="O25" s="75"/>
      <c r="P25" s="75"/>
      <c r="Q25" s="87"/>
      <c r="R25" s="87"/>
    </row>
    <row r="26" spans="1:18" ht="13">
      <c r="A26" s="81"/>
      <c r="B26" s="85"/>
      <c r="C26" s="86"/>
      <c r="D26" s="85"/>
      <c r="E26" s="84"/>
      <c r="F26" s="75"/>
      <c r="G26" s="75"/>
      <c r="H26" s="75"/>
      <c r="I26" s="75"/>
      <c r="J26" s="75"/>
      <c r="K26" s="75"/>
      <c r="L26" s="75"/>
      <c r="M26" s="75"/>
      <c r="N26" s="75"/>
      <c r="O26" s="75"/>
      <c r="P26" s="75"/>
      <c r="Q26" s="87"/>
      <c r="R26" s="87"/>
    </row>
    <row r="27" spans="1:18" ht="13">
      <c r="A27" s="81"/>
      <c r="B27" s="85"/>
      <c r="C27" s="86"/>
      <c r="D27" s="85"/>
      <c r="E27" s="84"/>
      <c r="F27" s="75"/>
      <c r="G27" s="75"/>
      <c r="H27" s="75"/>
      <c r="I27" s="75"/>
      <c r="J27" s="75"/>
      <c r="K27" s="75"/>
      <c r="L27" s="75"/>
      <c r="M27" s="75"/>
      <c r="N27" s="75"/>
      <c r="O27" s="75"/>
      <c r="P27" s="75"/>
      <c r="Q27" s="87"/>
      <c r="R27" s="87"/>
    </row>
    <row r="28" spans="1:18" ht="13">
      <c r="A28" s="81"/>
      <c r="B28" s="85"/>
      <c r="C28" s="86"/>
      <c r="D28" s="85"/>
      <c r="E28" s="84"/>
      <c r="F28" s="75"/>
      <c r="G28" s="75"/>
      <c r="H28" s="75"/>
      <c r="I28" s="75"/>
      <c r="J28" s="75"/>
      <c r="K28" s="75"/>
      <c r="L28" s="75"/>
      <c r="M28" s="75"/>
      <c r="N28" s="75"/>
      <c r="O28" s="75"/>
      <c r="P28" s="75"/>
      <c r="Q28" s="87"/>
      <c r="R28" s="87"/>
    </row>
    <row r="29" spans="1:18" ht="13">
      <c r="A29" s="81"/>
      <c r="B29" s="85"/>
      <c r="C29" s="86"/>
      <c r="D29" s="85"/>
      <c r="E29" s="84"/>
      <c r="F29" s="75"/>
      <c r="G29" s="75"/>
      <c r="H29" s="75"/>
      <c r="I29" s="75"/>
      <c r="J29" s="75"/>
      <c r="K29" s="75"/>
      <c r="L29" s="75"/>
      <c r="M29" s="75"/>
      <c r="N29" s="75"/>
      <c r="O29" s="75"/>
      <c r="P29" s="75"/>
      <c r="Q29" s="87"/>
      <c r="R29" s="87"/>
    </row>
    <row r="30" spans="1:18" ht="13">
      <c r="A30" s="81"/>
      <c r="B30" s="85"/>
      <c r="C30" s="86"/>
      <c r="D30" s="85"/>
      <c r="E30" s="84"/>
      <c r="F30" s="75"/>
      <c r="G30" s="75"/>
      <c r="H30" s="75"/>
      <c r="I30" s="75"/>
      <c r="J30" s="75"/>
      <c r="K30" s="75"/>
      <c r="L30" s="75"/>
      <c r="M30" s="75"/>
      <c r="N30" s="75"/>
      <c r="O30" s="75"/>
      <c r="P30" s="75"/>
      <c r="Q30" s="87"/>
      <c r="R30" s="87"/>
    </row>
    <row r="31" spans="1:18" ht="13">
      <c r="A31" s="81"/>
      <c r="B31" s="85"/>
      <c r="C31" s="86"/>
      <c r="D31" s="85"/>
      <c r="E31" s="84"/>
      <c r="F31" s="75"/>
      <c r="G31" s="75"/>
      <c r="H31" s="75"/>
      <c r="I31" s="75"/>
      <c r="J31" s="75"/>
      <c r="K31" s="75"/>
      <c r="L31" s="75"/>
      <c r="M31" s="75"/>
      <c r="N31" s="75"/>
      <c r="O31" s="75"/>
      <c r="P31" s="75"/>
      <c r="Q31" s="87"/>
      <c r="R31" s="87"/>
    </row>
    <row r="32" spans="1:18" ht="13">
      <c r="A32" s="81"/>
      <c r="B32" s="85"/>
      <c r="C32" s="86"/>
      <c r="D32" s="85"/>
      <c r="E32" s="84"/>
      <c r="F32" s="75"/>
      <c r="G32" s="75"/>
      <c r="H32" s="75"/>
      <c r="I32" s="75"/>
      <c r="J32" s="75"/>
      <c r="K32" s="75"/>
      <c r="L32" s="75"/>
      <c r="M32" s="75"/>
      <c r="N32" s="75"/>
      <c r="O32" s="75"/>
      <c r="P32" s="75"/>
      <c r="Q32" s="87"/>
      <c r="R32" s="87"/>
    </row>
    <row r="33" spans="1:18" ht="13">
      <c r="A33" s="81"/>
      <c r="B33" s="85"/>
      <c r="C33" s="86"/>
      <c r="D33" s="85"/>
      <c r="E33" s="84"/>
      <c r="F33" s="75"/>
      <c r="G33" s="75"/>
      <c r="H33" s="75"/>
      <c r="I33" s="75"/>
      <c r="J33" s="75"/>
      <c r="K33" s="75"/>
      <c r="L33" s="75"/>
      <c r="M33" s="75"/>
      <c r="N33" s="75"/>
      <c r="O33" s="75"/>
      <c r="P33" s="75"/>
      <c r="Q33" s="87"/>
      <c r="R33" s="87"/>
    </row>
    <row r="34" spans="1:18" ht="13">
      <c r="A34" s="81"/>
      <c r="B34" s="85"/>
      <c r="C34" s="86"/>
      <c r="D34" s="85"/>
      <c r="E34" s="84"/>
      <c r="F34" s="75"/>
      <c r="G34" s="75"/>
      <c r="H34" s="75"/>
      <c r="I34" s="75"/>
      <c r="J34" s="75"/>
      <c r="K34" s="75"/>
      <c r="L34" s="75"/>
      <c r="M34" s="75"/>
      <c r="N34" s="75"/>
      <c r="O34" s="75"/>
      <c r="P34" s="75"/>
      <c r="Q34" s="87"/>
      <c r="R34" s="87"/>
    </row>
    <row r="35" spans="1:18" ht="13">
      <c r="A35" s="81"/>
      <c r="B35" s="85"/>
      <c r="C35" s="86"/>
      <c r="D35" s="85"/>
      <c r="E35" s="84"/>
      <c r="F35" s="75"/>
      <c r="G35" s="75"/>
      <c r="H35" s="75"/>
      <c r="I35" s="75"/>
      <c r="J35" s="75"/>
      <c r="K35" s="75"/>
      <c r="L35" s="75"/>
      <c r="M35" s="75"/>
      <c r="N35" s="75"/>
      <c r="O35" s="75"/>
      <c r="P35" s="75"/>
      <c r="Q35" s="87"/>
      <c r="R35" s="87"/>
    </row>
    <row r="36" spans="1:18" ht="13">
      <c r="A36" s="81"/>
      <c r="B36" s="85"/>
      <c r="C36" s="86"/>
      <c r="D36" s="85"/>
      <c r="E36" s="84"/>
      <c r="F36" s="75"/>
      <c r="G36" s="75"/>
      <c r="H36" s="75"/>
      <c r="I36" s="75"/>
      <c r="J36" s="75"/>
      <c r="K36" s="75"/>
      <c r="L36" s="75"/>
      <c r="M36" s="75"/>
      <c r="N36" s="75"/>
      <c r="O36" s="75"/>
      <c r="P36" s="75"/>
      <c r="Q36" s="87"/>
      <c r="R36" s="87"/>
    </row>
    <row r="37" spans="1:18" ht="13">
      <c r="A37" s="81"/>
      <c r="B37" s="85"/>
      <c r="C37" s="86"/>
      <c r="D37" s="85"/>
      <c r="E37" s="84"/>
      <c r="F37" s="75"/>
      <c r="G37" s="75"/>
      <c r="H37" s="75"/>
      <c r="I37" s="75"/>
      <c r="J37" s="75"/>
      <c r="K37" s="75"/>
      <c r="L37" s="75"/>
      <c r="M37" s="75"/>
      <c r="N37" s="75"/>
      <c r="O37" s="75"/>
      <c r="P37" s="75"/>
      <c r="Q37" s="87"/>
      <c r="R37" s="87"/>
    </row>
    <row r="38" spans="1:18" ht="13">
      <c r="A38" s="81"/>
      <c r="B38" s="85"/>
      <c r="C38" s="86"/>
      <c r="D38" s="85"/>
      <c r="E38" s="84"/>
      <c r="F38" s="75"/>
      <c r="G38" s="75"/>
      <c r="H38" s="75"/>
      <c r="I38" s="75"/>
      <c r="J38" s="75"/>
      <c r="K38" s="75"/>
      <c r="L38" s="75"/>
      <c r="M38" s="75"/>
      <c r="N38" s="75"/>
      <c r="O38" s="75"/>
      <c r="P38" s="75"/>
      <c r="Q38" s="87"/>
      <c r="R38" s="87"/>
    </row>
    <row r="39" spans="1:18" ht="13">
      <c r="A39" s="81"/>
      <c r="B39" s="85"/>
      <c r="C39" s="86"/>
      <c r="D39" s="85"/>
      <c r="E39" s="84"/>
      <c r="F39" s="75"/>
      <c r="G39" s="75"/>
      <c r="H39" s="75"/>
      <c r="I39" s="75"/>
      <c r="J39" s="75"/>
      <c r="K39" s="75"/>
      <c r="L39" s="75"/>
      <c r="M39" s="75"/>
      <c r="N39" s="75"/>
      <c r="O39" s="75"/>
      <c r="P39" s="75"/>
      <c r="Q39" s="87"/>
      <c r="R39" s="87"/>
    </row>
    <row r="40" spans="1:18" ht="13">
      <c r="A40" s="81"/>
      <c r="B40" s="85"/>
      <c r="C40" s="86"/>
      <c r="D40" s="85"/>
      <c r="E40" s="84"/>
      <c r="F40" s="75"/>
      <c r="G40" s="75"/>
      <c r="H40" s="75"/>
      <c r="I40" s="75"/>
      <c r="J40" s="75"/>
      <c r="K40" s="75"/>
      <c r="L40" s="75"/>
      <c r="M40" s="75"/>
      <c r="N40" s="75"/>
      <c r="O40" s="75"/>
      <c r="P40" s="75"/>
      <c r="Q40" s="87"/>
      <c r="R40" s="87"/>
    </row>
    <row r="41" spans="1:18" ht="13">
      <c r="A41" s="81"/>
      <c r="B41" s="85"/>
      <c r="C41" s="86"/>
      <c r="D41" s="85"/>
      <c r="E41" s="84"/>
      <c r="F41" s="75"/>
      <c r="G41" s="75"/>
      <c r="H41" s="75"/>
      <c r="I41" s="75"/>
      <c r="J41" s="75"/>
      <c r="K41" s="75"/>
      <c r="L41" s="75"/>
      <c r="M41" s="75"/>
      <c r="N41" s="75"/>
      <c r="O41" s="75"/>
      <c r="P41" s="75"/>
      <c r="Q41" s="87"/>
      <c r="R41" s="87"/>
    </row>
    <row r="42" spans="1:18" ht="13">
      <c r="A42" s="81"/>
      <c r="B42" s="85"/>
      <c r="C42" s="86"/>
      <c r="D42" s="85"/>
      <c r="E42" s="84"/>
      <c r="F42" s="75"/>
      <c r="G42" s="75"/>
      <c r="H42" s="75"/>
      <c r="I42" s="75"/>
      <c r="J42" s="75"/>
      <c r="K42" s="75"/>
      <c r="L42" s="75"/>
      <c r="M42" s="75"/>
      <c r="N42" s="75"/>
      <c r="O42" s="75"/>
      <c r="P42" s="75"/>
      <c r="Q42" s="87"/>
      <c r="R42" s="87"/>
    </row>
    <row r="43" spans="1:18" ht="13">
      <c r="A43" s="81"/>
      <c r="B43" s="85"/>
      <c r="C43" s="86"/>
      <c r="D43" s="85"/>
      <c r="E43" s="84"/>
      <c r="F43" s="75"/>
      <c r="G43" s="75"/>
      <c r="H43" s="75"/>
      <c r="I43" s="75"/>
      <c r="J43" s="75"/>
      <c r="K43" s="75"/>
      <c r="L43" s="75"/>
      <c r="M43" s="75"/>
      <c r="N43" s="75"/>
      <c r="O43" s="75"/>
      <c r="P43" s="75"/>
      <c r="Q43" s="87"/>
      <c r="R43" s="87"/>
    </row>
    <row r="44" spans="1:18" ht="13">
      <c r="A44" s="81"/>
      <c r="B44" s="85"/>
      <c r="C44" s="86"/>
      <c r="D44" s="85"/>
      <c r="E44" s="84"/>
      <c r="F44" s="75"/>
      <c r="G44" s="75"/>
      <c r="H44" s="75"/>
      <c r="I44" s="75"/>
      <c r="J44" s="75"/>
      <c r="K44" s="75"/>
      <c r="L44" s="75"/>
      <c r="M44" s="75"/>
      <c r="N44" s="75"/>
      <c r="O44" s="75"/>
      <c r="P44" s="75"/>
      <c r="Q44" s="87"/>
      <c r="R44" s="87"/>
    </row>
    <row r="45" spans="1:18" ht="13">
      <c r="A45" s="81"/>
      <c r="B45" s="85"/>
      <c r="C45" s="86"/>
      <c r="D45" s="85"/>
      <c r="E45" s="84"/>
      <c r="F45" s="75"/>
      <c r="G45" s="75"/>
      <c r="H45" s="75"/>
      <c r="I45" s="75"/>
      <c r="J45" s="75"/>
      <c r="K45" s="75"/>
      <c r="L45" s="75"/>
      <c r="M45" s="75"/>
      <c r="N45" s="75"/>
      <c r="O45" s="75"/>
      <c r="P45" s="75"/>
      <c r="Q45" s="87"/>
      <c r="R45" s="87"/>
    </row>
    <row r="46" spans="1:18" ht="13">
      <c r="A46" s="81"/>
      <c r="B46" s="85"/>
      <c r="C46" s="86"/>
      <c r="D46" s="85"/>
      <c r="E46" s="84"/>
      <c r="F46" s="75"/>
      <c r="G46" s="75"/>
      <c r="H46" s="75"/>
      <c r="I46" s="75"/>
      <c r="J46" s="75"/>
      <c r="K46" s="75"/>
      <c r="L46" s="75"/>
      <c r="M46" s="75"/>
      <c r="N46" s="75"/>
      <c r="O46" s="75"/>
      <c r="P46" s="75"/>
      <c r="Q46" s="87"/>
      <c r="R46" s="87"/>
    </row>
    <row r="47" spans="1:18" ht="13">
      <c r="A47" s="81"/>
      <c r="B47" s="85"/>
      <c r="C47" s="86"/>
      <c r="D47" s="85"/>
      <c r="E47" s="84"/>
      <c r="F47" s="75"/>
      <c r="G47" s="75"/>
      <c r="H47" s="75"/>
      <c r="I47" s="75"/>
      <c r="J47" s="75"/>
      <c r="K47" s="75"/>
      <c r="L47" s="75"/>
      <c r="M47" s="75"/>
      <c r="N47" s="75"/>
      <c r="O47" s="75"/>
      <c r="P47" s="75"/>
      <c r="Q47" s="87"/>
      <c r="R47" s="87"/>
    </row>
    <row r="48" spans="1:18" ht="13">
      <c r="A48" s="81"/>
      <c r="B48" s="85"/>
      <c r="C48" s="86"/>
      <c r="D48" s="85"/>
      <c r="E48" s="84"/>
      <c r="F48" s="75"/>
      <c r="G48" s="75"/>
      <c r="H48" s="75"/>
      <c r="I48" s="75"/>
      <c r="J48" s="75"/>
      <c r="K48" s="75"/>
      <c r="L48" s="75"/>
      <c r="M48" s="75"/>
      <c r="N48" s="75"/>
      <c r="O48" s="75"/>
      <c r="P48" s="75"/>
      <c r="Q48" s="87"/>
      <c r="R48" s="87"/>
    </row>
    <row r="49" spans="1:18" ht="13">
      <c r="A49" s="81"/>
      <c r="B49" s="85"/>
      <c r="C49" s="86"/>
      <c r="D49" s="85"/>
      <c r="E49" s="84"/>
      <c r="F49" s="75"/>
      <c r="G49" s="75"/>
      <c r="H49" s="75"/>
      <c r="I49" s="75"/>
      <c r="J49" s="75"/>
      <c r="K49" s="75"/>
      <c r="L49" s="75"/>
      <c r="M49" s="75"/>
      <c r="N49" s="75"/>
      <c r="O49" s="75"/>
      <c r="P49" s="75"/>
      <c r="Q49" s="87"/>
      <c r="R49" s="87"/>
    </row>
    <row r="50" spans="1:18" ht="13">
      <c r="A50" s="81"/>
      <c r="B50" s="85"/>
      <c r="C50" s="86"/>
      <c r="D50" s="85"/>
      <c r="E50" s="84"/>
      <c r="F50" s="75"/>
      <c r="G50" s="75"/>
      <c r="H50" s="75"/>
      <c r="I50" s="75"/>
      <c r="J50" s="75"/>
      <c r="K50" s="75"/>
      <c r="L50" s="75"/>
      <c r="M50" s="75"/>
      <c r="N50" s="75"/>
      <c r="O50" s="75"/>
      <c r="P50" s="75"/>
      <c r="Q50" s="87"/>
      <c r="R50" s="87"/>
    </row>
    <row r="51" spans="1:18" ht="13">
      <c r="A51" s="81"/>
      <c r="B51" s="85"/>
      <c r="C51" s="86"/>
      <c r="D51" s="85"/>
      <c r="E51" s="84"/>
      <c r="F51" s="75"/>
      <c r="G51" s="75"/>
      <c r="H51" s="75"/>
      <c r="I51" s="75"/>
      <c r="J51" s="75"/>
      <c r="K51" s="75"/>
      <c r="L51" s="75"/>
      <c r="M51" s="75"/>
      <c r="N51" s="75"/>
      <c r="O51" s="75"/>
      <c r="P51" s="75"/>
      <c r="Q51" s="87"/>
      <c r="R51" s="87"/>
    </row>
    <row r="52" spans="1:18" ht="13">
      <c r="A52" s="81"/>
      <c r="B52" s="85"/>
      <c r="C52" s="86"/>
      <c r="D52" s="85"/>
      <c r="E52" s="84"/>
      <c r="F52" s="75"/>
      <c r="G52" s="75"/>
      <c r="H52" s="75"/>
      <c r="I52" s="75"/>
      <c r="J52" s="75"/>
      <c r="K52" s="75"/>
      <c r="L52" s="75"/>
      <c r="M52" s="75"/>
      <c r="N52" s="75"/>
      <c r="O52" s="75"/>
      <c r="P52" s="75"/>
      <c r="Q52" s="87"/>
      <c r="R52" s="87"/>
    </row>
    <row r="53" spans="1:18" ht="13">
      <c r="A53" s="81"/>
      <c r="B53" s="87"/>
      <c r="C53" s="88"/>
      <c r="D53" s="87"/>
      <c r="E53" s="84"/>
      <c r="F53" s="75"/>
      <c r="G53" s="75"/>
      <c r="H53" s="75"/>
      <c r="I53" s="75"/>
      <c r="J53" s="75"/>
      <c r="K53" s="75"/>
      <c r="L53" s="75"/>
      <c r="M53" s="75"/>
      <c r="N53" s="75"/>
      <c r="O53" s="75"/>
      <c r="P53" s="75"/>
      <c r="Q53" s="87"/>
      <c r="R53" s="87"/>
    </row>
    <row r="54" spans="1:18" ht="13">
      <c r="A54" s="81"/>
      <c r="B54" s="87"/>
      <c r="C54" s="88"/>
      <c r="D54" s="87"/>
      <c r="E54" s="84"/>
      <c r="F54" s="75"/>
      <c r="G54" s="75"/>
      <c r="H54" s="75"/>
      <c r="I54" s="75"/>
      <c r="J54" s="75"/>
      <c r="K54" s="75"/>
      <c r="L54" s="75"/>
      <c r="M54" s="75"/>
      <c r="N54" s="75"/>
      <c r="O54" s="75"/>
      <c r="P54" s="75"/>
      <c r="Q54" s="87"/>
      <c r="R54" s="87"/>
    </row>
    <row r="55" spans="1:18" ht="13">
      <c r="A55" s="81"/>
      <c r="B55" s="87"/>
      <c r="C55" s="88"/>
      <c r="D55" s="87"/>
      <c r="E55" s="84"/>
      <c r="F55" s="75"/>
      <c r="G55" s="75"/>
      <c r="H55" s="75"/>
      <c r="I55" s="75"/>
      <c r="J55" s="75"/>
      <c r="K55" s="75"/>
      <c r="L55" s="75"/>
      <c r="M55" s="75"/>
      <c r="N55" s="75"/>
      <c r="O55" s="75"/>
      <c r="P55" s="75"/>
      <c r="Q55" s="87"/>
      <c r="R55" s="87"/>
    </row>
    <row r="56" spans="1:18" ht="13">
      <c r="A56" s="81"/>
      <c r="B56" s="87"/>
      <c r="C56" s="88"/>
      <c r="D56" s="87"/>
      <c r="E56" s="84"/>
      <c r="F56" s="87"/>
      <c r="G56" s="87"/>
      <c r="H56" s="87"/>
      <c r="I56" s="87"/>
      <c r="J56" s="87"/>
      <c r="K56" s="87"/>
      <c r="L56" s="87"/>
      <c r="M56" s="87"/>
      <c r="N56" s="87"/>
      <c r="O56" s="87"/>
      <c r="P56" s="87"/>
      <c r="Q56" s="87"/>
      <c r="R56" s="87"/>
    </row>
    <row r="57" spans="1:18" ht="13">
      <c r="A57" s="81"/>
      <c r="B57" s="87"/>
      <c r="C57" s="88"/>
      <c r="D57" s="87"/>
      <c r="E57" s="84"/>
      <c r="F57" s="87"/>
      <c r="G57" s="87"/>
      <c r="H57" s="87"/>
      <c r="I57" s="87"/>
      <c r="J57" s="87"/>
      <c r="K57" s="87"/>
      <c r="L57" s="87"/>
      <c r="M57" s="87"/>
      <c r="N57" s="87"/>
      <c r="O57" s="87"/>
      <c r="P57" s="87"/>
      <c r="Q57" s="87"/>
      <c r="R57" s="87"/>
    </row>
    <row r="58" spans="1:18" ht="13">
      <c r="A58" s="81"/>
      <c r="B58" s="87"/>
      <c r="C58" s="88"/>
      <c r="D58" s="87"/>
      <c r="E58" s="84"/>
      <c r="F58" s="87"/>
      <c r="G58" s="87"/>
      <c r="H58" s="87"/>
      <c r="I58" s="87"/>
      <c r="J58" s="87"/>
      <c r="K58" s="87"/>
      <c r="L58" s="87"/>
      <c r="M58" s="87"/>
      <c r="N58" s="87"/>
      <c r="O58" s="87"/>
      <c r="P58" s="87"/>
      <c r="Q58" s="87"/>
      <c r="R58" s="87"/>
    </row>
    <row r="59" spans="1:18" ht="13">
      <c r="A59" s="81"/>
      <c r="B59" s="87"/>
      <c r="C59" s="88"/>
      <c r="D59" s="87"/>
      <c r="E59" s="84"/>
      <c r="F59" s="87"/>
      <c r="G59" s="87"/>
      <c r="H59" s="87"/>
      <c r="I59" s="87"/>
      <c r="J59" s="87"/>
      <c r="K59" s="87"/>
      <c r="L59" s="87"/>
      <c r="M59" s="87"/>
      <c r="N59" s="87"/>
      <c r="O59" s="87"/>
      <c r="P59" s="87"/>
      <c r="Q59" s="87"/>
      <c r="R59" s="87"/>
    </row>
    <row r="60" spans="1:18" ht="13">
      <c r="A60" s="81"/>
      <c r="B60" s="87"/>
      <c r="C60" s="88"/>
      <c r="D60" s="87"/>
      <c r="E60" s="84"/>
      <c r="F60" s="87"/>
      <c r="G60" s="87"/>
      <c r="H60" s="87"/>
      <c r="I60" s="87"/>
      <c r="J60" s="87"/>
      <c r="K60" s="87"/>
      <c r="L60" s="87"/>
      <c r="M60" s="87"/>
      <c r="N60" s="87"/>
      <c r="O60" s="87"/>
      <c r="P60" s="87"/>
      <c r="Q60" s="87"/>
      <c r="R60" s="87"/>
    </row>
    <row r="61" spans="1:18" ht="13">
      <c r="A61" s="81"/>
      <c r="B61" s="87"/>
      <c r="C61" s="88"/>
      <c r="D61" s="87"/>
      <c r="E61" s="84"/>
      <c r="F61" s="87"/>
      <c r="G61" s="87"/>
      <c r="H61" s="87"/>
      <c r="I61" s="87"/>
      <c r="J61" s="87"/>
      <c r="K61" s="87"/>
      <c r="L61" s="87"/>
      <c r="M61" s="87"/>
      <c r="N61" s="87"/>
      <c r="O61" s="87"/>
      <c r="P61" s="87"/>
      <c r="Q61" s="87"/>
      <c r="R61" s="87"/>
    </row>
    <row r="62" spans="1:18" ht="13">
      <c r="A62" s="81"/>
      <c r="B62" s="87"/>
      <c r="C62" s="88"/>
      <c r="D62" s="87"/>
      <c r="E62" s="84"/>
      <c r="F62" s="87"/>
      <c r="G62" s="87"/>
      <c r="H62" s="87"/>
      <c r="I62" s="87"/>
      <c r="J62" s="87"/>
      <c r="K62" s="87"/>
      <c r="L62" s="87"/>
      <c r="M62" s="87"/>
      <c r="N62" s="87"/>
      <c r="O62" s="87"/>
      <c r="P62" s="87"/>
      <c r="Q62" s="87"/>
      <c r="R62" s="87"/>
    </row>
    <row r="63" spans="1:18" ht="13">
      <c r="A63" s="81"/>
      <c r="B63" s="87"/>
      <c r="C63" s="88"/>
      <c r="D63" s="87"/>
      <c r="E63" s="84"/>
      <c r="F63" s="87"/>
      <c r="G63" s="87"/>
      <c r="H63" s="87"/>
      <c r="I63" s="87"/>
      <c r="J63" s="87"/>
      <c r="K63" s="87"/>
      <c r="L63" s="87"/>
      <c r="M63" s="87"/>
      <c r="N63" s="87"/>
      <c r="O63" s="87"/>
      <c r="P63" s="87"/>
      <c r="Q63" s="87"/>
      <c r="R63" s="87"/>
    </row>
    <row r="64" spans="1:18" ht="13">
      <c r="A64" s="81"/>
      <c r="B64" s="87"/>
      <c r="C64" s="88"/>
      <c r="D64" s="87"/>
      <c r="E64" s="84"/>
      <c r="F64" s="87"/>
      <c r="G64" s="87"/>
      <c r="H64" s="87"/>
      <c r="I64" s="87"/>
      <c r="J64" s="87"/>
      <c r="K64" s="87"/>
      <c r="L64" s="87"/>
      <c r="M64" s="87"/>
      <c r="N64" s="87"/>
      <c r="O64" s="87"/>
      <c r="P64" s="87"/>
      <c r="Q64" s="87"/>
      <c r="R64" s="87"/>
    </row>
    <row r="65" spans="1:18" ht="13">
      <c r="A65" s="81"/>
      <c r="B65" s="87"/>
      <c r="C65" s="88"/>
      <c r="D65" s="87"/>
      <c r="E65" s="84"/>
      <c r="F65" s="87"/>
      <c r="G65" s="87"/>
      <c r="H65" s="87"/>
      <c r="I65" s="87"/>
      <c r="J65" s="87"/>
      <c r="K65" s="87"/>
      <c r="L65" s="87"/>
      <c r="M65" s="87"/>
      <c r="N65" s="87"/>
      <c r="O65" s="87"/>
      <c r="P65" s="87"/>
      <c r="Q65" s="87"/>
      <c r="R65" s="87"/>
    </row>
    <row r="66" spans="1:18" ht="13">
      <c r="A66" s="81"/>
      <c r="B66" s="87"/>
      <c r="C66" s="88"/>
      <c r="D66" s="87"/>
      <c r="E66" s="84"/>
      <c r="F66" s="87"/>
      <c r="G66" s="87"/>
      <c r="H66" s="87"/>
      <c r="I66" s="87"/>
      <c r="J66" s="87"/>
      <c r="K66" s="87"/>
      <c r="L66" s="87"/>
      <c r="M66" s="87"/>
      <c r="N66" s="87"/>
      <c r="O66" s="87"/>
      <c r="P66" s="87"/>
      <c r="Q66" s="87"/>
      <c r="R66" s="87"/>
    </row>
    <row r="67" spans="1:18" ht="13">
      <c r="A67" s="81"/>
      <c r="B67" s="87"/>
      <c r="C67" s="88"/>
      <c r="D67" s="87"/>
      <c r="E67" s="84"/>
      <c r="F67" s="87"/>
      <c r="G67" s="87"/>
      <c r="H67" s="87"/>
      <c r="I67" s="87"/>
      <c r="J67" s="87"/>
      <c r="K67" s="87"/>
      <c r="L67" s="87"/>
      <c r="M67" s="87"/>
      <c r="N67" s="87"/>
      <c r="O67" s="87"/>
      <c r="P67" s="87"/>
      <c r="Q67" s="87"/>
      <c r="R67" s="87"/>
    </row>
    <row r="68" spans="1:18" ht="13">
      <c r="A68" s="81"/>
      <c r="B68" s="87"/>
      <c r="C68" s="88"/>
      <c r="D68" s="87"/>
      <c r="E68" s="84"/>
      <c r="F68" s="87"/>
      <c r="G68" s="87"/>
      <c r="H68" s="87"/>
      <c r="I68" s="87"/>
      <c r="J68" s="87"/>
      <c r="K68" s="87"/>
      <c r="L68" s="87"/>
      <c r="M68" s="87"/>
      <c r="N68" s="87"/>
      <c r="O68" s="87"/>
      <c r="P68" s="87"/>
      <c r="Q68" s="87"/>
      <c r="R68" s="87"/>
    </row>
    <row r="69" spans="1:18" ht="13">
      <c r="A69" s="81"/>
      <c r="B69" s="87"/>
      <c r="C69" s="88"/>
      <c r="D69" s="87"/>
      <c r="E69" s="84"/>
      <c r="F69" s="87"/>
      <c r="G69" s="87"/>
      <c r="H69" s="87"/>
      <c r="I69" s="87"/>
      <c r="J69" s="87"/>
      <c r="K69" s="87"/>
      <c r="L69" s="87"/>
      <c r="M69" s="87"/>
      <c r="N69" s="87"/>
      <c r="O69" s="87"/>
      <c r="P69" s="87"/>
      <c r="Q69" s="87"/>
      <c r="R69" s="87"/>
    </row>
    <row r="70" spans="1:18" ht="13">
      <c r="A70" s="81"/>
      <c r="B70" s="87"/>
      <c r="C70" s="88"/>
      <c r="D70" s="87"/>
      <c r="E70" s="84"/>
      <c r="F70" s="87"/>
      <c r="G70" s="87"/>
      <c r="H70" s="87"/>
      <c r="I70" s="87"/>
      <c r="J70" s="87"/>
      <c r="K70" s="87"/>
      <c r="L70" s="87"/>
      <c r="M70" s="87"/>
      <c r="N70" s="87"/>
      <c r="O70" s="87"/>
      <c r="P70" s="87"/>
      <c r="Q70" s="87"/>
      <c r="R70" s="87"/>
    </row>
    <row r="71" spans="1:18" ht="13">
      <c r="A71" s="81"/>
      <c r="B71" s="87"/>
      <c r="C71" s="88"/>
      <c r="D71" s="87"/>
      <c r="E71" s="84"/>
      <c r="F71" s="87"/>
      <c r="G71" s="87"/>
      <c r="H71" s="87"/>
      <c r="I71" s="87"/>
      <c r="J71" s="87"/>
      <c r="K71" s="87"/>
      <c r="L71" s="87"/>
      <c r="M71" s="87"/>
      <c r="N71" s="87"/>
      <c r="O71" s="87"/>
      <c r="P71" s="87"/>
      <c r="Q71" s="87"/>
      <c r="R71" s="87"/>
    </row>
    <row r="72" spans="1:18" ht="13">
      <c r="A72" s="81"/>
      <c r="B72" s="87"/>
      <c r="C72" s="88"/>
      <c r="D72" s="87"/>
      <c r="E72" s="84"/>
      <c r="F72" s="87"/>
      <c r="G72" s="87"/>
      <c r="H72" s="87"/>
      <c r="I72" s="87"/>
      <c r="J72" s="87"/>
      <c r="K72" s="87"/>
      <c r="L72" s="87"/>
      <c r="M72" s="87"/>
      <c r="N72" s="87"/>
      <c r="O72" s="87"/>
      <c r="P72" s="87"/>
      <c r="Q72" s="87"/>
      <c r="R72" s="87"/>
    </row>
    <row r="73" spans="1:18" ht="13">
      <c r="A73" s="81"/>
      <c r="B73" s="87"/>
      <c r="C73" s="88"/>
      <c r="D73" s="87"/>
      <c r="E73" s="84"/>
      <c r="F73" s="87"/>
      <c r="G73" s="87"/>
      <c r="H73" s="87"/>
      <c r="I73" s="87"/>
      <c r="J73" s="87"/>
      <c r="K73" s="87"/>
      <c r="L73" s="87"/>
      <c r="M73" s="87"/>
      <c r="N73" s="87"/>
      <c r="O73" s="87"/>
      <c r="P73" s="87"/>
      <c r="Q73" s="87"/>
      <c r="R73" s="87"/>
    </row>
    <row r="74" spans="1:18" ht="13">
      <c r="A74" s="81"/>
      <c r="B74" s="87"/>
      <c r="C74" s="88"/>
      <c r="D74" s="87"/>
      <c r="E74" s="84"/>
      <c r="F74" s="87"/>
      <c r="G74" s="87"/>
      <c r="H74" s="87"/>
      <c r="I74" s="87"/>
      <c r="J74" s="87"/>
      <c r="K74" s="87"/>
      <c r="L74" s="87"/>
      <c r="M74" s="87"/>
      <c r="N74" s="87"/>
      <c r="O74" s="87"/>
      <c r="P74" s="87"/>
      <c r="Q74" s="87"/>
      <c r="R74" s="87"/>
    </row>
    <row r="75" spans="1:18" ht="13">
      <c r="A75" s="81"/>
      <c r="B75" s="87"/>
      <c r="C75" s="88"/>
      <c r="D75" s="87"/>
      <c r="E75" s="84"/>
      <c r="F75" s="87"/>
      <c r="G75" s="87"/>
      <c r="H75" s="87"/>
      <c r="I75" s="87"/>
      <c r="J75" s="87"/>
      <c r="K75" s="87"/>
      <c r="L75" s="87"/>
      <c r="M75" s="87"/>
      <c r="N75" s="87"/>
      <c r="O75" s="87"/>
      <c r="P75" s="87"/>
      <c r="Q75" s="87"/>
      <c r="R75" s="87"/>
    </row>
    <row r="76" spans="1:18" ht="13">
      <c r="A76" s="81"/>
      <c r="B76" s="87"/>
      <c r="C76" s="88"/>
      <c r="D76" s="87"/>
      <c r="E76" s="84"/>
      <c r="F76" s="87"/>
      <c r="G76" s="87"/>
      <c r="H76" s="87"/>
      <c r="I76" s="87"/>
      <c r="J76" s="87"/>
      <c r="K76" s="87"/>
      <c r="L76" s="87"/>
      <c r="M76" s="87"/>
      <c r="N76" s="87"/>
      <c r="O76" s="87"/>
      <c r="P76" s="87"/>
      <c r="Q76" s="87"/>
      <c r="R76" s="87"/>
    </row>
    <row r="77" spans="1:18" ht="13">
      <c r="A77" s="81"/>
      <c r="B77" s="87"/>
      <c r="C77" s="88"/>
      <c r="D77" s="87"/>
      <c r="E77" s="84"/>
      <c r="F77" s="87"/>
      <c r="G77" s="87"/>
      <c r="H77" s="87"/>
      <c r="I77" s="87"/>
      <c r="J77" s="87"/>
      <c r="K77" s="87"/>
      <c r="L77" s="87"/>
      <c r="M77" s="87"/>
      <c r="N77" s="87"/>
      <c r="O77" s="87"/>
      <c r="P77" s="87"/>
      <c r="Q77" s="87"/>
      <c r="R77" s="87"/>
    </row>
    <row r="78" spans="1:18" ht="13">
      <c r="A78" s="81"/>
      <c r="B78" s="87"/>
      <c r="C78" s="88"/>
      <c r="D78" s="87"/>
      <c r="E78" s="84"/>
      <c r="F78" s="87"/>
      <c r="G78" s="87"/>
      <c r="H78" s="87"/>
      <c r="I78" s="87"/>
      <c r="J78" s="87"/>
      <c r="K78" s="87"/>
      <c r="L78" s="87"/>
      <c r="M78" s="87"/>
      <c r="N78" s="87"/>
      <c r="O78" s="87"/>
      <c r="P78" s="87"/>
      <c r="Q78" s="87"/>
      <c r="R78" s="87"/>
    </row>
    <row r="79" spans="1:18" ht="13">
      <c r="A79" s="81"/>
      <c r="B79" s="87"/>
      <c r="C79" s="88"/>
      <c r="D79" s="87"/>
      <c r="E79" s="84"/>
      <c r="F79" s="87"/>
      <c r="G79" s="87"/>
      <c r="H79" s="87"/>
      <c r="I79" s="87"/>
      <c r="J79" s="87"/>
      <c r="K79" s="87"/>
      <c r="L79" s="87"/>
      <c r="M79" s="87"/>
      <c r="N79" s="87"/>
      <c r="O79" s="87"/>
      <c r="P79" s="87"/>
      <c r="Q79" s="87"/>
      <c r="R79" s="87"/>
    </row>
    <row r="80" spans="1:18" ht="13">
      <c r="A80" s="81"/>
      <c r="B80" s="87"/>
      <c r="C80" s="88"/>
      <c r="D80" s="87"/>
      <c r="E80" s="84"/>
      <c r="F80" s="87"/>
      <c r="G80" s="87"/>
      <c r="H80" s="87"/>
      <c r="I80" s="87"/>
      <c r="J80" s="87"/>
      <c r="K80" s="87"/>
      <c r="L80" s="87"/>
      <c r="M80" s="87"/>
      <c r="N80" s="87"/>
      <c r="O80" s="87"/>
      <c r="P80" s="87"/>
      <c r="Q80" s="87"/>
      <c r="R80" s="87"/>
    </row>
    <row r="81" spans="1:18" ht="13">
      <c r="A81" s="81"/>
      <c r="B81" s="87"/>
      <c r="C81" s="88"/>
      <c r="D81" s="87"/>
      <c r="E81" s="84"/>
      <c r="F81" s="87"/>
      <c r="G81" s="87"/>
      <c r="H81" s="87"/>
      <c r="I81" s="87"/>
      <c r="J81" s="87"/>
      <c r="K81" s="87"/>
      <c r="L81" s="87"/>
      <c r="M81" s="87"/>
      <c r="N81" s="87"/>
      <c r="O81" s="87"/>
      <c r="P81" s="87"/>
      <c r="Q81" s="87"/>
      <c r="R81" s="87"/>
    </row>
    <row r="82" spans="1:18" ht="13">
      <c r="A82" s="81"/>
      <c r="B82" s="87"/>
      <c r="C82" s="88"/>
      <c r="D82" s="87"/>
      <c r="E82" s="84"/>
      <c r="F82" s="87"/>
      <c r="G82" s="87"/>
      <c r="H82" s="87"/>
      <c r="I82" s="87"/>
      <c r="J82" s="87"/>
      <c r="K82" s="87"/>
      <c r="L82" s="87"/>
      <c r="M82" s="87"/>
      <c r="N82" s="87"/>
      <c r="O82" s="87"/>
      <c r="P82" s="87"/>
      <c r="Q82" s="87"/>
      <c r="R82" s="87"/>
    </row>
    <row r="83" spans="1:18" ht="13">
      <c r="A83" s="81"/>
      <c r="B83" s="87"/>
      <c r="C83" s="88"/>
      <c r="D83" s="87"/>
      <c r="E83" s="84"/>
      <c r="F83" s="87"/>
      <c r="G83" s="87"/>
      <c r="H83" s="87"/>
      <c r="I83" s="87"/>
      <c r="J83" s="87"/>
      <c r="K83" s="87"/>
      <c r="L83" s="87"/>
      <c r="M83" s="87"/>
      <c r="N83" s="87"/>
      <c r="O83" s="87"/>
      <c r="P83" s="87"/>
      <c r="Q83" s="87"/>
      <c r="R83" s="87"/>
    </row>
    <row r="84" spans="1:18" ht="13">
      <c r="A84" s="81"/>
      <c r="B84" s="87"/>
      <c r="C84" s="88"/>
      <c r="D84" s="87"/>
      <c r="E84" s="84"/>
      <c r="F84" s="87"/>
      <c r="G84" s="87"/>
      <c r="H84" s="87"/>
      <c r="I84" s="87"/>
      <c r="J84" s="87"/>
      <c r="K84" s="87"/>
      <c r="L84" s="87"/>
      <c r="M84" s="87"/>
      <c r="N84" s="87"/>
      <c r="O84" s="87"/>
      <c r="P84" s="87"/>
      <c r="Q84" s="87"/>
      <c r="R84" s="87"/>
    </row>
    <row r="85" spans="1:18" ht="13">
      <c r="A85" s="81"/>
      <c r="B85" s="87"/>
      <c r="C85" s="88"/>
      <c r="D85" s="87"/>
      <c r="E85" s="84"/>
      <c r="F85" s="87"/>
      <c r="G85" s="87"/>
      <c r="H85" s="87"/>
      <c r="I85" s="87"/>
      <c r="J85" s="87"/>
      <c r="K85" s="87"/>
      <c r="L85" s="87"/>
      <c r="M85" s="87"/>
      <c r="N85" s="87"/>
      <c r="O85" s="87"/>
      <c r="P85" s="87"/>
      <c r="Q85" s="87"/>
      <c r="R85" s="87"/>
    </row>
    <row r="86" spans="1:18" ht="13">
      <c r="A86" s="81"/>
      <c r="B86" s="87"/>
      <c r="C86" s="88"/>
      <c r="D86" s="87"/>
      <c r="E86" s="84"/>
      <c r="F86" s="87"/>
      <c r="G86" s="87"/>
      <c r="H86" s="87"/>
      <c r="I86" s="87"/>
      <c r="J86" s="87"/>
      <c r="K86" s="87"/>
      <c r="L86" s="87"/>
      <c r="M86" s="87"/>
      <c r="N86" s="87"/>
      <c r="O86" s="87"/>
      <c r="P86" s="87"/>
      <c r="Q86" s="87"/>
      <c r="R86" s="87"/>
    </row>
    <row r="87" spans="1:18" ht="13">
      <c r="A87" s="81"/>
      <c r="B87" s="87"/>
      <c r="C87" s="88"/>
      <c r="D87" s="87"/>
      <c r="E87" s="84"/>
      <c r="F87" s="87"/>
      <c r="G87" s="87"/>
      <c r="H87" s="87"/>
      <c r="I87" s="87"/>
      <c r="J87" s="87"/>
      <c r="K87" s="87"/>
      <c r="L87" s="87"/>
      <c r="M87" s="87"/>
      <c r="N87" s="87"/>
      <c r="O87" s="87"/>
      <c r="P87" s="87"/>
      <c r="Q87" s="87"/>
      <c r="R87" s="87"/>
    </row>
    <row r="88" spans="1:18" ht="13">
      <c r="A88" s="81"/>
      <c r="B88" s="87"/>
      <c r="C88" s="88"/>
      <c r="D88" s="87"/>
      <c r="E88" s="84"/>
      <c r="F88" s="87"/>
      <c r="G88" s="87"/>
      <c r="H88" s="87"/>
      <c r="I88" s="87"/>
      <c r="J88" s="87"/>
      <c r="K88" s="87"/>
      <c r="L88" s="87"/>
      <c r="M88" s="87"/>
      <c r="N88" s="87"/>
      <c r="O88" s="87"/>
      <c r="P88" s="87"/>
      <c r="Q88" s="87"/>
      <c r="R88" s="87"/>
    </row>
    <row r="89" spans="1:18" ht="13">
      <c r="A89" s="81"/>
      <c r="B89" s="87"/>
      <c r="C89" s="88"/>
      <c r="D89" s="87"/>
      <c r="E89" s="84"/>
      <c r="F89" s="87"/>
      <c r="G89" s="87"/>
      <c r="H89" s="87"/>
      <c r="I89" s="87"/>
      <c r="J89" s="87"/>
      <c r="K89" s="87"/>
      <c r="L89" s="87"/>
      <c r="M89" s="87"/>
      <c r="N89" s="87"/>
      <c r="O89" s="87"/>
      <c r="P89" s="87"/>
      <c r="Q89" s="87"/>
      <c r="R89" s="87"/>
    </row>
    <row r="90" spans="1:18" ht="13">
      <c r="A90" s="81"/>
      <c r="B90" s="87"/>
      <c r="C90" s="88"/>
      <c r="D90" s="87"/>
      <c r="E90" s="84"/>
      <c r="F90" s="87"/>
      <c r="G90" s="87"/>
      <c r="H90" s="87"/>
      <c r="I90" s="87"/>
      <c r="J90" s="87"/>
      <c r="K90" s="87"/>
      <c r="L90" s="87"/>
      <c r="M90" s="87"/>
      <c r="N90" s="87"/>
      <c r="O90" s="87"/>
      <c r="P90" s="87"/>
      <c r="Q90" s="87"/>
      <c r="R90" s="87"/>
    </row>
    <row r="91" spans="1:18" ht="13">
      <c r="A91" s="81"/>
      <c r="B91" s="87"/>
      <c r="C91" s="88"/>
      <c r="D91" s="87"/>
      <c r="E91" s="84"/>
      <c r="F91" s="87"/>
      <c r="G91" s="87"/>
      <c r="H91" s="87"/>
      <c r="I91" s="87"/>
      <c r="J91" s="87"/>
      <c r="K91" s="87"/>
      <c r="L91" s="87"/>
      <c r="M91" s="87"/>
      <c r="N91" s="87"/>
      <c r="O91" s="87"/>
      <c r="P91" s="87"/>
      <c r="Q91" s="87"/>
      <c r="R91" s="87"/>
    </row>
    <row r="92" spans="1:18" ht="13">
      <c r="A92" s="81"/>
      <c r="B92" s="87"/>
      <c r="C92" s="88"/>
      <c r="D92" s="87"/>
      <c r="E92" s="84"/>
      <c r="F92" s="87"/>
      <c r="G92" s="87"/>
      <c r="H92" s="87"/>
      <c r="I92" s="87"/>
      <c r="J92" s="87"/>
      <c r="K92" s="87"/>
      <c r="L92" s="87"/>
      <c r="M92" s="87"/>
      <c r="N92" s="87"/>
      <c r="O92" s="87"/>
      <c r="P92" s="87"/>
      <c r="Q92" s="87"/>
      <c r="R92" s="87"/>
    </row>
    <row r="93" spans="1:18" ht="13">
      <c r="A93" s="81"/>
      <c r="B93" s="87"/>
      <c r="C93" s="88"/>
      <c r="D93" s="87"/>
      <c r="E93" s="84"/>
      <c r="F93" s="87"/>
      <c r="G93" s="87"/>
      <c r="H93" s="87"/>
      <c r="I93" s="87"/>
      <c r="J93" s="87"/>
      <c r="K93" s="87"/>
      <c r="L93" s="87"/>
      <c r="M93" s="87"/>
      <c r="N93" s="87"/>
      <c r="O93" s="87"/>
      <c r="P93" s="87"/>
      <c r="Q93" s="87"/>
      <c r="R93" s="87"/>
    </row>
    <row r="94" spans="1:18" ht="13">
      <c r="A94" s="81"/>
      <c r="B94" s="87"/>
      <c r="C94" s="88"/>
      <c r="D94" s="87"/>
      <c r="E94" s="84"/>
      <c r="F94" s="87"/>
      <c r="G94" s="87"/>
      <c r="H94" s="87"/>
      <c r="I94" s="87"/>
      <c r="J94" s="87"/>
      <c r="K94" s="87"/>
      <c r="L94" s="87"/>
      <c r="M94" s="87"/>
      <c r="N94" s="87"/>
      <c r="O94" s="87"/>
      <c r="P94" s="87"/>
      <c r="Q94" s="87"/>
      <c r="R94" s="87"/>
    </row>
    <row r="95" spans="1:18" ht="13">
      <c r="A95" s="81"/>
      <c r="B95" s="87"/>
      <c r="C95" s="88"/>
      <c r="D95" s="87"/>
      <c r="E95" s="84"/>
      <c r="F95" s="87"/>
      <c r="G95" s="87"/>
      <c r="H95" s="87"/>
      <c r="I95" s="87"/>
      <c r="J95" s="87"/>
      <c r="K95" s="87"/>
      <c r="L95" s="87"/>
      <c r="M95" s="87"/>
      <c r="N95" s="87"/>
      <c r="O95" s="87"/>
      <c r="P95" s="87"/>
      <c r="Q95" s="87"/>
      <c r="R95" s="87"/>
    </row>
    <row r="96" spans="1:18" ht="13">
      <c r="A96" s="81"/>
      <c r="B96" s="87"/>
      <c r="C96" s="88"/>
      <c r="D96" s="87"/>
      <c r="E96" s="84"/>
      <c r="F96" s="87"/>
      <c r="G96" s="87"/>
      <c r="H96" s="87"/>
      <c r="I96" s="87"/>
      <c r="J96" s="87"/>
      <c r="K96" s="87"/>
      <c r="L96" s="87"/>
      <c r="M96" s="87"/>
      <c r="N96" s="87"/>
      <c r="O96" s="87"/>
      <c r="P96" s="87"/>
      <c r="Q96" s="87"/>
      <c r="R96" s="87"/>
    </row>
    <row r="97" spans="1:18" ht="13">
      <c r="A97" s="81"/>
      <c r="B97" s="87"/>
      <c r="C97" s="88"/>
      <c r="D97" s="87"/>
      <c r="E97" s="84"/>
      <c r="F97" s="87"/>
      <c r="G97" s="87"/>
      <c r="H97" s="87"/>
      <c r="I97" s="87"/>
      <c r="J97" s="87"/>
      <c r="K97" s="87"/>
      <c r="L97" s="87"/>
      <c r="M97" s="87"/>
      <c r="N97" s="87"/>
      <c r="O97" s="87"/>
      <c r="P97" s="87"/>
      <c r="Q97" s="87"/>
      <c r="R97" s="87"/>
    </row>
    <row r="98" spans="1:18" ht="13">
      <c r="A98" s="81"/>
      <c r="B98" s="87"/>
      <c r="C98" s="88"/>
      <c r="D98" s="87"/>
      <c r="E98" s="84"/>
      <c r="F98" s="87"/>
      <c r="G98" s="87"/>
      <c r="H98" s="87"/>
      <c r="I98" s="87"/>
      <c r="J98" s="87"/>
      <c r="K98" s="87"/>
      <c r="L98" s="87"/>
      <c r="M98" s="87"/>
      <c r="N98" s="87"/>
      <c r="O98" s="87"/>
      <c r="P98" s="87"/>
      <c r="Q98" s="87"/>
      <c r="R98" s="87"/>
    </row>
    <row r="99" spans="1:18" ht="13">
      <c r="A99" s="81"/>
      <c r="B99" s="87"/>
      <c r="C99" s="88"/>
      <c r="D99" s="87"/>
      <c r="E99" s="84"/>
      <c r="F99" s="87"/>
      <c r="G99" s="87"/>
      <c r="H99" s="87"/>
      <c r="I99" s="87"/>
      <c r="J99" s="87"/>
      <c r="K99" s="87"/>
      <c r="L99" s="87"/>
      <c r="M99" s="87"/>
      <c r="N99" s="87"/>
      <c r="O99" s="87"/>
      <c r="P99" s="87"/>
      <c r="Q99" s="87"/>
      <c r="R99" s="87"/>
    </row>
    <row r="100" spans="1:18" ht="13">
      <c r="A100" s="81"/>
      <c r="B100" s="87"/>
      <c r="C100" s="88"/>
      <c r="D100" s="87"/>
      <c r="E100" s="84"/>
      <c r="F100" s="87"/>
      <c r="G100" s="87"/>
      <c r="H100" s="87"/>
      <c r="I100" s="87"/>
      <c r="J100" s="87"/>
      <c r="K100" s="87"/>
      <c r="L100" s="87"/>
      <c r="M100" s="87"/>
      <c r="N100" s="87"/>
      <c r="O100" s="87"/>
      <c r="P100" s="87"/>
      <c r="Q100" s="87"/>
      <c r="R100" s="87"/>
    </row>
    <row r="101" spans="1:18" ht="13">
      <c r="A101" s="81"/>
      <c r="B101" s="87"/>
      <c r="C101" s="88"/>
      <c r="D101" s="87"/>
      <c r="E101" s="84"/>
      <c r="F101" s="87"/>
      <c r="G101" s="87"/>
      <c r="H101" s="87"/>
      <c r="I101" s="87"/>
      <c r="J101" s="87"/>
      <c r="K101" s="87"/>
      <c r="L101" s="87"/>
      <c r="M101" s="87"/>
      <c r="N101" s="87"/>
      <c r="O101" s="87"/>
      <c r="P101" s="87"/>
      <c r="Q101" s="87"/>
      <c r="R101" s="87"/>
    </row>
    <row r="102" spans="1:18" ht="13">
      <c r="A102" s="81"/>
      <c r="B102" s="87"/>
      <c r="C102" s="88"/>
      <c r="D102" s="87"/>
      <c r="E102" s="84"/>
      <c r="F102" s="87"/>
      <c r="G102" s="87"/>
      <c r="H102" s="87"/>
      <c r="I102" s="87"/>
      <c r="J102" s="87"/>
      <c r="K102" s="87"/>
      <c r="L102" s="87"/>
      <c r="M102" s="87"/>
      <c r="N102" s="87"/>
      <c r="O102" s="87"/>
      <c r="P102" s="87"/>
      <c r="Q102" s="87"/>
      <c r="R102" s="87"/>
    </row>
    <row r="103" spans="1:18" ht="13">
      <c r="A103" s="81"/>
      <c r="B103" s="87"/>
      <c r="C103" s="88"/>
      <c r="D103" s="87"/>
      <c r="E103" s="84"/>
      <c r="F103" s="87"/>
      <c r="G103" s="87"/>
      <c r="H103" s="87"/>
      <c r="I103" s="87"/>
      <c r="J103" s="87"/>
      <c r="K103" s="87"/>
      <c r="L103" s="87"/>
      <c r="M103" s="87"/>
      <c r="N103" s="87"/>
      <c r="O103" s="87"/>
      <c r="P103" s="87"/>
      <c r="Q103" s="87"/>
      <c r="R103" s="87"/>
    </row>
    <row r="104" spans="1:18" ht="13">
      <c r="A104" s="81"/>
      <c r="B104" s="87"/>
      <c r="C104" s="88"/>
      <c r="D104" s="87"/>
      <c r="E104" s="84"/>
      <c r="F104" s="87"/>
      <c r="G104" s="87"/>
      <c r="H104" s="87"/>
      <c r="I104" s="87"/>
      <c r="J104" s="87"/>
      <c r="K104" s="87"/>
      <c r="L104" s="87"/>
      <c r="M104" s="87"/>
      <c r="N104" s="87"/>
      <c r="O104" s="87"/>
      <c r="P104" s="87"/>
      <c r="Q104" s="87"/>
      <c r="R104" s="87"/>
    </row>
    <row r="105" spans="1:18" ht="13">
      <c r="A105" s="81"/>
      <c r="B105" s="87"/>
      <c r="C105" s="88"/>
      <c r="D105" s="87"/>
      <c r="E105" s="84"/>
      <c r="F105" s="87"/>
      <c r="G105" s="87"/>
      <c r="H105" s="87"/>
      <c r="I105" s="87"/>
      <c r="J105" s="87"/>
      <c r="K105" s="87"/>
      <c r="L105" s="87"/>
      <c r="M105" s="87"/>
      <c r="N105" s="87"/>
      <c r="O105" s="87"/>
      <c r="P105" s="87"/>
      <c r="Q105" s="87"/>
      <c r="R105" s="87"/>
    </row>
    <row r="106" spans="1:18" ht="13">
      <c r="A106" s="81"/>
      <c r="B106" s="87"/>
      <c r="C106" s="88"/>
      <c r="D106" s="87"/>
      <c r="E106" s="84"/>
      <c r="F106" s="87"/>
      <c r="G106" s="87"/>
      <c r="H106" s="87"/>
      <c r="I106" s="87"/>
      <c r="J106" s="87"/>
      <c r="K106" s="87"/>
      <c r="L106" s="87"/>
      <c r="M106" s="87"/>
      <c r="N106" s="87"/>
      <c r="O106" s="87"/>
      <c r="P106" s="87"/>
      <c r="Q106" s="87"/>
      <c r="R106" s="87"/>
    </row>
    <row r="107" spans="1:18" ht="13">
      <c r="A107" s="81"/>
      <c r="B107" s="87"/>
      <c r="C107" s="88"/>
      <c r="D107" s="87"/>
      <c r="E107" s="84"/>
      <c r="F107" s="87"/>
      <c r="G107" s="87"/>
      <c r="H107" s="87"/>
      <c r="I107" s="87"/>
      <c r="J107" s="87"/>
      <c r="K107" s="87"/>
      <c r="L107" s="87"/>
      <c r="M107" s="87"/>
      <c r="N107" s="87"/>
      <c r="O107" s="87"/>
      <c r="P107" s="87"/>
      <c r="Q107" s="87"/>
      <c r="R107" s="87"/>
    </row>
    <row r="108" spans="1:18" ht="13">
      <c r="A108" s="81"/>
      <c r="B108" s="87"/>
      <c r="C108" s="88"/>
      <c r="D108" s="87"/>
      <c r="E108" s="84"/>
      <c r="F108" s="87"/>
      <c r="G108" s="87"/>
      <c r="H108" s="87"/>
      <c r="I108" s="87"/>
      <c r="J108" s="87"/>
      <c r="K108" s="87"/>
      <c r="L108" s="87"/>
      <c r="M108" s="87"/>
      <c r="N108" s="87"/>
      <c r="O108" s="87"/>
      <c r="P108" s="87"/>
      <c r="Q108" s="87"/>
      <c r="R108" s="87"/>
    </row>
    <row r="109" spans="1:18" ht="13">
      <c r="A109" s="81"/>
      <c r="B109" s="87"/>
      <c r="C109" s="88"/>
      <c r="D109" s="87"/>
      <c r="E109" s="84"/>
      <c r="F109" s="87"/>
      <c r="G109" s="87"/>
      <c r="H109" s="87"/>
      <c r="I109" s="87"/>
      <c r="J109" s="87"/>
      <c r="K109" s="87"/>
      <c r="L109" s="87"/>
      <c r="M109" s="87"/>
      <c r="N109" s="87"/>
      <c r="O109" s="87"/>
      <c r="P109" s="87"/>
      <c r="Q109" s="87"/>
      <c r="R109" s="87"/>
    </row>
    <row r="110" spans="1:18" ht="13">
      <c r="A110" s="81"/>
      <c r="B110" s="87"/>
      <c r="C110" s="88"/>
      <c r="D110" s="87"/>
      <c r="E110" s="84"/>
      <c r="F110" s="87"/>
      <c r="G110" s="87"/>
      <c r="H110" s="87"/>
      <c r="I110" s="87"/>
      <c r="J110" s="87"/>
      <c r="K110" s="87"/>
      <c r="L110" s="87"/>
      <c r="M110" s="87"/>
      <c r="N110" s="87"/>
      <c r="O110" s="87"/>
      <c r="P110" s="87"/>
      <c r="Q110" s="87"/>
      <c r="R110" s="87"/>
    </row>
    <row r="111" spans="1:18" ht="13">
      <c r="A111" s="81"/>
      <c r="B111" s="87"/>
      <c r="C111" s="88"/>
      <c r="D111" s="87"/>
      <c r="E111" s="84"/>
      <c r="F111" s="87"/>
      <c r="G111" s="87"/>
      <c r="H111" s="87"/>
      <c r="I111" s="87"/>
      <c r="J111" s="87"/>
      <c r="K111" s="87"/>
      <c r="L111" s="87"/>
      <c r="M111" s="87"/>
      <c r="N111" s="87"/>
      <c r="O111" s="87"/>
      <c r="P111" s="87"/>
      <c r="Q111" s="87"/>
      <c r="R111" s="87"/>
    </row>
    <row r="112" spans="1:18" ht="13">
      <c r="A112" s="81"/>
      <c r="B112" s="87"/>
      <c r="C112" s="88"/>
      <c r="D112" s="87"/>
      <c r="E112" s="84"/>
      <c r="F112" s="87"/>
      <c r="G112" s="87"/>
      <c r="H112" s="87"/>
      <c r="I112" s="87"/>
      <c r="J112" s="87"/>
      <c r="K112" s="87"/>
      <c r="L112" s="87"/>
      <c r="M112" s="87"/>
      <c r="N112" s="87"/>
      <c r="O112" s="87"/>
      <c r="P112" s="87"/>
      <c r="Q112" s="87"/>
      <c r="R112" s="87"/>
    </row>
    <row r="113" spans="1:18" ht="13">
      <c r="A113" s="81"/>
      <c r="B113" s="87"/>
      <c r="C113" s="88"/>
      <c r="D113" s="87"/>
      <c r="E113" s="84"/>
      <c r="F113" s="87"/>
      <c r="G113" s="87"/>
      <c r="H113" s="87"/>
      <c r="I113" s="87"/>
      <c r="J113" s="87"/>
      <c r="K113" s="87"/>
      <c r="L113" s="87"/>
      <c r="M113" s="87"/>
      <c r="N113" s="87"/>
      <c r="O113" s="87"/>
      <c r="P113" s="87"/>
      <c r="Q113" s="87"/>
      <c r="R113" s="87"/>
    </row>
    <row r="114" spans="1:18" ht="13">
      <c r="A114" s="81"/>
      <c r="B114" s="87"/>
      <c r="C114" s="88"/>
      <c r="D114" s="87"/>
      <c r="E114" s="84"/>
      <c r="F114" s="87"/>
      <c r="G114" s="87"/>
      <c r="H114" s="87"/>
      <c r="I114" s="87"/>
      <c r="J114" s="87"/>
      <c r="K114" s="87"/>
      <c r="L114" s="87"/>
      <c r="M114" s="87"/>
      <c r="N114" s="87"/>
      <c r="O114" s="87"/>
      <c r="P114" s="87"/>
      <c r="Q114" s="87"/>
      <c r="R114" s="87"/>
    </row>
    <row r="115" spans="1:18" ht="13">
      <c r="A115" s="81"/>
      <c r="B115" s="87"/>
      <c r="C115" s="88"/>
      <c r="D115" s="87"/>
      <c r="E115" s="84"/>
      <c r="F115" s="87"/>
      <c r="G115" s="87"/>
      <c r="H115" s="87"/>
      <c r="I115" s="87"/>
      <c r="J115" s="87"/>
      <c r="K115" s="87"/>
      <c r="L115" s="87"/>
      <c r="M115" s="87"/>
      <c r="N115" s="87"/>
      <c r="O115" s="87"/>
      <c r="P115" s="87"/>
      <c r="Q115" s="87"/>
      <c r="R115" s="87"/>
    </row>
    <row r="116" spans="1:18" ht="13">
      <c r="A116" s="81"/>
      <c r="B116" s="87"/>
      <c r="C116" s="88"/>
      <c r="D116" s="87"/>
      <c r="E116" s="84"/>
      <c r="F116" s="87"/>
      <c r="G116" s="87"/>
      <c r="H116" s="87"/>
      <c r="I116" s="87"/>
      <c r="J116" s="87"/>
      <c r="K116" s="87"/>
      <c r="L116" s="87"/>
      <c r="M116" s="87"/>
      <c r="N116" s="87"/>
      <c r="O116" s="87"/>
      <c r="P116" s="87"/>
      <c r="Q116" s="87"/>
      <c r="R116" s="87"/>
    </row>
    <row r="117" spans="1:18" ht="13">
      <c r="A117" s="81"/>
      <c r="B117" s="87"/>
      <c r="C117" s="88"/>
      <c r="D117" s="87"/>
      <c r="E117" s="84"/>
      <c r="F117" s="87"/>
      <c r="G117" s="87"/>
      <c r="H117" s="87"/>
      <c r="I117" s="87"/>
      <c r="J117" s="87"/>
      <c r="K117" s="87"/>
      <c r="L117" s="87"/>
      <c r="M117" s="87"/>
      <c r="N117" s="87"/>
      <c r="O117" s="87"/>
      <c r="P117" s="87"/>
      <c r="Q117" s="87"/>
      <c r="R117" s="87"/>
    </row>
    <row r="118" spans="1:18" ht="13">
      <c r="A118" s="81"/>
      <c r="B118" s="87"/>
      <c r="C118" s="88"/>
      <c r="D118" s="87"/>
      <c r="E118" s="84"/>
      <c r="F118" s="87"/>
      <c r="G118" s="87"/>
      <c r="H118" s="87"/>
      <c r="I118" s="87"/>
      <c r="J118" s="87"/>
      <c r="K118" s="87"/>
      <c r="L118" s="87"/>
      <c r="M118" s="87"/>
      <c r="N118" s="87"/>
      <c r="O118" s="87"/>
      <c r="P118" s="87"/>
      <c r="Q118" s="87"/>
      <c r="R118" s="87"/>
    </row>
    <row r="119" spans="1:18" ht="13">
      <c r="A119" s="81"/>
      <c r="B119" s="87"/>
      <c r="C119" s="88"/>
      <c r="D119" s="87"/>
      <c r="E119" s="84"/>
      <c r="F119" s="87"/>
      <c r="G119" s="87"/>
      <c r="H119" s="87"/>
      <c r="I119" s="87"/>
      <c r="J119" s="87"/>
      <c r="K119" s="87"/>
      <c r="L119" s="87"/>
      <c r="M119" s="87"/>
      <c r="N119" s="87"/>
      <c r="O119" s="87"/>
      <c r="P119" s="87"/>
      <c r="Q119" s="87"/>
      <c r="R119" s="87"/>
    </row>
    <row r="120" spans="1:18" ht="13">
      <c r="A120" s="81"/>
      <c r="B120" s="87"/>
      <c r="C120" s="88"/>
      <c r="D120" s="87"/>
      <c r="E120" s="84"/>
      <c r="F120" s="87"/>
      <c r="G120" s="87"/>
      <c r="H120" s="87"/>
      <c r="I120" s="87"/>
      <c r="J120" s="87"/>
      <c r="K120" s="87"/>
      <c r="L120" s="87"/>
      <c r="M120" s="87"/>
      <c r="N120" s="87"/>
      <c r="O120" s="87"/>
      <c r="P120" s="87"/>
      <c r="Q120" s="87"/>
      <c r="R120" s="87"/>
    </row>
    <row r="121" spans="1:18" ht="13">
      <c r="A121" s="81"/>
      <c r="B121" s="87"/>
      <c r="C121" s="88"/>
      <c r="D121" s="87"/>
      <c r="E121" s="84"/>
      <c r="F121" s="87"/>
      <c r="G121" s="87"/>
      <c r="H121" s="87"/>
      <c r="I121" s="87"/>
      <c r="J121" s="87"/>
      <c r="K121" s="87"/>
      <c r="L121" s="87"/>
      <c r="M121" s="87"/>
      <c r="N121" s="87"/>
      <c r="O121" s="87"/>
      <c r="P121" s="87"/>
      <c r="Q121" s="87"/>
      <c r="R121" s="87"/>
    </row>
    <row r="122" spans="1:18" ht="13">
      <c r="A122" s="81"/>
      <c r="B122" s="87"/>
      <c r="C122" s="88"/>
      <c r="D122" s="87"/>
      <c r="E122" s="84"/>
      <c r="F122" s="87"/>
      <c r="G122" s="87"/>
      <c r="H122" s="87"/>
      <c r="I122" s="87"/>
      <c r="J122" s="87"/>
      <c r="K122" s="87"/>
      <c r="L122" s="87"/>
      <c r="M122" s="87"/>
      <c r="N122" s="87"/>
      <c r="O122" s="87"/>
      <c r="P122" s="87"/>
      <c r="Q122" s="87"/>
      <c r="R122" s="87"/>
    </row>
    <row r="123" spans="1:18" ht="13">
      <c r="A123" s="81"/>
      <c r="B123" s="87"/>
      <c r="C123" s="88"/>
      <c r="D123" s="87"/>
      <c r="E123" s="84"/>
      <c r="F123" s="87"/>
      <c r="G123" s="87"/>
      <c r="H123" s="87"/>
      <c r="I123" s="87"/>
      <c r="J123" s="87"/>
      <c r="K123" s="87"/>
      <c r="L123" s="87"/>
      <c r="M123" s="87"/>
      <c r="N123" s="87"/>
      <c r="O123" s="87"/>
      <c r="P123" s="87"/>
      <c r="Q123" s="87"/>
      <c r="R123" s="87"/>
    </row>
    <row r="124" spans="1:18" ht="13">
      <c r="A124" s="81"/>
      <c r="B124" s="87"/>
      <c r="C124" s="88"/>
      <c r="D124" s="87"/>
      <c r="E124" s="84"/>
      <c r="F124" s="87"/>
      <c r="G124" s="87"/>
      <c r="H124" s="87"/>
      <c r="I124" s="87"/>
      <c r="J124" s="87"/>
      <c r="K124" s="87"/>
      <c r="L124" s="87"/>
      <c r="M124" s="87"/>
      <c r="N124" s="87"/>
      <c r="O124" s="87"/>
      <c r="P124" s="87"/>
      <c r="Q124" s="87"/>
      <c r="R124" s="87"/>
    </row>
    <row r="125" spans="1:18" ht="13">
      <c r="A125" s="81"/>
      <c r="B125" s="87"/>
      <c r="C125" s="88"/>
      <c r="D125" s="87"/>
      <c r="E125" s="84"/>
      <c r="F125" s="87"/>
      <c r="G125" s="87"/>
      <c r="H125" s="87"/>
      <c r="I125" s="87"/>
      <c r="J125" s="87"/>
      <c r="K125" s="87"/>
      <c r="L125" s="87"/>
      <c r="M125" s="87"/>
      <c r="N125" s="87"/>
      <c r="O125" s="87"/>
      <c r="P125" s="87"/>
      <c r="Q125" s="87"/>
      <c r="R125" s="87"/>
    </row>
    <row r="126" spans="1:18" ht="13">
      <c r="A126" s="81"/>
      <c r="B126" s="87"/>
      <c r="C126" s="88"/>
      <c r="D126" s="87"/>
      <c r="E126" s="84"/>
      <c r="F126" s="87"/>
      <c r="G126" s="87"/>
      <c r="H126" s="87"/>
      <c r="I126" s="87"/>
      <c r="J126" s="87"/>
      <c r="K126" s="87"/>
      <c r="L126" s="87"/>
      <c r="M126" s="87"/>
      <c r="N126" s="87"/>
      <c r="O126" s="87"/>
      <c r="P126" s="87"/>
      <c r="Q126" s="87"/>
      <c r="R126" s="87"/>
    </row>
    <row r="127" spans="1:18" ht="13">
      <c r="A127" s="81"/>
      <c r="B127" s="87"/>
      <c r="C127" s="88"/>
      <c r="D127" s="87"/>
      <c r="E127" s="84"/>
      <c r="F127" s="87"/>
      <c r="G127" s="87"/>
      <c r="H127" s="87"/>
      <c r="I127" s="87"/>
      <c r="J127" s="87"/>
      <c r="K127" s="87"/>
      <c r="L127" s="87"/>
      <c r="M127" s="87"/>
      <c r="N127" s="87"/>
      <c r="O127" s="87"/>
      <c r="P127" s="87"/>
      <c r="Q127" s="87"/>
      <c r="R127" s="87"/>
    </row>
    <row r="128" spans="1:18" ht="13">
      <c r="A128" s="81"/>
      <c r="B128" s="87"/>
      <c r="C128" s="88"/>
      <c r="D128" s="87"/>
      <c r="E128" s="84"/>
      <c r="F128" s="87"/>
      <c r="G128" s="87"/>
      <c r="H128" s="87"/>
      <c r="I128" s="87"/>
      <c r="J128" s="87"/>
      <c r="K128" s="87"/>
      <c r="L128" s="87"/>
      <c r="M128" s="87"/>
      <c r="N128" s="87"/>
      <c r="O128" s="87"/>
      <c r="P128" s="87"/>
      <c r="Q128" s="87"/>
      <c r="R128" s="87"/>
    </row>
    <row r="129" spans="1:18" ht="13">
      <c r="A129" s="81"/>
      <c r="B129" s="87"/>
      <c r="C129" s="88"/>
      <c r="D129" s="87"/>
      <c r="E129" s="84"/>
      <c r="F129" s="87"/>
      <c r="G129" s="87"/>
      <c r="H129" s="87"/>
      <c r="I129" s="87"/>
      <c r="J129" s="87"/>
      <c r="K129" s="87"/>
      <c r="L129" s="87"/>
      <c r="M129" s="87"/>
      <c r="N129" s="87"/>
      <c r="O129" s="87"/>
      <c r="P129" s="87"/>
      <c r="Q129" s="87"/>
      <c r="R129" s="87"/>
    </row>
    <row r="130" spans="1:18" ht="13">
      <c r="A130" s="81"/>
      <c r="B130" s="87"/>
      <c r="C130" s="88"/>
      <c r="D130" s="87"/>
      <c r="E130" s="84"/>
      <c r="F130" s="87"/>
      <c r="G130" s="87"/>
      <c r="H130" s="87"/>
      <c r="I130" s="87"/>
      <c r="J130" s="87"/>
      <c r="K130" s="87"/>
      <c r="L130" s="87"/>
      <c r="M130" s="87"/>
      <c r="N130" s="87"/>
      <c r="O130" s="87"/>
      <c r="P130" s="87"/>
      <c r="Q130" s="87"/>
      <c r="R130" s="87"/>
    </row>
    <row r="131" spans="1:18" ht="13">
      <c r="A131" s="81"/>
      <c r="B131" s="87"/>
      <c r="C131" s="88"/>
      <c r="D131" s="87"/>
      <c r="E131" s="84"/>
      <c r="F131" s="87"/>
      <c r="G131" s="87"/>
      <c r="H131" s="87"/>
      <c r="I131" s="87"/>
      <c r="J131" s="87"/>
      <c r="K131" s="87"/>
      <c r="L131" s="87"/>
      <c r="M131" s="87"/>
      <c r="N131" s="87"/>
      <c r="O131" s="87"/>
      <c r="P131" s="87"/>
      <c r="Q131" s="87"/>
      <c r="R131" s="87"/>
    </row>
    <row r="132" spans="1:18" ht="13">
      <c r="A132" s="81"/>
      <c r="B132" s="87"/>
      <c r="C132" s="88"/>
      <c r="D132" s="87"/>
      <c r="E132" s="84"/>
      <c r="F132" s="87"/>
      <c r="G132" s="87"/>
      <c r="H132" s="87"/>
      <c r="I132" s="87"/>
      <c r="J132" s="87"/>
      <c r="K132" s="87"/>
      <c r="L132" s="87"/>
      <c r="M132" s="87"/>
      <c r="N132" s="87"/>
      <c r="O132" s="87"/>
      <c r="P132" s="87"/>
      <c r="Q132" s="87"/>
      <c r="R132" s="87"/>
    </row>
    <row r="133" spans="1:18" ht="13">
      <c r="A133" s="81"/>
      <c r="B133" s="87"/>
      <c r="C133" s="88"/>
      <c r="D133" s="87"/>
      <c r="E133" s="84"/>
      <c r="F133" s="87"/>
      <c r="G133" s="87"/>
      <c r="H133" s="87"/>
      <c r="I133" s="87"/>
      <c r="J133" s="87"/>
      <c r="K133" s="87"/>
      <c r="L133" s="87"/>
      <c r="M133" s="87"/>
      <c r="N133" s="87"/>
      <c r="O133" s="87"/>
      <c r="P133" s="87"/>
      <c r="Q133" s="87"/>
      <c r="R133" s="87"/>
    </row>
    <row r="134" spans="1:18" ht="13">
      <c r="A134" s="81"/>
      <c r="B134" s="87"/>
      <c r="C134" s="88"/>
      <c r="D134" s="87"/>
      <c r="E134" s="84"/>
      <c r="F134" s="87"/>
      <c r="G134" s="87"/>
      <c r="H134" s="87"/>
      <c r="I134" s="87"/>
      <c r="J134" s="87"/>
      <c r="K134" s="87"/>
      <c r="L134" s="87"/>
      <c r="M134" s="87"/>
      <c r="N134" s="87"/>
      <c r="O134" s="87"/>
      <c r="P134" s="87"/>
      <c r="Q134" s="87"/>
      <c r="R134" s="87"/>
    </row>
    <row r="135" spans="1:18" ht="13">
      <c r="A135" s="81"/>
      <c r="B135" s="87"/>
      <c r="C135" s="88"/>
      <c r="D135" s="87"/>
      <c r="E135" s="84"/>
      <c r="F135" s="87"/>
      <c r="G135" s="87"/>
      <c r="H135" s="87"/>
      <c r="I135" s="87"/>
      <c r="J135" s="87"/>
      <c r="K135" s="87"/>
      <c r="L135" s="87"/>
      <c r="M135" s="87"/>
      <c r="N135" s="87"/>
      <c r="O135" s="87"/>
      <c r="P135" s="87"/>
      <c r="Q135" s="87"/>
      <c r="R135" s="87"/>
    </row>
    <row r="136" spans="1:18" ht="13">
      <c r="A136" s="81"/>
      <c r="B136" s="87"/>
      <c r="C136" s="88"/>
      <c r="D136" s="87"/>
      <c r="E136" s="84"/>
      <c r="F136" s="87"/>
      <c r="G136" s="87"/>
      <c r="H136" s="87"/>
      <c r="I136" s="87"/>
      <c r="J136" s="87"/>
      <c r="K136" s="87"/>
      <c r="L136" s="87"/>
      <c r="M136" s="87"/>
      <c r="N136" s="87"/>
      <c r="O136" s="87"/>
      <c r="P136" s="87"/>
      <c r="Q136" s="87"/>
      <c r="R136" s="87"/>
    </row>
    <row r="137" spans="1:18" ht="13">
      <c r="A137" s="81"/>
      <c r="B137" s="87"/>
      <c r="C137" s="88"/>
      <c r="D137" s="87"/>
      <c r="E137" s="84"/>
      <c r="F137" s="87"/>
      <c r="G137" s="87"/>
      <c r="H137" s="87"/>
      <c r="I137" s="87"/>
      <c r="J137" s="87"/>
      <c r="K137" s="87"/>
      <c r="L137" s="87"/>
      <c r="M137" s="87"/>
      <c r="N137" s="87"/>
      <c r="O137" s="87"/>
      <c r="P137" s="87"/>
      <c r="Q137" s="87"/>
      <c r="R137" s="87"/>
    </row>
    <row r="138" spans="1:18" ht="13">
      <c r="A138" s="81"/>
      <c r="B138" s="87"/>
      <c r="C138" s="88"/>
      <c r="D138" s="87"/>
      <c r="E138" s="84"/>
      <c r="F138" s="87"/>
      <c r="G138" s="87"/>
      <c r="H138" s="87"/>
      <c r="I138" s="87"/>
      <c r="J138" s="87"/>
      <c r="K138" s="87"/>
      <c r="L138" s="87"/>
      <c r="M138" s="87"/>
      <c r="N138" s="87"/>
      <c r="O138" s="87"/>
      <c r="P138" s="87"/>
      <c r="Q138" s="87"/>
      <c r="R138" s="87"/>
    </row>
    <row r="139" spans="1:18" ht="13">
      <c r="A139" s="81"/>
      <c r="B139" s="87"/>
      <c r="C139" s="88"/>
      <c r="D139" s="87"/>
      <c r="E139" s="84"/>
      <c r="F139" s="87"/>
      <c r="G139" s="87"/>
      <c r="H139" s="87"/>
      <c r="I139" s="87"/>
      <c r="J139" s="87"/>
      <c r="K139" s="87"/>
      <c r="L139" s="87"/>
      <c r="M139" s="87"/>
      <c r="N139" s="87"/>
      <c r="O139" s="87"/>
      <c r="P139" s="87"/>
      <c r="Q139" s="87"/>
      <c r="R139" s="87"/>
    </row>
    <row r="140" spans="1:18" ht="13">
      <c r="A140" s="81"/>
      <c r="B140" s="87"/>
      <c r="C140" s="88"/>
      <c r="D140" s="87"/>
      <c r="E140" s="84"/>
      <c r="F140" s="87"/>
      <c r="G140" s="87"/>
      <c r="H140" s="87"/>
      <c r="I140" s="87"/>
      <c r="J140" s="87"/>
      <c r="K140" s="87"/>
      <c r="L140" s="87"/>
      <c r="M140" s="87"/>
      <c r="N140" s="87"/>
      <c r="O140" s="87"/>
      <c r="P140" s="87"/>
      <c r="Q140" s="87"/>
      <c r="R140" s="87"/>
    </row>
    <row r="141" spans="1:18" ht="13">
      <c r="A141" s="81"/>
      <c r="B141" s="87"/>
      <c r="C141" s="88"/>
      <c r="D141" s="87"/>
      <c r="E141" s="84"/>
      <c r="F141" s="87"/>
      <c r="G141" s="87"/>
      <c r="H141" s="87"/>
      <c r="I141" s="87"/>
      <c r="J141" s="87"/>
      <c r="K141" s="87"/>
      <c r="L141" s="87"/>
      <c r="M141" s="87"/>
      <c r="N141" s="87"/>
      <c r="O141" s="87"/>
      <c r="P141" s="87"/>
      <c r="Q141" s="87"/>
      <c r="R141" s="87"/>
    </row>
    <row r="142" spans="1:18" ht="13">
      <c r="A142" s="81"/>
      <c r="B142" s="87"/>
      <c r="C142" s="88"/>
      <c r="D142" s="87"/>
      <c r="E142" s="84"/>
      <c r="F142" s="87"/>
      <c r="G142" s="87"/>
      <c r="H142" s="87"/>
      <c r="I142" s="87"/>
      <c r="J142" s="87"/>
      <c r="K142" s="87"/>
      <c r="L142" s="87"/>
      <c r="M142" s="87"/>
      <c r="N142" s="87"/>
      <c r="O142" s="87"/>
      <c r="P142" s="87"/>
      <c r="Q142" s="87"/>
      <c r="R142" s="87"/>
    </row>
    <row r="143" spans="1:18" ht="13">
      <c r="A143" s="81"/>
      <c r="B143" s="87"/>
      <c r="C143" s="88"/>
      <c r="D143" s="87"/>
      <c r="E143" s="84"/>
      <c r="F143" s="87"/>
      <c r="G143" s="87"/>
      <c r="H143" s="87"/>
      <c r="I143" s="87"/>
      <c r="J143" s="87"/>
      <c r="K143" s="87"/>
      <c r="L143" s="87"/>
      <c r="M143" s="87"/>
      <c r="N143" s="87"/>
      <c r="O143" s="87"/>
      <c r="P143" s="87"/>
      <c r="Q143" s="87"/>
      <c r="R143" s="87"/>
    </row>
    <row r="144" spans="1:18" ht="13">
      <c r="A144" s="81"/>
      <c r="B144" s="87"/>
      <c r="C144" s="88"/>
      <c r="D144" s="87"/>
      <c r="E144" s="84"/>
      <c r="F144" s="87"/>
      <c r="G144" s="87"/>
      <c r="H144" s="87"/>
      <c r="I144" s="87"/>
      <c r="J144" s="87"/>
      <c r="K144" s="87"/>
      <c r="L144" s="87"/>
      <c r="M144" s="87"/>
      <c r="N144" s="87"/>
      <c r="O144" s="87"/>
      <c r="P144" s="87"/>
      <c r="Q144" s="87"/>
      <c r="R144" s="87"/>
    </row>
    <row r="145" spans="1:18" ht="13">
      <c r="A145" s="81"/>
      <c r="B145" s="87"/>
      <c r="C145" s="88"/>
      <c r="D145" s="87"/>
      <c r="E145" s="84"/>
      <c r="F145" s="87"/>
      <c r="G145" s="87"/>
      <c r="H145" s="87"/>
      <c r="I145" s="87"/>
      <c r="J145" s="87"/>
      <c r="K145" s="87"/>
      <c r="L145" s="87"/>
      <c r="M145" s="87"/>
      <c r="N145" s="87"/>
      <c r="O145" s="87"/>
      <c r="P145" s="87"/>
      <c r="Q145" s="87"/>
      <c r="R145" s="87"/>
    </row>
    <row r="146" spans="1:18" ht="13">
      <c r="A146" s="81"/>
      <c r="B146" s="87"/>
      <c r="C146" s="88"/>
      <c r="D146" s="87"/>
      <c r="E146" s="84"/>
      <c r="F146" s="87"/>
      <c r="G146" s="87"/>
      <c r="H146" s="87"/>
      <c r="I146" s="87"/>
      <c r="J146" s="87"/>
      <c r="K146" s="87"/>
      <c r="L146" s="87"/>
      <c r="M146" s="87"/>
      <c r="N146" s="87"/>
      <c r="O146" s="87"/>
      <c r="P146" s="87"/>
      <c r="Q146" s="87"/>
      <c r="R146" s="87"/>
    </row>
    <row r="147" spans="1:18" ht="13">
      <c r="A147" s="81"/>
      <c r="B147" s="87"/>
      <c r="C147" s="88"/>
      <c r="D147" s="87"/>
      <c r="E147" s="84"/>
      <c r="F147" s="87"/>
      <c r="G147" s="87"/>
      <c r="H147" s="87"/>
      <c r="I147" s="87"/>
      <c r="J147" s="87"/>
      <c r="K147" s="87"/>
      <c r="L147" s="87"/>
      <c r="M147" s="87"/>
      <c r="N147" s="87"/>
      <c r="O147" s="87"/>
      <c r="P147" s="87"/>
      <c r="Q147" s="87"/>
      <c r="R147" s="87"/>
    </row>
    <row r="148" spans="1:18" ht="13">
      <c r="A148" s="81"/>
      <c r="B148" s="87"/>
      <c r="C148" s="88"/>
      <c r="D148" s="87"/>
      <c r="E148" s="84"/>
      <c r="F148" s="87"/>
      <c r="G148" s="87"/>
      <c r="H148" s="87"/>
      <c r="I148" s="87"/>
      <c r="J148" s="87"/>
      <c r="K148" s="87"/>
      <c r="L148" s="87"/>
      <c r="M148" s="87"/>
      <c r="N148" s="87"/>
      <c r="O148" s="87"/>
      <c r="P148" s="87"/>
      <c r="Q148" s="87"/>
      <c r="R148" s="87"/>
    </row>
    <row r="149" spans="1:18" ht="13">
      <c r="A149" s="81"/>
      <c r="B149" s="87"/>
      <c r="C149" s="88"/>
      <c r="D149" s="87"/>
      <c r="E149" s="84"/>
      <c r="F149" s="87"/>
      <c r="G149" s="87"/>
      <c r="H149" s="87"/>
      <c r="I149" s="87"/>
      <c r="J149" s="87"/>
      <c r="K149" s="87"/>
      <c r="L149" s="87"/>
      <c r="M149" s="87"/>
      <c r="N149" s="87"/>
      <c r="O149" s="87"/>
      <c r="P149" s="87"/>
      <c r="Q149" s="87"/>
      <c r="R149" s="87"/>
    </row>
    <row r="150" spans="1:18" ht="13">
      <c r="A150" s="81"/>
      <c r="B150" s="87"/>
      <c r="C150" s="88"/>
      <c r="D150" s="87"/>
      <c r="E150" s="84"/>
      <c r="F150" s="87"/>
      <c r="G150" s="87"/>
      <c r="H150" s="87"/>
      <c r="I150" s="87"/>
      <c r="J150" s="87"/>
      <c r="K150" s="87"/>
      <c r="L150" s="87"/>
      <c r="M150" s="87"/>
      <c r="N150" s="87"/>
      <c r="O150" s="87"/>
      <c r="P150" s="87"/>
      <c r="Q150" s="87"/>
      <c r="R150" s="87"/>
    </row>
    <row r="151" spans="1:18" ht="13">
      <c r="A151" s="81"/>
      <c r="B151" s="87"/>
      <c r="C151" s="88"/>
      <c r="D151" s="87"/>
      <c r="E151" s="84"/>
      <c r="F151" s="87"/>
      <c r="G151" s="87"/>
      <c r="H151" s="87"/>
      <c r="I151" s="87"/>
      <c r="J151" s="87"/>
      <c r="K151" s="87"/>
      <c r="L151" s="87"/>
      <c r="M151" s="87"/>
      <c r="N151" s="87"/>
      <c r="O151" s="87"/>
      <c r="P151" s="87"/>
      <c r="Q151" s="87"/>
      <c r="R151" s="87"/>
    </row>
    <row r="152" spans="1:18" ht="13">
      <c r="A152" s="81"/>
      <c r="B152" s="87"/>
      <c r="C152" s="88"/>
      <c r="D152" s="87"/>
      <c r="E152" s="84"/>
      <c r="F152" s="87"/>
      <c r="G152" s="87"/>
      <c r="H152" s="87"/>
      <c r="I152" s="87"/>
      <c r="J152" s="87"/>
      <c r="K152" s="87"/>
      <c r="L152" s="87"/>
      <c r="M152" s="87"/>
      <c r="N152" s="87"/>
      <c r="O152" s="87"/>
      <c r="P152" s="87"/>
      <c r="Q152" s="87"/>
      <c r="R152" s="87"/>
    </row>
    <row r="153" spans="1:18" ht="13">
      <c r="A153" s="81"/>
      <c r="B153" s="87"/>
      <c r="C153" s="88"/>
      <c r="D153" s="87"/>
      <c r="E153" s="84"/>
      <c r="F153" s="87"/>
      <c r="G153" s="87"/>
      <c r="H153" s="87"/>
      <c r="I153" s="87"/>
      <c r="J153" s="87"/>
      <c r="K153" s="87"/>
      <c r="L153" s="87"/>
      <c r="M153" s="87"/>
      <c r="N153" s="87"/>
      <c r="O153" s="87"/>
      <c r="P153" s="87"/>
      <c r="Q153" s="87"/>
      <c r="R153" s="87"/>
    </row>
    <row r="154" spans="1:18" ht="13">
      <c r="A154" s="81"/>
      <c r="B154" s="87"/>
      <c r="C154" s="88"/>
      <c r="D154" s="87"/>
      <c r="E154" s="84"/>
      <c r="F154" s="87"/>
      <c r="G154" s="87"/>
      <c r="H154" s="87"/>
      <c r="I154" s="87"/>
      <c r="J154" s="87"/>
      <c r="K154" s="87"/>
      <c r="L154" s="87"/>
      <c r="M154" s="87"/>
      <c r="N154" s="87"/>
      <c r="O154" s="87"/>
      <c r="P154" s="87"/>
      <c r="Q154" s="87"/>
      <c r="R154" s="87"/>
    </row>
    <row r="155" spans="1:18" ht="13">
      <c r="A155" s="81"/>
      <c r="B155" s="87"/>
      <c r="C155" s="88"/>
      <c r="D155" s="87"/>
      <c r="E155" s="84"/>
      <c r="F155" s="87"/>
      <c r="G155" s="87"/>
      <c r="H155" s="87"/>
      <c r="I155" s="87"/>
      <c r="J155" s="87"/>
      <c r="K155" s="87"/>
      <c r="L155" s="87"/>
      <c r="M155" s="87"/>
      <c r="N155" s="87"/>
      <c r="O155" s="87"/>
      <c r="P155" s="87"/>
      <c r="Q155" s="87"/>
      <c r="R155" s="87"/>
    </row>
    <row r="156" spans="1:18" ht="13">
      <c r="A156" s="81"/>
      <c r="B156" s="87"/>
      <c r="C156" s="88"/>
      <c r="D156" s="87"/>
      <c r="E156" s="84"/>
      <c r="F156" s="87"/>
      <c r="G156" s="87"/>
      <c r="H156" s="87"/>
      <c r="I156" s="87"/>
      <c r="J156" s="87"/>
      <c r="K156" s="87"/>
      <c r="L156" s="87"/>
      <c r="M156" s="87"/>
      <c r="N156" s="87"/>
      <c r="O156" s="87"/>
      <c r="P156" s="87"/>
      <c r="Q156" s="87"/>
      <c r="R156" s="87"/>
    </row>
    <row r="157" spans="1:18" ht="13">
      <c r="A157" s="81"/>
      <c r="B157" s="87"/>
      <c r="C157" s="88"/>
      <c r="D157" s="87"/>
      <c r="E157" s="84"/>
      <c r="F157" s="87"/>
      <c r="G157" s="87"/>
      <c r="H157" s="87"/>
      <c r="I157" s="87"/>
      <c r="J157" s="87"/>
      <c r="K157" s="87"/>
      <c r="L157" s="87"/>
      <c r="M157" s="87"/>
      <c r="N157" s="87"/>
      <c r="O157" s="87"/>
      <c r="P157" s="87"/>
      <c r="Q157" s="87"/>
      <c r="R157" s="87"/>
    </row>
    <row r="158" spans="1:18" ht="13">
      <c r="A158" s="81"/>
      <c r="B158" s="87"/>
      <c r="C158" s="88"/>
      <c r="D158" s="87"/>
      <c r="E158" s="84"/>
      <c r="F158" s="87"/>
      <c r="G158" s="87"/>
      <c r="H158" s="87"/>
      <c r="I158" s="87"/>
      <c r="J158" s="87"/>
      <c r="K158" s="87"/>
      <c r="L158" s="87"/>
      <c r="M158" s="87"/>
      <c r="N158" s="87"/>
      <c r="O158" s="87"/>
      <c r="P158" s="87"/>
      <c r="Q158" s="87"/>
      <c r="R158" s="87"/>
    </row>
    <row r="159" spans="1:18" ht="13">
      <c r="A159" s="81"/>
      <c r="B159" s="87"/>
      <c r="C159" s="88"/>
      <c r="D159" s="87"/>
      <c r="E159" s="84"/>
      <c r="F159" s="87"/>
      <c r="G159" s="87"/>
      <c r="H159" s="87"/>
      <c r="I159" s="87"/>
      <c r="J159" s="87"/>
      <c r="K159" s="87"/>
      <c r="L159" s="87"/>
      <c r="M159" s="87"/>
      <c r="N159" s="87"/>
      <c r="O159" s="87"/>
      <c r="P159" s="87"/>
      <c r="Q159" s="87"/>
      <c r="R159" s="87"/>
    </row>
    <row r="160" spans="1:18" ht="13">
      <c r="A160" s="81"/>
      <c r="B160" s="87"/>
      <c r="C160" s="88"/>
      <c r="D160" s="87"/>
      <c r="E160" s="84"/>
      <c r="F160" s="87"/>
      <c r="G160" s="87"/>
      <c r="H160" s="87"/>
      <c r="I160" s="87"/>
      <c r="J160" s="87"/>
      <c r="K160" s="87"/>
      <c r="L160" s="87"/>
      <c r="M160" s="87"/>
      <c r="N160" s="87"/>
      <c r="O160" s="87"/>
      <c r="P160" s="87"/>
      <c r="Q160" s="87"/>
      <c r="R160" s="87"/>
    </row>
    <row r="161" spans="1:18" ht="13">
      <c r="A161" s="81"/>
      <c r="B161" s="87"/>
      <c r="C161" s="88"/>
      <c r="D161" s="87"/>
      <c r="E161" s="84"/>
      <c r="F161" s="87"/>
      <c r="G161" s="87"/>
      <c r="H161" s="87"/>
      <c r="I161" s="87"/>
      <c r="J161" s="87"/>
      <c r="K161" s="87"/>
      <c r="L161" s="87"/>
      <c r="M161" s="87"/>
      <c r="N161" s="87"/>
      <c r="O161" s="87"/>
      <c r="P161" s="87"/>
      <c r="Q161" s="87"/>
      <c r="R161" s="87"/>
    </row>
    <row r="162" spans="1:18" ht="13">
      <c r="A162" s="81"/>
      <c r="B162" s="87"/>
      <c r="C162" s="88"/>
      <c r="D162" s="87"/>
      <c r="E162" s="84"/>
      <c r="F162" s="87"/>
      <c r="G162" s="87"/>
      <c r="H162" s="87"/>
      <c r="I162" s="87"/>
      <c r="J162" s="87"/>
      <c r="K162" s="87"/>
      <c r="L162" s="87"/>
      <c r="M162" s="87"/>
      <c r="N162" s="87"/>
      <c r="O162" s="87"/>
      <c r="P162" s="87"/>
      <c r="Q162" s="87"/>
      <c r="R162" s="87"/>
    </row>
    <row r="163" spans="1:18" ht="13">
      <c r="A163" s="81"/>
      <c r="B163" s="87"/>
      <c r="C163" s="88"/>
      <c r="D163" s="87"/>
      <c r="E163" s="84"/>
      <c r="F163" s="87"/>
      <c r="G163" s="87"/>
      <c r="H163" s="87"/>
      <c r="I163" s="87"/>
      <c r="J163" s="87"/>
      <c r="K163" s="87"/>
      <c r="L163" s="87"/>
      <c r="M163" s="87"/>
      <c r="N163" s="87"/>
      <c r="O163" s="87"/>
      <c r="P163" s="87"/>
      <c r="Q163" s="87"/>
      <c r="R163" s="87"/>
    </row>
    <row r="164" spans="1:18" ht="13">
      <c r="A164" s="81"/>
      <c r="B164" s="87"/>
      <c r="C164" s="88"/>
      <c r="D164" s="87"/>
      <c r="E164" s="84"/>
      <c r="F164" s="87"/>
      <c r="G164" s="87"/>
      <c r="H164" s="87"/>
      <c r="I164" s="87"/>
      <c r="J164" s="87"/>
      <c r="K164" s="87"/>
      <c r="L164" s="87"/>
      <c r="M164" s="87"/>
      <c r="N164" s="87"/>
      <c r="O164" s="87"/>
      <c r="P164" s="87"/>
      <c r="Q164" s="87"/>
      <c r="R164" s="87"/>
    </row>
    <row r="165" spans="1:18" ht="13">
      <c r="A165" s="81"/>
      <c r="B165" s="87"/>
      <c r="C165" s="88"/>
      <c r="D165" s="87"/>
      <c r="E165" s="84"/>
      <c r="F165" s="87"/>
      <c r="G165" s="87"/>
      <c r="H165" s="87"/>
      <c r="I165" s="87"/>
      <c r="J165" s="87"/>
      <c r="K165" s="87"/>
      <c r="L165" s="87"/>
      <c r="M165" s="87"/>
      <c r="N165" s="87"/>
      <c r="O165" s="87"/>
      <c r="P165" s="87"/>
      <c r="Q165" s="87"/>
      <c r="R165" s="87"/>
    </row>
    <row r="166" spans="1:18" ht="13">
      <c r="A166" s="81"/>
      <c r="B166" s="87"/>
      <c r="C166" s="88"/>
      <c r="D166" s="87"/>
      <c r="E166" s="84"/>
      <c r="F166" s="87"/>
      <c r="G166" s="87"/>
      <c r="H166" s="87"/>
      <c r="I166" s="87"/>
      <c r="J166" s="87"/>
      <c r="K166" s="87"/>
      <c r="L166" s="87"/>
      <c r="M166" s="87"/>
      <c r="N166" s="87"/>
      <c r="O166" s="87"/>
      <c r="P166" s="87"/>
      <c r="Q166" s="87"/>
      <c r="R166" s="87"/>
    </row>
    <row r="167" spans="1:18" ht="13">
      <c r="A167" s="81"/>
      <c r="B167" s="87"/>
      <c r="C167" s="88"/>
      <c r="D167" s="87"/>
      <c r="E167" s="84"/>
      <c r="F167" s="87"/>
      <c r="G167" s="87"/>
      <c r="H167" s="87"/>
      <c r="I167" s="87"/>
      <c r="J167" s="87"/>
      <c r="K167" s="87"/>
      <c r="L167" s="87"/>
      <c r="M167" s="87"/>
      <c r="N167" s="87"/>
      <c r="O167" s="87"/>
      <c r="P167" s="87"/>
      <c r="Q167" s="87"/>
      <c r="R167" s="87"/>
    </row>
    <row r="168" spans="1:18" ht="13">
      <c r="A168" s="81"/>
      <c r="B168" s="87"/>
      <c r="C168" s="88"/>
      <c r="D168" s="87"/>
      <c r="E168" s="84"/>
      <c r="F168" s="87"/>
      <c r="G168" s="87"/>
      <c r="H168" s="87"/>
      <c r="I168" s="87"/>
      <c r="J168" s="87"/>
      <c r="K168" s="87"/>
      <c r="L168" s="87"/>
      <c r="M168" s="87"/>
      <c r="N168" s="87"/>
      <c r="O168" s="87"/>
      <c r="P168" s="87"/>
      <c r="Q168" s="87"/>
      <c r="R168" s="87"/>
    </row>
    <row r="169" spans="1:18" ht="13">
      <c r="A169" s="81"/>
      <c r="B169" s="87"/>
      <c r="C169" s="88"/>
      <c r="D169" s="87"/>
      <c r="E169" s="84"/>
      <c r="F169" s="87"/>
      <c r="G169" s="87"/>
      <c r="H169" s="87"/>
      <c r="I169" s="87"/>
      <c r="J169" s="87"/>
      <c r="K169" s="87"/>
      <c r="L169" s="87"/>
      <c r="M169" s="87"/>
      <c r="N169" s="87"/>
      <c r="O169" s="87"/>
      <c r="P169" s="87"/>
      <c r="Q169" s="87"/>
      <c r="R169" s="87"/>
    </row>
    <row r="170" spans="1:18" ht="13">
      <c r="A170" s="81"/>
      <c r="B170" s="87"/>
      <c r="C170" s="88"/>
      <c r="D170" s="87"/>
      <c r="E170" s="84"/>
      <c r="F170" s="87"/>
      <c r="G170" s="87"/>
      <c r="H170" s="87"/>
      <c r="I170" s="87"/>
      <c r="J170" s="87"/>
      <c r="K170" s="87"/>
      <c r="L170" s="87"/>
      <c r="M170" s="87"/>
      <c r="N170" s="87"/>
      <c r="O170" s="87"/>
      <c r="P170" s="87"/>
      <c r="Q170" s="87"/>
      <c r="R170" s="87"/>
    </row>
    <row r="171" spans="1:18" ht="13">
      <c r="A171" s="81"/>
      <c r="B171" s="87"/>
      <c r="C171" s="88"/>
      <c r="D171" s="87"/>
      <c r="E171" s="84"/>
      <c r="F171" s="87"/>
      <c r="G171" s="87"/>
      <c r="H171" s="87"/>
      <c r="I171" s="87"/>
      <c r="J171" s="87"/>
      <c r="K171" s="87"/>
      <c r="L171" s="87"/>
      <c r="M171" s="87"/>
      <c r="N171" s="87"/>
      <c r="O171" s="87"/>
      <c r="P171" s="87"/>
      <c r="Q171" s="87"/>
      <c r="R171" s="87"/>
    </row>
    <row r="172" spans="1:18" ht="13">
      <c r="A172" s="81"/>
      <c r="B172" s="87"/>
      <c r="C172" s="88"/>
      <c r="D172" s="87"/>
      <c r="E172" s="84"/>
      <c r="F172" s="87"/>
      <c r="G172" s="87"/>
      <c r="H172" s="87"/>
      <c r="I172" s="87"/>
      <c r="J172" s="87"/>
      <c r="K172" s="87"/>
      <c r="L172" s="87"/>
      <c r="M172" s="87"/>
      <c r="N172" s="87"/>
      <c r="O172" s="87"/>
      <c r="P172" s="87"/>
      <c r="Q172" s="87"/>
      <c r="R172" s="87"/>
    </row>
    <row r="173" spans="1:18" ht="13">
      <c r="A173" s="81"/>
      <c r="B173" s="87"/>
      <c r="C173" s="88"/>
      <c r="D173" s="87"/>
      <c r="E173" s="84"/>
      <c r="F173" s="87"/>
      <c r="G173" s="87"/>
      <c r="H173" s="87"/>
      <c r="I173" s="87"/>
      <c r="J173" s="87"/>
      <c r="K173" s="87"/>
      <c r="L173" s="87"/>
      <c r="M173" s="87"/>
      <c r="N173" s="87"/>
      <c r="O173" s="87"/>
      <c r="P173" s="87"/>
      <c r="Q173" s="87"/>
      <c r="R173" s="87"/>
    </row>
    <row r="174" spans="1:18" ht="13">
      <c r="A174" s="81"/>
      <c r="B174" s="87"/>
      <c r="C174" s="88"/>
      <c r="D174" s="87"/>
      <c r="E174" s="84"/>
      <c r="F174" s="87"/>
      <c r="G174" s="87"/>
      <c r="H174" s="87"/>
      <c r="I174" s="87"/>
      <c r="J174" s="87"/>
      <c r="K174" s="87"/>
      <c r="L174" s="87"/>
      <c r="M174" s="87"/>
      <c r="N174" s="87"/>
      <c r="O174" s="87"/>
      <c r="P174" s="87"/>
      <c r="Q174" s="87"/>
      <c r="R174" s="87"/>
    </row>
    <row r="175" spans="1:18" ht="13">
      <c r="A175" s="81"/>
      <c r="B175" s="87"/>
      <c r="C175" s="88"/>
      <c r="D175" s="87"/>
      <c r="E175" s="84"/>
      <c r="F175" s="87"/>
      <c r="G175" s="87"/>
      <c r="H175" s="87"/>
      <c r="I175" s="87"/>
      <c r="J175" s="87"/>
      <c r="K175" s="87"/>
      <c r="L175" s="87"/>
      <c r="M175" s="87"/>
      <c r="N175" s="87"/>
      <c r="O175" s="87"/>
      <c r="P175" s="87"/>
      <c r="Q175" s="87"/>
      <c r="R175" s="87"/>
    </row>
    <row r="176" spans="1:18" ht="13">
      <c r="A176" s="81"/>
      <c r="B176" s="87"/>
      <c r="C176" s="88"/>
      <c r="D176" s="87"/>
      <c r="E176" s="84"/>
      <c r="F176" s="87"/>
      <c r="G176" s="87"/>
      <c r="H176" s="87"/>
      <c r="I176" s="87"/>
      <c r="J176" s="87"/>
      <c r="K176" s="87"/>
      <c r="L176" s="87"/>
      <c r="M176" s="87"/>
      <c r="N176" s="87"/>
      <c r="O176" s="87"/>
      <c r="P176" s="87"/>
      <c r="Q176" s="87"/>
      <c r="R176" s="87"/>
    </row>
    <row r="177" spans="1:18" ht="13">
      <c r="A177" s="81"/>
      <c r="B177" s="87"/>
      <c r="C177" s="88"/>
      <c r="D177" s="87"/>
      <c r="E177" s="84"/>
      <c r="F177" s="87"/>
      <c r="G177" s="87"/>
      <c r="H177" s="87"/>
      <c r="I177" s="87"/>
      <c r="J177" s="87"/>
      <c r="K177" s="87"/>
      <c r="L177" s="87"/>
      <c r="M177" s="87"/>
      <c r="N177" s="87"/>
      <c r="O177" s="87"/>
      <c r="P177" s="87"/>
      <c r="Q177" s="87"/>
      <c r="R177" s="87"/>
    </row>
    <row r="178" spans="1:18" ht="13">
      <c r="A178" s="81"/>
      <c r="B178" s="87"/>
      <c r="C178" s="88"/>
      <c r="D178" s="87"/>
      <c r="E178" s="84"/>
      <c r="F178" s="87"/>
      <c r="G178" s="87"/>
      <c r="H178" s="87"/>
      <c r="I178" s="87"/>
      <c r="J178" s="87"/>
      <c r="K178" s="87"/>
      <c r="L178" s="87"/>
      <c r="M178" s="87"/>
      <c r="N178" s="87"/>
      <c r="O178" s="87"/>
      <c r="P178" s="87"/>
      <c r="Q178" s="87"/>
      <c r="R178" s="87"/>
    </row>
    <row r="179" spans="1:18" ht="13">
      <c r="A179" s="81"/>
      <c r="B179" s="87"/>
      <c r="C179" s="88"/>
      <c r="D179" s="87"/>
      <c r="E179" s="84"/>
      <c r="F179" s="87"/>
      <c r="G179" s="87"/>
      <c r="H179" s="87"/>
      <c r="I179" s="87"/>
      <c r="J179" s="87"/>
      <c r="K179" s="87"/>
      <c r="L179" s="87"/>
      <c r="M179" s="87"/>
      <c r="N179" s="87"/>
      <c r="O179" s="87"/>
      <c r="P179" s="87"/>
      <c r="Q179" s="87"/>
      <c r="R179" s="87"/>
    </row>
    <row r="180" spans="1:18" ht="13">
      <c r="A180" s="81"/>
      <c r="B180" s="87"/>
      <c r="C180" s="88"/>
      <c r="D180" s="87"/>
      <c r="E180" s="84"/>
      <c r="F180" s="87"/>
      <c r="G180" s="87"/>
      <c r="H180" s="87"/>
      <c r="I180" s="87"/>
      <c r="J180" s="87"/>
      <c r="K180" s="87"/>
      <c r="L180" s="87"/>
      <c r="M180" s="87"/>
      <c r="N180" s="87"/>
      <c r="O180" s="87"/>
      <c r="P180" s="87"/>
      <c r="Q180" s="87"/>
      <c r="R180" s="87"/>
    </row>
    <row r="181" spans="1:18" ht="13">
      <c r="A181" s="81"/>
      <c r="B181" s="89"/>
      <c r="C181" s="90"/>
      <c r="D181" s="89"/>
      <c r="E181" s="84"/>
      <c r="F181" s="87"/>
      <c r="G181" s="87"/>
      <c r="H181" s="87"/>
      <c r="I181" s="87"/>
      <c r="J181" s="87"/>
      <c r="K181" s="87"/>
      <c r="L181" s="87"/>
      <c r="M181" s="87"/>
      <c r="N181" s="87"/>
      <c r="O181" s="87"/>
      <c r="P181" s="87"/>
      <c r="Q181" s="87"/>
      <c r="R181" s="87"/>
    </row>
    <row r="182" spans="1:18" ht="13">
      <c r="A182" s="81"/>
      <c r="B182" s="89"/>
      <c r="C182" s="90"/>
      <c r="D182" s="89"/>
      <c r="E182" s="84"/>
      <c r="F182" s="87"/>
      <c r="G182" s="87"/>
      <c r="H182" s="87"/>
      <c r="I182" s="87"/>
      <c r="J182" s="87"/>
      <c r="K182" s="87"/>
      <c r="L182" s="87"/>
      <c r="M182" s="87"/>
      <c r="N182" s="87"/>
      <c r="O182" s="87"/>
      <c r="P182" s="87"/>
      <c r="Q182" s="87"/>
      <c r="R182" s="87"/>
    </row>
    <row r="183" spans="1:18" ht="13">
      <c r="A183" s="81"/>
      <c r="B183" s="89"/>
      <c r="C183" s="90"/>
      <c r="D183" s="89"/>
      <c r="E183" s="84"/>
      <c r="F183" s="87"/>
      <c r="G183" s="87"/>
      <c r="H183" s="87"/>
      <c r="I183" s="87"/>
      <c r="J183" s="87"/>
      <c r="K183" s="87"/>
      <c r="L183" s="87"/>
      <c r="M183" s="87"/>
      <c r="N183" s="87"/>
      <c r="O183" s="87"/>
      <c r="P183" s="87"/>
      <c r="Q183" s="87"/>
      <c r="R183" s="87"/>
    </row>
    <row r="184" spans="1:18" ht="13">
      <c r="A184" s="81"/>
      <c r="B184" s="89"/>
      <c r="C184" s="90"/>
      <c r="D184" s="89"/>
      <c r="E184" s="84"/>
      <c r="F184" s="87"/>
      <c r="G184" s="87"/>
      <c r="H184" s="87"/>
      <c r="I184" s="87"/>
      <c r="J184" s="87"/>
      <c r="K184" s="87"/>
      <c r="L184" s="87"/>
      <c r="M184" s="87"/>
      <c r="N184" s="87"/>
      <c r="O184" s="87"/>
      <c r="P184" s="87"/>
      <c r="Q184" s="87"/>
      <c r="R184" s="87"/>
    </row>
    <row r="185" spans="1:18" ht="13">
      <c r="A185" s="81"/>
      <c r="B185" s="89"/>
      <c r="C185" s="90"/>
      <c r="D185" s="89"/>
      <c r="E185" s="84"/>
      <c r="F185" s="87"/>
      <c r="G185" s="87"/>
      <c r="H185" s="87"/>
      <c r="I185" s="87"/>
      <c r="J185" s="87"/>
      <c r="K185" s="87"/>
      <c r="L185" s="87"/>
      <c r="M185" s="87"/>
      <c r="N185" s="87"/>
      <c r="O185" s="87"/>
      <c r="P185" s="87"/>
      <c r="Q185" s="87"/>
      <c r="R185" s="87"/>
    </row>
    <row r="186" spans="1:18" ht="13">
      <c r="A186" s="81"/>
      <c r="B186" s="89"/>
      <c r="C186" s="90"/>
      <c r="D186" s="89"/>
      <c r="E186" s="84"/>
      <c r="F186" s="87"/>
      <c r="G186" s="87"/>
      <c r="H186" s="87"/>
      <c r="I186" s="87"/>
      <c r="J186" s="87"/>
      <c r="K186" s="87"/>
      <c r="L186" s="87"/>
      <c r="M186" s="87"/>
      <c r="N186" s="87"/>
      <c r="O186" s="87"/>
      <c r="P186" s="87"/>
      <c r="Q186" s="87"/>
      <c r="R186" s="87"/>
    </row>
    <row r="187" spans="1:18" ht="13">
      <c r="A187" s="81"/>
      <c r="B187" s="89"/>
      <c r="C187" s="90"/>
      <c r="D187" s="89"/>
      <c r="E187" s="84"/>
      <c r="F187" s="87"/>
      <c r="G187" s="87"/>
      <c r="H187" s="87"/>
      <c r="I187" s="87"/>
      <c r="J187" s="87"/>
      <c r="K187" s="87"/>
      <c r="L187" s="87"/>
      <c r="M187" s="87"/>
      <c r="N187" s="87"/>
      <c r="O187" s="87"/>
      <c r="P187" s="87"/>
      <c r="Q187" s="87"/>
      <c r="R187" s="87"/>
    </row>
    <row r="188" spans="1:18" ht="13">
      <c r="A188" s="81"/>
      <c r="B188" s="89"/>
      <c r="C188" s="90"/>
      <c r="D188" s="89"/>
      <c r="E188" s="84"/>
      <c r="F188" s="87"/>
      <c r="G188" s="87"/>
      <c r="H188" s="87"/>
      <c r="I188" s="87"/>
      <c r="J188" s="87"/>
      <c r="K188" s="87"/>
      <c r="L188" s="87"/>
      <c r="M188" s="87"/>
      <c r="N188" s="87"/>
      <c r="O188" s="87"/>
      <c r="P188" s="87"/>
      <c r="Q188" s="87"/>
      <c r="R188" s="87"/>
    </row>
    <row r="189" spans="1:18" ht="13">
      <c r="A189" s="81"/>
      <c r="B189" s="89"/>
      <c r="C189" s="90"/>
      <c r="D189" s="89"/>
      <c r="E189" s="84"/>
      <c r="F189" s="87"/>
      <c r="G189" s="87"/>
      <c r="H189" s="87"/>
      <c r="I189" s="87"/>
      <c r="J189" s="87"/>
      <c r="K189" s="87"/>
      <c r="L189" s="87"/>
      <c r="M189" s="87"/>
      <c r="N189" s="87"/>
      <c r="O189" s="87"/>
      <c r="P189" s="87"/>
      <c r="Q189" s="87"/>
      <c r="R189" s="87"/>
    </row>
    <row r="190" spans="1:18" ht="13">
      <c r="A190" s="81"/>
      <c r="B190" s="89"/>
      <c r="C190" s="90"/>
      <c r="D190" s="89"/>
      <c r="E190" s="84"/>
      <c r="F190" s="87"/>
      <c r="G190" s="87"/>
      <c r="H190" s="87"/>
      <c r="I190" s="87"/>
      <c r="J190" s="87"/>
      <c r="K190" s="87"/>
      <c r="L190" s="87"/>
      <c r="M190" s="87"/>
      <c r="N190" s="87"/>
      <c r="O190" s="87"/>
      <c r="P190" s="87"/>
      <c r="Q190" s="87"/>
      <c r="R190" s="87"/>
    </row>
    <row r="191" spans="1:18" ht="13">
      <c r="A191" s="81"/>
      <c r="B191" s="89"/>
      <c r="C191" s="90"/>
      <c r="D191" s="89"/>
      <c r="E191" s="84"/>
      <c r="F191" s="87"/>
      <c r="G191" s="87"/>
      <c r="H191" s="87"/>
      <c r="I191" s="87"/>
      <c r="J191" s="87"/>
      <c r="K191" s="87"/>
      <c r="L191" s="87"/>
      <c r="M191" s="87"/>
      <c r="N191" s="87"/>
      <c r="O191" s="87"/>
      <c r="P191" s="87"/>
      <c r="Q191" s="87"/>
      <c r="R191" s="87"/>
    </row>
    <row r="192" spans="1:18" ht="13">
      <c r="A192" s="81"/>
      <c r="B192" s="89"/>
      <c r="C192" s="90"/>
      <c r="D192" s="89"/>
      <c r="E192" s="84"/>
      <c r="F192" s="87"/>
      <c r="G192" s="87"/>
      <c r="H192" s="87"/>
      <c r="I192" s="87"/>
      <c r="J192" s="87"/>
      <c r="K192" s="87"/>
      <c r="L192" s="87"/>
      <c r="M192" s="87"/>
      <c r="N192" s="87"/>
      <c r="O192" s="87"/>
      <c r="P192" s="87"/>
      <c r="Q192" s="87"/>
      <c r="R192" s="87"/>
    </row>
    <row r="193" spans="1:18" ht="13">
      <c r="A193" s="81"/>
      <c r="B193" s="89"/>
      <c r="C193" s="90"/>
      <c r="D193" s="89"/>
      <c r="E193" s="84"/>
      <c r="F193" s="87"/>
      <c r="G193" s="87"/>
      <c r="H193" s="87"/>
      <c r="I193" s="87"/>
      <c r="J193" s="87"/>
      <c r="K193" s="87"/>
      <c r="L193" s="87"/>
      <c r="M193" s="87"/>
      <c r="N193" s="87"/>
      <c r="O193" s="87"/>
      <c r="P193" s="87"/>
      <c r="Q193" s="87"/>
      <c r="R193" s="87"/>
    </row>
    <row r="194" spans="1:18" ht="13">
      <c r="A194" s="81"/>
      <c r="B194" s="89"/>
      <c r="C194" s="90"/>
      <c r="D194" s="89"/>
      <c r="E194" s="84"/>
      <c r="F194" s="87"/>
      <c r="G194" s="87"/>
      <c r="H194" s="87"/>
      <c r="I194" s="87"/>
      <c r="J194" s="87"/>
      <c r="K194" s="87"/>
      <c r="L194" s="87"/>
      <c r="M194" s="87"/>
      <c r="N194" s="87"/>
      <c r="O194" s="87"/>
      <c r="P194" s="87"/>
      <c r="Q194" s="87"/>
      <c r="R194" s="87"/>
    </row>
    <row r="195" spans="1:18" ht="13">
      <c r="A195" s="81"/>
      <c r="B195" s="89"/>
      <c r="C195" s="90"/>
      <c r="D195" s="89"/>
      <c r="E195" s="84"/>
      <c r="F195" s="87"/>
      <c r="G195" s="87"/>
      <c r="H195" s="87"/>
      <c r="I195" s="87"/>
      <c r="J195" s="87"/>
      <c r="K195" s="87"/>
      <c r="L195" s="87"/>
      <c r="M195" s="87"/>
      <c r="N195" s="87"/>
      <c r="O195" s="87"/>
      <c r="P195" s="87"/>
      <c r="Q195" s="87"/>
      <c r="R195" s="87"/>
    </row>
    <row r="196" spans="1:18" ht="13">
      <c r="A196" s="81"/>
      <c r="B196" s="89"/>
      <c r="C196" s="90"/>
      <c r="D196" s="89"/>
      <c r="E196" s="84"/>
      <c r="F196" s="87"/>
      <c r="G196" s="87"/>
      <c r="H196" s="87"/>
      <c r="I196" s="87"/>
      <c r="J196" s="87"/>
      <c r="K196" s="87"/>
      <c r="L196" s="87"/>
      <c r="M196" s="87"/>
      <c r="N196" s="87"/>
      <c r="O196" s="87"/>
      <c r="P196" s="87"/>
      <c r="Q196" s="87"/>
      <c r="R196" s="87"/>
    </row>
    <row r="197" spans="1:18" ht="13">
      <c r="A197" s="81"/>
      <c r="B197" s="89"/>
      <c r="C197" s="90"/>
      <c r="D197" s="89"/>
      <c r="E197" s="84"/>
      <c r="F197" s="87"/>
      <c r="G197" s="87"/>
      <c r="H197" s="87"/>
      <c r="I197" s="87"/>
      <c r="J197" s="87"/>
      <c r="K197" s="87"/>
      <c r="L197" s="87"/>
      <c r="M197" s="87"/>
      <c r="N197" s="87"/>
      <c r="O197" s="87"/>
      <c r="P197" s="87"/>
      <c r="Q197" s="87"/>
      <c r="R197" s="87"/>
    </row>
    <row r="198" spans="1:18" ht="13">
      <c r="A198" s="81"/>
      <c r="B198" s="89"/>
      <c r="C198" s="90"/>
      <c r="D198" s="89"/>
      <c r="E198" s="84"/>
      <c r="F198" s="87"/>
      <c r="G198" s="87"/>
      <c r="H198" s="87"/>
      <c r="I198" s="87"/>
      <c r="J198" s="87"/>
      <c r="K198" s="87"/>
      <c r="L198" s="87"/>
      <c r="M198" s="87"/>
      <c r="N198" s="87"/>
      <c r="O198" s="87"/>
      <c r="P198" s="87"/>
      <c r="Q198" s="87"/>
      <c r="R198" s="87"/>
    </row>
    <row r="199" spans="1:18" ht="13">
      <c r="A199" s="81"/>
      <c r="B199" s="89"/>
      <c r="C199" s="90"/>
      <c r="D199" s="89"/>
      <c r="E199" s="84"/>
      <c r="F199" s="87"/>
      <c r="G199" s="87"/>
      <c r="H199" s="87"/>
      <c r="I199" s="87"/>
      <c r="J199" s="87"/>
      <c r="K199" s="87"/>
      <c r="L199" s="87"/>
      <c r="M199" s="87"/>
      <c r="N199" s="87"/>
      <c r="O199" s="87"/>
      <c r="P199" s="87"/>
      <c r="Q199" s="87"/>
      <c r="R199" s="87"/>
    </row>
    <row r="200" spans="1:18" ht="13">
      <c r="A200" s="81"/>
      <c r="B200" s="89"/>
      <c r="C200" s="90"/>
      <c r="D200" s="89"/>
      <c r="E200" s="84"/>
      <c r="F200" s="87"/>
      <c r="G200" s="87"/>
      <c r="H200" s="87"/>
      <c r="I200" s="87"/>
      <c r="J200" s="87"/>
      <c r="K200" s="87"/>
      <c r="L200" s="87"/>
      <c r="M200" s="87"/>
      <c r="N200" s="87"/>
      <c r="O200" s="87"/>
      <c r="P200" s="87"/>
      <c r="Q200" s="87"/>
      <c r="R200" s="87"/>
    </row>
    <row r="201" spans="1:18" ht="13">
      <c r="A201" s="81"/>
      <c r="B201" s="89"/>
      <c r="C201" s="90"/>
      <c r="D201" s="89"/>
      <c r="E201" s="84"/>
      <c r="F201" s="87"/>
      <c r="G201" s="87"/>
      <c r="H201" s="87"/>
      <c r="I201" s="87"/>
      <c r="J201" s="87"/>
      <c r="K201" s="87"/>
      <c r="L201" s="87"/>
      <c r="M201" s="87"/>
      <c r="N201" s="87"/>
      <c r="O201" s="87"/>
      <c r="P201" s="87"/>
      <c r="Q201" s="87"/>
      <c r="R201" s="87"/>
    </row>
    <row r="202" spans="1:18" ht="13">
      <c r="A202" s="81"/>
      <c r="B202" s="89"/>
      <c r="C202" s="90"/>
      <c r="D202" s="89"/>
      <c r="E202" s="84"/>
      <c r="F202" s="87"/>
      <c r="G202" s="87"/>
      <c r="H202" s="87"/>
      <c r="I202" s="87"/>
      <c r="J202" s="87"/>
      <c r="K202" s="87"/>
      <c r="L202" s="87"/>
      <c r="M202" s="87"/>
      <c r="N202" s="87"/>
      <c r="O202" s="87"/>
      <c r="P202" s="87"/>
      <c r="Q202" s="87"/>
      <c r="R202" s="87"/>
    </row>
    <row r="203" spans="1:18" ht="13">
      <c r="A203" s="81"/>
      <c r="B203" s="89"/>
      <c r="C203" s="90"/>
      <c r="D203" s="89"/>
      <c r="E203" s="84"/>
      <c r="F203" s="87"/>
      <c r="G203" s="87"/>
      <c r="H203" s="87"/>
      <c r="I203" s="87"/>
      <c r="J203" s="87"/>
      <c r="K203" s="87"/>
      <c r="L203" s="87"/>
      <c r="M203" s="87"/>
      <c r="N203" s="87"/>
      <c r="O203" s="87"/>
      <c r="P203" s="87"/>
      <c r="Q203" s="87"/>
      <c r="R203" s="87"/>
    </row>
    <row r="204" spans="1:18" ht="13">
      <c r="A204" s="81"/>
      <c r="B204" s="89"/>
      <c r="C204" s="90"/>
      <c r="D204" s="89"/>
      <c r="E204" s="84"/>
      <c r="F204" s="87"/>
      <c r="G204" s="87"/>
      <c r="H204" s="87"/>
      <c r="I204" s="87"/>
      <c r="J204" s="87"/>
      <c r="K204" s="87"/>
      <c r="L204" s="87"/>
      <c r="M204" s="87"/>
      <c r="N204" s="87"/>
      <c r="O204" s="87"/>
      <c r="P204" s="87"/>
      <c r="Q204" s="87"/>
      <c r="R204" s="87"/>
    </row>
    <row r="205" spans="1:18" ht="13">
      <c r="A205" s="81"/>
      <c r="B205" s="89"/>
      <c r="C205" s="90"/>
      <c r="D205" s="89"/>
      <c r="E205" s="84"/>
      <c r="F205" s="87"/>
      <c r="G205" s="87"/>
      <c r="H205" s="87"/>
      <c r="I205" s="87"/>
      <c r="J205" s="87"/>
      <c r="K205" s="87"/>
      <c r="L205" s="87"/>
      <c r="M205" s="87"/>
      <c r="N205" s="87"/>
      <c r="O205" s="87"/>
      <c r="P205" s="87"/>
      <c r="Q205" s="87"/>
      <c r="R205" s="87"/>
    </row>
    <row r="206" spans="1:18" ht="13">
      <c r="A206" s="81"/>
      <c r="B206" s="89"/>
      <c r="C206" s="90"/>
      <c r="D206" s="89"/>
      <c r="E206" s="84"/>
      <c r="F206" s="87"/>
      <c r="G206" s="87"/>
      <c r="H206" s="87"/>
      <c r="I206" s="87"/>
      <c r="J206" s="87"/>
      <c r="K206" s="87"/>
      <c r="L206" s="87"/>
      <c r="M206" s="87"/>
      <c r="N206" s="87"/>
      <c r="O206" s="87"/>
      <c r="P206" s="87"/>
      <c r="Q206" s="87"/>
      <c r="R206" s="87"/>
    </row>
    <row r="207" spans="1:18" ht="13">
      <c r="A207" s="81"/>
      <c r="B207" s="89"/>
      <c r="C207" s="90"/>
      <c r="D207" s="89"/>
      <c r="E207" s="84"/>
      <c r="F207" s="87"/>
      <c r="G207" s="87"/>
      <c r="H207" s="87"/>
      <c r="I207" s="87"/>
      <c r="J207" s="87"/>
      <c r="K207" s="87"/>
      <c r="L207" s="87"/>
      <c r="M207" s="87"/>
      <c r="N207" s="87"/>
      <c r="O207" s="87"/>
      <c r="P207" s="87"/>
      <c r="Q207" s="87"/>
      <c r="R207" s="87"/>
    </row>
    <row r="208" spans="1:18" ht="13">
      <c r="A208" s="81"/>
      <c r="B208" s="89"/>
      <c r="C208" s="90"/>
      <c r="D208" s="89"/>
      <c r="E208" s="84"/>
      <c r="F208" s="87"/>
      <c r="G208" s="87"/>
      <c r="H208" s="87"/>
      <c r="I208" s="87"/>
      <c r="J208" s="87"/>
      <c r="K208" s="87"/>
      <c r="L208" s="87"/>
      <c r="M208" s="87"/>
      <c r="N208" s="87"/>
      <c r="O208" s="87"/>
      <c r="P208" s="87"/>
      <c r="Q208" s="87"/>
      <c r="R208" s="87"/>
    </row>
    <row r="209" spans="1:18" ht="13">
      <c r="A209" s="81"/>
      <c r="B209" s="89"/>
      <c r="C209" s="90"/>
      <c r="D209" s="89"/>
      <c r="E209" s="84"/>
      <c r="F209" s="87"/>
      <c r="G209" s="87"/>
      <c r="H209" s="87"/>
      <c r="I209" s="87"/>
      <c r="J209" s="87"/>
      <c r="K209" s="87"/>
      <c r="L209" s="87"/>
      <c r="M209" s="87"/>
      <c r="N209" s="87"/>
      <c r="O209" s="87"/>
      <c r="P209" s="87"/>
      <c r="Q209" s="87"/>
      <c r="R209" s="87"/>
    </row>
    <row r="210" spans="1:18" ht="13">
      <c r="A210" s="81"/>
      <c r="B210" s="89"/>
      <c r="C210" s="90"/>
      <c r="D210" s="89"/>
      <c r="E210" s="84"/>
      <c r="F210" s="87"/>
      <c r="G210" s="87"/>
      <c r="H210" s="87"/>
      <c r="I210" s="87"/>
      <c r="J210" s="87"/>
      <c r="K210" s="87"/>
      <c r="L210" s="87"/>
      <c r="M210" s="87"/>
      <c r="N210" s="87"/>
      <c r="O210" s="87"/>
      <c r="P210" s="87"/>
      <c r="Q210" s="87"/>
      <c r="R210" s="87"/>
    </row>
    <row r="211" spans="1:18" ht="13">
      <c r="A211" s="81"/>
      <c r="B211" s="89"/>
      <c r="C211" s="90"/>
      <c r="D211" s="89"/>
      <c r="E211" s="84"/>
      <c r="F211" s="87"/>
      <c r="G211" s="87"/>
      <c r="H211" s="87"/>
      <c r="I211" s="87"/>
      <c r="J211" s="87"/>
      <c r="K211" s="87"/>
      <c r="L211" s="87"/>
      <c r="M211" s="87"/>
      <c r="N211" s="87"/>
      <c r="O211" s="87"/>
      <c r="P211" s="87"/>
      <c r="Q211" s="87"/>
      <c r="R211" s="87"/>
    </row>
    <row r="212" spans="1:18" ht="13">
      <c r="A212" s="81"/>
      <c r="B212" s="89"/>
      <c r="C212" s="90"/>
      <c r="D212" s="89"/>
      <c r="E212" s="84"/>
      <c r="F212" s="87"/>
      <c r="G212" s="87"/>
      <c r="H212" s="87"/>
      <c r="I212" s="87"/>
      <c r="J212" s="87"/>
      <c r="K212" s="87"/>
      <c r="L212" s="87"/>
      <c r="M212" s="87"/>
      <c r="N212" s="87"/>
      <c r="O212" s="87"/>
      <c r="P212" s="87"/>
      <c r="Q212" s="87"/>
      <c r="R212" s="87"/>
    </row>
    <row r="213" spans="1:18" ht="13">
      <c r="A213" s="81"/>
      <c r="B213" s="89"/>
      <c r="C213" s="90"/>
      <c r="D213" s="89"/>
      <c r="E213" s="84"/>
      <c r="F213" s="87"/>
      <c r="G213" s="87"/>
      <c r="H213" s="87"/>
      <c r="I213" s="87"/>
      <c r="J213" s="87"/>
      <c r="K213" s="87"/>
      <c r="L213" s="87"/>
      <c r="M213" s="87"/>
      <c r="N213" s="87"/>
      <c r="O213" s="87"/>
      <c r="P213" s="87"/>
      <c r="Q213" s="87"/>
      <c r="R213" s="87"/>
    </row>
    <row r="214" spans="1:18" ht="13">
      <c r="A214" s="81"/>
      <c r="B214" s="89"/>
      <c r="C214" s="90"/>
      <c r="D214" s="89"/>
      <c r="E214" s="84"/>
      <c r="F214" s="87"/>
      <c r="G214" s="87"/>
      <c r="H214" s="87"/>
      <c r="I214" s="87"/>
      <c r="J214" s="87"/>
      <c r="K214" s="87"/>
      <c r="L214" s="87"/>
      <c r="M214" s="87"/>
      <c r="N214" s="87"/>
      <c r="O214" s="87"/>
      <c r="P214" s="87"/>
      <c r="Q214" s="87"/>
      <c r="R214" s="87"/>
    </row>
    <row r="215" spans="1:18" ht="13">
      <c r="A215" s="81"/>
      <c r="B215" s="89"/>
      <c r="C215" s="90"/>
      <c r="D215" s="89"/>
      <c r="E215" s="84"/>
      <c r="F215" s="87"/>
      <c r="G215" s="87"/>
      <c r="H215" s="87"/>
      <c r="I215" s="87"/>
      <c r="J215" s="87"/>
      <c r="K215" s="87"/>
      <c r="L215" s="87"/>
      <c r="M215" s="87"/>
      <c r="N215" s="87"/>
      <c r="O215" s="87"/>
      <c r="P215" s="87"/>
      <c r="Q215" s="87"/>
      <c r="R215" s="87"/>
    </row>
    <row r="216" spans="1:18" ht="13">
      <c r="A216" s="81"/>
      <c r="B216" s="89"/>
      <c r="C216" s="90"/>
      <c r="D216" s="89"/>
      <c r="E216" s="84"/>
      <c r="F216" s="87"/>
      <c r="G216" s="87"/>
      <c r="H216" s="87"/>
      <c r="I216" s="87"/>
      <c r="J216" s="87"/>
      <c r="K216" s="87"/>
      <c r="L216" s="87"/>
      <c r="M216" s="87"/>
      <c r="N216" s="87"/>
      <c r="O216" s="87"/>
      <c r="P216" s="87"/>
      <c r="Q216" s="87"/>
      <c r="R216" s="87"/>
    </row>
    <row r="217" spans="1:18" ht="13">
      <c r="A217" s="81"/>
      <c r="B217" s="89"/>
      <c r="C217" s="90"/>
      <c r="D217" s="89"/>
      <c r="E217" s="84"/>
      <c r="F217" s="87"/>
      <c r="G217" s="87"/>
      <c r="H217" s="87"/>
      <c r="I217" s="87"/>
      <c r="J217" s="87"/>
      <c r="K217" s="87"/>
      <c r="L217" s="87"/>
      <c r="M217" s="87"/>
      <c r="N217" s="87"/>
      <c r="O217" s="87"/>
      <c r="P217" s="87"/>
      <c r="Q217" s="87"/>
      <c r="R217" s="87"/>
    </row>
    <row r="218" spans="1:18" ht="13">
      <c r="A218" s="81"/>
      <c r="B218" s="89"/>
      <c r="C218" s="90"/>
      <c r="D218" s="89"/>
      <c r="E218" s="84"/>
      <c r="F218" s="87"/>
      <c r="G218" s="87"/>
      <c r="H218" s="87"/>
      <c r="I218" s="87"/>
      <c r="J218" s="87"/>
      <c r="K218" s="87"/>
      <c r="L218" s="87"/>
      <c r="M218" s="87"/>
      <c r="N218" s="87"/>
      <c r="O218" s="87"/>
      <c r="P218" s="87"/>
      <c r="Q218" s="87"/>
      <c r="R218" s="87"/>
    </row>
    <row r="219" spans="1:18" ht="13">
      <c r="A219" s="81"/>
      <c r="B219" s="89"/>
      <c r="C219" s="90"/>
      <c r="D219" s="89"/>
      <c r="E219" s="84"/>
      <c r="F219" s="87"/>
      <c r="G219" s="87"/>
      <c r="H219" s="87"/>
      <c r="I219" s="87"/>
      <c r="J219" s="87"/>
      <c r="K219" s="87"/>
      <c r="L219" s="87"/>
      <c r="M219" s="87"/>
      <c r="N219" s="87"/>
      <c r="O219" s="87"/>
      <c r="P219" s="87"/>
      <c r="Q219" s="87"/>
      <c r="R219" s="87"/>
    </row>
    <row r="220" spans="1:18" ht="13">
      <c r="A220" s="81"/>
      <c r="B220" s="89"/>
      <c r="C220" s="90"/>
      <c r="D220" s="89"/>
      <c r="E220" s="84"/>
      <c r="F220" s="87"/>
      <c r="G220" s="87"/>
      <c r="H220" s="87"/>
      <c r="I220" s="87"/>
      <c r="J220" s="87"/>
      <c r="K220" s="87"/>
      <c r="L220" s="87"/>
      <c r="M220" s="87"/>
      <c r="N220" s="87"/>
      <c r="O220" s="87"/>
      <c r="P220" s="87"/>
      <c r="Q220" s="87"/>
      <c r="R220" s="87"/>
    </row>
    <row r="221" spans="1:18" ht="13">
      <c r="A221" s="81"/>
      <c r="B221" s="89"/>
      <c r="C221" s="90"/>
      <c r="D221" s="89"/>
      <c r="E221" s="84"/>
      <c r="F221" s="87"/>
      <c r="G221" s="87"/>
      <c r="H221" s="87"/>
      <c r="I221" s="87"/>
      <c r="J221" s="87"/>
      <c r="K221" s="87"/>
      <c r="L221" s="87"/>
      <c r="M221" s="87"/>
      <c r="N221" s="87"/>
      <c r="O221" s="87"/>
      <c r="P221" s="87"/>
      <c r="Q221" s="87"/>
      <c r="R221" s="87"/>
    </row>
    <row r="222" spans="1:18" ht="13">
      <c r="A222" s="81"/>
      <c r="B222" s="89"/>
      <c r="C222" s="90"/>
      <c r="D222" s="89"/>
      <c r="E222" s="84"/>
      <c r="F222" s="87"/>
      <c r="G222" s="87"/>
      <c r="H222" s="87"/>
      <c r="I222" s="87"/>
      <c r="J222" s="87"/>
      <c r="K222" s="87"/>
      <c r="L222" s="87"/>
      <c r="M222" s="87"/>
      <c r="N222" s="87"/>
      <c r="O222" s="87"/>
      <c r="P222" s="87"/>
      <c r="Q222" s="87"/>
      <c r="R222" s="87"/>
    </row>
    <row r="223" spans="1:18" ht="13">
      <c r="A223" s="81"/>
      <c r="B223" s="89"/>
      <c r="C223" s="90"/>
      <c r="D223" s="89"/>
      <c r="E223" s="84"/>
      <c r="F223" s="87"/>
      <c r="G223" s="87"/>
      <c r="H223" s="87"/>
      <c r="I223" s="87"/>
      <c r="J223" s="87"/>
      <c r="K223" s="87"/>
      <c r="L223" s="87"/>
      <c r="M223" s="87"/>
      <c r="N223" s="87"/>
      <c r="O223" s="87"/>
      <c r="P223" s="87"/>
      <c r="Q223" s="87"/>
      <c r="R223" s="87"/>
    </row>
    <row r="224" spans="1:18" ht="13">
      <c r="A224" s="81"/>
      <c r="B224" s="89"/>
      <c r="C224" s="90"/>
      <c r="D224" s="89"/>
      <c r="E224" s="84"/>
      <c r="F224" s="87"/>
      <c r="G224" s="87"/>
      <c r="H224" s="87"/>
      <c r="I224" s="87"/>
      <c r="J224" s="87"/>
      <c r="K224" s="87"/>
      <c r="L224" s="87"/>
      <c r="M224" s="87"/>
      <c r="N224" s="87"/>
      <c r="O224" s="87"/>
      <c r="P224" s="87"/>
      <c r="Q224" s="87"/>
      <c r="R224" s="87"/>
    </row>
    <row r="225" spans="1:18" ht="13">
      <c r="A225" s="81"/>
      <c r="B225" s="89"/>
      <c r="C225" s="90"/>
      <c r="D225" s="89"/>
      <c r="E225" s="84"/>
      <c r="F225" s="87"/>
      <c r="G225" s="87"/>
      <c r="H225" s="87"/>
      <c r="I225" s="87"/>
      <c r="J225" s="87"/>
      <c r="K225" s="87"/>
      <c r="L225" s="87"/>
      <c r="M225" s="87"/>
      <c r="N225" s="87"/>
      <c r="O225" s="87"/>
      <c r="P225" s="87"/>
      <c r="Q225" s="87"/>
      <c r="R225" s="87"/>
    </row>
    <row r="226" spans="1:18" ht="13">
      <c r="A226" s="81"/>
      <c r="B226" s="89"/>
      <c r="C226" s="90"/>
      <c r="D226" s="89"/>
      <c r="E226" s="84"/>
      <c r="F226" s="87"/>
      <c r="G226" s="87"/>
      <c r="H226" s="87"/>
      <c r="I226" s="87"/>
      <c r="J226" s="87"/>
      <c r="K226" s="87"/>
      <c r="L226" s="87"/>
      <c r="M226" s="87"/>
      <c r="N226" s="87"/>
      <c r="O226" s="87"/>
      <c r="P226" s="87"/>
      <c r="Q226" s="87"/>
      <c r="R226" s="87"/>
    </row>
    <row r="227" spans="1:18" ht="13">
      <c r="A227" s="81"/>
      <c r="B227" s="89"/>
      <c r="C227" s="90"/>
      <c r="D227" s="89"/>
      <c r="E227" s="84"/>
      <c r="F227" s="87"/>
      <c r="G227" s="87"/>
      <c r="H227" s="87"/>
      <c r="I227" s="87"/>
      <c r="J227" s="87"/>
      <c r="K227" s="87"/>
      <c r="L227" s="87"/>
      <c r="M227" s="87"/>
      <c r="N227" s="87"/>
      <c r="O227" s="87"/>
      <c r="P227" s="87"/>
      <c r="Q227" s="87"/>
      <c r="R227" s="87"/>
    </row>
    <row r="228" spans="1:18" ht="13">
      <c r="A228" s="81"/>
      <c r="B228" s="89"/>
      <c r="C228" s="90"/>
      <c r="D228" s="89"/>
      <c r="E228" s="84"/>
      <c r="F228" s="87"/>
      <c r="G228" s="87"/>
      <c r="H228" s="87"/>
      <c r="I228" s="87"/>
      <c r="J228" s="87"/>
      <c r="K228" s="87"/>
      <c r="L228" s="87"/>
      <c r="M228" s="87"/>
      <c r="N228" s="87"/>
      <c r="O228" s="87"/>
      <c r="P228" s="87"/>
      <c r="Q228" s="87"/>
      <c r="R228" s="87"/>
    </row>
    <row r="229" spans="1:18" ht="13">
      <c r="A229" s="81"/>
      <c r="B229" s="89"/>
      <c r="C229" s="90"/>
      <c r="D229" s="89"/>
      <c r="E229" s="84"/>
      <c r="F229" s="87"/>
      <c r="G229" s="87"/>
      <c r="H229" s="87"/>
      <c r="I229" s="87"/>
      <c r="J229" s="87"/>
      <c r="K229" s="87"/>
      <c r="L229" s="87"/>
      <c r="M229" s="87"/>
      <c r="N229" s="87"/>
      <c r="O229" s="87"/>
      <c r="P229" s="87"/>
      <c r="Q229" s="87"/>
      <c r="R229" s="87"/>
    </row>
    <row r="230" spans="1:18" ht="13">
      <c r="A230" s="81"/>
      <c r="B230" s="89"/>
      <c r="C230" s="90"/>
      <c r="D230" s="89"/>
      <c r="E230" s="84"/>
      <c r="F230" s="87"/>
      <c r="G230" s="87"/>
      <c r="H230" s="87"/>
      <c r="I230" s="87"/>
      <c r="J230" s="87"/>
      <c r="K230" s="87"/>
      <c r="L230" s="87"/>
      <c r="M230" s="87"/>
      <c r="N230" s="87"/>
      <c r="O230" s="87"/>
      <c r="P230" s="87"/>
      <c r="Q230" s="87"/>
      <c r="R230" s="87"/>
    </row>
    <row r="231" spans="1:18" ht="13">
      <c r="A231" s="81"/>
      <c r="B231" s="89"/>
      <c r="C231" s="90"/>
      <c r="D231" s="89"/>
      <c r="E231" s="84"/>
      <c r="F231" s="87"/>
      <c r="G231" s="87"/>
      <c r="H231" s="87"/>
      <c r="I231" s="87"/>
      <c r="J231" s="87"/>
      <c r="K231" s="87"/>
      <c r="L231" s="87"/>
      <c r="M231" s="87"/>
      <c r="N231" s="87"/>
      <c r="O231" s="87"/>
      <c r="P231" s="87"/>
      <c r="Q231" s="87"/>
      <c r="R231" s="87"/>
    </row>
    <row r="232" spans="1:18" ht="13">
      <c r="A232" s="81"/>
      <c r="B232" s="89"/>
      <c r="C232" s="90"/>
      <c r="D232" s="89"/>
      <c r="E232" s="84"/>
      <c r="F232" s="87"/>
      <c r="G232" s="87"/>
      <c r="H232" s="87"/>
      <c r="I232" s="87"/>
      <c r="J232" s="87"/>
      <c r="K232" s="87"/>
      <c r="L232" s="87"/>
      <c r="M232" s="87"/>
      <c r="N232" s="87"/>
      <c r="O232" s="87"/>
      <c r="P232" s="87"/>
      <c r="Q232" s="87"/>
      <c r="R232" s="87"/>
    </row>
    <row r="233" spans="1:18" ht="13">
      <c r="A233" s="81"/>
      <c r="B233" s="89"/>
      <c r="C233" s="90"/>
      <c r="D233" s="89"/>
      <c r="E233" s="84"/>
      <c r="F233" s="87"/>
      <c r="G233" s="87"/>
      <c r="H233" s="87"/>
      <c r="I233" s="87"/>
      <c r="J233" s="87"/>
      <c r="K233" s="87"/>
      <c r="L233" s="87"/>
      <c r="M233" s="87"/>
      <c r="N233" s="87"/>
      <c r="O233" s="87"/>
      <c r="P233" s="87"/>
      <c r="Q233" s="87"/>
      <c r="R233" s="87"/>
    </row>
    <row r="234" spans="1:18" ht="13">
      <c r="A234" s="81"/>
      <c r="B234" s="89"/>
      <c r="C234" s="90"/>
      <c r="D234" s="89"/>
      <c r="E234" s="84"/>
      <c r="F234" s="87"/>
      <c r="G234" s="87"/>
      <c r="H234" s="87"/>
      <c r="I234" s="87"/>
      <c r="J234" s="87"/>
      <c r="K234" s="87"/>
      <c r="L234" s="87"/>
      <c r="M234" s="87"/>
      <c r="N234" s="87"/>
      <c r="O234" s="87"/>
      <c r="P234" s="87"/>
      <c r="Q234" s="87"/>
      <c r="R234" s="87"/>
    </row>
    <row r="235" spans="1:18" ht="13">
      <c r="A235" s="81"/>
      <c r="B235" s="89"/>
      <c r="C235" s="90"/>
      <c r="D235" s="89"/>
      <c r="E235" s="84"/>
      <c r="F235" s="87"/>
      <c r="G235" s="87"/>
      <c r="H235" s="87"/>
      <c r="I235" s="87"/>
      <c r="J235" s="87"/>
      <c r="K235" s="87"/>
      <c r="L235" s="87"/>
      <c r="M235" s="87"/>
      <c r="N235" s="87"/>
      <c r="O235" s="87"/>
      <c r="P235" s="87"/>
      <c r="Q235" s="87"/>
      <c r="R235" s="87"/>
    </row>
    <row r="236" spans="1:18" ht="13">
      <c r="A236" s="81"/>
      <c r="B236" s="89"/>
      <c r="C236" s="90"/>
      <c r="D236" s="89"/>
      <c r="E236" s="84"/>
      <c r="F236" s="87"/>
      <c r="G236" s="87"/>
      <c r="H236" s="87"/>
      <c r="I236" s="87"/>
      <c r="J236" s="87"/>
      <c r="K236" s="87"/>
      <c r="L236" s="87"/>
      <c r="M236" s="87"/>
      <c r="N236" s="87"/>
      <c r="O236" s="87"/>
      <c r="P236" s="87"/>
      <c r="Q236" s="87"/>
      <c r="R236" s="87"/>
    </row>
    <row r="237" spans="1:18" ht="13">
      <c r="A237" s="81"/>
      <c r="B237" s="89"/>
      <c r="C237" s="90"/>
      <c r="D237" s="89"/>
      <c r="E237" s="84"/>
      <c r="F237" s="87"/>
      <c r="G237" s="87"/>
      <c r="H237" s="87"/>
      <c r="I237" s="87"/>
      <c r="J237" s="87"/>
      <c r="K237" s="87"/>
      <c r="L237" s="87"/>
      <c r="M237" s="87"/>
      <c r="N237" s="87"/>
      <c r="O237" s="87"/>
      <c r="P237" s="87"/>
      <c r="Q237" s="87"/>
      <c r="R237" s="87"/>
    </row>
    <row r="238" spans="1:18" ht="13">
      <c r="A238" s="81"/>
      <c r="B238" s="89"/>
      <c r="C238" s="90"/>
      <c r="D238" s="89"/>
      <c r="E238" s="84"/>
      <c r="F238" s="87"/>
      <c r="G238" s="87"/>
      <c r="H238" s="87"/>
      <c r="I238" s="87"/>
      <c r="J238" s="87"/>
      <c r="K238" s="87"/>
      <c r="L238" s="87"/>
      <c r="M238" s="87"/>
      <c r="N238" s="87"/>
      <c r="O238" s="87"/>
      <c r="P238" s="87"/>
      <c r="Q238" s="87"/>
      <c r="R238" s="87"/>
    </row>
    <row r="239" spans="1:18" ht="13">
      <c r="A239" s="81"/>
      <c r="B239" s="89"/>
      <c r="C239" s="90"/>
      <c r="D239" s="89"/>
      <c r="E239" s="84"/>
      <c r="F239" s="87"/>
      <c r="G239" s="87"/>
      <c r="H239" s="87"/>
      <c r="I239" s="87"/>
      <c r="J239" s="87"/>
      <c r="K239" s="87"/>
      <c r="L239" s="87"/>
      <c r="M239" s="87"/>
      <c r="N239" s="87"/>
      <c r="O239" s="87"/>
      <c r="P239" s="87"/>
      <c r="Q239" s="87"/>
      <c r="R239" s="87"/>
    </row>
    <row r="240" spans="1:18" ht="13">
      <c r="A240" s="81"/>
      <c r="B240" s="89"/>
      <c r="C240" s="90"/>
      <c r="D240" s="89"/>
      <c r="E240" s="84"/>
      <c r="F240" s="87"/>
      <c r="G240" s="87"/>
      <c r="H240" s="87"/>
      <c r="I240" s="87"/>
      <c r="J240" s="87"/>
      <c r="K240" s="87"/>
      <c r="L240" s="87"/>
      <c r="M240" s="87"/>
      <c r="N240" s="87"/>
      <c r="O240" s="87"/>
      <c r="P240" s="87"/>
      <c r="Q240" s="87"/>
      <c r="R240" s="87"/>
    </row>
    <row r="241" spans="1:18" ht="13">
      <c r="A241" s="81"/>
      <c r="B241" s="89"/>
      <c r="C241" s="90"/>
      <c r="D241" s="89"/>
      <c r="E241" s="84"/>
      <c r="F241" s="87"/>
      <c r="G241" s="87"/>
      <c r="H241" s="87"/>
      <c r="I241" s="87"/>
      <c r="J241" s="87"/>
      <c r="K241" s="87"/>
      <c r="L241" s="87"/>
      <c r="M241" s="87"/>
      <c r="N241" s="87"/>
      <c r="O241" s="87"/>
      <c r="P241" s="87"/>
      <c r="Q241" s="87"/>
      <c r="R241" s="87"/>
    </row>
    <row r="242" spans="1:18" ht="13">
      <c r="A242" s="81"/>
      <c r="B242" s="89"/>
      <c r="C242" s="90"/>
      <c r="D242" s="89"/>
      <c r="E242" s="84"/>
      <c r="F242" s="87"/>
      <c r="G242" s="87"/>
      <c r="H242" s="87"/>
      <c r="I242" s="87"/>
      <c r="J242" s="87"/>
      <c r="K242" s="87"/>
      <c r="L242" s="87"/>
      <c r="M242" s="87"/>
      <c r="N242" s="87"/>
      <c r="O242" s="87"/>
      <c r="P242" s="87"/>
      <c r="Q242" s="87"/>
      <c r="R242" s="87"/>
    </row>
    <row r="243" spans="1:18" ht="13">
      <c r="A243" s="81"/>
      <c r="B243" s="89"/>
      <c r="C243" s="90"/>
      <c r="D243" s="89"/>
      <c r="E243" s="84"/>
      <c r="F243" s="87"/>
      <c r="G243" s="87"/>
      <c r="H243" s="87"/>
      <c r="I243" s="87"/>
      <c r="J243" s="87"/>
      <c r="K243" s="87"/>
      <c r="L243" s="87"/>
      <c r="M243" s="87"/>
      <c r="N243" s="87"/>
      <c r="O243" s="87"/>
      <c r="P243" s="87"/>
      <c r="Q243" s="87"/>
      <c r="R243" s="87"/>
    </row>
    <row r="244" spans="1:18" ht="13">
      <c r="A244" s="81"/>
      <c r="B244" s="89"/>
      <c r="C244" s="90"/>
      <c r="D244" s="89"/>
      <c r="E244" s="84"/>
      <c r="F244" s="87"/>
      <c r="G244" s="87"/>
      <c r="H244" s="87"/>
      <c r="I244" s="87"/>
      <c r="J244" s="87"/>
      <c r="K244" s="87"/>
      <c r="L244" s="87"/>
      <c r="M244" s="87"/>
      <c r="N244" s="87"/>
      <c r="O244" s="87"/>
      <c r="P244" s="87"/>
      <c r="Q244" s="87"/>
      <c r="R244" s="87"/>
    </row>
    <row r="245" spans="1:18" ht="13">
      <c r="A245" s="81"/>
      <c r="B245" s="89"/>
      <c r="C245" s="90"/>
      <c r="D245" s="89"/>
      <c r="E245" s="84"/>
      <c r="F245" s="87"/>
      <c r="G245" s="87"/>
      <c r="H245" s="87"/>
      <c r="I245" s="87"/>
      <c r="J245" s="87"/>
      <c r="K245" s="87"/>
      <c r="L245" s="87"/>
      <c r="M245" s="87"/>
      <c r="N245" s="87"/>
      <c r="O245" s="87"/>
      <c r="P245" s="87"/>
      <c r="Q245" s="87"/>
      <c r="R245" s="87"/>
    </row>
    <row r="246" spans="1:18" ht="13">
      <c r="A246" s="81"/>
      <c r="B246" s="89"/>
      <c r="C246" s="90"/>
      <c r="D246" s="89"/>
      <c r="E246" s="84"/>
      <c r="F246" s="87"/>
      <c r="G246" s="87"/>
      <c r="H246" s="87"/>
      <c r="I246" s="87"/>
      <c r="J246" s="87"/>
      <c r="K246" s="87"/>
      <c r="L246" s="87"/>
      <c r="M246" s="87"/>
      <c r="N246" s="87"/>
      <c r="O246" s="87"/>
      <c r="P246" s="87"/>
      <c r="Q246" s="87"/>
      <c r="R246" s="87"/>
    </row>
    <row r="247" spans="1:18" ht="13">
      <c r="A247" s="81"/>
      <c r="B247" s="89"/>
      <c r="C247" s="90"/>
      <c r="D247" s="89"/>
      <c r="E247" s="84"/>
      <c r="F247" s="87"/>
      <c r="G247" s="87"/>
      <c r="H247" s="87"/>
      <c r="I247" s="87"/>
      <c r="J247" s="87"/>
      <c r="K247" s="87"/>
      <c r="L247" s="87"/>
      <c r="M247" s="87"/>
      <c r="N247" s="87"/>
      <c r="O247" s="87"/>
      <c r="P247" s="87"/>
      <c r="Q247" s="87"/>
      <c r="R247" s="87"/>
    </row>
    <row r="248" spans="1:18" ht="13">
      <c r="A248" s="81"/>
      <c r="B248" s="89"/>
      <c r="C248" s="90"/>
      <c r="D248" s="89"/>
      <c r="E248" s="84"/>
      <c r="F248" s="87"/>
      <c r="G248" s="87"/>
      <c r="H248" s="87"/>
      <c r="I248" s="87"/>
      <c r="J248" s="87"/>
      <c r="K248" s="87"/>
      <c r="L248" s="87"/>
      <c r="M248" s="87"/>
      <c r="N248" s="87"/>
      <c r="O248" s="87"/>
      <c r="P248" s="87"/>
      <c r="Q248" s="87"/>
      <c r="R248" s="87"/>
    </row>
    <row r="249" spans="1:18" ht="13">
      <c r="A249" s="81"/>
      <c r="B249" s="89"/>
      <c r="C249" s="90"/>
      <c r="D249" s="89"/>
      <c r="E249" s="84"/>
      <c r="F249" s="87"/>
      <c r="G249" s="87"/>
      <c r="H249" s="87"/>
      <c r="I249" s="87"/>
      <c r="J249" s="87"/>
      <c r="K249" s="87"/>
      <c r="L249" s="87"/>
      <c r="M249" s="87"/>
      <c r="N249" s="87"/>
      <c r="O249" s="87"/>
      <c r="P249" s="87"/>
      <c r="Q249" s="87"/>
      <c r="R249" s="87"/>
    </row>
    <row r="250" spans="1:18" ht="13">
      <c r="A250" s="81"/>
      <c r="B250" s="89"/>
      <c r="C250" s="90"/>
      <c r="D250" s="89"/>
      <c r="E250" s="84"/>
      <c r="F250" s="87"/>
      <c r="G250" s="87"/>
      <c r="H250" s="87"/>
      <c r="I250" s="87"/>
      <c r="J250" s="87"/>
      <c r="K250" s="87"/>
      <c r="L250" s="87"/>
      <c r="M250" s="87"/>
      <c r="N250" s="87"/>
      <c r="O250" s="87"/>
      <c r="P250" s="87"/>
      <c r="Q250" s="87"/>
      <c r="R250" s="87"/>
    </row>
    <row r="251" spans="1:18" ht="13">
      <c r="A251" s="81"/>
      <c r="B251" s="89"/>
      <c r="C251" s="90"/>
      <c r="D251" s="89"/>
      <c r="E251" s="84"/>
      <c r="F251" s="87"/>
      <c r="G251" s="87"/>
      <c r="H251" s="87"/>
      <c r="I251" s="87"/>
      <c r="J251" s="87"/>
      <c r="K251" s="87"/>
      <c r="L251" s="87"/>
      <c r="M251" s="87"/>
      <c r="N251" s="87"/>
      <c r="O251" s="87"/>
      <c r="P251" s="87"/>
      <c r="Q251" s="87"/>
      <c r="R251" s="87"/>
    </row>
    <row r="252" spans="1:18" ht="13">
      <c r="A252" s="81"/>
      <c r="B252" s="89"/>
      <c r="C252" s="90"/>
      <c r="D252" s="89"/>
      <c r="E252" s="84"/>
      <c r="F252" s="87"/>
      <c r="G252" s="87"/>
      <c r="H252" s="87"/>
      <c r="I252" s="87"/>
      <c r="J252" s="87"/>
      <c r="K252" s="87"/>
      <c r="L252" s="87"/>
      <c r="M252" s="87"/>
      <c r="N252" s="87"/>
      <c r="O252" s="87"/>
      <c r="P252" s="87"/>
      <c r="Q252" s="87"/>
      <c r="R252" s="87"/>
    </row>
    <row r="253" spans="1:18" ht="13">
      <c r="A253" s="81"/>
      <c r="B253" s="89"/>
      <c r="C253" s="90"/>
      <c r="D253" s="89"/>
      <c r="E253" s="84"/>
      <c r="F253" s="87"/>
      <c r="G253" s="87"/>
      <c r="H253" s="87"/>
      <c r="I253" s="87"/>
      <c r="J253" s="87"/>
      <c r="K253" s="87"/>
      <c r="L253" s="87"/>
      <c r="M253" s="87"/>
      <c r="N253" s="87"/>
      <c r="O253" s="87"/>
      <c r="P253" s="87"/>
      <c r="Q253" s="87"/>
      <c r="R253" s="87"/>
    </row>
    <row r="254" spans="1:18" ht="13">
      <c r="A254" s="81"/>
      <c r="B254" s="89"/>
      <c r="C254" s="90"/>
      <c r="D254" s="89"/>
      <c r="E254" s="84"/>
      <c r="F254" s="87"/>
      <c r="G254" s="87"/>
      <c r="H254" s="87"/>
      <c r="I254" s="87"/>
      <c r="J254" s="87"/>
      <c r="K254" s="87"/>
      <c r="L254" s="87"/>
      <c r="M254" s="87"/>
      <c r="N254" s="87"/>
      <c r="O254" s="87"/>
      <c r="P254" s="87"/>
      <c r="Q254" s="87"/>
      <c r="R254" s="87"/>
    </row>
    <row r="255" spans="1:18" ht="13">
      <c r="A255" s="81"/>
      <c r="B255" s="89"/>
      <c r="C255" s="90"/>
      <c r="D255" s="89"/>
      <c r="E255" s="84"/>
      <c r="F255" s="87"/>
      <c r="G255" s="87"/>
      <c r="H255" s="87"/>
      <c r="I255" s="87"/>
      <c r="J255" s="87"/>
      <c r="K255" s="87"/>
      <c r="L255" s="87"/>
      <c r="M255" s="87"/>
      <c r="N255" s="87"/>
      <c r="O255" s="87"/>
      <c r="P255" s="87"/>
      <c r="Q255" s="87"/>
      <c r="R255" s="87"/>
    </row>
    <row r="256" spans="1:18" ht="13">
      <c r="A256" s="81"/>
      <c r="B256" s="89"/>
      <c r="C256" s="90"/>
      <c r="D256" s="89"/>
      <c r="E256" s="84"/>
      <c r="F256" s="87"/>
      <c r="G256" s="87"/>
      <c r="H256" s="87"/>
      <c r="I256" s="87"/>
      <c r="J256" s="87"/>
      <c r="K256" s="87"/>
      <c r="L256" s="87"/>
      <c r="M256" s="87"/>
      <c r="N256" s="87"/>
      <c r="O256" s="87"/>
      <c r="P256" s="87"/>
      <c r="Q256" s="87"/>
      <c r="R256" s="87"/>
    </row>
    <row r="257" spans="1:18" ht="13">
      <c r="A257" s="81"/>
      <c r="B257" s="89"/>
      <c r="C257" s="90"/>
      <c r="D257" s="89"/>
      <c r="E257" s="84"/>
      <c r="F257" s="87"/>
      <c r="G257" s="87"/>
      <c r="H257" s="87"/>
      <c r="I257" s="87"/>
      <c r="J257" s="87"/>
      <c r="K257" s="87"/>
      <c r="L257" s="87"/>
      <c r="M257" s="87"/>
      <c r="N257" s="87"/>
      <c r="O257" s="87"/>
      <c r="P257" s="87"/>
      <c r="Q257" s="87"/>
      <c r="R257" s="87"/>
    </row>
    <row r="258" spans="1:18" ht="13">
      <c r="A258" s="81"/>
      <c r="B258" s="89"/>
      <c r="C258" s="90"/>
      <c r="D258" s="89"/>
      <c r="E258" s="84"/>
      <c r="F258" s="87"/>
      <c r="G258" s="87"/>
      <c r="H258" s="87"/>
      <c r="I258" s="87"/>
      <c r="J258" s="87"/>
      <c r="K258" s="87"/>
      <c r="L258" s="87"/>
      <c r="M258" s="87"/>
      <c r="N258" s="87"/>
      <c r="O258" s="87"/>
      <c r="P258" s="87"/>
      <c r="Q258" s="87"/>
      <c r="R258" s="87"/>
    </row>
    <row r="259" spans="1:18" ht="13">
      <c r="A259" s="81"/>
      <c r="B259" s="89"/>
      <c r="C259" s="90"/>
      <c r="D259" s="89"/>
      <c r="E259" s="84"/>
      <c r="F259" s="87"/>
      <c r="G259" s="87"/>
      <c r="H259" s="87"/>
      <c r="I259" s="87"/>
      <c r="J259" s="87"/>
      <c r="K259" s="87"/>
      <c r="L259" s="87"/>
      <c r="M259" s="87"/>
      <c r="N259" s="87"/>
      <c r="O259" s="87"/>
      <c r="P259" s="87"/>
      <c r="Q259" s="87"/>
      <c r="R259" s="87"/>
    </row>
    <row r="260" spans="1:18" ht="13">
      <c r="A260" s="81"/>
      <c r="B260" s="89"/>
      <c r="C260" s="90"/>
      <c r="D260" s="89"/>
      <c r="E260" s="84"/>
      <c r="F260" s="87"/>
      <c r="G260" s="87"/>
      <c r="H260" s="87"/>
      <c r="I260" s="87"/>
      <c r="J260" s="87"/>
      <c r="K260" s="87"/>
      <c r="L260" s="87"/>
      <c r="M260" s="87"/>
      <c r="N260" s="87"/>
      <c r="O260" s="87"/>
      <c r="P260" s="87"/>
      <c r="Q260" s="87"/>
      <c r="R260" s="87"/>
    </row>
    <row r="261" spans="1:18" ht="13">
      <c r="A261" s="81"/>
      <c r="B261" s="89"/>
      <c r="C261" s="90"/>
      <c r="D261" s="89"/>
      <c r="E261" s="84"/>
      <c r="F261" s="87"/>
      <c r="G261" s="87"/>
      <c r="H261" s="87"/>
      <c r="I261" s="87"/>
      <c r="J261" s="87"/>
      <c r="K261" s="87"/>
      <c r="L261" s="87"/>
      <c r="M261" s="87"/>
      <c r="N261" s="87"/>
      <c r="O261" s="87"/>
      <c r="P261" s="87"/>
      <c r="Q261" s="87"/>
      <c r="R261" s="87"/>
    </row>
    <row r="262" spans="1:18" ht="13">
      <c r="A262" s="81"/>
      <c r="B262" s="89"/>
      <c r="C262" s="90"/>
      <c r="D262" s="89"/>
      <c r="E262" s="84"/>
      <c r="F262" s="87"/>
      <c r="G262" s="87"/>
      <c r="H262" s="87"/>
      <c r="I262" s="87"/>
      <c r="J262" s="87"/>
      <c r="K262" s="87"/>
      <c r="L262" s="87"/>
      <c r="M262" s="87"/>
      <c r="N262" s="87"/>
      <c r="O262" s="87"/>
      <c r="P262" s="87"/>
      <c r="Q262" s="87"/>
      <c r="R262" s="87"/>
    </row>
    <row r="263" spans="1:18" ht="13">
      <c r="A263" s="81"/>
      <c r="B263" s="89"/>
      <c r="C263" s="90"/>
      <c r="D263" s="89"/>
      <c r="E263" s="84"/>
      <c r="F263" s="87"/>
      <c r="G263" s="87"/>
      <c r="H263" s="87"/>
      <c r="I263" s="87"/>
      <c r="J263" s="87"/>
      <c r="K263" s="87"/>
      <c r="L263" s="87"/>
      <c r="M263" s="87"/>
      <c r="N263" s="87"/>
      <c r="O263" s="87"/>
      <c r="P263" s="87"/>
      <c r="Q263" s="87"/>
      <c r="R263" s="87"/>
    </row>
    <row r="264" spans="1:18" ht="13">
      <c r="A264" s="81"/>
      <c r="B264" s="89"/>
      <c r="C264" s="90"/>
      <c r="D264" s="89"/>
      <c r="E264" s="84"/>
      <c r="F264" s="87"/>
      <c r="G264" s="87"/>
      <c r="H264" s="87"/>
      <c r="I264" s="87"/>
      <c r="J264" s="87"/>
      <c r="K264" s="87"/>
      <c r="L264" s="87"/>
      <c r="M264" s="87"/>
      <c r="N264" s="87"/>
      <c r="O264" s="87"/>
      <c r="P264" s="87"/>
      <c r="Q264" s="87"/>
      <c r="R264" s="87"/>
    </row>
    <row r="265" spans="1:18" ht="13">
      <c r="A265" s="81"/>
      <c r="B265" s="89"/>
      <c r="C265" s="90"/>
      <c r="D265" s="89"/>
      <c r="E265" s="84"/>
      <c r="F265" s="87"/>
      <c r="G265" s="87"/>
      <c r="H265" s="87"/>
      <c r="I265" s="87"/>
      <c r="J265" s="87"/>
      <c r="K265" s="87"/>
      <c r="L265" s="87"/>
      <c r="M265" s="87"/>
      <c r="N265" s="87"/>
      <c r="O265" s="87"/>
      <c r="P265" s="87"/>
      <c r="Q265" s="87"/>
      <c r="R265" s="87"/>
    </row>
    <row r="266" spans="1:18" ht="13">
      <c r="A266" s="81"/>
      <c r="B266" s="89"/>
      <c r="C266" s="90"/>
      <c r="D266" s="89"/>
      <c r="E266" s="84"/>
      <c r="F266" s="87"/>
      <c r="G266" s="87"/>
      <c r="H266" s="87"/>
      <c r="I266" s="87"/>
      <c r="J266" s="87"/>
      <c r="K266" s="87"/>
      <c r="L266" s="87"/>
      <c r="M266" s="87"/>
      <c r="N266" s="87"/>
      <c r="O266" s="87"/>
      <c r="P266" s="87"/>
      <c r="Q266" s="87"/>
      <c r="R266" s="87"/>
    </row>
    <row r="267" spans="1:18" ht="13">
      <c r="A267" s="81"/>
      <c r="B267" s="89"/>
      <c r="C267" s="90"/>
      <c r="D267" s="89"/>
      <c r="E267" s="84"/>
      <c r="F267" s="87"/>
      <c r="G267" s="87"/>
      <c r="H267" s="87"/>
      <c r="I267" s="87"/>
      <c r="J267" s="87"/>
      <c r="K267" s="87"/>
      <c r="L267" s="87"/>
      <c r="M267" s="87"/>
      <c r="N267" s="87"/>
      <c r="O267" s="87"/>
      <c r="P267" s="87"/>
      <c r="Q267" s="87"/>
      <c r="R267" s="87"/>
    </row>
    <row r="268" spans="1:18" ht="13">
      <c r="A268" s="81"/>
      <c r="B268" s="89"/>
      <c r="C268" s="90"/>
      <c r="D268" s="89"/>
      <c r="E268" s="84"/>
      <c r="F268" s="87"/>
      <c r="G268" s="87"/>
      <c r="H268" s="87"/>
      <c r="I268" s="87"/>
      <c r="J268" s="87"/>
      <c r="K268" s="87"/>
      <c r="L268" s="87"/>
      <c r="M268" s="87"/>
      <c r="N268" s="87"/>
      <c r="O268" s="87"/>
      <c r="P268" s="87"/>
      <c r="Q268" s="87"/>
      <c r="R268" s="87"/>
    </row>
    <row r="269" spans="1:18" ht="13">
      <c r="A269" s="81"/>
      <c r="B269" s="89"/>
      <c r="C269" s="90"/>
      <c r="D269" s="89"/>
      <c r="E269" s="84"/>
      <c r="F269" s="87"/>
      <c r="G269" s="87"/>
      <c r="H269" s="87"/>
      <c r="I269" s="87"/>
      <c r="J269" s="87"/>
      <c r="K269" s="87"/>
      <c r="L269" s="87"/>
      <c r="M269" s="87"/>
      <c r="N269" s="87"/>
      <c r="O269" s="87"/>
      <c r="P269" s="87"/>
      <c r="Q269" s="87"/>
      <c r="R269" s="87"/>
    </row>
    <row r="270" spans="1:18" ht="13">
      <c r="A270" s="81"/>
      <c r="B270" s="89"/>
      <c r="C270" s="90"/>
      <c r="D270" s="89"/>
      <c r="E270" s="84"/>
      <c r="F270" s="87"/>
      <c r="G270" s="87"/>
      <c r="H270" s="87"/>
      <c r="I270" s="87"/>
      <c r="J270" s="87"/>
      <c r="K270" s="87"/>
      <c r="L270" s="87"/>
      <c r="M270" s="87"/>
      <c r="N270" s="87"/>
      <c r="O270" s="87"/>
      <c r="P270" s="87"/>
      <c r="Q270" s="87"/>
      <c r="R270" s="87"/>
    </row>
    <row r="271" spans="1:18" ht="13">
      <c r="A271" s="81"/>
      <c r="B271" s="89"/>
      <c r="C271" s="90"/>
      <c r="D271" s="89"/>
      <c r="E271" s="84"/>
      <c r="F271" s="87"/>
      <c r="G271" s="87"/>
      <c r="H271" s="87"/>
      <c r="I271" s="87"/>
      <c r="J271" s="87"/>
      <c r="K271" s="87"/>
      <c r="L271" s="87"/>
      <c r="M271" s="87"/>
      <c r="N271" s="87"/>
      <c r="O271" s="87"/>
      <c r="P271" s="87"/>
      <c r="Q271" s="87"/>
      <c r="R271" s="87"/>
    </row>
    <row r="272" spans="1:18" ht="13">
      <c r="A272" s="81"/>
      <c r="B272" s="89"/>
      <c r="C272" s="90"/>
      <c r="D272" s="89"/>
      <c r="E272" s="84"/>
      <c r="F272" s="87"/>
      <c r="G272" s="87"/>
      <c r="H272" s="87"/>
      <c r="I272" s="87"/>
      <c r="J272" s="87"/>
      <c r="K272" s="87"/>
      <c r="L272" s="87"/>
      <c r="M272" s="87"/>
      <c r="N272" s="87"/>
      <c r="O272" s="87"/>
      <c r="P272" s="87"/>
      <c r="Q272" s="87"/>
      <c r="R272" s="87"/>
    </row>
    <row r="273" spans="1:18" ht="13">
      <c r="A273" s="81"/>
      <c r="B273" s="89"/>
      <c r="C273" s="90"/>
      <c r="D273" s="89"/>
      <c r="E273" s="84"/>
      <c r="F273" s="87"/>
      <c r="G273" s="87"/>
      <c r="H273" s="87"/>
      <c r="I273" s="87"/>
      <c r="J273" s="87"/>
      <c r="K273" s="87"/>
      <c r="L273" s="87"/>
      <c r="M273" s="87"/>
      <c r="N273" s="87"/>
      <c r="O273" s="87"/>
      <c r="P273" s="87"/>
      <c r="Q273" s="87"/>
      <c r="R273" s="87"/>
    </row>
    <row r="274" spans="1:18" ht="13">
      <c r="A274" s="81"/>
      <c r="B274" s="89"/>
      <c r="C274" s="90"/>
      <c r="D274" s="89"/>
      <c r="E274" s="84"/>
      <c r="F274" s="87"/>
      <c r="G274" s="87"/>
      <c r="H274" s="87"/>
      <c r="I274" s="87"/>
      <c r="J274" s="87"/>
      <c r="K274" s="87"/>
      <c r="L274" s="87"/>
      <c r="M274" s="87"/>
      <c r="N274" s="87"/>
      <c r="O274" s="87"/>
      <c r="P274" s="87"/>
      <c r="Q274" s="87"/>
      <c r="R274" s="87"/>
    </row>
    <row r="275" spans="1:18" ht="13">
      <c r="A275" s="81"/>
      <c r="B275" s="89"/>
      <c r="C275" s="90"/>
      <c r="D275" s="89"/>
      <c r="E275" s="84"/>
      <c r="F275" s="87"/>
      <c r="G275" s="87"/>
      <c r="H275" s="87"/>
      <c r="I275" s="87"/>
      <c r="J275" s="87"/>
      <c r="K275" s="87"/>
      <c r="L275" s="87"/>
      <c r="M275" s="87"/>
      <c r="N275" s="87"/>
      <c r="O275" s="87"/>
      <c r="P275" s="87"/>
      <c r="Q275" s="87"/>
      <c r="R275" s="87"/>
    </row>
    <row r="276" spans="1:18" ht="13">
      <c r="A276" s="81"/>
      <c r="B276" s="89"/>
      <c r="C276" s="90"/>
      <c r="D276" s="89"/>
      <c r="E276" s="84"/>
      <c r="F276" s="87"/>
      <c r="G276" s="87"/>
      <c r="H276" s="87"/>
      <c r="I276" s="87"/>
      <c r="J276" s="87"/>
      <c r="K276" s="87"/>
      <c r="L276" s="87"/>
      <c r="M276" s="87"/>
      <c r="N276" s="87"/>
      <c r="O276" s="87"/>
      <c r="P276" s="87"/>
      <c r="Q276" s="87"/>
      <c r="R276" s="87"/>
    </row>
    <row r="277" spans="1:18" ht="13">
      <c r="A277" s="81"/>
      <c r="B277" s="89"/>
      <c r="C277" s="90"/>
      <c r="D277" s="89"/>
      <c r="E277" s="84"/>
      <c r="F277" s="87"/>
      <c r="G277" s="87"/>
      <c r="H277" s="87"/>
      <c r="I277" s="87"/>
      <c r="J277" s="87"/>
      <c r="K277" s="87"/>
      <c r="L277" s="87"/>
      <c r="M277" s="87"/>
      <c r="N277" s="87"/>
      <c r="O277" s="87"/>
      <c r="P277" s="87"/>
      <c r="Q277" s="87"/>
      <c r="R277" s="87"/>
    </row>
    <row r="278" spans="1:18" ht="13">
      <c r="A278" s="81"/>
      <c r="B278" s="89"/>
      <c r="C278" s="90"/>
      <c r="D278" s="89"/>
      <c r="E278" s="84"/>
      <c r="F278" s="87"/>
      <c r="G278" s="87"/>
      <c r="H278" s="87"/>
      <c r="I278" s="87"/>
      <c r="J278" s="87"/>
      <c r="K278" s="87"/>
      <c r="L278" s="87"/>
      <c r="M278" s="87"/>
      <c r="N278" s="87"/>
      <c r="O278" s="87"/>
      <c r="P278" s="87"/>
      <c r="Q278" s="87"/>
      <c r="R278" s="87"/>
    </row>
    <row r="279" spans="1:18" ht="13">
      <c r="A279" s="81"/>
      <c r="B279" s="89"/>
      <c r="C279" s="90"/>
      <c r="D279" s="89"/>
      <c r="E279" s="84"/>
      <c r="F279" s="87"/>
      <c r="G279" s="87"/>
      <c r="H279" s="87"/>
      <c r="I279" s="87"/>
      <c r="J279" s="87"/>
      <c r="K279" s="87"/>
      <c r="L279" s="87"/>
      <c r="M279" s="87"/>
      <c r="N279" s="87"/>
      <c r="O279" s="87"/>
      <c r="P279" s="87"/>
      <c r="Q279" s="87"/>
      <c r="R279" s="87"/>
    </row>
    <row r="280" spans="1:18" ht="13">
      <c r="A280" s="81"/>
      <c r="B280" s="89"/>
      <c r="C280" s="90"/>
      <c r="D280" s="89"/>
      <c r="E280" s="84"/>
      <c r="F280" s="87"/>
      <c r="G280" s="87"/>
      <c r="H280" s="87"/>
      <c r="I280" s="87"/>
      <c r="J280" s="87"/>
      <c r="K280" s="87"/>
      <c r="L280" s="87"/>
      <c r="M280" s="87"/>
      <c r="N280" s="87"/>
      <c r="O280" s="87"/>
      <c r="P280" s="87"/>
      <c r="Q280" s="87"/>
      <c r="R280" s="87"/>
    </row>
    <row r="281" spans="1:18" ht="13">
      <c r="A281" s="81"/>
      <c r="B281" s="89"/>
      <c r="C281" s="90"/>
      <c r="D281" s="89"/>
      <c r="E281" s="84"/>
      <c r="F281" s="87"/>
      <c r="G281" s="87"/>
      <c r="H281" s="87"/>
      <c r="I281" s="87"/>
      <c r="J281" s="87"/>
      <c r="K281" s="87"/>
      <c r="L281" s="87"/>
      <c r="M281" s="87"/>
      <c r="N281" s="87"/>
      <c r="O281" s="87"/>
      <c r="P281" s="87"/>
      <c r="Q281" s="87"/>
      <c r="R281" s="87"/>
    </row>
    <row r="282" spans="1:18" ht="13">
      <c r="A282" s="81"/>
      <c r="B282" s="89"/>
      <c r="C282" s="90"/>
      <c r="D282" s="89"/>
      <c r="E282" s="84"/>
      <c r="F282" s="87"/>
      <c r="G282" s="87"/>
      <c r="H282" s="87"/>
      <c r="I282" s="87"/>
      <c r="J282" s="87"/>
      <c r="K282" s="87"/>
      <c r="L282" s="87"/>
      <c r="M282" s="87"/>
      <c r="N282" s="87"/>
      <c r="O282" s="87"/>
      <c r="P282" s="87"/>
      <c r="Q282" s="87"/>
      <c r="R282" s="87"/>
    </row>
    <row r="283" spans="1:18" ht="13">
      <c r="A283" s="81"/>
      <c r="B283" s="89"/>
      <c r="C283" s="90"/>
      <c r="D283" s="89"/>
      <c r="E283" s="84"/>
      <c r="F283" s="87"/>
      <c r="G283" s="87"/>
      <c r="H283" s="87"/>
      <c r="I283" s="87"/>
      <c r="J283" s="87"/>
      <c r="K283" s="87"/>
      <c r="L283" s="87"/>
      <c r="M283" s="87"/>
      <c r="N283" s="87"/>
      <c r="O283" s="87"/>
      <c r="P283" s="87"/>
      <c r="Q283" s="87"/>
      <c r="R283" s="87"/>
    </row>
    <row r="284" spans="1:18" ht="13">
      <c r="A284" s="81"/>
      <c r="B284" s="89"/>
      <c r="C284" s="90"/>
      <c r="D284" s="89"/>
      <c r="E284" s="84"/>
      <c r="F284" s="87"/>
      <c r="G284" s="87"/>
      <c r="H284" s="87"/>
      <c r="I284" s="87"/>
      <c r="J284" s="87"/>
      <c r="K284" s="87"/>
      <c r="L284" s="87"/>
      <c r="M284" s="87"/>
      <c r="N284" s="87"/>
      <c r="O284" s="87"/>
      <c r="P284" s="87"/>
      <c r="Q284" s="87"/>
      <c r="R284" s="87"/>
    </row>
    <row r="285" spans="1:18" ht="13">
      <c r="A285" s="81"/>
      <c r="B285" s="89"/>
      <c r="C285" s="90"/>
      <c r="D285" s="89"/>
      <c r="E285" s="84"/>
      <c r="F285" s="87"/>
      <c r="G285" s="87"/>
      <c r="H285" s="87"/>
      <c r="I285" s="87"/>
      <c r="J285" s="87"/>
      <c r="K285" s="87"/>
      <c r="L285" s="87"/>
      <c r="M285" s="87"/>
      <c r="N285" s="87"/>
      <c r="O285" s="87"/>
      <c r="P285" s="87"/>
      <c r="Q285" s="87"/>
      <c r="R285" s="87"/>
    </row>
    <row r="286" spans="1:18" ht="13">
      <c r="A286" s="81"/>
      <c r="B286" s="89"/>
      <c r="C286" s="90"/>
      <c r="D286" s="89"/>
      <c r="E286" s="84"/>
      <c r="F286" s="87"/>
      <c r="G286" s="87"/>
      <c r="H286" s="87"/>
      <c r="I286" s="87"/>
      <c r="J286" s="87"/>
      <c r="K286" s="87"/>
      <c r="L286" s="87"/>
      <c r="M286" s="87"/>
      <c r="N286" s="87"/>
      <c r="O286" s="87"/>
      <c r="P286" s="87"/>
      <c r="Q286" s="87"/>
      <c r="R286" s="87"/>
    </row>
    <row r="287" spans="1:18" ht="13">
      <c r="A287" s="81"/>
      <c r="B287" s="89"/>
      <c r="C287" s="90"/>
      <c r="D287" s="89"/>
      <c r="E287" s="84"/>
      <c r="F287" s="87"/>
      <c r="G287" s="87"/>
      <c r="H287" s="87"/>
      <c r="I287" s="87"/>
      <c r="J287" s="87"/>
      <c r="K287" s="87"/>
      <c r="L287" s="87"/>
      <c r="M287" s="87"/>
      <c r="N287" s="87"/>
      <c r="O287" s="87"/>
      <c r="P287" s="87"/>
      <c r="Q287" s="87"/>
      <c r="R287" s="87"/>
    </row>
    <row r="288" spans="1:18" ht="13">
      <c r="A288" s="81"/>
      <c r="B288" s="89"/>
      <c r="C288" s="90"/>
      <c r="D288" s="89"/>
      <c r="E288" s="84"/>
      <c r="F288" s="87"/>
      <c r="G288" s="87"/>
      <c r="H288" s="87"/>
      <c r="I288" s="87"/>
      <c r="J288" s="87"/>
      <c r="K288" s="87"/>
      <c r="L288" s="87"/>
      <c r="M288" s="87"/>
      <c r="N288" s="87"/>
      <c r="O288" s="87"/>
      <c r="P288" s="87"/>
      <c r="Q288" s="87"/>
      <c r="R288" s="87"/>
    </row>
    <row r="289" spans="1:18" ht="13">
      <c r="A289" s="81"/>
      <c r="B289" s="89"/>
      <c r="C289" s="90"/>
      <c r="D289" s="89"/>
      <c r="E289" s="84"/>
      <c r="F289" s="87"/>
      <c r="G289" s="87"/>
      <c r="H289" s="87"/>
      <c r="I289" s="87"/>
      <c r="J289" s="87"/>
      <c r="K289" s="87"/>
      <c r="L289" s="87"/>
      <c r="M289" s="87"/>
      <c r="N289" s="87"/>
      <c r="O289" s="87"/>
      <c r="P289" s="87"/>
      <c r="Q289" s="87"/>
      <c r="R289" s="87"/>
    </row>
    <row r="290" spans="1:18" ht="13">
      <c r="A290" s="81"/>
      <c r="B290" s="89"/>
      <c r="C290" s="90"/>
      <c r="D290" s="89"/>
      <c r="E290" s="84"/>
      <c r="F290" s="87"/>
      <c r="G290" s="87"/>
      <c r="H290" s="87"/>
      <c r="I290" s="87"/>
      <c r="J290" s="87"/>
      <c r="K290" s="87"/>
      <c r="L290" s="87"/>
      <c r="M290" s="87"/>
      <c r="N290" s="87"/>
      <c r="O290" s="87"/>
      <c r="P290" s="87"/>
      <c r="Q290" s="87"/>
      <c r="R290" s="87"/>
    </row>
    <row r="291" spans="1:18" ht="13">
      <c r="A291" s="81"/>
      <c r="B291" s="89"/>
      <c r="C291" s="90"/>
      <c r="D291" s="89"/>
      <c r="E291" s="84"/>
      <c r="F291" s="87"/>
      <c r="G291" s="87"/>
      <c r="H291" s="87"/>
      <c r="I291" s="87"/>
      <c r="J291" s="87"/>
      <c r="K291" s="87"/>
      <c r="L291" s="87"/>
      <c r="M291" s="87"/>
      <c r="N291" s="87"/>
      <c r="O291" s="87"/>
      <c r="P291" s="87"/>
      <c r="Q291" s="87"/>
      <c r="R291" s="87"/>
    </row>
    <row r="292" spans="1:18" ht="13">
      <c r="A292" s="81"/>
      <c r="B292" s="89"/>
      <c r="C292" s="90"/>
      <c r="D292" s="89"/>
      <c r="E292" s="84"/>
      <c r="F292" s="87"/>
      <c r="G292" s="87"/>
      <c r="H292" s="87"/>
      <c r="I292" s="87"/>
      <c r="J292" s="87"/>
      <c r="K292" s="87"/>
      <c r="L292" s="87"/>
      <c r="M292" s="87"/>
      <c r="N292" s="87"/>
      <c r="O292" s="87"/>
      <c r="P292" s="87"/>
      <c r="Q292" s="87"/>
      <c r="R292" s="87"/>
    </row>
    <row r="293" spans="1:18" ht="13">
      <c r="A293" s="81"/>
      <c r="B293" s="89"/>
      <c r="C293" s="90"/>
      <c r="D293" s="89"/>
      <c r="E293" s="84"/>
      <c r="F293" s="87"/>
      <c r="G293" s="87"/>
      <c r="H293" s="87"/>
      <c r="I293" s="87"/>
      <c r="J293" s="87"/>
      <c r="K293" s="87"/>
      <c r="L293" s="87"/>
      <c r="M293" s="87"/>
      <c r="N293" s="87"/>
      <c r="O293" s="87"/>
      <c r="P293" s="87"/>
      <c r="Q293" s="87"/>
      <c r="R293" s="87"/>
    </row>
    <row r="294" spans="1:18" ht="13">
      <c r="A294" s="81"/>
      <c r="B294" s="89"/>
      <c r="C294" s="90"/>
      <c r="D294" s="89"/>
      <c r="E294" s="84"/>
      <c r="F294" s="87"/>
      <c r="G294" s="87"/>
      <c r="H294" s="87"/>
      <c r="I294" s="87"/>
      <c r="J294" s="87"/>
      <c r="K294" s="87"/>
      <c r="L294" s="87"/>
      <c r="M294" s="87"/>
      <c r="N294" s="87"/>
      <c r="O294" s="87"/>
      <c r="P294" s="87"/>
      <c r="Q294" s="87"/>
      <c r="R294" s="87"/>
    </row>
    <row r="295" spans="1:18" ht="13">
      <c r="A295" s="81"/>
      <c r="B295" s="89"/>
      <c r="C295" s="90"/>
      <c r="D295" s="89"/>
      <c r="E295" s="84"/>
      <c r="F295" s="87"/>
      <c r="G295" s="87"/>
      <c r="H295" s="87"/>
      <c r="I295" s="87"/>
      <c r="J295" s="87"/>
      <c r="K295" s="87"/>
      <c r="L295" s="87"/>
      <c r="M295" s="87"/>
      <c r="N295" s="87"/>
      <c r="O295" s="87"/>
      <c r="P295" s="87"/>
      <c r="Q295" s="87"/>
      <c r="R295" s="87"/>
    </row>
    <row r="296" spans="1:18" ht="13">
      <c r="A296" s="81"/>
      <c r="B296" s="89"/>
      <c r="C296" s="90"/>
      <c r="D296" s="89"/>
      <c r="E296" s="84"/>
      <c r="F296" s="87"/>
      <c r="G296" s="87"/>
      <c r="H296" s="87"/>
      <c r="I296" s="87"/>
      <c r="J296" s="87"/>
      <c r="K296" s="87"/>
      <c r="L296" s="87"/>
      <c r="M296" s="87"/>
      <c r="N296" s="87"/>
      <c r="O296" s="87"/>
      <c r="P296" s="87"/>
      <c r="Q296" s="87"/>
      <c r="R296" s="87"/>
    </row>
    <row r="297" spans="1:18" ht="13">
      <c r="A297" s="81"/>
      <c r="B297" s="89"/>
      <c r="C297" s="90"/>
      <c r="D297" s="89"/>
      <c r="E297" s="84"/>
      <c r="F297" s="87"/>
      <c r="G297" s="87"/>
      <c r="H297" s="87"/>
      <c r="I297" s="87"/>
      <c r="J297" s="87"/>
      <c r="K297" s="87"/>
      <c r="L297" s="87"/>
      <c r="M297" s="87"/>
      <c r="N297" s="87"/>
      <c r="O297" s="87"/>
      <c r="P297" s="87"/>
      <c r="Q297" s="87"/>
      <c r="R297" s="87"/>
    </row>
    <row r="298" spans="1:18" ht="13">
      <c r="A298" s="81"/>
      <c r="B298" s="89"/>
      <c r="C298" s="90"/>
      <c r="D298" s="89"/>
      <c r="E298" s="84"/>
      <c r="F298" s="87"/>
      <c r="G298" s="87"/>
      <c r="H298" s="87"/>
      <c r="I298" s="87"/>
      <c r="J298" s="87"/>
      <c r="K298" s="87"/>
      <c r="L298" s="87"/>
      <c r="M298" s="87"/>
      <c r="N298" s="87"/>
      <c r="O298" s="87"/>
      <c r="P298" s="87"/>
      <c r="Q298" s="87"/>
      <c r="R298" s="87"/>
    </row>
    <row r="299" spans="1:18" ht="13">
      <c r="A299" s="81"/>
      <c r="B299" s="89"/>
      <c r="C299" s="90"/>
      <c r="D299" s="89"/>
      <c r="E299" s="84"/>
      <c r="F299" s="87"/>
      <c r="G299" s="87"/>
      <c r="H299" s="87"/>
      <c r="I299" s="87"/>
      <c r="J299" s="87"/>
      <c r="K299" s="87"/>
      <c r="L299" s="87"/>
      <c r="M299" s="87"/>
      <c r="N299" s="87"/>
      <c r="O299" s="87"/>
      <c r="P299" s="87"/>
      <c r="Q299" s="87"/>
      <c r="R299" s="87"/>
    </row>
    <row r="300" spans="1:18" ht="13">
      <c r="A300" s="81"/>
      <c r="B300" s="89"/>
      <c r="C300" s="90"/>
      <c r="D300" s="89"/>
      <c r="E300" s="84"/>
      <c r="F300" s="87"/>
      <c r="G300" s="87"/>
      <c r="H300" s="87"/>
      <c r="I300" s="87"/>
      <c r="J300" s="87"/>
      <c r="K300" s="87"/>
      <c r="L300" s="87"/>
      <c r="M300" s="87"/>
      <c r="N300" s="87"/>
      <c r="O300" s="87"/>
      <c r="P300" s="87"/>
      <c r="Q300" s="87"/>
      <c r="R300" s="87"/>
    </row>
    <row r="301" spans="1:18" ht="13">
      <c r="A301" s="81"/>
      <c r="B301" s="89"/>
      <c r="C301" s="90"/>
      <c r="D301" s="89"/>
      <c r="E301" s="84"/>
      <c r="F301" s="87"/>
      <c r="G301" s="87"/>
      <c r="H301" s="87"/>
      <c r="I301" s="87"/>
      <c r="J301" s="87"/>
      <c r="K301" s="87"/>
      <c r="L301" s="87"/>
      <c r="M301" s="87"/>
      <c r="N301" s="87"/>
      <c r="O301" s="87"/>
      <c r="P301" s="87"/>
      <c r="Q301" s="87"/>
      <c r="R301" s="87"/>
    </row>
    <row r="302" spans="1:18" ht="13">
      <c r="A302" s="81"/>
      <c r="B302" s="89"/>
      <c r="C302" s="90"/>
      <c r="D302" s="89"/>
      <c r="E302" s="84"/>
      <c r="F302" s="87"/>
      <c r="G302" s="87"/>
      <c r="H302" s="87"/>
      <c r="I302" s="87"/>
      <c r="J302" s="87"/>
      <c r="K302" s="87"/>
      <c r="L302" s="87"/>
      <c r="M302" s="87"/>
      <c r="N302" s="87"/>
      <c r="O302" s="87"/>
      <c r="P302" s="87"/>
      <c r="Q302" s="87"/>
      <c r="R302" s="87"/>
    </row>
    <row r="303" spans="1:18" ht="13">
      <c r="A303" s="81"/>
      <c r="B303" s="89"/>
      <c r="C303" s="90"/>
      <c r="D303" s="89"/>
      <c r="E303" s="84"/>
      <c r="F303" s="87"/>
      <c r="G303" s="87"/>
      <c r="H303" s="87"/>
      <c r="I303" s="87"/>
      <c r="J303" s="87"/>
      <c r="K303" s="87"/>
      <c r="L303" s="87"/>
      <c r="M303" s="87"/>
      <c r="N303" s="87"/>
      <c r="O303" s="87"/>
      <c r="P303" s="87"/>
      <c r="Q303" s="87"/>
      <c r="R303" s="87"/>
    </row>
    <row r="304" spans="1:18" ht="13">
      <c r="A304" s="81"/>
      <c r="B304" s="89"/>
      <c r="C304" s="90"/>
      <c r="D304" s="89"/>
      <c r="E304" s="84"/>
      <c r="F304" s="87"/>
      <c r="G304" s="87"/>
      <c r="H304" s="87"/>
      <c r="I304" s="87"/>
      <c r="J304" s="87"/>
      <c r="K304" s="87"/>
      <c r="L304" s="87"/>
      <c r="M304" s="87"/>
      <c r="N304" s="87"/>
      <c r="O304" s="87"/>
      <c r="P304" s="87"/>
      <c r="Q304" s="87"/>
      <c r="R304" s="87"/>
    </row>
    <row r="305" spans="1:18" ht="13">
      <c r="A305" s="81"/>
      <c r="B305" s="89"/>
      <c r="C305" s="90"/>
      <c r="D305" s="89"/>
      <c r="E305" s="84"/>
      <c r="F305" s="87"/>
      <c r="G305" s="87"/>
      <c r="H305" s="87"/>
      <c r="I305" s="87"/>
      <c r="J305" s="87"/>
      <c r="K305" s="87"/>
      <c r="L305" s="87"/>
      <c r="M305" s="87"/>
      <c r="N305" s="87"/>
      <c r="O305" s="87"/>
      <c r="P305" s="87"/>
      <c r="Q305" s="87"/>
      <c r="R305" s="87"/>
    </row>
    <row r="306" spans="1:18" ht="13">
      <c r="A306" s="81"/>
      <c r="B306" s="89"/>
      <c r="C306" s="90"/>
      <c r="D306" s="89"/>
      <c r="E306" s="84"/>
      <c r="F306" s="87"/>
      <c r="G306" s="87"/>
      <c r="H306" s="87"/>
      <c r="I306" s="87"/>
      <c r="J306" s="87"/>
      <c r="K306" s="87"/>
      <c r="L306" s="87"/>
      <c r="M306" s="87"/>
      <c r="N306" s="87"/>
      <c r="O306" s="87"/>
      <c r="P306" s="87"/>
      <c r="Q306" s="87"/>
      <c r="R306" s="87"/>
    </row>
    <row r="307" spans="1:18" ht="13">
      <c r="A307" s="81"/>
      <c r="B307" s="89"/>
      <c r="C307" s="90"/>
      <c r="D307" s="89"/>
      <c r="E307" s="84"/>
      <c r="F307" s="87"/>
      <c r="G307" s="87"/>
      <c r="H307" s="87"/>
      <c r="I307" s="87"/>
      <c r="J307" s="87"/>
      <c r="K307" s="87"/>
      <c r="L307" s="87"/>
      <c r="M307" s="87"/>
      <c r="N307" s="87"/>
      <c r="O307" s="87"/>
      <c r="P307" s="87"/>
      <c r="Q307" s="87"/>
      <c r="R307" s="87"/>
    </row>
    <row r="308" spans="1:18" ht="13">
      <c r="A308" s="81"/>
      <c r="B308" s="89"/>
      <c r="C308" s="90"/>
      <c r="D308" s="89"/>
      <c r="E308" s="84"/>
      <c r="F308" s="87"/>
      <c r="G308" s="87"/>
      <c r="H308" s="87"/>
      <c r="I308" s="87"/>
      <c r="J308" s="87"/>
      <c r="K308" s="87"/>
      <c r="L308" s="87"/>
      <c r="M308" s="87"/>
      <c r="N308" s="87"/>
      <c r="O308" s="87"/>
      <c r="P308" s="87"/>
      <c r="Q308" s="87"/>
      <c r="R308" s="87"/>
    </row>
    <row r="309" spans="1:18" ht="13">
      <c r="A309" s="81"/>
      <c r="B309" s="89"/>
      <c r="C309" s="90"/>
      <c r="D309" s="89"/>
      <c r="E309" s="84"/>
      <c r="F309" s="87"/>
      <c r="G309" s="87"/>
      <c r="H309" s="87"/>
      <c r="I309" s="87"/>
      <c r="J309" s="87"/>
      <c r="K309" s="87"/>
      <c r="L309" s="87"/>
      <c r="M309" s="87"/>
      <c r="N309" s="87"/>
      <c r="O309" s="87"/>
      <c r="P309" s="87"/>
      <c r="Q309" s="87"/>
      <c r="R309" s="87"/>
    </row>
    <row r="310" spans="1:18" ht="13">
      <c r="A310" s="81"/>
      <c r="B310" s="89"/>
      <c r="C310" s="90"/>
      <c r="D310" s="89"/>
      <c r="E310" s="84"/>
      <c r="F310" s="87"/>
      <c r="G310" s="87"/>
      <c r="H310" s="87"/>
      <c r="I310" s="87"/>
      <c r="J310" s="87"/>
      <c r="K310" s="87"/>
      <c r="L310" s="87"/>
      <c r="M310" s="87"/>
      <c r="N310" s="87"/>
      <c r="O310" s="87"/>
      <c r="P310" s="87"/>
      <c r="Q310" s="87"/>
      <c r="R310" s="87"/>
    </row>
    <row r="311" spans="1:18" ht="13">
      <c r="A311" s="81"/>
      <c r="B311" s="89"/>
      <c r="C311" s="90"/>
      <c r="D311" s="89"/>
      <c r="E311" s="84"/>
      <c r="F311" s="87"/>
      <c r="G311" s="87"/>
      <c r="H311" s="87"/>
      <c r="I311" s="87"/>
      <c r="J311" s="87"/>
      <c r="K311" s="87"/>
      <c r="L311" s="87"/>
      <c r="M311" s="87"/>
      <c r="N311" s="87"/>
      <c r="O311" s="87"/>
      <c r="P311" s="87"/>
      <c r="Q311" s="87"/>
      <c r="R311" s="87"/>
    </row>
    <row r="312" spans="1:18" ht="13">
      <c r="A312" s="81"/>
      <c r="B312" s="89"/>
      <c r="C312" s="90"/>
      <c r="D312" s="89"/>
      <c r="E312" s="84"/>
      <c r="F312" s="87"/>
      <c r="G312" s="87"/>
      <c r="H312" s="87"/>
      <c r="I312" s="87"/>
      <c r="J312" s="87"/>
      <c r="K312" s="87"/>
      <c r="L312" s="87"/>
      <c r="M312" s="87"/>
      <c r="N312" s="87"/>
      <c r="O312" s="87"/>
      <c r="P312" s="87"/>
      <c r="Q312" s="87"/>
      <c r="R312" s="87"/>
    </row>
    <row r="313" spans="1:18" ht="13">
      <c r="A313" s="81"/>
      <c r="B313" s="89"/>
      <c r="C313" s="90"/>
      <c r="D313" s="89"/>
      <c r="E313" s="84"/>
      <c r="F313" s="87"/>
      <c r="G313" s="87"/>
      <c r="H313" s="87"/>
      <c r="I313" s="87"/>
      <c r="J313" s="87"/>
      <c r="K313" s="87"/>
      <c r="L313" s="87"/>
      <c r="M313" s="87"/>
      <c r="N313" s="87"/>
      <c r="O313" s="87"/>
      <c r="P313" s="87"/>
      <c r="Q313" s="87"/>
      <c r="R313" s="87"/>
    </row>
    <row r="314" spans="1:18" ht="13">
      <c r="A314" s="81"/>
      <c r="B314" s="89"/>
      <c r="C314" s="90"/>
      <c r="D314" s="89"/>
      <c r="E314" s="84"/>
      <c r="F314" s="87"/>
      <c r="G314" s="87"/>
      <c r="H314" s="87"/>
      <c r="I314" s="87"/>
      <c r="J314" s="87"/>
      <c r="K314" s="87"/>
      <c r="L314" s="87"/>
      <c r="M314" s="87"/>
      <c r="N314" s="87"/>
      <c r="O314" s="87"/>
      <c r="P314" s="87"/>
      <c r="Q314" s="87"/>
      <c r="R314" s="87"/>
    </row>
    <row r="315" spans="1:18" ht="13">
      <c r="A315" s="81"/>
      <c r="B315" s="89"/>
      <c r="C315" s="90"/>
      <c r="D315" s="89"/>
      <c r="E315" s="84"/>
      <c r="F315" s="87"/>
      <c r="G315" s="87"/>
      <c r="H315" s="87"/>
      <c r="I315" s="87"/>
      <c r="J315" s="87"/>
      <c r="K315" s="87"/>
      <c r="L315" s="87"/>
      <c r="M315" s="87"/>
      <c r="N315" s="87"/>
      <c r="O315" s="87"/>
      <c r="P315" s="87"/>
      <c r="Q315" s="87"/>
      <c r="R315" s="87"/>
    </row>
    <row r="316" spans="1:18" ht="13">
      <c r="A316" s="81"/>
      <c r="B316" s="89"/>
      <c r="C316" s="90"/>
      <c r="D316" s="89"/>
      <c r="E316" s="84"/>
      <c r="F316" s="87"/>
      <c r="G316" s="87"/>
      <c r="H316" s="87"/>
      <c r="I316" s="87"/>
      <c r="J316" s="87"/>
      <c r="K316" s="87"/>
      <c r="L316" s="87"/>
      <c r="M316" s="87"/>
      <c r="N316" s="87"/>
      <c r="O316" s="87"/>
      <c r="P316" s="87"/>
      <c r="Q316" s="87"/>
      <c r="R316" s="87"/>
    </row>
    <row r="317" spans="1:18" ht="13">
      <c r="A317" s="81"/>
      <c r="B317" s="89"/>
      <c r="C317" s="90"/>
      <c r="D317" s="89"/>
      <c r="E317" s="84"/>
      <c r="F317" s="87"/>
      <c r="G317" s="87"/>
      <c r="H317" s="87"/>
      <c r="I317" s="87"/>
      <c r="J317" s="87"/>
      <c r="K317" s="87"/>
      <c r="L317" s="87"/>
      <c r="M317" s="87"/>
      <c r="N317" s="87"/>
      <c r="O317" s="87"/>
      <c r="P317" s="87"/>
      <c r="Q317" s="87"/>
      <c r="R317" s="87"/>
    </row>
    <row r="318" spans="1:18" ht="13">
      <c r="A318" s="81"/>
      <c r="B318" s="89"/>
      <c r="C318" s="90"/>
      <c r="D318" s="89"/>
      <c r="E318" s="84"/>
      <c r="F318" s="87"/>
      <c r="G318" s="87"/>
      <c r="H318" s="87"/>
      <c r="I318" s="87"/>
      <c r="J318" s="87"/>
      <c r="K318" s="87"/>
      <c r="L318" s="87"/>
      <c r="M318" s="87"/>
      <c r="N318" s="87"/>
      <c r="O318" s="87"/>
      <c r="P318" s="87"/>
      <c r="Q318" s="87"/>
      <c r="R318" s="87"/>
    </row>
    <row r="319" spans="1:18" ht="13">
      <c r="A319" s="81"/>
      <c r="B319" s="89"/>
      <c r="C319" s="90"/>
      <c r="D319" s="89"/>
      <c r="E319" s="84"/>
      <c r="F319" s="87"/>
      <c r="G319" s="87"/>
      <c r="H319" s="87"/>
      <c r="I319" s="87"/>
      <c r="J319" s="87"/>
      <c r="K319" s="87"/>
      <c r="L319" s="87"/>
      <c r="M319" s="87"/>
      <c r="N319" s="87"/>
      <c r="O319" s="87"/>
      <c r="P319" s="87"/>
      <c r="Q319" s="87"/>
      <c r="R319" s="87"/>
    </row>
    <row r="320" spans="1:18" ht="13">
      <c r="A320" s="81"/>
      <c r="B320" s="89"/>
      <c r="C320" s="90"/>
      <c r="D320" s="89"/>
      <c r="E320" s="84"/>
      <c r="F320" s="87"/>
      <c r="G320" s="87"/>
      <c r="H320" s="87"/>
      <c r="I320" s="87"/>
      <c r="J320" s="87"/>
      <c r="K320" s="87"/>
      <c r="L320" s="87"/>
      <c r="M320" s="87"/>
      <c r="N320" s="87"/>
      <c r="O320" s="87"/>
      <c r="P320" s="87"/>
      <c r="Q320" s="87"/>
      <c r="R320" s="87"/>
    </row>
    <row r="321" spans="1:18" ht="13">
      <c r="A321" s="81"/>
      <c r="B321" s="89"/>
      <c r="C321" s="90"/>
      <c r="D321" s="89"/>
      <c r="E321" s="84"/>
      <c r="F321" s="87"/>
      <c r="G321" s="87"/>
      <c r="H321" s="87"/>
      <c r="I321" s="87"/>
      <c r="J321" s="87"/>
      <c r="K321" s="87"/>
      <c r="L321" s="87"/>
      <c r="M321" s="87"/>
      <c r="N321" s="87"/>
      <c r="O321" s="87"/>
      <c r="P321" s="87"/>
      <c r="Q321" s="87"/>
      <c r="R321" s="87"/>
    </row>
    <row r="322" spans="1:18" ht="13">
      <c r="A322" s="81"/>
      <c r="B322" s="89"/>
      <c r="C322" s="90"/>
      <c r="D322" s="89"/>
      <c r="E322" s="84"/>
      <c r="F322" s="87"/>
      <c r="G322" s="87"/>
      <c r="H322" s="87"/>
      <c r="I322" s="87"/>
      <c r="J322" s="87"/>
      <c r="K322" s="87"/>
      <c r="L322" s="87"/>
      <c r="M322" s="87"/>
      <c r="N322" s="87"/>
      <c r="O322" s="87"/>
      <c r="P322" s="87"/>
      <c r="Q322" s="87"/>
      <c r="R322" s="87"/>
    </row>
    <row r="323" spans="1:18" ht="13">
      <c r="A323" s="81"/>
      <c r="B323" s="89"/>
      <c r="C323" s="90"/>
      <c r="D323" s="89"/>
      <c r="E323" s="84"/>
      <c r="F323" s="87"/>
      <c r="G323" s="87"/>
      <c r="H323" s="87"/>
      <c r="I323" s="87"/>
      <c r="J323" s="87"/>
      <c r="K323" s="87"/>
      <c r="L323" s="87"/>
      <c r="M323" s="87"/>
      <c r="N323" s="87"/>
      <c r="O323" s="87"/>
      <c r="P323" s="87"/>
      <c r="Q323" s="87"/>
      <c r="R323" s="87"/>
    </row>
    <row r="324" spans="1:18" ht="13">
      <c r="A324" s="81"/>
      <c r="B324" s="89"/>
      <c r="C324" s="90"/>
      <c r="D324" s="89"/>
      <c r="E324" s="84"/>
      <c r="F324" s="87"/>
      <c r="G324" s="87"/>
      <c r="H324" s="87"/>
      <c r="I324" s="87"/>
      <c r="J324" s="87"/>
      <c r="K324" s="87"/>
      <c r="L324" s="87"/>
      <c r="M324" s="87"/>
      <c r="N324" s="87"/>
      <c r="O324" s="87"/>
      <c r="P324" s="87"/>
      <c r="Q324" s="87"/>
      <c r="R324" s="87"/>
    </row>
    <row r="325" spans="1:18" ht="13">
      <c r="A325" s="81"/>
      <c r="B325" s="89"/>
      <c r="C325" s="90"/>
      <c r="D325" s="89"/>
      <c r="E325" s="84"/>
      <c r="F325" s="87"/>
      <c r="G325" s="87"/>
      <c r="H325" s="87"/>
      <c r="I325" s="87"/>
      <c r="J325" s="87"/>
      <c r="K325" s="87"/>
      <c r="L325" s="87"/>
      <c r="M325" s="87"/>
      <c r="N325" s="87"/>
      <c r="O325" s="87"/>
      <c r="P325" s="87"/>
      <c r="Q325" s="87"/>
      <c r="R325" s="87"/>
    </row>
    <row r="326" spans="1:18" ht="13">
      <c r="A326" s="81"/>
      <c r="B326" s="89"/>
      <c r="C326" s="90"/>
      <c r="D326" s="89"/>
      <c r="E326" s="84"/>
      <c r="F326" s="87"/>
      <c r="G326" s="87"/>
      <c r="H326" s="87"/>
      <c r="I326" s="87"/>
      <c r="J326" s="87"/>
      <c r="K326" s="87"/>
      <c r="L326" s="87"/>
      <c r="M326" s="87"/>
      <c r="N326" s="87"/>
      <c r="O326" s="87"/>
      <c r="P326" s="87"/>
      <c r="Q326" s="87"/>
      <c r="R326" s="87"/>
    </row>
    <row r="327" spans="1:18" ht="13">
      <c r="A327" s="81"/>
      <c r="B327" s="89"/>
      <c r="C327" s="90"/>
      <c r="D327" s="89"/>
      <c r="E327" s="84"/>
      <c r="F327" s="87"/>
      <c r="G327" s="87"/>
      <c r="H327" s="87"/>
      <c r="I327" s="87"/>
      <c r="J327" s="87"/>
      <c r="K327" s="87"/>
      <c r="L327" s="87"/>
      <c r="M327" s="87"/>
      <c r="N327" s="87"/>
      <c r="O327" s="87"/>
      <c r="P327" s="87"/>
      <c r="Q327" s="87"/>
      <c r="R327" s="87"/>
    </row>
    <row r="328" spans="1:18" ht="13">
      <c r="A328" s="81"/>
      <c r="B328" s="89"/>
      <c r="C328" s="90"/>
      <c r="D328" s="89"/>
      <c r="E328" s="84"/>
      <c r="F328" s="87"/>
      <c r="G328" s="87"/>
      <c r="H328" s="87"/>
      <c r="I328" s="87"/>
      <c r="J328" s="87"/>
      <c r="K328" s="87"/>
      <c r="L328" s="87"/>
      <c r="M328" s="87"/>
      <c r="N328" s="87"/>
      <c r="O328" s="87"/>
      <c r="P328" s="87"/>
      <c r="Q328" s="87"/>
      <c r="R328" s="87"/>
    </row>
    <row r="329" spans="1:18" ht="13">
      <c r="A329" s="81"/>
      <c r="B329" s="89"/>
      <c r="C329" s="90"/>
      <c r="D329" s="89"/>
      <c r="E329" s="84"/>
      <c r="F329" s="87"/>
      <c r="G329" s="87"/>
      <c r="H329" s="87"/>
      <c r="I329" s="87"/>
      <c r="J329" s="87"/>
      <c r="K329" s="87"/>
      <c r="L329" s="87"/>
      <c r="M329" s="87"/>
      <c r="N329" s="87"/>
      <c r="O329" s="87"/>
      <c r="P329" s="87"/>
      <c r="Q329" s="87"/>
      <c r="R329" s="87"/>
    </row>
    <row r="330" spans="1:18" ht="13">
      <c r="A330" s="81"/>
      <c r="B330" s="89"/>
      <c r="C330" s="90"/>
      <c r="D330" s="89"/>
      <c r="E330" s="84"/>
      <c r="F330" s="87"/>
      <c r="G330" s="87"/>
      <c r="H330" s="87"/>
      <c r="I330" s="87"/>
      <c r="J330" s="87"/>
      <c r="K330" s="87"/>
      <c r="L330" s="87"/>
      <c r="M330" s="87"/>
      <c r="N330" s="87"/>
      <c r="O330" s="87"/>
      <c r="P330" s="87"/>
      <c r="Q330" s="87"/>
      <c r="R330" s="87"/>
    </row>
    <row r="331" spans="1:18" ht="13">
      <c r="A331" s="81"/>
      <c r="B331" s="89"/>
      <c r="C331" s="90"/>
      <c r="D331" s="89"/>
      <c r="E331" s="84"/>
      <c r="F331" s="87"/>
      <c r="G331" s="87"/>
      <c r="H331" s="87"/>
      <c r="I331" s="87"/>
      <c r="J331" s="87"/>
      <c r="K331" s="87"/>
      <c r="L331" s="87"/>
      <c r="M331" s="87"/>
      <c r="N331" s="87"/>
      <c r="O331" s="87"/>
      <c r="P331" s="87"/>
      <c r="Q331" s="87"/>
      <c r="R331" s="87"/>
    </row>
    <row r="332" spans="1:18" ht="13">
      <c r="A332" s="81"/>
      <c r="B332" s="89"/>
      <c r="C332" s="90"/>
      <c r="D332" s="89"/>
      <c r="E332" s="84"/>
      <c r="F332" s="87"/>
      <c r="G332" s="87"/>
      <c r="H332" s="87"/>
      <c r="I332" s="87"/>
      <c r="J332" s="87"/>
      <c r="K332" s="87"/>
      <c r="L332" s="87"/>
      <c r="M332" s="87"/>
      <c r="N332" s="87"/>
      <c r="O332" s="87"/>
      <c r="P332" s="87"/>
      <c r="Q332" s="87"/>
      <c r="R332" s="87"/>
    </row>
    <row r="333" spans="1:18" ht="13">
      <c r="A333" s="81"/>
      <c r="B333" s="89"/>
      <c r="C333" s="90"/>
      <c r="D333" s="89"/>
      <c r="E333" s="84"/>
      <c r="F333" s="87"/>
      <c r="G333" s="87"/>
      <c r="H333" s="87"/>
      <c r="I333" s="87"/>
      <c r="J333" s="87"/>
      <c r="K333" s="87"/>
      <c r="L333" s="87"/>
      <c r="M333" s="87"/>
      <c r="N333" s="87"/>
      <c r="O333" s="87"/>
      <c r="P333" s="87"/>
      <c r="Q333" s="87"/>
      <c r="R333" s="87"/>
    </row>
    <row r="334" spans="1:18" ht="13">
      <c r="A334" s="81"/>
      <c r="B334" s="89"/>
      <c r="C334" s="90"/>
      <c r="D334" s="89"/>
      <c r="E334" s="84"/>
      <c r="F334" s="87"/>
      <c r="G334" s="87"/>
      <c r="H334" s="87"/>
      <c r="I334" s="87"/>
      <c r="J334" s="87"/>
      <c r="K334" s="87"/>
      <c r="L334" s="87"/>
      <c r="M334" s="87"/>
      <c r="N334" s="87"/>
      <c r="O334" s="87"/>
      <c r="P334" s="87"/>
      <c r="Q334" s="87"/>
      <c r="R334" s="87"/>
    </row>
    <row r="335" spans="1:18" ht="13">
      <c r="A335" s="81"/>
      <c r="B335" s="89"/>
      <c r="C335" s="90"/>
      <c r="D335" s="89"/>
      <c r="E335" s="84"/>
      <c r="F335" s="87"/>
      <c r="G335" s="87"/>
      <c r="H335" s="87"/>
      <c r="I335" s="87"/>
      <c r="J335" s="87"/>
      <c r="K335" s="87"/>
      <c r="L335" s="87"/>
      <c r="M335" s="87"/>
      <c r="N335" s="87"/>
      <c r="O335" s="87"/>
      <c r="P335" s="87"/>
      <c r="Q335" s="87"/>
      <c r="R335" s="87"/>
    </row>
    <row r="336" spans="1:18" ht="13">
      <c r="A336" s="81"/>
      <c r="B336" s="89"/>
      <c r="C336" s="90"/>
      <c r="D336" s="89"/>
      <c r="E336" s="84"/>
      <c r="F336" s="87"/>
      <c r="G336" s="87"/>
      <c r="H336" s="87"/>
      <c r="I336" s="87"/>
      <c r="J336" s="87"/>
      <c r="K336" s="87"/>
      <c r="L336" s="87"/>
      <c r="M336" s="87"/>
      <c r="N336" s="87"/>
      <c r="O336" s="87"/>
      <c r="P336" s="87"/>
      <c r="Q336" s="87"/>
      <c r="R336" s="87"/>
    </row>
    <row r="337" spans="1:18" ht="13">
      <c r="A337" s="81"/>
      <c r="B337" s="89"/>
      <c r="C337" s="90"/>
      <c r="D337" s="89"/>
      <c r="E337" s="84"/>
      <c r="F337" s="87"/>
      <c r="G337" s="87"/>
      <c r="H337" s="87"/>
      <c r="I337" s="87"/>
      <c r="J337" s="87"/>
      <c r="K337" s="87"/>
      <c r="L337" s="87"/>
      <c r="M337" s="87"/>
      <c r="N337" s="87"/>
      <c r="O337" s="87"/>
      <c r="P337" s="87"/>
      <c r="Q337" s="87"/>
      <c r="R337" s="87"/>
    </row>
    <row r="338" spans="1:18" ht="13">
      <c r="A338" s="81"/>
      <c r="B338" s="89"/>
      <c r="C338" s="90"/>
      <c r="D338" s="89"/>
      <c r="E338" s="84"/>
      <c r="F338" s="87"/>
      <c r="G338" s="87"/>
      <c r="H338" s="87"/>
      <c r="I338" s="87"/>
      <c r="J338" s="87"/>
      <c r="K338" s="87"/>
      <c r="L338" s="87"/>
      <c r="M338" s="87"/>
      <c r="N338" s="87"/>
      <c r="O338" s="87"/>
      <c r="P338" s="87"/>
      <c r="Q338" s="87"/>
      <c r="R338" s="87"/>
    </row>
    <row r="339" spans="1:18" ht="13">
      <c r="A339" s="81"/>
      <c r="B339" s="89"/>
      <c r="C339" s="90"/>
      <c r="D339" s="89"/>
      <c r="E339" s="84"/>
      <c r="F339" s="87"/>
      <c r="G339" s="87"/>
      <c r="H339" s="87"/>
      <c r="I339" s="87"/>
      <c r="J339" s="87"/>
      <c r="K339" s="87"/>
      <c r="L339" s="87"/>
      <c r="M339" s="87"/>
      <c r="N339" s="87"/>
      <c r="O339" s="87"/>
      <c r="P339" s="87"/>
      <c r="Q339" s="87"/>
      <c r="R339" s="87"/>
    </row>
    <row r="340" spans="1:18" ht="13">
      <c r="A340" s="81"/>
      <c r="B340" s="89"/>
      <c r="C340" s="90"/>
      <c r="D340" s="89"/>
      <c r="E340" s="84"/>
      <c r="F340" s="87"/>
      <c r="G340" s="87"/>
      <c r="H340" s="87"/>
      <c r="I340" s="87"/>
      <c r="J340" s="87"/>
      <c r="K340" s="87"/>
      <c r="L340" s="87"/>
      <c r="M340" s="87"/>
      <c r="N340" s="87"/>
      <c r="O340" s="87"/>
      <c r="P340" s="87"/>
      <c r="Q340" s="87"/>
      <c r="R340" s="87"/>
    </row>
    <row r="341" spans="1:18" ht="13">
      <c r="A341" s="81"/>
      <c r="B341" s="89"/>
      <c r="C341" s="90"/>
      <c r="D341" s="89"/>
      <c r="E341" s="84"/>
      <c r="F341" s="87"/>
      <c r="G341" s="87"/>
      <c r="H341" s="87"/>
      <c r="I341" s="87"/>
      <c r="J341" s="87"/>
      <c r="K341" s="87"/>
      <c r="L341" s="87"/>
      <c r="M341" s="87"/>
      <c r="N341" s="87"/>
      <c r="O341" s="87"/>
      <c r="P341" s="87"/>
      <c r="Q341" s="87"/>
      <c r="R341" s="87"/>
    </row>
    <row r="342" spans="1:18" ht="13">
      <c r="A342" s="81"/>
      <c r="B342" s="89"/>
      <c r="C342" s="90"/>
      <c r="D342" s="89"/>
      <c r="E342" s="84"/>
      <c r="F342" s="87"/>
      <c r="G342" s="87"/>
      <c r="H342" s="87"/>
      <c r="I342" s="87"/>
      <c r="J342" s="87"/>
      <c r="K342" s="87"/>
      <c r="L342" s="87"/>
      <c r="M342" s="87"/>
      <c r="N342" s="87"/>
      <c r="O342" s="87"/>
      <c r="P342" s="87"/>
      <c r="Q342" s="87"/>
      <c r="R342" s="87"/>
    </row>
    <row r="343" spans="1:18" ht="13">
      <c r="A343" s="81"/>
      <c r="B343" s="89"/>
      <c r="C343" s="90"/>
      <c r="D343" s="89"/>
      <c r="E343" s="84"/>
      <c r="F343" s="87"/>
      <c r="G343" s="87"/>
      <c r="H343" s="87"/>
      <c r="I343" s="87"/>
      <c r="J343" s="87"/>
      <c r="K343" s="87"/>
      <c r="L343" s="87"/>
      <c r="M343" s="87"/>
      <c r="N343" s="87"/>
      <c r="O343" s="87"/>
      <c r="P343" s="87"/>
      <c r="Q343" s="87"/>
      <c r="R343" s="87"/>
    </row>
    <row r="344" spans="1:18" ht="13">
      <c r="A344" s="81"/>
      <c r="B344" s="89"/>
      <c r="C344" s="90"/>
      <c r="D344" s="89"/>
      <c r="E344" s="84"/>
      <c r="F344" s="87"/>
      <c r="G344" s="87"/>
      <c r="H344" s="87"/>
      <c r="I344" s="87"/>
      <c r="J344" s="87"/>
      <c r="K344" s="87"/>
      <c r="L344" s="87"/>
      <c r="M344" s="87"/>
      <c r="N344" s="87"/>
      <c r="O344" s="87"/>
      <c r="P344" s="87"/>
      <c r="Q344" s="87"/>
      <c r="R344" s="87"/>
    </row>
    <row r="345" spans="1:18" ht="13">
      <c r="A345" s="81"/>
      <c r="B345" s="89"/>
      <c r="C345" s="90"/>
      <c r="D345" s="89"/>
      <c r="E345" s="84"/>
      <c r="F345" s="87"/>
      <c r="G345" s="87"/>
      <c r="H345" s="87"/>
      <c r="I345" s="87"/>
      <c r="J345" s="87"/>
      <c r="K345" s="87"/>
      <c r="L345" s="87"/>
      <c r="M345" s="87"/>
      <c r="N345" s="87"/>
      <c r="O345" s="87"/>
      <c r="P345" s="87"/>
      <c r="Q345" s="87"/>
      <c r="R345" s="87"/>
    </row>
    <row r="346" spans="1:18" ht="13">
      <c r="A346" s="81"/>
      <c r="B346" s="89"/>
      <c r="C346" s="90"/>
      <c r="D346" s="89"/>
      <c r="E346" s="84"/>
      <c r="F346" s="87"/>
      <c r="G346" s="87"/>
      <c r="H346" s="87"/>
      <c r="I346" s="87"/>
      <c r="J346" s="87"/>
      <c r="K346" s="87"/>
      <c r="L346" s="87"/>
      <c r="M346" s="87"/>
      <c r="N346" s="87"/>
      <c r="O346" s="87"/>
      <c r="P346" s="87"/>
      <c r="Q346" s="87"/>
      <c r="R346" s="87"/>
    </row>
    <row r="347" spans="1:18" ht="13">
      <c r="A347" s="81"/>
      <c r="B347" s="89"/>
      <c r="C347" s="90"/>
      <c r="D347" s="89"/>
      <c r="E347" s="84"/>
      <c r="F347" s="87"/>
      <c r="G347" s="87"/>
      <c r="H347" s="87"/>
      <c r="I347" s="87"/>
      <c r="J347" s="87"/>
      <c r="K347" s="87"/>
      <c r="L347" s="87"/>
      <c r="M347" s="87"/>
      <c r="N347" s="87"/>
      <c r="O347" s="87"/>
      <c r="P347" s="87"/>
      <c r="Q347" s="87"/>
      <c r="R347" s="87"/>
    </row>
    <row r="348" spans="1:18" ht="13">
      <c r="A348" s="81"/>
      <c r="B348" s="89"/>
      <c r="C348" s="90"/>
      <c r="D348" s="89"/>
      <c r="E348" s="84"/>
      <c r="F348" s="87"/>
      <c r="G348" s="87"/>
      <c r="H348" s="87"/>
      <c r="I348" s="87"/>
      <c r="J348" s="87"/>
      <c r="K348" s="87"/>
      <c r="L348" s="87"/>
      <c r="M348" s="87"/>
      <c r="N348" s="87"/>
      <c r="O348" s="87"/>
      <c r="P348" s="87"/>
      <c r="Q348" s="87"/>
      <c r="R348" s="87"/>
    </row>
    <row r="349" spans="1:18" ht="13">
      <c r="A349" s="81"/>
      <c r="B349" s="89"/>
      <c r="C349" s="90"/>
      <c r="D349" s="89"/>
      <c r="E349" s="84"/>
      <c r="F349" s="87"/>
      <c r="G349" s="87"/>
      <c r="H349" s="87"/>
      <c r="I349" s="87"/>
      <c r="J349" s="87"/>
      <c r="K349" s="87"/>
      <c r="L349" s="87"/>
      <c r="M349" s="87"/>
      <c r="N349" s="87"/>
      <c r="O349" s="87"/>
      <c r="P349" s="87"/>
      <c r="Q349" s="87"/>
      <c r="R349" s="87"/>
    </row>
    <row r="350" spans="1:18" ht="13">
      <c r="A350" s="81"/>
      <c r="B350" s="89"/>
      <c r="C350" s="90"/>
      <c r="D350" s="89"/>
      <c r="E350" s="84"/>
      <c r="F350" s="87"/>
      <c r="G350" s="87"/>
      <c r="H350" s="87"/>
      <c r="I350" s="87"/>
      <c r="J350" s="87"/>
      <c r="K350" s="87"/>
      <c r="L350" s="87"/>
      <c r="M350" s="87"/>
      <c r="N350" s="87"/>
      <c r="O350" s="87"/>
      <c r="P350" s="87"/>
      <c r="Q350" s="87"/>
      <c r="R350" s="87"/>
    </row>
    <row r="351" spans="1:18" ht="13">
      <c r="A351" s="81"/>
      <c r="B351" s="89"/>
      <c r="C351" s="90"/>
      <c r="D351" s="89"/>
      <c r="E351" s="84"/>
      <c r="F351" s="87"/>
      <c r="G351" s="87"/>
      <c r="H351" s="87"/>
      <c r="I351" s="87"/>
      <c r="J351" s="87"/>
      <c r="K351" s="87"/>
      <c r="L351" s="87"/>
      <c r="M351" s="87"/>
      <c r="N351" s="87"/>
      <c r="O351" s="87"/>
      <c r="P351" s="87"/>
      <c r="Q351" s="87"/>
      <c r="R351" s="87"/>
    </row>
    <row r="352" spans="1:18" ht="13">
      <c r="A352" s="81"/>
      <c r="B352" s="89"/>
      <c r="C352" s="90"/>
      <c r="D352" s="89"/>
      <c r="E352" s="84"/>
      <c r="F352" s="87"/>
      <c r="G352" s="87"/>
      <c r="H352" s="87"/>
      <c r="I352" s="87"/>
      <c r="J352" s="87"/>
      <c r="K352" s="87"/>
      <c r="L352" s="87"/>
      <c r="M352" s="87"/>
      <c r="N352" s="87"/>
      <c r="O352" s="87"/>
      <c r="P352" s="87"/>
      <c r="Q352" s="87"/>
      <c r="R352" s="87"/>
    </row>
    <row r="353" spans="1:18" ht="13">
      <c r="A353" s="81"/>
      <c r="B353" s="89"/>
      <c r="C353" s="90"/>
      <c r="D353" s="89"/>
      <c r="E353" s="84"/>
      <c r="F353" s="87"/>
      <c r="G353" s="87"/>
      <c r="H353" s="87"/>
      <c r="I353" s="87"/>
      <c r="J353" s="87"/>
      <c r="K353" s="87"/>
      <c r="L353" s="87"/>
      <c r="M353" s="87"/>
      <c r="N353" s="87"/>
      <c r="O353" s="87"/>
      <c r="P353" s="87"/>
      <c r="Q353" s="87"/>
      <c r="R353" s="87"/>
    </row>
    <row r="354" spans="1:18" ht="13">
      <c r="A354" s="81"/>
      <c r="B354" s="89"/>
      <c r="C354" s="90"/>
      <c r="D354" s="89"/>
      <c r="E354" s="84"/>
      <c r="F354" s="87"/>
      <c r="G354" s="87"/>
      <c r="H354" s="87"/>
      <c r="I354" s="87"/>
      <c r="J354" s="87"/>
      <c r="K354" s="87"/>
      <c r="L354" s="87"/>
      <c r="M354" s="87"/>
      <c r="N354" s="87"/>
      <c r="O354" s="87"/>
      <c r="P354" s="87"/>
      <c r="Q354" s="87"/>
      <c r="R354" s="87"/>
    </row>
    <row r="355" spans="1:18" ht="13">
      <c r="A355" s="81"/>
      <c r="B355" s="89"/>
      <c r="C355" s="90"/>
      <c r="D355" s="89"/>
      <c r="E355" s="84"/>
      <c r="F355" s="87"/>
      <c r="G355" s="87"/>
      <c r="H355" s="87"/>
      <c r="I355" s="87"/>
      <c r="J355" s="87"/>
      <c r="K355" s="87"/>
      <c r="L355" s="87"/>
      <c r="M355" s="87"/>
      <c r="N355" s="87"/>
      <c r="O355" s="87"/>
      <c r="P355" s="87"/>
      <c r="Q355" s="87"/>
      <c r="R355" s="87"/>
    </row>
    <row r="356" spans="1:18" ht="13">
      <c r="A356" s="81"/>
      <c r="B356" s="89"/>
      <c r="C356" s="90"/>
      <c r="D356" s="89"/>
      <c r="E356" s="84"/>
      <c r="F356" s="87"/>
      <c r="G356" s="87"/>
      <c r="H356" s="87"/>
      <c r="I356" s="87"/>
      <c r="J356" s="87"/>
      <c r="K356" s="87"/>
      <c r="L356" s="87"/>
      <c r="M356" s="87"/>
      <c r="N356" s="87"/>
      <c r="O356" s="87"/>
      <c r="P356" s="87"/>
      <c r="Q356" s="87"/>
      <c r="R356" s="87"/>
    </row>
    <row r="357" spans="1:18" ht="13">
      <c r="A357" s="81"/>
      <c r="B357" s="89"/>
      <c r="C357" s="90"/>
      <c r="D357" s="89"/>
      <c r="E357" s="84"/>
      <c r="F357" s="87"/>
      <c r="G357" s="87"/>
      <c r="H357" s="87"/>
      <c r="I357" s="87"/>
      <c r="J357" s="87"/>
      <c r="K357" s="87"/>
      <c r="L357" s="87"/>
      <c r="M357" s="87"/>
      <c r="N357" s="87"/>
      <c r="O357" s="87"/>
      <c r="P357" s="87"/>
      <c r="Q357" s="87"/>
      <c r="R357" s="87"/>
    </row>
    <row r="358" spans="1:18" ht="13">
      <c r="A358" s="81"/>
      <c r="B358" s="89"/>
      <c r="C358" s="90"/>
      <c r="D358" s="89"/>
      <c r="E358" s="84"/>
      <c r="F358" s="87"/>
      <c r="G358" s="87"/>
      <c r="H358" s="87"/>
      <c r="I358" s="87"/>
      <c r="J358" s="87"/>
      <c r="K358" s="87"/>
      <c r="L358" s="87"/>
      <c r="M358" s="87"/>
      <c r="N358" s="87"/>
      <c r="O358" s="87"/>
      <c r="P358" s="87"/>
      <c r="Q358" s="87"/>
      <c r="R358" s="87"/>
    </row>
    <row r="359" spans="1:18" ht="13">
      <c r="A359" s="81"/>
      <c r="B359" s="89"/>
      <c r="C359" s="90"/>
      <c r="D359" s="89"/>
      <c r="E359" s="84"/>
      <c r="F359" s="87"/>
      <c r="G359" s="87"/>
      <c r="H359" s="87"/>
      <c r="I359" s="87"/>
      <c r="J359" s="87"/>
      <c r="K359" s="87"/>
      <c r="L359" s="87"/>
      <c r="M359" s="87"/>
      <c r="N359" s="87"/>
      <c r="O359" s="87"/>
      <c r="P359" s="87"/>
      <c r="Q359" s="87"/>
      <c r="R359" s="87"/>
    </row>
    <row r="360" spans="1:18" ht="13">
      <c r="A360" s="81"/>
      <c r="B360" s="89"/>
      <c r="C360" s="90"/>
      <c r="D360" s="89"/>
      <c r="E360" s="84"/>
      <c r="F360" s="87"/>
      <c r="G360" s="87"/>
      <c r="H360" s="87"/>
      <c r="I360" s="87"/>
      <c r="J360" s="87"/>
      <c r="K360" s="87"/>
      <c r="L360" s="87"/>
      <c r="M360" s="87"/>
      <c r="N360" s="87"/>
      <c r="O360" s="87"/>
      <c r="P360" s="87"/>
      <c r="Q360" s="87"/>
      <c r="R360" s="87"/>
    </row>
    <row r="361" spans="1:18" ht="13">
      <c r="A361" s="81"/>
      <c r="B361" s="89"/>
      <c r="C361" s="90"/>
      <c r="D361" s="89"/>
      <c r="E361" s="84"/>
      <c r="F361" s="87"/>
      <c r="G361" s="87"/>
      <c r="H361" s="87"/>
      <c r="I361" s="87"/>
      <c r="J361" s="87"/>
      <c r="K361" s="87"/>
      <c r="L361" s="87"/>
      <c r="M361" s="87"/>
      <c r="N361" s="87"/>
      <c r="O361" s="87"/>
      <c r="P361" s="87"/>
      <c r="Q361" s="87"/>
      <c r="R361" s="87"/>
    </row>
    <row r="362" spans="1:18" ht="13">
      <c r="A362" s="81"/>
      <c r="B362" s="89"/>
      <c r="C362" s="90"/>
      <c r="D362" s="89"/>
      <c r="E362" s="84"/>
      <c r="F362" s="87"/>
      <c r="G362" s="87"/>
      <c r="H362" s="87"/>
      <c r="I362" s="87"/>
      <c r="J362" s="87"/>
      <c r="K362" s="87"/>
      <c r="L362" s="87"/>
      <c r="M362" s="87"/>
      <c r="N362" s="87"/>
      <c r="O362" s="87"/>
      <c r="P362" s="87"/>
      <c r="Q362" s="87"/>
      <c r="R362" s="87"/>
    </row>
    <row r="363" spans="1:18" ht="13">
      <c r="A363" s="81"/>
      <c r="B363" s="89"/>
      <c r="C363" s="90"/>
      <c r="D363" s="89"/>
      <c r="E363" s="84"/>
      <c r="F363" s="87"/>
      <c r="G363" s="87"/>
      <c r="H363" s="87"/>
      <c r="I363" s="87"/>
      <c r="J363" s="87"/>
      <c r="K363" s="87"/>
      <c r="L363" s="87"/>
      <c r="M363" s="87"/>
      <c r="N363" s="87"/>
      <c r="O363" s="87"/>
      <c r="P363" s="87"/>
      <c r="Q363" s="87"/>
      <c r="R363" s="87"/>
    </row>
    <row r="364" spans="1:18" ht="13">
      <c r="A364" s="81"/>
      <c r="B364" s="89"/>
      <c r="C364" s="90"/>
      <c r="D364" s="89"/>
      <c r="E364" s="84"/>
      <c r="F364" s="87"/>
      <c r="G364" s="87"/>
      <c r="H364" s="87"/>
      <c r="I364" s="87"/>
      <c r="J364" s="87"/>
      <c r="K364" s="87"/>
      <c r="L364" s="87"/>
      <c r="M364" s="87"/>
      <c r="N364" s="87"/>
      <c r="O364" s="87"/>
      <c r="P364" s="87"/>
      <c r="Q364" s="87"/>
      <c r="R364" s="87"/>
    </row>
    <row r="365" spans="1:18" ht="13">
      <c r="A365" s="81"/>
      <c r="B365" s="89"/>
      <c r="C365" s="90"/>
      <c r="D365" s="89"/>
      <c r="E365" s="84"/>
      <c r="F365" s="87"/>
      <c r="G365" s="87"/>
      <c r="H365" s="87"/>
      <c r="I365" s="87"/>
      <c r="J365" s="87"/>
      <c r="K365" s="87"/>
      <c r="L365" s="87"/>
      <c r="M365" s="87"/>
      <c r="N365" s="87"/>
      <c r="O365" s="87"/>
      <c r="P365" s="87"/>
      <c r="Q365" s="87"/>
      <c r="R365" s="87"/>
    </row>
    <row r="366" spans="1:18" ht="13">
      <c r="A366" s="81"/>
      <c r="B366" s="89"/>
      <c r="C366" s="90"/>
      <c r="D366" s="89"/>
      <c r="E366" s="84"/>
      <c r="F366" s="87"/>
      <c r="G366" s="87"/>
      <c r="H366" s="87"/>
      <c r="I366" s="87"/>
      <c r="J366" s="87"/>
      <c r="K366" s="87"/>
      <c r="L366" s="87"/>
      <c r="M366" s="87"/>
      <c r="N366" s="87"/>
      <c r="O366" s="87"/>
      <c r="P366" s="87"/>
      <c r="Q366" s="87"/>
      <c r="R366" s="87"/>
    </row>
    <row r="367" spans="1:18" ht="13">
      <c r="A367" s="81"/>
      <c r="B367" s="89"/>
      <c r="C367" s="90"/>
      <c r="D367" s="89"/>
      <c r="E367" s="84"/>
      <c r="F367" s="87"/>
      <c r="G367" s="87"/>
      <c r="H367" s="87"/>
      <c r="I367" s="87"/>
      <c r="J367" s="87"/>
      <c r="K367" s="87"/>
      <c r="L367" s="87"/>
      <c r="M367" s="87"/>
      <c r="N367" s="87"/>
      <c r="O367" s="87"/>
      <c r="P367" s="87"/>
      <c r="Q367" s="87"/>
      <c r="R367" s="87"/>
    </row>
    <row r="368" spans="1:18" ht="13">
      <c r="A368" s="81"/>
      <c r="B368" s="89"/>
      <c r="C368" s="90"/>
      <c r="D368" s="89"/>
      <c r="E368" s="84"/>
      <c r="F368" s="87"/>
      <c r="G368" s="87"/>
      <c r="H368" s="87"/>
      <c r="I368" s="87"/>
      <c r="J368" s="87"/>
      <c r="K368" s="87"/>
      <c r="L368" s="87"/>
      <c r="M368" s="87"/>
      <c r="N368" s="87"/>
      <c r="O368" s="87"/>
      <c r="P368" s="87"/>
      <c r="Q368" s="87"/>
      <c r="R368" s="87"/>
    </row>
    <row r="369" spans="1:18" ht="13">
      <c r="A369" s="81"/>
      <c r="B369" s="89"/>
      <c r="C369" s="90"/>
      <c r="D369" s="89"/>
      <c r="E369" s="84"/>
      <c r="F369" s="87"/>
      <c r="G369" s="87"/>
      <c r="H369" s="87"/>
      <c r="I369" s="87"/>
      <c r="J369" s="87"/>
      <c r="K369" s="87"/>
      <c r="L369" s="87"/>
      <c r="M369" s="87"/>
      <c r="N369" s="87"/>
      <c r="O369" s="87"/>
      <c r="P369" s="87"/>
      <c r="Q369" s="87"/>
      <c r="R369" s="87"/>
    </row>
    <row r="370" spans="1:18" ht="13">
      <c r="A370" s="81"/>
      <c r="B370" s="89"/>
      <c r="C370" s="90"/>
      <c r="D370" s="89"/>
      <c r="E370" s="84"/>
      <c r="F370" s="87"/>
      <c r="G370" s="87"/>
      <c r="H370" s="87"/>
      <c r="I370" s="87"/>
      <c r="J370" s="87"/>
      <c r="K370" s="87"/>
      <c r="L370" s="87"/>
      <c r="M370" s="87"/>
      <c r="N370" s="87"/>
      <c r="O370" s="87"/>
      <c r="P370" s="87"/>
      <c r="Q370" s="87"/>
      <c r="R370" s="87"/>
    </row>
    <row r="371" spans="1:18" ht="13">
      <c r="A371" s="81"/>
      <c r="B371" s="89"/>
      <c r="C371" s="90"/>
      <c r="D371" s="89"/>
      <c r="E371" s="84"/>
      <c r="F371" s="87"/>
      <c r="G371" s="87"/>
      <c r="H371" s="87"/>
      <c r="I371" s="87"/>
      <c r="J371" s="87"/>
      <c r="K371" s="87"/>
      <c r="L371" s="87"/>
      <c r="M371" s="87"/>
      <c r="N371" s="87"/>
      <c r="O371" s="87"/>
      <c r="P371" s="87"/>
      <c r="Q371" s="87"/>
      <c r="R371" s="87"/>
    </row>
    <row r="372" spans="1:18" ht="13">
      <c r="A372" s="81"/>
      <c r="B372" s="89"/>
      <c r="C372" s="90"/>
      <c r="D372" s="89"/>
      <c r="E372" s="84"/>
      <c r="F372" s="87"/>
      <c r="G372" s="87"/>
      <c r="H372" s="87"/>
      <c r="I372" s="87"/>
      <c r="J372" s="87"/>
      <c r="K372" s="87"/>
      <c r="L372" s="87"/>
      <c r="M372" s="87"/>
      <c r="N372" s="87"/>
      <c r="O372" s="87"/>
      <c r="P372" s="87"/>
      <c r="Q372" s="87"/>
      <c r="R372" s="87"/>
    </row>
    <row r="373" spans="1:18" ht="13">
      <c r="A373" s="81"/>
      <c r="B373" s="89"/>
      <c r="C373" s="90"/>
      <c r="D373" s="89"/>
      <c r="E373" s="84"/>
      <c r="F373" s="87"/>
      <c r="G373" s="87"/>
      <c r="H373" s="87"/>
      <c r="I373" s="87"/>
      <c r="J373" s="87"/>
      <c r="K373" s="87"/>
      <c r="L373" s="87"/>
      <c r="M373" s="87"/>
      <c r="N373" s="87"/>
      <c r="O373" s="87"/>
      <c r="P373" s="87"/>
      <c r="Q373" s="87"/>
      <c r="R373" s="87"/>
    </row>
    <row r="374" spans="1:18" ht="13">
      <c r="A374" s="81"/>
      <c r="B374" s="89"/>
      <c r="C374" s="90"/>
      <c r="D374" s="89"/>
      <c r="E374" s="84"/>
      <c r="F374" s="87"/>
      <c r="G374" s="87"/>
      <c r="H374" s="87"/>
      <c r="I374" s="87"/>
      <c r="J374" s="87"/>
      <c r="K374" s="87"/>
      <c r="L374" s="87"/>
      <c r="M374" s="87"/>
      <c r="N374" s="87"/>
      <c r="O374" s="87"/>
      <c r="P374" s="87"/>
      <c r="Q374" s="87"/>
      <c r="R374" s="87"/>
    </row>
    <row r="375" spans="1:18" ht="13">
      <c r="A375" s="81"/>
      <c r="B375" s="89"/>
      <c r="C375" s="90"/>
      <c r="D375" s="89"/>
      <c r="E375" s="84"/>
      <c r="F375" s="87"/>
      <c r="G375" s="87"/>
      <c r="H375" s="87"/>
      <c r="I375" s="87"/>
      <c r="J375" s="87"/>
      <c r="K375" s="87"/>
      <c r="L375" s="87"/>
      <c r="M375" s="87"/>
      <c r="N375" s="87"/>
      <c r="O375" s="87"/>
      <c r="P375" s="87"/>
      <c r="Q375" s="87"/>
      <c r="R375" s="87"/>
    </row>
    <row r="376" spans="1:18" ht="13">
      <c r="A376" s="81"/>
      <c r="B376" s="89"/>
      <c r="C376" s="90"/>
      <c r="D376" s="89"/>
      <c r="E376" s="84"/>
      <c r="F376" s="87"/>
      <c r="G376" s="87"/>
      <c r="H376" s="87"/>
      <c r="I376" s="87"/>
      <c r="J376" s="87"/>
      <c r="K376" s="87"/>
      <c r="L376" s="87"/>
      <c r="M376" s="87"/>
      <c r="N376" s="87"/>
      <c r="O376" s="87"/>
      <c r="P376" s="87"/>
      <c r="Q376" s="87"/>
      <c r="R376" s="87"/>
    </row>
    <row r="377" spans="1:18" ht="13">
      <c r="A377" s="81"/>
      <c r="B377" s="89"/>
      <c r="C377" s="90"/>
      <c r="D377" s="89"/>
      <c r="E377" s="84"/>
      <c r="F377" s="87"/>
      <c r="G377" s="87"/>
      <c r="H377" s="87"/>
      <c r="I377" s="87"/>
      <c r="J377" s="87"/>
      <c r="K377" s="87"/>
      <c r="L377" s="87"/>
      <c r="M377" s="87"/>
      <c r="N377" s="87"/>
      <c r="O377" s="87"/>
      <c r="P377" s="87"/>
      <c r="Q377" s="87"/>
      <c r="R377" s="87"/>
    </row>
    <row r="378" spans="1:18" ht="13">
      <c r="A378" s="81"/>
      <c r="B378" s="89"/>
      <c r="C378" s="90"/>
      <c r="D378" s="89"/>
      <c r="E378" s="84"/>
      <c r="F378" s="87"/>
      <c r="G378" s="87"/>
      <c r="H378" s="87"/>
      <c r="I378" s="87"/>
      <c r="J378" s="87"/>
      <c r="K378" s="87"/>
      <c r="L378" s="87"/>
      <c r="M378" s="87"/>
      <c r="N378" s="87"/>
      <c r="O378" s="87"/>
      <c r="P378" s="87"/>
      <c r="Q378" s="87"/>
      <c r="R378" s="87"/>
    </row>
    <row r="379" spans="1:18" ht="13">
      <c r="A379" s="81"/>
      <c r="B379" s="89"/>
      <c r="C379" s="90"/>
      <c r="D379" s="89"/>
      <c r="E379" s="84"/>
      <c r="F379" s="87"/>
      <c r="G379" s="87"/>
      <c r="H379" s="87"/>
      <c r="I379" s="87"/>
      <c r="J379" s="87"/>
      <c r="K379" s="87"/>
      <c r="L379" s="87"/>
      <c r="M379" s="87"/>
      <c r="N379" s="87"/>
      <c r="O379" s="87"/>
      <c r="P379" s="87"/>
      <c r="Q379" s="87"/>
      <c r="R379" s="87"/>
    </row>
    <row r="380" spans="1:18" ht="13">
      <c r="A380" s="81"/>
      <c r="B380" s="89"/>
      <c r="C380" s="90"/>
      <c r="D380" s="89"/>
      <c r="E380" s="84"/>
      <c r="F380" s="87"/>
      <c r="G380" s="87"/>
      <c r="H380" s="87"/>
      <c r="I380" s="87"/>
      <c r="J380" s="87"/>
      <c r="K380" s="87"/>
      <c r="L380" s="87"/>
      <c r="M380" s="87"/>
      <c r="N380" s="87"/>
      <c r="O380" s="87"/>
      <c r="P380" s="87"/>
      <c r="Q380" s="87"/>
      <c r="R380" s="87"/>
    </row>
    <row r="381" spans="1:18" ht="13">
      <c r="A381" s="81"/>
      <c r="B381" s="89"/>
      <c r="C381" s="90"/>
      <c r="D381" s="89"/>
      <c r="E381" s="84"/>
      <c r="F381" s="87"/>
      <c r="G381" s="87"/>
      <c r="H381" s="87"/>
      <c r="I381" s="87"/>
      <c r="J381" s="87"/>
      <c r="K381" s="87"/>
      <c r="L381" s="87"/>
      <c r="M381" s="87"/>
      <c r="N381" s="87"/>
      <c r="O381" s="87"/>
      <c r="P381" s="87"/>
      <c r="Q381" s="87"/>
      <c r="R381" s="87"/>
    </row>
    <row r="382" spans="1:18" ht="13">
      <c r="A382" s="81"/>
      <c r="B382" s="89"/>
      <c r="C382" s="90"/>
      <c r="D382" s="89"/>
      <c r="E382" s="84"/>
      <c r="F382" s="87"/>
      <c r="G382" s="87"/>
      <c r="H382" s="87"/>
      <c r="I382" s="87"/>
      <c r="J382" s="87"/>
      <c r="K382" s="87"/>
      <c r="L382" s="87"/>
      <c r="M382" s="87"/>
      <c r="N382" s="87"/>
      <c r="O382" s="87"/>
      <c r="P382" s="87"/>
      <c r="Q382" s="87"/>
      <c r="R382" s="87"/>
    </row>
    <row r="383" spans="1:18" ht="13">
      <c r="A383" s="81"/>
      <c r="B383" s="89"/>
      <c r="C383" s="90"/>
      <c r="D383" s="89"/>
      <c r="E383" s="84"/>
      <c r="F383" s="87"/>
      <c r="G383" s="87"/>
      <c r="H383" s="87"/>
      <c r="I383" s="87"/>
      <c r="J383" s="87"/>
      <c r="K383" s="87"/>
      <c r="L383" s="87"/>
      <c r="M383" s="87"/>
      <c r="N383" s="87"/>
      <c r="O383" s="87"/>
      <c r="P383" s="87"/>
      <c r="Q383" s="87"/>
      <c r="R383" s="87"/>
    </row>
    <row r="384" spans="1:18" ht="13">
      <c r="A384" s="81"/>
      <c r="B384" s="89"/>
      <c r="C384" s="90"/>
      <c r="D384" s="89"/>
      <c r="E384" s="84"/>
      <c r="F384" s="87"/>
      <c r="G384" s="87"/>
      <c r="H384" s="87"/>
      <c r="I384" s="87"/>
      <c r="J384" s="87"/>
      <c r="K384" s="87"/>
      <c r="L384" s="87"/>
      <c r="M384" s="87"/>
      <c r="N384" s="87"/>
      <c r="O384" s="87"/>
      <c r="P384" s="87"/>
      <c r="Q384" s="87"/>
      <c r="R384" s="87"/>
    </row>
    <row r="385" spans="1:18" ht="13">
      <c r="A385" s="81"/>
      <c r="B385" s="89"/>
      <c r="C385" s="90"/>
      <c r="D385" s="89"/>
      <c r="E385" s="84"/>
      <c r="F385" s="87"/>
      <c r="G385" s="87"/>
      <c r="H385" s="87"/>
      <c r="I385" s="87"/>
      <c r="J385" s="87"/>
      <c r="K385" s="87"/>
      <c r="L385" s="87"/>
      <c r="M385" s="87"/>
      <c r="N385" s="87"/>
      <c r="O385" s="87"/>
      <c r="P385" s="87"/>
      <c r="Q385" s="87"/>
      <c r="R385" s="87"/>
    </row>
    <row r="386" spans="1:18" ht="13">
      <c r="A386" s="81"/>
      <c r="B386" s="89"/>
      <c r="C386" s="90"/>
      <c r="D386" s="89"/>
      <c r="E386" s="84"/>
      <c r="F386" s="87"/>
      <c r="G386" s="87"/>
      <c r="H386" s="87"/>
      <c r="I386" s="87"/>
      <c r="J386" s="87"/>
      <c r="K386" s="87"/>
      <c r="L386" s="87"/>
      <c r="M386" s="87"/>
      <c r="N386" s="87"/>
      <c r="O386" s="87"/>
      <c r="P386" s="87"/>
      <c r="Q386" s="87"/>
      <c r="R386" s="87"/>
    </row>
    <row r="387" spans="1:18" ht="13">
      <c r="A387" s="81"/>
      <c r="B387" s="89"/>
      <c r="C387" s="90"/>
      <c r="D387" s="89"/>
      <c r="E387" s="84"/>
      <c r="F387" s="87"/>
      <c r="G387" s="87"/>
      <c r="H387" s="87"/>
      <c r="I387" s="87"/>
      <c r="J387" s="87"/>
      <c r="K387" s="87"/>
      <c r="L387" s="87"/>
      <c r="M387" s="87"/>
      <c r="N387" s="87"/>
      <c r="O387" s="87"/>
      <c r="P387" s="87"/>
      <c r="Q387" s="87"/>
      <c r="R387" s="87"/>
    </row>
    <row r="388" spans="1:18" ht="13">
      <c r="A388" s="81"/>
      <c r="B388" s="89"/>
      <c r="C388" s="90"/>
      <c r="D388" s="89"/>
      <c r="E388" s="84"/>
      <c r="F388" s="87"/>
      <c r="G388" s="87"/>
      <c r="H388" s="87"/>
      <c r="I388" s="87"/>
      <c r="J388" s="87"/>
      <c r="K388" s="87"/>
      <c r="L388" s="87"/>
      <c r="M388" s="87"/>
      <c r="N388" s="87"/>
      <c r="O388" s="87"/>
      <c r="P388" s="87"/>
      <c r="Q388" s="87"/>
      <c r="R388" s="87"/>
    </row>
    <row r="389" spans="1:18" ht="13">
      <c r="A389" s="81"/>
      <c r="B389" s="89"/>
      <c r="C389" s="90"/>
      <c r="D389" s="89"/>
      <c r="E389" s="84"/>
      <c r="F389" s="87"/>
      <c r="G389" s="87"/>
      <c r="H389" s="87"/>
      <c r="I389" s="87"/>
      <c r="J389" s="87"/>
      <c r="K389" s="87"/>
      <c r="L389" s="87"/>
      <c r="M389" s="87"/>
      <c r="N389" s="87"/>
      <c r="O389" s="87"/>
      <c r="P389" s="87"/>
      <c r="Q389" s="87"/>
      <c r="R389" s="87"/>
    </row>
    <row r="390" spans="1:18" ht="13">
      <c r="A390" s="81"/>
      <c r="B390" s="89"/>
      <c r="C390" s="90"/>
      <c r="D390" s="89"/>
      <c r="E390" s="84"/>
      <c r="F390" s="87"/>
      <c r="G390" s="87"/>
      <c r="H390" s="87"/>
      <c r="I390" s="87"/>
      <c r="J390" s="87"/>
      <c r="K390" s="87"/>
      <c r="L390" s="87"/>
      <c r="M390" s="87"/>
      <c r="N390" s="87"/>
      <c r="O390" s="87"/>
      <c r="P390" s="87"/>
      <c r="Q390" s="87"/>
      <c r="R390" s="87"/>
    </row>
    <row r="391" spans="1:18" ht="13">
      <c r="A391" s="81"/>
      <c r="B391" s="89"/>
      <c r="C391" s="90"/>
      <c r="D391" s="89"/>
      <c r="E391" s="84"/>
      <c r="F391" s="87"/>
      <c r="G391" s="87"/>
      <c r="H391" s="87"/>
      <c r="I391" s="87"/>
      <c r="J391" s="87"/>
      <c r="K391" s="87"/>
      <c r="L391" s="87"/>
      <c r="M391" s="87"/>
      <c r="N391" s="87"/>
      <c r="O391" s="87"/>
      <c r="P391" s="87"/>
      <c r="Q391" s="87"/>
      <c r="R391" s="87"/>
    </row>
    <row r="392" spans="1:18" ht="13">
      <c r="A392" s="81"/>
      <c r="B392" s="89"/>
      <c r="C392" s="90"/>
      <c r="D392" s="89"/>
      <c r="E392" s="84"/>
      <c r="F392" s="87"/>
      <c r="G392" s="87"/>
      <c r="H392" s="87"/>
      <c r="I392" s="87"/>
      <c r="J392" s="87"/>
      <c r="K392" s="87"/>
      <c r="L392" s="87"/>
      <c r="M392" s="87"/>
      <c r="N392" s="87"/>
      <c r="O392" s="87"/>
      <c r="P392" s="87"/>
      <c r="Q392" s="87"/>
      <c r="R392" s="87"/>
    </row>
    <row r="393" spans="1:18" ht="13">
      <c r="A393" s="81"/>
      <c r="B393" s="89"/>
      <c r="C393" s="90"/>
      <c r="D393" s="89"/>
      <c r="E393" s="84"/>
      <c r="F393" s="87"/>
      <c r="G393" s="87"/>
      <c r="H393" s="87"/>
      <c r="I393" s="87"/>
      <c r="J393" s="87"/>
      <c r="K393" s="87"/>
      <c r="L393" s="87"/>
      <c r="M393" s="87"/>
      <c r="N393" s="87"/>
      <c r="O393" s="87"/>
      <c r="P393" s="87"/>
      <c r="Q393" s="87"/>
      <c r="R393" s="87"/>
    </row>
    <row r="394" spans="1:18" ht="13">
      <c r="A394" s="81"/>
      <c r="B394" s="89"/>
      <c r="C394" s="90"/>
      <c r="D394" s="89"/>
      <c r="E394" s="84"/>
      <c r="F394" s="87"/>
      <c r="G394" s="87"/>
      <c r="H394" s="87"/>
      <c r="I394" s="87"/>
      <c r="J394" s="87"/>
      <c r="K394" s="87"/>
      <c r="L394" s="87"/>
      <c r="M394" s="87"/>
      <c r="N394" s="87"/>
      <c r="O394" s="87"/>
      <c r="P394" s="87"/>
      <c r="Q394" s="87"/>
      <c r="R394" s="87"/>
    </row>
    <row r="395" spans="1:18" ht="13">
      <c r="A395" s="81"/>
      <c r="B395" s="89"/>
      <c r="C395" s="90"/>
      <c r="D395" s="89"/>
      <c r="E395" s="84"/>
      <c r="F395" s="87"/>
      <c r="G395" s="87"/>
      <c r="H395" s="87"/>
      <c r="I395" s="87"/>
      <c r="J395" s="87"/>
      <c r="K395" s="87"/>
      <c r="L395" s="87"/>
      <c r="M395" s="87"/>
      <c r="N395" s="87"/>
      <c r="O395" s="87"/>
      <c r="P395" s="87"/>
      <c r="Q395" s="87"/>
      <c r="R395" s="87"/>
    </row>
    <row r="396" spans="1:18" ht="13">
      <c r="A396" s="81"/>
      <c r="B396" s="89"/>
      <c r="C396" s="90"/>
      <c r="D396" s="89"/>
      <c r="E396" s="84"/>
      <c r="F396" s="87"/>
      <c r="G396" s="87"/>
      <c r="H396" s="87"/>
      <c r="I396" s="87"/>
      <c r="J396" s="87"/>
      <c r="K396" s="87"/>
      <c r="L396" s="87"/>
      <c r="M396" s="87"/>
      <c r="N396" s="87"/>
      <c r="O396" s="87"/>
      <c r="P396" s="87"/>
      <c r="Q396" s="87"/>
      <c r="R396" s="87"/>
    </row>
    <row r="397" spans="1:18" ht="13">
      <c r="A397" s="81"/>
      <c r="B397" s="89"/>
      <c r="C397" s="90"/>
      <c r="D397" s="89"/>
      <c r="E397" s="84"/>
      <c r="F397" s="87"/>
      <c r="G397" s="87"/>
      <c r="H397" s="87"/>
      <c r="I397" s="87"/>
      <c r="J397" s="87"/>
      <c r="K397" s="87"/>
      <c r="L397" s="87"/>
      <c r="M397" s="87"/>
      <c r="N397" s="87"/>
      <c r="O397" s="87"/>
      <c r="P397" s="87"/>
      <c r="Q397" s="87"/>
      <c r="R397" s="87"/>
    </row>
    <row r="398" spans="1:18" ht="13">
      <c r="A398" s="81"/>
      <c r="B398" s="89"/>
      <c r="C398" s="90"/>
      <c r="D398" s="89"/>
      <c r="E398" s="84"/>
      <c r="F398" s="87"/>
      <c r="G398" s="87"/>
      <c r="H398" s="87"/>
      <c r="I398" s="87"/>
      <c r="J398" s="87"/>
      <c r="K398" s="87"/>
      <c r="L398" s="87"/>
      <c r="M398" s="87"/>
      <c r="N398" s="87"/>
      <c r="O398" s="87"/>
      <c r="P398" s="87"/>
      <c r="Q398" s="87"/>
      <c r="R398" s="87"/>
    </row>
    <row r="399" spans="1:18" ht="13">
      <c r="A399" s="81"/>
      <c r="B399" s="89"/>
      <c r="C399" s="90"/>
      <c r="D399" s="89"/>
      <c r="E399" s="84"/>
      <c r="F399" s="87"/>
      <c r="G399" s="87"/>
      <c r="H399" s="87"/>
      <c r="I399" s="87"/>
      <c r="J399" s="87"/>
      <c r="K399" s="87"/>
      <c r="L399" s="87"/>
      <c r="M399" s="87"/>
      <c r="N399" s="87"/>
      <c r="O399" s="87"/>
      <c r="P399" s="87"/>
      <c r="Q399" s="87"/>
      <c r="R399" s="87"/>
    </row>
    <row r="400" spans="1:18" ht="13">
      <c r="A400" s="81"/>
      <c r="B400" s="89"/>
      <c r="C400" s="90"/>
      <c r="D400" s="89"/>
      <c r="E400" s="84"/>
      <c r="F400" s="87"/>
      <c r="G400" s="87"/>
      <c r="H400" s="87"/>
      <c r="I400" s="87"/>
      <c r="J400" s="87"/>
      <c r="K400" s="87"/>
      <c r="L400" s="87"/>
      <c r="M400" s="87"/>
      <c r="N400" s="87"/>
      <c r="O400" s="87"/>
      <c r="P400" s="87"/>
      <c r="Q400" s="87"/>
      <c r="R400" s="87"/>
    </row>
    <row r="401" spans="1:18" ht="13">
      <c r="A401" s="81"/>
      <c r="B401" s="89"/>
      <c r="C401" s="90"/>
      <c r="D401" s="89"/>
      <c r="E401" s="84"/>
      <c r="F401" s="87"/>
      <c r="G401" s="87"/>
      <c r="H401" s="87"/>
      <c r="I401" s="87"/>
      <c r="J401" s="87"/>
      <c r="K401" s="87"/>
      <c r="L401" s="87"/>
      <c r="M401" s="87"/>
      <c r="N401" s="87"/>
      <c r="O401" s="87"/>
      <c r="P401" s="87"/>
      <c r="Q401" s="87"/>
      <c r="R401" s="87"/>
    </row>
    <row r="402" spans="1:18" ht="13">
      <c r="A402" s="81"/>
      <c r="B402" s="89"/>
      <c r="C402" s="90"/>
      <c r="D402" s="89"/>
      <c r="E402" s="84"/>
      <c r="F402" s="87"/>
      <c r="G402" s="87"/>
      <c r="H402" s="87"/>
      <c r="I402" s="87"/>
      <c r="J402" s="87"/>
      <c r="K402" s="87"/>
      <c r="L402" s="87"/>
      <c r="M402" s="87"/>
      <c r="N402" s="87"/>
      <c r="O402" s="87"/>
      <c r="P402" s="87"/>
      <c r="Q402" s="87"/>
      <c r="R402" s="87"/>
    </row>
    <row r="403" spans="1:18" ht="13">
      <c r="A403" s="81"/>
      <c r="B403" s="89"/>
      <c r="C403" s="90"/>
      <c r="D403" s="89"/>
      <c r="E403" s="84"/>
      <c r="F403" s="87"/>
      <c r="G403" s="87"/>
      <c r="H403" s="87"/>
      <c r="I403" s="87"/>
      <c r="J403" s="87"/>
      <c r="K403" s="87"/>
      <c r="L403" s="87"/>
      <c r="M403" s="87"/>
      <c r="N403" s="87"/>
      <c r="O403" s="87"/>
      <c r="P403" s="87"/>
      <c r="Q403" s="87"/>
      <c r="R403" s="87"/>
    </row>
    <row r="404" spans="1:18" ht="13">
      <c r="A404" s="81"/>
      <c r="B404" s="89"/>
      <c r="C404" s="90"/>
      <c r="D404" s="89"/>
      <c r="E404" s="84"/>
      <c r="F404" s="87"/>
      <c r="G404" s="87"/>
      <c r="H404" s="87"/>
      <c r="I404" s="87"/>
      <c r="J404" s="87"/>
      <c r="K404" s="87"/>
      <c r="L404" s="87"/>
      <c r="M404" s="87"/>
      <c r="N404" s="87"/>
      <c r="O404" s="87"/>
      <c r="P404" s="87"/>
      <c r="Q404" s="87"/>
      <c r="R404" s="87"/>
    </row>
    <row r="405" spans="1:18" ht="13">
      <c r="A405" s="81"/>
      <c r="B405" s="89"/>
      <c r="C405" s="90"/>
      <c r="D405" s="89"/>
      <c r="E405" s="84"/>
      <c r="F405" s="87"/>
      <c r="G405" s="87"/>
      <c r="H405" s="87"/>
      <c r="I405" s="87"/>
      <c r="J405" s="87"/>
      <c r="K405" s="87"/>
      <c r="L405" s="87"/>
      <c r="M405" s="87"/>
      <c r="N405" s="87"/>
      <c r="O405" s="87"/>
      <c r="P405" s="87"/>
      <c r="Q405" s="87"/>
      <c r="R405" s="87"/>
    </row>
    <row r="406" spans="1:18" ht="13">
      <c r="A406" s="81"/>
      <c r="B406" s="89"/>
      <c r="C406" s="90"/>
      <c r="D406" s="89"/>
      <c r="E406" s="84"/>
      <c r="F406" s="87"/>
      <c r="G406" s="87"/>
      <c r="H406" s="87"/>
      <c r="I406" s="87"/>
      <c r="J406" s="87"/>
      <c r="K406" s="87"/>
      <c r="L406" s="87"/>
      <c r="M406" s="87"/>
      <c r="N406" s="87"/>
      <c r="O406" s="87"/>
      <c r="P406" s="87"/>
      <c r="Q406" s="87"/>
      <c r="R406" s="87"/>
    </row>
    <row r="407" spans="1:18" ht="13">
      <c r="A407" s="81"/>
      <c r="B407" s="89"/>
      <c r="C407" s="90"/>
      <c r="D407" s="89"/>
      <c r="E407" s="84"/>
      <c r="F407" s="87"/>
      <c r="G407" s="87"/>
      <c r="H407" s="87"/>
      <c r="I407" s="87"/>
      <c r="J407" s="87"/>
      <c r="K407" s="87"/>
      <c r="L407" s="87"/>
      <c r="M407" s="87"/>
      <c r="N407" s="87"/>
      <c r="O407" s="87"/>
      <c r="P407" s="87"/>
      <c r="Q407" s="87"/>
      <c r="R407" s="87"/>
    </row>
    <row r="408" spans="1:18" ht="13">
      <c r="A408" s="81"/>
      <c r="B408" s="89"/>
      <c r="C408" s="90"/>
      <c r="D408" s="89"/>
      <c r="E408" s="84"/>
      <c r="F408" s="87"/>
      <c r="G408" s="87"/>
      <c r="H408" s="87"/>
      <c r="I408" s="87"/>
      <c r="J408" s="87"/>
      <c r="K408" s="87"/>
      <c r="L408" s="87"/>
      <c r="M408" s="87"/>
      <c r="N408" s="87"/>
      <c r="O408" s="87"/>
      <c r="P408" s="87"/>
      <c r="Q408" s="87"/>
      <c r="R408" s="87"/>
    </row>
    <row r="409" spans="1:18" ht="13">
      <c r="A409" s="81"/>
      <c r="B409" s="89"/>
      <c r="C409" s="90"/>
      <c r="D409" s="89"/>
      <c r="E409" s="84"/>
      <c r="F409" s="87"/>
      <c r="G409" s="87"/>
      <c r="H409" s="87"/>
      <c r="I409" s="87"/>
      <c r="J409" s="87"/>
      <c r="K409" s="87"/>
      <c r="L409" s="87"/>
      <c r="M409" s="87"/>
      <c r="N409" s="87"/>
      <c r="O409" s="87"/>
      <c r="P409" s="87"/>
      <c r="Q409" s="87"/>
      <c r="R409" s="87"/>
    </row>
    <row r="410" spans="1:18" ht="13">
      <c r="A410" s="81"/>
      <c r="B410" s="89"/>
      <c r="C410" s="90"/>
      <c r="D410" s="89"/>
      <c r="E410" s="84"/>
      <c r="F410" s="87"/>
      <c r="G410" s="87"/>
      <c r="H410" s="87"/>
      <c r="I410" s="87"/>
      <c r="J410" s="87"/>
      <c r="K410" s="87"/>
      <c r="L410" s="87"/>
      <c r="M410" s="87"/>
      <c r="N410" s="87"/>
      <c r="O410" s="87"/>
      <c r="P410" s="87"/>
      <c r="Q410" s="87"/>
      <c r="R410" s="87"/>
    </row>
    <row r="411" spans="1:18" ht="13">
      <c r="A411" s="81"/>
      <c r="B411" s="89"/>
      <c r="C411" s="90"/>
      <c r="D411" s="89"/>
      <c r="E411" s="84"/>
      <c r="F411" s="87"/>
      <c r="G411" s="87"/>
      <c r="H411" s="87"/>
      <c r="I411" s="87"/>
      <c r="J411" s="87"/>
      <c r="K411" s="87"/>
      <c r="L411" s="87"/>
      <c r="M411" s="87"/>
      <c r="N411" s="87"/>
      <c r="O411" s="87"/>
      <c r="P411" s="87"/>
      <c r="Q411" s="87"/>
      <c r="R411" s="87"/>
    </row>
    <row r="412" spans="1:18" ht="13">
      <c r="A412" s="81"/>
      <c r="B412" s="89"/>
      <c r="C412" s="90"/>
      <c r="D412" s="89"/>
      <c r="E412" s="84"/>
      <c r="F412" s="87"/>
      <c r="G412" s="87"/>
      <c r="H412" s="87"/>
      <c r="I412" s="87"/>
      <c r="J412" s="87"/>
      <c r="K412" s="87"/>
      <c r="L412" s="87"/>
      <c r="M412" s="87"/>
      <c r="N412" s="87"/>
      <c r="O412" s="87"/>
      <c r="P412" s="87"/>
      <c r="Q412" s="87"/>
      <c r="R412" s="87"/>
    </row>
    <row r="413" spans="1:18" ht="13">
      <c r="A413" s="81"/>
      <c r="B413" s="89"/>
      <c r="C413" s="90"/>
      <c r="D413" s="89"/>
      <c r="E413" s="84"/>
      <c r="F413" s="87"/>
      <c r="G413" s="87"/>
      <c r="H413" s="87"/>
      <c r="I413" s="87"/>
      <c r="J413" s="87"/>
      <c r="K413" s="87"/>
      <c r="L413" s="87"/>
      <c r="M413" s="87"/>
      <c r="N413" s="87"/>
      <c r="O413" s="87"/>
      <c r="P413" s="87"/>
      <c r="Q413" s="87"/>
      <c r="R413" s="87"/>
    </row>
    <row r="414" spans="1:18" ht="13">
      <c r="A414" s="81"/>
      <c r="B414" s="89"/>
      <c r="C414" s="90"/>
      <c r="D414" s="89"/>
      <c r="E414" s="84"/>
      <c r="F414" s="87"/>
      <c r="G414" s="87"/>
      <c r="H414" s="87"/>
      <c r="I414" s="87"/>
      <c r="J414" s="87"/>
      <c r="K414" s="87"/>
      <c r="L414" s="87"/>
      <c r="M414" s="87"/>
      <c r="N414" s="87"/>
      <c r="O414" s="87"/>
      <c r="P414" s="87"/>
      <c r="Q414" s="87"/>
      <c r="R414" s="87"/>
    </row>
    <row r="415" spans="1:18" ht="13">
      <c r="A415" s="81"/>
      <c r="B415" s="89"/>
      <c r="C415" s="90"/>
      <c r="D415" s="89"/>
      <c r="E415" s="84"/>
      <c r="F415" s="87"/>
      <c r="G415" s="87"/>
      <c r="H415" s="87"/>
      <c r="I415" s="87"/>
      <c r="J415" s="87"/>
      <c r="K415" s="87"/>
      <c r="L415" s="87"/>
      <c r="M415" s="87"/>
      <c r="N415" s="87"/>
      <c r="O415" s="87"/>
      <c r="P415" s="87"/>
      <c r="Q415" s="87"/>
      <c r="R415" s="87"/>
    </row>
    <row r="416" spans="1:18" ht="13">
      <c r="A416" s="81"/>
      <c r="B416" s="89"/>
      <c r="C416" s="90"/>
      <c r="D416" s="89"/>
      <c r="E416" s="84"/>
      <c r="F416" s="87"/>
      <c r="G416" s="87"/>
      <c r="H416" s="87"/>
      <c r="I416" s="87"/>
      <c r="J416" s="87"/>
      <c r="K416" s="87"/>
      <c r="L416" s="87"/>
      <c r="M416" s="87"/>
      <c r="N416" s="87"/>
      <c r="O416" s="87"/>
      <c r="P416" s="87"/>
      <c r="Q416" s="87"/>
      <c r="R416" s="87"/>
    </row>
    <row r="417" spans="1:18" ht="13">
      <c r="A417" s="81"/>
      <c r="B417" s="89"/>
      <c r="C417" s="90"/>
      <c r="D417" s="89"/>
      <c r="E417" s="84"/>
      <c r="F417" s="87"/>
      <c r="G417" s="87"/>
      <c r="H417" s="87"/>
      <c r="I417" s="87"/>
      <c r="J417" s="87"/>
      <c r="K417" s="87"/>
      <c r="L417" s="87"/>
      <c r="M417" s="87"/>
      <c r="N417" s="87"/>
      <c r="O417" s="87"/>
      <c r="P417" s="87"/>
      <c r="Q417" s="87"/>
      <c r="R417" s="87"/>
    </row>
    <row r="418" spans="1:18" ht="13">
      <c r="A418" s="81"/>
      <c r="B418" s="89"/>
      <c r="C418" s="90"/>
      <c r="D418" s="89"/>
      <c r="E418" s="84"/>
      <c r="F418" s="87"/>
      <c r="G418" s="87"/>
      <c r="H418" s="87"/>
      <c r="I418" s="87"/>
      <c r="J418" s="87"/>
      <c r="K418" s="87"/>
      <c r="L418" s="87"/>
      <c r="M418" s="87"/>
      <c r="N418" s="87"/>
      <c r="O418" s="87"/>
      <c r="P418" s="87"/>
      <c r="Q418" s="87"/>
      <c r="R418" s="87"/>
    </row>
    <row r="419" spans="1:18" ht="13">
      <c r="A419" s="81"/>
      <c r="B419" s="89"/>
      <c r="C419" s="90"/>
      <c r="D419" s="89"/>
      <c r="E419" s="84"/>
      <c r="F419" s="87"/>
      <c r="G419" s="87"/>
      <c r="H419" s="87"/>
      <c r="I419" s="87"/>
      <c r="J419" s="87"/>
      <c r="K419" s="87"/>
      <c r="L419" s="87"/>
      <c r="M419" s="87"/>
      <c r="N419" s="87"/>
      <c r="O419" s="87"/>
      <c r="P419" s="87"/>
      <c r="Q419" s="87"/>
      <c r="R419" s="87"/>
    </row>
    <row r="420" spans="1:18" ht="13">
      <c r="A420" s="81"/>
      <c r="B420" s="89"/>
      <c r="C420" s="90"/>
      <c r="D420" s="89"/>
      <c r="E420" s="84"/>
      <c r="F420" s="87"/>
      <c r="G420" s="87"/>
      <c r="H420" s="87"/>
      <c r="I420" s="87"/>
      <c r="J420" s="87"/>
      <c r="K420" s="87"/>
      <c r="L420" s="87"/>
      <c r="M420" s="87"/>
      <c r="N420" s="87"/>
      <c r="O420" s="87"/>
      <c r="P420" s="87"/>
      <c r="Q420" s="87"/>
      <c r="R420" s="87"/>
    </row>
    <row r="421" spans="1:18" ht="13">
      <c r="A421" s="81"/>
      <c r="B421" s="89"/>
      <c r="C421" s="90"/>
      <c r="D421" s="89"/>
      <c r="E421" s="84"/>
      <c r="F421" s="87"/>
      <c r="G421" s="87"/>
      <c r="H421" s="87"/>
      <c r="I421" s="87"/>
      <c r="J421" s="87"/>
      <c r="K421" s="87"/>
      <c r="L421" s="87"/>
      <c r="M421" s="87"/>
      <c r="N421" s="87"/>
      <c r="O421" s="87"/>
      <c r="P421" s="87"/>
      <c r="Q421" s="87"/>
      <c r="R421" s="87"/>
    </row>
    <row r="422" spans="1:18" ht="13">
      <c r="A422" s="81"/>
      <c r="B422" s="89"/>
      <c r="C422" s="90"/>
      <c r="D422" s="89"/>
      <c r="E422" s="84"/>
      <c r="F422" s="87"/>
      <c r="G422" s="87"/>
      <c r="H422" s="87"/>
      <c r="I422" s="87"/>
      <c r="J422" s="87"/>
      <c r="K422" s="87"/>
      <c r="L422" s="87"/>
      <c r="M422" s="87"/>
      <c r="N422" s="87"/>
      <c r="O422" s="87"/>
      <c r="P422" s="87"/>
      <c r="Q422" s="87"/>
      <c r="R422" s="87"/>
    </row>
    <row r="423" spans="1:18" ht="13">
      <c r="A423" s="81"/>
      <c r="B423" s="89"/>
      <c r="C423" s="90"/>
      <c r="D423" s="89"/>
      <c r="E423" s="84"/>
      <c r="F423" s="87"/>
      <c r="G423" s="87"/>
      <c r="H423" s="87"/>
      <c r="I423" s="87"/>
      <c r="J423" s="87"/>
      <c r="K423" s="87"/>
      <c r="L423" s="87"/>
      <c r="M423" s="87"/>
      <c r="N423" s="87"/>
      <c r="O423" s="87"/>
      <c r="P423" s="87"/>
      <c r="Q423" s="87"/>
      <c r="R423" s="87"/>
    </row>
    <row r="424" spans="1:18" ht="13">
      <c r="A424" s="81"/>
      <c r="B424" s="89"/>
      <c r="C424" s="90"/>
      <c r="D424" s="89"/>
      <c r="E424" s="84"/>
      <c r="F424" s="87"/>
      <c r="G424" s="87"/>
      <c r="H424" s="87"/>
      <c r="I424" s="87"/>
      <c r="J424" s="87"/>
      <c r="K424" s="87"/>
      <c r="L424" s="87"/>
      <c r="M424" s="87"/>
      <c r="N424" s="87"/>
      <c r="O424" s="87"/>
      <c r="P424" s="87"/>
      <c r="Q424" s="87"/>
      <c r="R424" s="87"/>
    </row>
    <row r="425" spans="1:18" ht="13">
      <c r="A425" s="81"/>
      <c r="B425" s="89"/>
      <c r="C425" s="90"/>
      <c r="D425" s="89"/>
      <c r="E425" s="84"/>
      <c r="F425" s="87"/>
      <c r="G425" s="87"/>
      <c r="H425" s="87"/>
      <c r="I425" s="87"/>
      <c r="J425" s="87"/>
      <c r="K425" s="87"/>
      <c r="L425" s="87"/>
      <c r="M425" s="87"/>
      <c r="N425" s="87"/>
      <c r="O425" s="87"/>
      <c r="P425" s="87"/>
      <c r="Q425" s="87"/>
      <c r="R425" s="87"/>
    </row>
    <row r="426" spans="1:18" ht="13">
      <c r="A426" s="81"/>
      <c r="B426" s="89"/>
      <c r="C426" s="90"/>
      <c r="D426" s="89"/>
      <c r="E426" s="84"/>
      <c r="F426" s="87"/>
      <c r="G426" s="87"/>
      <c r="H426" s="87"/>
      <c r="I426" s="87"/>
      <c r="J426" s="87"/>
      <c r="K426" s="87"/>
      <c r="L426" s="87"/>
      <c r="M426" s="87"/>
      <c r="N426" s="87"/>
      <c r="O426" s="87"/>
      <c r="P426" s="87"/>
      <c r="Q426" s="87"/>
      <c r="R426" s="87"/>
    </row>
    <row r="427" spans="1:18" ht="13">
      <c r="A427" s="81"/>
      <c r="B427" s="89"/>
      <c r="C427" s="90"/>
      <c r="D427" s="89"/>
      <c r="E427" s="84"/>
      <c r="F427" s="87"/>
      <c r="G427" s="87"/>
      <c r="H427" s="87"/>
      <c r="I427" s="87"/>
      <c r="J427" s="87"/>
      <c r="K427" s="87"/>
      <c r="L427" s="87"/>
      <c r="M427" s="87"/>
      <c r="N427" s="87"/>
      <c r="O427" s="87"/>
      <c r="P427" s="87"/>
      <c r="Q427" s="87"/>
      <c r="R427" s="87"/>
    </row>
    <row r="428" spans="1:18" ht="13">
      <c r="A428" s="81"/>
      <c r="B428" s="89"/>
      <c r="C428" s="90"/>
      <c r="D428" s="89"/>
      <c r="E428" s="84"/>
      <c r="F428" s="87"/>
      <c r="G428" s="87"/>
      <c r="H428" s="87"/>
      <c r="I428" s="87"/>
      <c r="J428" s="87"/>
      <c r="K428" s="87"/>
      <c r="L428" s="87"/>
      <c r="M428" s="87"/>
      <c r="N428" s="87"/>
      <c r="O428" s="87"/>
      <c r="P428" s="87"/>
      <c r="Q428" s="87"/>
      <c r="R428" s="87"/>
    </row>
    <row r="429" spans="1:18" ht="13">
      <c r="A429" s="81"/>
      <c r="B429" s="89"/>
      <c r="C429" s="90"/>
      <c r="D429" s="89"/>
      <c r="E429" s="84"/>
      <c r="F429" s="87"/>
      <c r="G429" s="87"/>
      <c r="H429" s="87"/>
      <c r="I429" s="87"/>
      <c r="J429" s="87"/>
      <c r="K429" s="87"/>
      <c r="L429" s="87"/>
      <c r="M429" s="87"/>
      <c r="N429" s="87"/>
      <c r="O429" s="87"/>
      <c r="P429" s="87"/>
      <c r="Q429" s="87"/>
      <c r="R429" s="87"/>
    </row>
    <row r="430" spans="1:18" ht="13">
      <c r="A430" s="81"/>
      <c r="B430" s="89"/>
      <c r="C430" s="90"/>
      <c r="D430" s="89"/>
      <c r="E430" s="84"/>
      <c r="F430" s="87"/>
      <c r="G430" s="87"/>
      <c r="H430" s="87"/>
      <c r="I430" s="87"/>
      <c r="J430" s="87"/>
      <c r="K430" s="87"/>
      <c r="L430" s="87"/>
      <c r="M430" s="87"/>
      <c r="N430" s="87"/>
      <c r="O430" s="87"/>
      <c r="P430" s="87"/>
      <c r="Q430" s="87"/>
      <c r="R430" s="87"/>
    </row>
    <row r="431" spans="1:18" ht="13">
      <c r="A431" s="81"/>
      <c r="B431" s="89"/>
      <c r="C431" s="90"/>
      <c r="D431" s="89"/>
      <c r="E431" s="84"/>
      <c r="F431" s="87"/>
      <c r="G431" s="87"/>
      <c r="H431" s="87"/>
      <c r="I431" s="87"/>
      <c r="J431" s="87"/>
      <c r="K431" s="87"/>
      <c r="L431" s="87"/>
      <c r="M431" s="87"/>
      <c r="N431" s="87"/>
      <c r="O431" s="87"/>
      <c r="P431" s="87"/>
      <c r="Q431" s="87"/>
      <c r="R431" s="87"/>
    </row>
    <row r="432" spans="1:18" ht="13">
      <c r="A432" s="81"/>
      <c r="B432" s="89"/>
      <c r="C432" s="90"/>
      <c r="D432" s="89"/>
      <c r="E432" s="84"/>
      <c r="F432" s="87"/>
      <c r="G432" s="87"/>
      <c r="H432" s="87"/>
      <c r="I432" s="87"/>
      <c r="J432" s="87"/>
      <c r="K432" s="87"/>
      <c r="L432" s="87"/>
      <c r="M432" s="87"/>
      <c r="N432" s="87"/>
      <c r="O432" s="87"/>
      <c r="P432" s="87"/>
      <c r="Q432" s="87"/>
      <c r="R432" s="87"/>
    </row>
    <row r="433" spans="1:18" ht="13">
      <c r="A433" s="81"/>
      <c r="B433" s="89"/>
      <c r="C433" s="90"/>
      <c r="D433" s="89"/>
      <c r="E433" s="84"/>
      <c r="F433" s="87"/>
      <c r="G433" s="87"/>
      <c r="H433" s="87"/>
      <c r="I433" s="87"/>
      <c r="J433" s="87"/>
      <c r="K433" s="87"/>
      <c r="L433" s="87"/>
      <c r="M433" s="87"/>
      <c r="N433" s="87"/>
      <c r="O433" s="87"/>
      <c r="P433" s="87"/>
      <c r="Q433" s="87"/>
      <c r="R433" s="87"/>
    </row>
    <row r="434" spans="1:18" ht="13">
      <c r="A434" s="81"/>
      <c r="B434" s="89"/>
      <c r="C434" s="90"/>
      <c r="D434" s="89"/>
      <c r="E434" s="84"/>
      <c r="F434" s="87"/>
      <c r="G434" s="87"/>
      <c r="H434" s="87"/>
      <c r="I434" s="87"/>
      <c r="J434" s="87"/>
      <c r="K434" s="87"/>
      <c r="L434" s="87"/>
      <c r="M434" s="87"/>
      <c r="N434" s="87"/>
      <c r="O434" s="87"/>
      <c r="P434" s="87"/>
      <c r="Q434" s="87"/>
      <c r="R434" s="87"/>
    </row>
    <row r="435" spans="1:18" ht="13">
      <c r="A435" s="81"/>
      <c r="B435" s="89"/>
      <c r="C435" s="90"/>
      <c r="D435" s="89"/>
      <c r="E435" s="84"/>
      <c r="F435" s="87"/>
      <c r="G435" s="87"/>
      <c r="H435" s="87"/>
      <c r="I435" s="87"/>
      <c r="J435" s="87"/>
      <c r="K435" s="87"/>
      <c r="L435" s="87"/>
      <c r="M435" s="87"/>
      <c r="N435" s="87"/>
      <c r="O435" s="87"/>
      <c r="P435" s="87"/>
      <c r="Q435" s="87"/>
      <c r="R435" s="87"/>
    </row>
    <row r="436" spans="1:18" ht="13">
      <c r="A436" s="81"/>
      <c r="B436" s="89"/>
      <c r="C436" s="90"/>
      <c r="D436" s="89"/>
      <c r="E436" s="84"/>
      <c r="F436" s="87"/>
      <c r="G436" s="87"/>
      <c r="H436" s="87"/>
      <c r="I436" s="87"/>
      <c r="J436" s="87"/>
      <c r="K436" s="87"/>
      <c r="L436" s="87"/>
      <c r="M436" s="87"/>
      <c r="N436" s="87"/>
      <c r="O436" s="87"/>
      <c r="P436" s="87"/>
      <c r="Q436" s="87"/>
      <c r="R436" s="87"/>
    </row>
    <row r="437" spans="1:18" ht="13">
      <c r="A437" s="81"/>
      <c r="B437" s="89"/>
      <c r="C437" s="90"/>
      <c r="D437" s="89"/>
      <c r="E437" s="84"/>
      <c r="F437" s="87"/>
      <c r="G437" s="87"/>
      <c r="H437" s="87"/>
      <c r="I437" s="87"/>
      <c r="J437" s="87"/>
      <c r="K437" s="87"/>
      <c r="L437" s="87"/>
      <c r="M437" s="87"/>
      <c r="N437" s="87"/>
      <c r="O437" s="87"/>
      <c r="P437" s="87"/>
      <c r="Q437" s="87"/>
      <c r="R437" s="87"/>
    </row>
    <row r="438" spans="1:18" ht="13">
      <c r="A438" s="81"/>
      <c r="B438" s="89"/>
      <c r="C438" s="90"/>
      <c r="D438" s="89"/>
      <c r="E438" s="84"/>
      <c r="F438" s="87"/>
      <c r="G438" s="87"/>
      <c r="H438" s="87"/>
      <c r="I438" s="87"/>
      <c r="J438" s="87"/>
      <c r="K438" s="87"/>
      <c r="L438" s="87"/>
      <c r="M438" s="87"/>
      <c r="N438" s="87"/>
      <c r="O438" s="87"/>
      <c r="P438" s="87"/>
      <c r="Q438" s="87"/>
      <c r="R438" s="87"/>
    </row>
    <row r="439" spans="1:18" ht="13">
      <c r="A439" s="81"/>
      <c r="B439" s="89"/>
      <c r="C439" s="90"/>
      <c r="D439" s="89"/>
      <c r="E439" s="84"/>
      <c r="F439" s="87"/>
      <c r="G439" s="87"/>
      <c r="H439" s="87"/>
      <c r="I439" s="87"/>
      <c r="J439" s="87"/>
      <c r="K439" s="87"/>
      <c r="L439" s="87"/>
      <c r="M439" s="87"/>
      <c r="N439" s="87"/>
      <c r="O439" s="87"/>
      <c r="P439" s="87"/>
      <c r="Q439" s="87"/>
      <c r="R439" s="87"/>
    </row>
    <row r="440" spans="1:18" ht="13">
      <c r="A440" s="81"/>
      <c r="B440" s="89"/>
      <c r="C440" s="90"/>
      <c r="D440" s="89"/>
      <c r="E440" s="84"/>
      <c r="F440" s="87"/>
      <c r="G440" s="87"/>
      <c r="H440" s="87"/>
      <c r="I440" s="87"/>
      <c r="J440" s="87"/>
      <c r="K440" s="87"/>
      <c r="L440" s="87"/>
      <c r="M440" s="87"/>
      <c r="N440" s="87"/>
      <c r="O440" s="87"/>
      <c r="P440" s="87"/>
      <c r="Q440" s="87"/>
      <c r="R440" s="87"/>
    </row>
    <row r="441" spans="1:18" ht="13">
      <c r="A441" s="81"/>
      <c r="B441" s="89"/>
      <c r="C441" s="90"/>
      <c r="D441" s="89"/>
      <c r="E441" s="84"/>
      <c r="F441" s="87"/>
      <c r="G441" s="87"/>
      <c r="H441" s="87"/>
      <c r="I441" s="87"/>
      <c r="J441" s="87"/>
      <c r="K441" s="87"/>
      <c r="L441" s="87"/>
      <c r="M441" s="87"/>
      <c r="N441" s="87"/>
      <c r="O441" s="87"/>
      <c r="P441" s="87"/>
      <c r="Q441" s="87"/>
      <c r="R441" s="87"/>
    </row>
    <row r="442" spans="1:18" ht="13">
      <c r="A442" s="81"/>
      <c r="B442" s="89"/>
      <c r="C442" s="90"/>
      <c r="D442" s="89"/>
      <c r="E442" s="84"/>
      <c r="F442" s="87"/>
      <c r="G442" s="87"/>
      <c r="H442" s="87"/>
      <c r="I442" s="87"/>
      <c r="J442" s="87"/>
      <c r="K442" s="87"/>
      <c r="L442" s="87"/>
      <c r="M442" s="87"/>
      <c r="N442" s="87"/>
      <c r="O442" s="87"/>
      <c r="P442" s="87"/>
      <c r="Q442" s="87"/>
      <c r="R442" s="87"/>
    </row>
    <row r="443" spans="1:18" ht="13">
      <c r="A443" s="81"/>
      <c r="B443" s="89"/>
      <c r="C443" s="90"/>
      <c r="D443" s="89"/>
      <c r="E443" s="84"/>
      <c r="F443" s="87"/>
      <c r="G443" s="87"/>
      <c r="H443" s="87"/>
      <c r="I443" s="87"/>
      <c r="J443" s="87"/>
      <c r="K443" s="87"/>
      <c r="L443" s="87"/>
      <c r="M443" s="87"/>
      <c r="N443" s="87"/>
      <c r="O443" s="87"/>
      <c r="P443" s="87"/>
      <c r="Q443" s="87"/>
      <c r="R443" s="87"/>
    </row>
    <row r="444" spans="1:18" ht="13">
      <c r="A444" s="81"/>
      <c r="B444" s="89"/>
      <c r="C444" s="90"/>
      <c r="D444" s="89"/>
      <c r="E444" s="84"/>
      <c r="F444" s="87"/>
      <c r="G444" s="87"/>
      <c r="H444" s="87"/>
      <c r="I444" s="87"/>
      <c r="J444" s="87"/>
      <c r="K444" s="87"/>
      <c r="L444" s="87"/>
      <c r="M444" s="87"/>
      <c r="N444" s="87"/>
      <c r="O444" s="87"/>
      <c r="P444" s="87"/>
      <c r="Q444" s="87"/>
      <c r="R444" s="87"/>
    </row>
    <row r="445" spans="1:18" ht="13">
      <c r="A445" s="81"/>
      <c r="B445" s="89"/>
      <c r="C445" s="90"/>
      <c r="D445" s="89"/>
      <c r="E445" s="84"/>
      <c r="F445" s="87"/>
      <c r="G445" s="87"/>
      <c r="H445" s="87"/>
      <c r="I445" s="87"/>
      <c r="J445" s="87"/>
      <c r="K445" s="87"/>
      <c r="L445" s="87"/>
      <c r="M445" s="87"/>
      <c r="N445" s="87"/>
      <c r="O445" s="87"/>
      <c r="P445" s="87"/>
      <c r="Q445" s="87"/>
      <c r="R445" s="87"/>
    </row>
    <row r="446" spans="1:18" ht="13">
      <c r="A446" s="81"/>
      <c r="B446" s="89"/>
      <c r="C446" s="90"/>
      <c r="D446" s="89"/>
      <c r="E446" s="84"/>
      <c r="F446" s="87"/>
      <c r="G446" s="87"/>
      <c r="H446" s="87"/>
      <c r="I446" s="87"/>
      <c r="J446" s="87"/>
      <c r="K446" s="87"/>
      <c r="L446" s="87"/>
      <c r="M446" s="87"/>
      <c r="N446" s="87"/>
      <c r="O446" s="87"/>
      <c r="P446" s="87"/>
      <c r="Q446" s="87"/>
      <c r="R446" s="87"/>
    </row>
    <row r="447" spans="1:18" ht="13">
      <c r="A447" s="81"/>
      <c r="B447" s="89"/>
      <c r="C447" s="90"/>
      <c r="D447" s="89"/>
      <c r="E447" s="84"/>
      <c r="F447" s="87"/>
      <c r="G447" s="87"/>
      <c r="H447" s="87"/>
      <c r="I447" s="87"/>
      <c r="J447" s="87"/>
      <c r="K447" s="87"/>
      <c r="L447" s="87"/>
      <c r="M447" s="87"/>
      <c r="N447" s="87"/>
      <c r="O447" s="87"/>
      <c r="P447" s="87"/>
      <c r="Q447" s="87"/>
      <c r="R447" s="87"/>
    </row>
    <row r="448" spans="1:18" ht="13">
      <c r="A448" s="81"/>
      <c r="B448" s="89"/>
      <c r="C448" s="90"/>
      <c r="D448" s="89"/>
      <c r="E448" s="84"/>
      <c r="F448" s="87"/>
      <c r="G448" s="87"/>
      <c r="H448" s="87"/>
      <c r="I448" s="87"/>
      <c r="J448" s="87"/>
      <c r="K448" s="87"/>
      <c r="L448" s="87"/>
      <c r="M448" s="87"/>
      <c r="N448" s="87"/>
      <c r="O448" s="87"/>
      <c r="P448" s="87"/>
      <c r="Q448" s="87"/>
      <c r="R448" s="87"/>
    </row>
    <row r="449" spans="1:18" ht="13">
      <c r="A449" s="81"/>
      <c r="B449" s="89"/>
      <c r="C449" s="90"/>
      <c r="D449" s="89"/>
      <c r="E449" s="84"/>
      <c r="F449" s="87"/>
      <c r="G449" s="87"/>
      <c r="H449" s="87"/>
      <c r="I449" s="87"/>
      <c r="J449" s="87"/>
      <c r="K449" s="87"/>
      <c r="L449" s="87"/>
      <c r="M449" s="87"/>
      <c r="N449" s="87"/>
      <c r="O449" s="87"/>
      <c r="P449" s="87"/>
      <c r="Q449" s="87"/>
      <c r="R449" s="87"/>
    </row>
    <row r="450" spans="1:18" ht="13">
      <c r="A450" s="81"/>
      <c r="B450" s="89"/>
      <c r="C450" s="90"/>
      <c r="D450" s="89"/>
      <c r="E450" s="84"/>
      <c r="F450" s="87"/>
      <c r="G450" s="87"/>
      <c r="H450" s="87"/>
      <c r="I450" s="87"/>
      <c r="J450" s="87"/>
      <c r="K450" s="87"/>
      <c r="L450" s="87"/>
      <c r="M450" s="87"/>
      <c r="N450" s="87"/>
      <c r="O450" s="87"/>
      <c r="P450" s="87"/>
      <c r="Q450" s="87"/>
      <c r="R450" s="87"/>
    </row>
    <row r="451" spans="1:18" ht="13">
      <c r="A451" s="81"/>
      <c r="B451" s="89"/>
      <c r="C451" s="90"/>
      <c r="D451" s="89"/>
      <c r="E451" s="84"/>
      <c r="F451" s="87"/>
      <c r="G451" s="87"/>
      <c r="H451" s="87"/>
      <c r="I451" s="87"/>
      <c r="J451" s="87"/>
      <c r="K451" s="87"/>
      <c r="L451" s="87"/>
      <c r="M451" s="87"/>
      <c r="N451" s="87"/>
      <c r="O451" s="87"/>
      <c r="P451" s="87"/>
      <c r="Q451" s="87"/>
      <c r="R451" s="87"/>
    </row>
    <row r="452" spans="1:18" ht="13">
      <c r="A452" s="81"/>
      <c r="B452" s="89"/>
      <c r="C452" s="90"/>
      <c r="D452" s="89"/>
      <c r="E452" s="84"/>
      <c r="F452" s="87"/>
      <c r="G452" s="87"/>
      <c r="H452" s="87"/>
      <c r="I452" s="87"/>
      <c r="J452" s="87"/>
      <c r="K452" s="87"/>
      <c r="L452" s="87"/>
      <c r="M452" s="87"/>
      <c r="N452" s="87"/>
      <c r="O452" s="87"/>
      <c r="P452" s="87"/>
      <c r="Q452" s="87"/>
      <c r="R452" s="87"/>
    </row>
    <row r="453" spans="1:18" ht="13">
      <c r="A453" s="81"/>
      <c r="B453" s="89"/>
      <c r="C453" s="90"/>
      <c r="D453" s="89"/>
      <c r="E453" s="84"/>
      <c r="F453" s="87"/>
      <c r="G453" s="87"/>
      <c r="H453" s="87"/>
      <c r="I453" s="87"/>
      <c r="J453" s="87"/>
      <c r="K453" s="87"/>
      <c r="L453" s="87"/>
      <c r="M453" s="87"/>
      <c r="N453" s="87"/>
      <c r="O453" s="87"/>
      <c r="P453" s="87"/>
      <c r="Q453" s="87"/>
      <c r="R453" s="87"/>
    </row>
    <row r="454" spans="1:18" ht="13">
      <c r="A454" s="81"/>
      <c r="B454" s="89"/>
      <c r="C454" s="90"/>
      <c r="D454" s="89"/>
      <c r="E454" s="84"/>
      <c r="F454" s="87"/>
      <c r="G454" s="87"/>
      <c r="H454" s="87"/>
      <c r="I454" s="87"/>
      <c r="J454" s="87"/>
      <c r="K454" s="87"/>
      <c r="L454" s="87"/>
      <c r="M454" s="87"/>
      <c r="N454" s="87"/>
      <c r="O454" s="87"/>
      <c r="P454" s="87"/>
      <c r="Q454" s="87"/>
      <c r="R454" s="87"/>
    </row>
    <row r="455" spans="1:18" ht="13">
      <c r="A455" s="81"/>
      <c r="B455" s="89"/>
      <c r="C455" s="90"/>
      <c r="D455" s="89"/>
      <c r="E455" s="84"/>
      <c r="F455" s="87"/>
      <c r="G455" s="87"/>
      <c r="H455" s="87"/>
      <c r="I455" s="87"/>
      <c r="J455" s="87"/>
      <c r="K455" s="87"/>
      <c r="L455" s="87"/>
      <c r="M455" s="87"/>
      <c r="N455" s="87"/>
      <c r="O455" s="87"/>
      <c r="P455" s="87"/>
      <c r="Q455" s="87"/>
      <c r="R455" s="87"/>
    </row>
    <row r="456" spans="1:18" ht="13">
      <c r="A456" s="81"/>
      <c r="B456" s="89"/>
      <c r="C456" s="90"/>
      <c r="D456" s="89"/>
      <c r="E456" s="84"/>
      <c r="F456" s="87"/>
      <c r="G456" s="87"/>
      <c r="H456" s="87"/>
      <c r="I456" s="87"/>
      <c r="J456" s="87"/>
      <c r="K456" s="87"/>
      <c r="L456" s="87"/>
      <c r="M456" s="87"/>
      <c r="N456" s="87"/>
      <c r="O456" s="87"/>
      <c r="P456" s="87"/>
      <c r="Q456" s="87"/>
      <c r="R456" s="87"/>
    </row>
    <row r="457" spans="1:18" ht="13">
      <c r="A457" s="81"/>
      <c r="B457" s="89"/>
      <c r="C457" s="90"/>
      <c r="D457" s="89"/>
      <c r="E457" s="84"/>
      <c r="F457" s="87"/>
      <c r="G457" s="87"/>
      <c r="H457" s="87"/>
      <c r="I457" s="87"/>
      <c r="J457" s="87"/>
      <c r="K457" s="87"/>
      <c r="L457" s="87"/>
      <c r="M457" s="87"/>
      <c r="N457" s="87"/>
      <c r="O457" s="87"/>
      <c r="P457" s="87"/>
      <c r="Q457" s="87"/>
      <c r="R457" s="87"/>
    </row>
    <row r="458" spans="1:18" ht="13">
      <c r="A458" s="81"/>
      <c r="B458" s="89"/>
      <c r="C458" s="90"/>
      <c r="D458" s="89"/>
      <c r="E458" s="84"/>
      <c r="F458" s="87"/>
      <c r="G458" s="87"/>
      <c r="H458" s="87"/>
      <c r="I458" s="87"/>
      <c r="J458" s="87"/>
      <c r="K458" s="87"/>
      <c r="L458" s="87"/>
      <c r="M458" s="87"/>
      <c r="N458" s="87"/>
      <c r="O458" s="87"/>
      <c r="P458" s="87"/>
      <c r="Q458" s="87"/>
      <c r="R458" s="87"/>
    </row>
    <row r="459" spans="1:18" ht="13">
      <c r="A459" s="81"/>
      <c r="B459" s="89"/>
      <c r="C459" s="90"/>
      <c r="D459" s="89"/>
      <c r="E459" s="84"/>
      <c r="F459" s="87"/>
      <c r="G459" s="87"/>
      <c r="H459" s="87"/>
      <c r="I459" s="87"/>
      <c r="J459" s="87"/>
      <c r="K459" s="87"/>
      <c r="L459" s="87"/>
      <c r="M459" s="87"/>
      <c r="N459" s="87"/>
      <c r="O459" s="87"/>
      <c r="P459" s="87"/>
      <c r="Q459" s="87"/>
      <c r="R459" s="87"/>
    </row>
    <row r="460" spans="1:18" ht="13">
      <c r="A460" s="81"/>
      <c r="B460" s="89"/>
      <c r="C460" s="90"/>
      <c r="D460" s="89"/>
      <c r="E460" s="84"/>
      <c r="F460" s="87"/>
      <c r="G460" s="87"/>
      <c r="H460" s="87"/>
      <c r="I460" s="87"/>
      <c r="J460" s="87"/>
      <c r="K460" s="87"/>
      <c r="L460" s="87"/>
      <c r="M460" s="87"/>
      <c r="N460" s="87"/>
      <c r="O460" s="87"/>
      <c r="P460" s="87"/>
      <c r="Q460" s="87"/>
      <c r="R460" s="87"/>
    </row>
    <row r="461" spans="1:18" ht="13">
      <c r="A461" s="81"/>
      <c r="B461" s="89"/>
      <c r="C461" s="90"/>
      <c r="D461" s="89"/>
      <c r="E461" s="84"/>
      <c r="F461" s="87"/>
      <c r="G461" s="87"/>
      <c r="H461" s="87"/>
      <c r="I461" s="87"/>
      <c r="J461" s="87"/>
      <c r="K461" s="87"/>
      <c r="L461" s="87"/>
      <c r="M461" s="87"/>
      <c r="N461" s="87"/>
      <c r="O461" s="87"/>
      <c r="P461" s="87"/>
      <c r="Q461" s="87"/>
      <c r="R461" s="87"/>
    </row>
    <row r="462" spans="1:18" ht="13">
      <c r="A462" s="81"/>
      <c r="B462" s="89"/>
      <c r="C462" s="90"/>
      <c r="D462" s="89"/>
      <c r="E462" s="84"/>
      <c r="F462" s="87"/>
      <c r="G462" s="87"/>
      <c r="H462" s="87"/>
      <c r="I462" s="87"/>
      <c r="J462" s="87"/>
      <c r="K462" s="87"/>
      <c r="L462" s="87"/>
      <c r="M462" s="87"/>
      <c r="N462" s="87"/>
      <c r="O462" s="87"/>
      <c r="P462" s="87"/>
      <c r="Q462" s="87"/>
      <c r="R462" s="87"/>
    </row>
    <row r="463" spans="1:18" ht="13">
      <c r="A463" s="81"/>
      <c r="B463" s="89"/>
      <c r="C463" s="90"/>
      <c r="D463" s="89"/>
      <c r="E463" s="84"/>
      <c r="F463" s="87"/>
      <c r="G463" s="87"/>
      <c r="H463" s="87"/>
      <c r="I463" s="87"/>
      <c r="J463" s="87"/>
      <c r="K463" s="87"/>
      <c r="L463" s="87"/>
      <c r="M463" s="87"/>
      <c r="N463" s="87"/>
      <c r="O463" s="87"/>
      <c r="P463" s="87"/>
      <c r="Q463" s="87"/>
      <c r="R463" s="87"/>
    </row>
    <row r="464" spans="1:18" ht="13">
      <c r="A464" s="81"/>
      <c r="B464" s="89"/>
      <c r="C464" s="90"/>
      <c r="D464" s="89"/>
      <c r="E464" s="84"/>
      <c r="F464" s="87"/>
      <c r="G464" s="87"/>
      <c r="H464" s="87"/>
      <c r="I464" s="87"/>
      <c r="J464" s="87"/>
      <c r="K464" s="87"/>
      <c r="L464" s="87"/>
      <c r="M464" s="87"/>
      <c r="N464" s="87"/>
      <c r="O464" s="87"/>
      <c r="P464" s="87"/>
      <c r="Q464" s="87"/>
      <c r="R464" s="87"/>
    </row>
    <row r="465" spans="1:18" ht="13">
      <c r="A465" s="81"/>
      <c r="B465" s="89"/>
      <c r="C465" s="90"/>
      <c r="D465" s="89"/>
      <c r="E465" s="84"/>
      <c r="F465" s="87"/>
      <c r="G465" s="87"/>
      <c r="H465" s="87"/>
      <c r="I465" s="87"/>
      <c r="J465" s="87"/>
      <c r="K465" s="87"/>
      <c r="L465" s="87"/>
      <c r="M465" s="87"/>
      <c r="N465" s="87"/>
      <c r="O465" s="87"/>
      <c r="P465" s="87"/>
      <c r="Q465" s="87"/>
      <c r="R465" s="87"/>
    </row>
    <row r="466" spans="1:18" ht="13">
      <c r="A466" s="81"/>
      <c r="B466" s="89"/>
      <c r="C466" s="90"/>
      <c r="D466" s="89"/>
      <c r="E466" s="84"/>
      <c r="F466" s="87"/>
      <c r="G466" s="87"/>
      <c r="H466" s="87"/>
      <c r="I466" s="87"/>
      <c r="J466" s="87"/>
      <c r="K466" s="87"/>
      <c r="L466" s="87"/>
      <c r="M466" s="87"/>
      <c r="N466" s="87"/>
      <c r="O466" s="87"/>
      <c r="P466" s="87"/>
      <c r="Q466" s="87"/>
      <c r="R466" s="87"/>
    </row>
    <row r="467" spans="1:18" ht="13">
      <c r="A467" s="81"/>
      <c r="B467" s="89"/>
      <c r="C467" s="90"/>
      <c r="D467" s="89"/>
      <c r="E467" s="84"/>
      <c r="F467" s="87"/>
      <c r="G467" s="87"/>
      <c r="H467" s="87"/>
      <c r="I467" s="87"/>
      <c r="J467" s="87"/>
      <c r="K467" s="87"/>
      <c r="L467" s="87"/>
      <c r="M467" s="87"/>
      <c r="N467" s="87"/>
      <c r="O467" s="87"/>
      <c r="P467" s="87"/>
      <c r="Q467" s="87"/>
      <c r="R467" s="87"/>
    </row>
    <row r="468" spans="1:18" ht="13">
      <c r="A468" s="81"/>
      <c r="B468" s="89"/>
      <c r="C468" s="90"/>
      <c r="D468" s="89"/>
      <c r="E468" s="84"/>
      <c r="F468" s="87"/>
      <c r="G468" s="87"/>
      <c r="H468" s="87"/>
      <c r="I468" s="87"/>
      <c r="J468" s="87"/>
      <c r="K468" s="87"/>
      <c r="L468" s="87"/>
      <c r="M468" s="87"/>
      <c r="N468" s="87"/>
      <c r="O468" s="87"/>
      <c r="P468" s="87"/>
      <c r="Q468" s="87"/>
      <c r="R468" s="87"/>
    </row>
    <row r="469" spans="1:18" ht="13">
      <c r="A469" s="81"/>
      <c r="B469" s="89"/>
      <c r="C469" s="90"/>
      <c r="D469" s="89"/>
      <c r="E469" s="84"/>
      <c r="F469" s="87"/>
      <c r="G469" s="87"/>
      <c r="H469" s="87"/>
      <c r="I469" s="87"/>
      <c r="J469" s="87"/>
      <c r="K469" s="87"/>
      <c r="L469" s="87"/>
      <c r="M469" s="87"/>
      <c r="N469" s="87"/>
      <c r="O469" s="87"/>
      <c r="P469" s="87"/>
      <c r="Q469" s="87"/>
      <c r="R469" s="87"/>
    </row>
    <row r="470" spans="1:18" ht="13">
      <c r="A470" s="81"/>
      <c r="B470" s="89"/>
      <c r="C470" s="90"/>
      <c r="D470" s="89"/>
      <c r="E470" s="84"/>
      <c r="F470" s="87"/>
      <c r="G470" s="87"/>
      <c r="H470" s="87"/>
      <c r="I470" s="87"/>
      <c r="J470" s="87"/>
      <c r="K470" s="87"/>
      <c r="L470" s="87"/>
      <c r="M470" s="87"/>
      <c r="N470" s="87"/>
      <c r="O470" s="87"/>
      <c r="P470" s="87"/>
      <c r="Q470" s="87"/>
      <c r="R470" s="87"/>
    </row>
    <row r="471" spans="1:18" ht="13">
      <c r="A471" s="81"/>
      <c r="B471" s="89"/>
      <c r="C471" s="90"/>
      <c r="D471" s="89"/>
      <c r="E471" s="84"/>
      <c r="F471" s="87"/>
      <c r="G471" s="87"/>
      <c r="H471" s="87"/>
      <c r="I471" s="87"/>
      <c r="J471" s="87"/>
      <c r="K471" s="87"/>
      <c r="L471" s="87"/>
      <c r="M471" s="87"/>
      <c r="N471" s="87"/>
      <c r="O471" s="87"/>
      <c r="P471" s="87"/>
      <c r="Q471" s="87"/>
      <c r="R471" s="87"/>
    </row>
    <row r="472" spans="1:18" ht="13">
      <c r="A472" s="81"/>
      <c r="B472" s="89"/>
      <c r="C472" s="90"/>
      <c r="D472" s="89"/>
      <c r="E472" s="84"/>
      <c r="F472" s="87"/>
      <c r="G472" s="87"/>
      <c r="H472" s="87"/>
      <c r="I472" s="87"/>
      <c r="J472" s="87"/>
      <c r="K472" s="87"/>
      <c r="L472" s="87"/>
      <c r="M472" s="87"/>
      <c r="N472" s="87"/>
      <c r="O472" s="87"/>
      <c r="P472" s="87"/>
      <c r="Q472" s="87"/>
      <c r="R472" s="87"/>
    </row>
    <row r="473" spans="1:18" ht="13">
      <c r="A473" s="81"/>
      <c r="B473" s="89"/>
      <c r="C473" s="90"/>
      <c r="D473" s="89"/>
      <c r="E473" s="84"/>
      <c r="F473" s="87"/>
      <c r="G473" s="87"/>
      <c r="H473" s="87"/>
      <c r="I473" s="87"/>
      <c r="J473" s="87"/>
      <c r="K473" s="87"/>
      <c r="L473" s="87"/>
      <c r="M473" s="87"/>
      <c r="N473" s="87"/>
      <c r="O473" s="87"/>
      <c r="P473" s="87"/>
      <c r="Q473" s="87"/>
      <c r="R473" s="87"/>
    </row>
    <row r="474" spans="1:18" ht="13">
      <c r="A474" s="81"/>
      <c r="B474" s="89"/>
      <c r="C474" s="90"/>
      <c r="D474" s="89"/>
      <c r="E474" s="84"/>
      <c r="F474" s="87"/>
      <c r="G474" s="87"/>
      <c r="H474" s="87"/>
      <c r="I474" s="87"/>
      <c r="J474" s="87"/>
      <c r="K474" s="87"/>
      <c r="L474" s="87"/>
      <c r="M474" s="87"/>
      <c r="N474" s="87"/>
      <c r="O474" s="87"/>
      <c r="P474" s="87"/>
      <c r="Q474" s="87"/>
      <c r="R474" s="87"/>
    </row>
    <row r="475" spans="1:18" ht="13">
      <c r="A475" s="81"/>
      <c r="B475" s="89"/>
      <c r="C475" s="90"/>
      <c r="D475" s="89"/>
      <c r="E475" s="84"/>
      <c r="F475" s="87"/>
      <c r="G475" s="87"/>
      <c r="H475" s="87"/>
      <c r="I475" s="87"/>
      <c r="J475" s="87"/>
      <c r="K475" s="87"/>
      <c r="L475" s="87"/>
      <c r="M475" s="87"/>
      <c r="N475" s="87"/>
      <c r="O475" s="87"/>
      <c r="P475" s="87"/>
      <c r="Q475" s="87"/>
      <c r="R475" s="87"/>
    </row>
    <row r="476" spans="1:18" ht="13">
      <c r="A476" s="81"/>
      <c r="B476" s="89"/>
      <c r="C476" s="90"/>
      <c r="D476" s="89"/>
      <c r="E476" s="84"/>
      <c r="F476" s="87"/>
      <c r="G476" s="87"/>
      <c r="H476" s="87"/>
      <c r="I476" s="87"/>
      <c r="J476" s="87"/>
      <c r="K476" s="87"/>
      <c r="L476" s="87"/>
      <c r="M476" s="87"/>
      <c r="N476" s="87"/>
      <c r="O476" s="87"/>
      <c r="P476" s="87"/>
      <c r="Q476" s="87"/>
      <c r="R476" s="87"/>
    </row>
    <row r="477" spans="1:18" ht="13">
      <c r="A477" s="81"/>
      <c r="B477" s="89"/>
      <c r="C477" s="90"/>
      <c r="D477" s="89"/>
      <c r="E477" s="84"/>
      <c r="F477" s="87"/>
      <c r="G477" s="87"/>
      <c r="H477" s="87"/>
      <c r="I477" s="87"/>
      <c r="J477" s="87"/>
      <c r="K477" s="87"/>
      <c r="L477" s="87"/>
      <c r="M477" s="87"/>
      <c r="N477" s="87"/>
      <c r="O477" s="87"/>
      <c r="P477" s="87"/>
      <c r="Q477" s="87"/>
      <c r="R477" s="87"/>
    </row>
    <row r="478" spans="1:18" ht="13">
      <c r="A478" s="81"/>
      <c r="B478" s="89"/>
      <c r="C478" s="90"/>
      <c r="D478" s="89"/>
      <c r="E478" s="84"/>
      <c r="F478" s="87"/>
      <c r="G478" s="87"/>
      <c r="H478" s="87"/>
      <c r="I478" s="87"/>
      <c r="J478" s="87"/>
      <c r="K478" s="87"/>
      <c r="L478" s="87"/>
      <c r="M478" s="87"/>
      <c r="N478" s="87"/>
      <c r="O478" s="87"/>
      <c r="P478" s="87"/>
      <c r="Q478" s="87"/>
      <c r="R478" s="87"/>
    </row>
    <row r="479" spans="1:18" ht="13">
      <c r="A479" s="81"/>
      <c r="B479" s="89"/>
      <c r="C479" s="90"/>
      <c r="D479" s="89"/>
      <c r="E479" s="84"/>
      <c r="F479" s="87"/>
      <c r="G479" s="87"/>
      <c r="H479" s="87"/>
      <c r="I479" s="87"/>
      <c r="J479" s="87"/>
      <c r="K479" s="87"/>
      <c r="L479" s="87"/>
      <c r="M479" s="87"/>
      <c r="N479" s="87"/>
      <c r="O479" s="87"/>
      <c r="P479" s="87"/>
      <c r="Q479" s="87"/>
      <c r="R479" s="87"/>
    </row>
    <row r="480" spans="1:18" ht="13">
      <c r="A480" s="81"/>
      <c r="B480" s="89"/>
      <c r="C480" s="90"/>
      <c r="D480" s="89"/>
      <c r="E480" s="84"/>
      <c r="F480" s="87"/>
      <c r="G480" s="87"/>
      <c r="H480" s="87"/>
      <c r="I480" s="87"/>
      <c r="J480" s="87"/>
      <c r="K480" s="87"/>
      <c r="L480" s="87"/>
      <c r="M480" s="87"/>
      <c r="N480" s="87"/>
      <c r="O480" s="87"/>
      <c r="P480" s="87"/>
      <c r="Q480" s="87"/>
      <c r="R480" s="87"/>
    </row>
    <row r="481" spans="1:18" ht="13">
      <c r="A481" s="81"/>
      <c r="B481" s="89"/>
      <c r="C481" s="90"/>
      <c r="D481" s="89"/>
      <c r="E481" s="84"/>
      <c r="F481" s="87"/>
      <c r="G481" s="87"/>
      <c r="H481" s="87"/>
      <c r="I481" s="87"/>
      <c r="J481" s="87"/>
      <c r="K481" s="87"/>
      <c r="L481" s="87"/>
      <c r="M481" s="87"/>
      <c r="N481" s="87"/>
      <c r="O481" s="87"/>
      <c r="P481" s="87"/>
      <c r="Q481" s="87"/>
      <c r="R481" s="87"/>
    </row>
    <row r="482" spans="1:18" ht="13">
      <c r="A482" s="81"/>
      <c r="B482" s="89"/>
      <c r="C482" s="90"/>
      <c r="D482" s="89"/>
      <c r="E482" s="84"/>
      <c r="F482" s="87"/>
      <c r="G482" s="87"/>
      <c r="H482" s="87"/>
      <c r="I482" s="87"/>
      <c r="J482" s="87"/>
      <c r="K482" s="87"/>
      <c r="L482" s="87"/>
      <c r="M482" s="87"/>
      <c r="N482" s="87"/>
      <c r="O482" s="87"/>
      <c r="P482" s="87"/>
      <c r="Q482" s="87"/>
      <c r="R482" s="87"/>
    </row>
    <row r="483" spans="1:18" ht="13">
      <c r="A483" s="81"/>
      <c r="B483" s="89"/>
      <c r="C483" s="90"/>
      <c r="D483" s="89"/>
      <c r="E483" s="84"/>
      <c r="F483" s="87"/>
      <c r="G483" s="87"/>
      <c r="H483" s="87"/>
      <c r="I483" s="87"/>
      <c r="J483" s="87"/>
      <c r="K483" s="87"/>
      <c r="L483" s="87"/>
      <c r="M483" s="87"/>
      <c r="N483" s="87"/>
      <c r="O483" s="87"/>
      <c r="P483" s="87"/>
      <c r="Q483" s="87"/>
      <c r="R483" s="87"/>
    </row>
    <row r="484" spans="1:18" ht="13">
      <c r="A484" s="81"/>
      <c r="B484" s="89"/>
      <c r="C484" s="90"/>
      <c r="D484" s="89"/>
      <c r="E484" s="84"/>
      <c r="F484" s="87"/>
      <c r="G484" s="87"/>
      <c r="H484" s="87"/>
      <c r="I484" s="87"/>
      <c r="J484" s="87"/>
      <c r="K484" s="87"/>
      <c r="L484" s="87"/>
      <c r="M484" s="87"/>
      <c r="N484" s="87"/>
      <c r="O484" s="87"/>
      <c r="P484" s="87"/>
      <c r="Q484" s="87"/>
      <c r="R484" s="87"/>
    </row>
    <row r="485" spans="1:18" ht="13">
      <c r="A485" s="81"/>
      <c r="B485" s="89"/>
      <c r="C485" s="90"/>
      <c r="D485" s="89"/>
      <c r="E485" s="84"/>
      <c r="F485" s="87"/>
      <c r="G485" s="87"/>
      <c r="H485" s="87"/>
      <c r="I485" s="87"/>
      <c r="J485" s="87"/>
      <c r="K485" s="87"/>
      <c r="L485" s="87"/>
      <c r="M485" s="87"/>
      <c r="N485" s="87"/>
      <c r="O485" s="87"/>
      <c r="P485" s="87"/>
      <c r="Q485" s="87"/>
      <c r="R485" s="87"/>
    </row>
    <row r="486" spans="1:18" ht="13">
      <c r="A486" s="81"/>
      <c r="B486" s="89"/>
      <c r="C486" s="90"/>
      <c r="D486" s="89"/>
      <c r="E486" s="84"/>
      <c r="F486" s="87"/>
      <c r="G486" s="87"/>
      <c r="H486" s="87"/>
      <c r="I486" s="87"/>
      <c r="J486" s="87"/>
      <c r="K486" s="87"/>
      <c r="L486" s="87"/>
      <c r="M486" s="87"/>
      <c r="N486" s="87"/>
      <c r="O486" s="87"/>
      <c r="P486" s="87"/>
      <c r="Q486" s="87"/>
      <c r="R486" s="87"/>
    </row>
    <row r="487" spans="1:18" ht="13">
      <c r="A487" s="81"/>
      <c r="B487" s="89"/>
      <c r="C487" s="90"/>
      <c r="D487" s="89"/>
      <c r="E487" s="84"/>
      <c r="F487" s="87"/>
      <c r="G487" s="87"/>
      <c r="H487" s="87"/>
      <c r="I487" s="87"/>
      <c r="J487" s="87"/>
      <c r="K487" s="87"/>
      <c r="L487" s="87"/>
      <c r="M487" s="87"/>
      <c r="N487" s="87"/>
      <c r="O487" s="87"/>
      <c r="P487" s="87"/>
      <c r="Q487" s="87"/>
      <c r="R487" s="87"/>
    </row>
    <row r="488" spans="1:18" ht="13">
      <c r="A488" s="81"/>
      <c r="B488" s="89"/>
      <c r="C488" s="90"/>
      <c r="D488" s="89"/>
      <c r="E488" s="84"/>
      <c r="F488" s="87"/>
      <c r="G488" s="87"/>
      <c r="H488" s="87"/>
      <c r="I488" s="87"/>
      <c r="J488" s="87"/>
      <c r="K488" s="87"/>
      <c r="L488" s="87"/>
      <c r="M488" s="87"/>
      <c r="N488" s="87"/>
      <c r="O488" s="87"/>
      <c r="P488" s="87"/>
      <c r="Q488" s="87"/>
      <c r="R488" s="87"/>
    </row>
    <row r="489" spans="1:18" ht="13">
      <c r="A489" s="81"/>
      <c r="B489" s="89"/>
      <c r="C489" s="90"/>
      <c r="D489" s="89"/>
      <c r="E489" s="84"/>
      <c r="F489" s="87"/>
      <c r="G489" s="87"/>
      <c r="H489" s="87"/>
      <c r="I489" s="87"/>
      <c r="J489" s="87"/>
      <c r="K489" s="87"/>
      <c r="L489" s="87"/>
      <c r="M489" s="87"/>
      <c r="N489" s="87"/>
      <c r="O489" s="87"/>
      <c r="P489" s="87"/>
      <c r="Q489" s="87"/>
      <c r="R489" s="87"/>
    </row>
    <row r="490" spans="1:18" ht="13">
      <c r="A490" s="81"/>
      <c r="B490" s="89"/>
      <c r="C490" s="90"/>
      <c r="D490" s="89"/>
      <c r="E490" s="84"/>
      <c r="F490" s="87"/>
      <c r="G490" s="87"/>
      <c r="H490" s="87"/>
      <c r="I490" s="87"/>
      <c r="J490" s="87"/>
      <c r="K490" s="87"/>
      <c r="L490" s="87"/>
      <c r="M490" s="87"/>
      <c r="N490" s="87"/>
      <c r="O490" s="87"/>
      <c r="P490" s="87"/>
      <c r="Q490" s="87"/>
      <c r="R490" s="87"/>
    </row>
    <row r="491" spans="1:18" ht="13">
      <c r="A491" s="81"/>
      <c r="B491" s="89"/>
      <c r="C491" s="90"/>
      <c r="D491" s="89"/>
      <c r="E491" s="84"/>
      <c r="F491" s="87"/>
      <c r="G491" s="87"/>
      <c r="H491" s="87"/>
      <c r="I491" s="87"/>
      <c r="J491" s="87"/>
      <c r="K491" s="87"/>
      <c r="L491" s="87"/>
      <c r="M491" s="87"/>
      <c r="N491" s="87"/>
      <c r="O491" s="87"/>
      <c r="P491" s="87"/>
      <c r="Q491" s="87"/>
      <c r="R491" s="87"/>
    </row>
    <row r="492" spans="1:18" ht="13">
      <c r="A492" s="81"/>
      <c r="B492" s="89"/>
      <c r="C492" s="90"/>
      <c r="D492" s="89"/>
      <c r="E492" s="84"/>
      <c r="F492" s="87"/>
      <c r="G492" s="87"/>
      <c r="H492" s="87"/>
      <c r="I492" s="87"/>
      <c r="J492" s="87"/>
      <c r="K492" s="87"/>
      <c r="L492" s="87"/>
      <c r="M492" s="87"/>
      <c r="N492" s="87"/>
      <c r="O492" s="87"/>
      <c r="P492" s="87"/>
      <c r="Q492" s="87"/>
      <c r="R492" s="87"/>
    </row>
    <row r="493" spans="1:18" ht="13">
      <c r="A493" s="81"/>
      <c r="B493" s="89"/>
      <c r="C493" s="90"/>
      <c r="D493" s="89"/>
      <c r="E493" s="84"/>
      <c r="F493" s="87"/>
      <c r="G493" s="87"/>
      <c r="H493" s="87"/>
      <c r="I493" s="87"/>
      <c r="J493" s="87"/>
      <c r="K493" s="87"/>
      <c r="L493" s="87"/>
      <c r="M493" s="87"/>
      <c r="N493" s="87"/>
      <c r="O493" s="87"/>
      <c r="P493" s="87"/>
      <c r="Q493" s="87"/>
      <c r="R493" s="87"/>
    </row>
    <row r="494" spans="1:18" ht="13">
      <c r="A494" s="81"/>
      <c r="B494" s="89"/>
      <c r="C494" s="90"/>
      <c r="D494" s="89"/>
      <c r="E494" s="84"/>
      <c r="F494" s="87"/>
      <c r="G494" s="87"/>
      <c r="H494" s="87"/>
      <c r="I494" s="87"/>
      <c r="J494" s="87"/>
      <c r="K494" s="87"/>
      <c r="L494" s="87"/>
      <c r="M494" s="87"/>
      <c r="N494" s="87"/>
      <c r="O494" s="87"/>
      <c r="P494" s="87"/>
      <c r="Q494" s="87"/>
      <c r="R494" s="87"/>
    </row>
    <row r="495" spans="1:18" ht="13">
      <c r="A495" s="81"/>
      <c r="B495" s="89"/>
      <c r="C495" s="90"/>
      <c r="D495" s="89"/>
      <c r="E495" s="84"/>
      <c r="F495" s="87"/>
      <c r="G495" s="87"/>
      <c r="H495" s="87"/>
      <c r="I495" s="87"/>
      <c r="J495" s="87"/>
      <c r="K495" s="87"/>
      <c r="L495" s="87"/>
      <c r="M495" s="87"/>
      <c r="N495" s="87"/>
      <c r="O495" s="87"/>
      <c r="P495" s="87"/>
      <c r="Q495" s="87"/>
      <c r="R495" s="87"/>
    </row>
    <row r="496" spans="1:18" ht="13">
      <c r="A496" s="81"/>
      <c r="B496" s="89"/>
      <c r="C496" s="90"/>
      <c r="D496" s="89"/>
      <c r="E496" s="84"/>
      <c r="F496" s="87"/>
      <c r="G496" s="87"/>
      <c r="H496" s="87"/>
      <c r="I496" s="87"/>
      <c r="J496" s="87"/>
      <c r="K496" s="87"/>
      <c r="L496" s="87"/>
      <c r="M496" s="87"/>
      <c r="N496" s="87"/>
      <c r="O496" s="87"/>
      <c r="P496" s="87"/>
      <c r="Q496" s="87"/>
      <c r="R496" s="87"/>
    </row>
    <row r="497" spans="1:18" ht="13">
      <c r="A497" s="81"/>
      <c r="B497" s="89"/>
      <c r="C497" s="90"/>
      <c r="D497" s="89"/>
      <c r="E497" s="84"/>
      <c r="F497" s="87"/>
      <c r="G497" s="87"/>
      <c r="H497" s="87"/>
      <c r="I497" s="87"/>
      <c r="J497" s="87"/>
      <c r="K497" s="87"/>
      <c r="L497" s="87"/>
      <c r="M497" s="87"/>
      <c r="N497" s="87"/>
      <c r="O497" s="87"/>
      <c r="P497" s="87"/>
      <c r="Q497" s="87"/>
      <c r="R497" s="87"/>
    </row>
    <row r="498" spans="1:18" ht="13">
      <c r="A498" s="81"/>
      <c r="B498" s="89"/>
      <c r="C498" s="90"/>
      <c r="D498" s="89"/>
      <c r="E498" s="84"/>
      <c r="F498" s="87"/>
      <c r="G498" s="87"/>
      <c r="H498" s="87"/>
      <c r="I498" s="87"/>
      <c r="J498" s="87"/>
      <c r="K498" s="87"/>
      <c r="L498" s="87"/>
      <c r="M498" s="87"/>
      <c r="N498" s="87"/>
      <c r="O498" s="87"/>
      <c r="P498" s="87"/>
      <c r="Q498" s="87"/>
      <c r="R498" s="87"/>
    </row>
    <row r="499" spans="1:18" ht="13">
      <c r="A499" s="81"/>
      <c r="B499" s="89"/>
      <c r="C499" s="90"/>
      <c r="D499" s="89"/>
      <c r="E499" s="84"/>
      <c r="F499" s="87"/>
      <c r="G499" s="87"/>
      <c r="H499" s="87"/>
      <c r="I499" s="87"/>
      <c r="J499" s="87"/>
      <c r="K499" s="87"/>
      <c r="L499" s="87"/>
      <c r="M499" s="87"/>
      <c r="N499" s="87"/>
      <c r="O499" s="87"/>
      <c r="P499" s="87"/>
      <c r="Q499" s="87"/>
      <c r="R499" s="87"/>
    </row>
    <row r="500" spans="1:18" ht="13">
      <c r="A500" s="81"/>
      <c r="B500" s="89"/>
      <c r="C500" s="90"/>
      <c r="D500" s="89"/>
      <c r="E500" s="84"/>
      <c r="F500" s="87"/>
      <c r="G500" s="87"/>
      <c r="H500" s="87"/>
      <c r="I500" s="87"/>
      <c r="J500" s="87"/>
      <c r="K500" s="87"/>
      <c r="L500" s="87"/>
      <c r="M500" s="87"/>
      <c r="N500" s="87"/>
      <c r="O500" s="87"/>
      <c r="P500" s="87"/>
      <c r="Q500" s="87"/>
      <c r="R500" s="87"/>
    </row>
    <row r="501" spans="1:18" ht="13">
      <c r="A501" s="81"/>
      <c r="B501" s="89"/>
      <c r="C501" s="90"/>
      <c r="D501" s="89"/>
      <c r="E501" s="84"/>
      <c r="F501" s="87"/>
      <c r="G501" s="87"/>
      <c r="H501" s="87"/>
      <c r="I501" s="87"/>
      <c r="J501" s="87"/>
      <c r="K501" s="87"/>
      <c r="L501" s="87"/>
      <c r="M501" s="87"/>
      <c r="N501" s="87"/>
      <c r="O501" s="87"/>
      <c r="P501" s="87"/>
      <c r="Q501" s="87"/>
      <c r="R501" s="87"/>
    </row>
    <row r="502" spans="1:18" ht="13">
      <c r="A502" s="81"/>
      <c r="B502" s="89"/>
      <c r="C502" s="90"/>
      <c r="D502" s="89"/>
      <c r="E502" s="84"/>
      <c r="F502" s="87"/>
      <c r="G502" s="87"/>
      <c r="H502" s="87"/>
      <c r="I502" s="87"/>
      <c r="J502" s="87"/>
      <c r="K502" s="87"/>
      <c r="L502" s="87"/>
      <c r="M502" s="87"/>
      <c r="N502" s="87"/>
      <c r="O502" s="87"/>
      <c r="P502" s="87"/>
      <c r="Q502" s="87"/>
      <c r="R502" s="87"/>
    </row>
    <row r="503" spans="1:18" ht="13">
      <c r="A503" s="81"/>
      <c r="B503" s="89"/>
      <c r="C503" s="90"/>
      <c r="D503" s="89"/>
      <c r="E503" s="84"/>
      <c r="F503" s="87"/>
      <c r="G503" s="87"/>
      <c r="H503" s="87"/>
      <c r="I503" s="87"/>
      <c r="J503" s="87"/>
      <c r="K503" s="87"/>
      <c r="L503" s="87"/>
      <c r="M503" s="87"/>
      <c r="N503" s="87"/>
      <c r="O503" s="87"/>
      <c r="P503" s="87"/>
      <c r="Q503" s="87"/>
      <c r="R503" s="87"/>
    </row>
    <row r="504" spans="1:18" ht="13">
      <c r="A504" s="81"/>
      <c r="B504" s="89"/>
      <c r="C504" s="90"/>
      <c r="D504" s="89"/>
      <c r="E504" s="84"/>
      <c r="F504" s="87"/>
      <c r="G504" s="87"/>
      <c r="H504" s="87"/>
      <c r="I504" s="87"/>
      <c r="J504" s="87"/>
      <c r="K504" s="87"/>
      <c r="L504" s="87"/>
      <c r="M504" s="87"/>
      <c r="N504" s="87"/>
      <c r="O504" s="87"/>
      <c r="P504" s="87"/>
      <c r="Q504" s="87"/>
      <c r="R504" s="87"/>
    </row>
    <row r="505" spans="1:18" ht="13">
      <c r="A505" s="81"/>
      <c r="B505" s="89"/>
      <c r="C505" s="90"/>
      <c r="D505" s="89"/>
      <c r="E505" s="84"/>
      <c r="F505" s="87"/>
      <c r="G505" s="87"/>
      <c r="H505" s="87"/>
      <c r="I505" s="87"/>
      <c r="J505" s="87"/>
      <c r="K505" s="87"/>
      <c r="L505" s="87"/>
      <c r="M505" s="87"/>
      <c r="N505" s="87"/>
      <c r="O505" s="87"/>
      <c r="P505" s="87"/>
      <c r="Q505" s="87"/>
      <c r="R505" s="87"/>
    </row>
    <row r="506" spans="1:18" ht="13">
      <c r="A506" s="81"/>
      <c r="B506" s="89"/>
      <c r="C506" s="90"/>
      <c r="D506" s="89"/>
      <c r="E506" s="84"/>
      <c r="F506" s="87"/>
      <c r="G506" s="87"/>
      <c r="H506" s="87"/>
      <c r="I506" s="87"/>
      <c r="J506" s="87"/>
      <c r="K506" s="87"/>
      <c r="L506" s="87"/>
      <c r="M506" s="87"/>
      <c r="N506" s="87"/>
      <c r="O506" s="87"/>
      <c r="P506" s="87"/>
      <c r="Q506" s="87"/>
      <c r="R506" s="87"/>
    </row>
    <row r="507" spans="1:18" ht="13">
      <c r="A507" s="81"/>
      <c r="B507" s="89"/>
      <c r="C507" s="90"/>
      <c r="D507" s="89"/>
      <c r="E507" s="84"/>
      <c r="F507" s="87"/>
      <c r="G507" s="87"/>
      <c r="H507" s="87"/>
      <c r="I507" s="87"/>
      <c r="J507" s="87"/>
      <c r="K507" s="87"/>
      <c r="L507" s="87"/>
      <c r="M507" s="87"/>
      <c r="N507" s="87"/>
      <c r="O507" s="87"/>
      <c r="P507" s="87"/>
      <c r="Q507" s="87"/>
      <c r="R507" s="87"/>
    </row>
    <row r="508" spans="1:18" ht="13">
      <c r="A508" s="81"/>
      <c r="B508" s="89"/>
      <c r="C508" s="90"/>
      <c r="D508" s="89"/>
      <c r="E508" s="84"/>
      <c r="F508" s="87"/>
      <c r="G508" s="87"/>
      <c r="H508" s="87"/>
      <c r="I508" s="87"/>
      <c r="J508" s="87"/>
      <c r="K508" s="87"/>
      <c r="L508" s="87"/>
      <c r="M508" s="87"/>
      <c r="N508" s="87"/>
      <c r="O508" s="87"/>
      <c r="P508" s="87"/>
      <c r="Q508" s="87"/>
      <c r="R508" s="87"/>
    </row>
    <row r="509" spans="1:18" ht="13">
      <c r="A509" s="81"/>
      <c r="B509" s="89"/>
      <c r="C509" s="90"/>
      <c r="D509" s="89"/>
      <c r="E509" s="84"/>
      <c r="F509" s="87"/>
      <c r="G509" s="87"/>
      <c r="H509" s="87"/>
      <c r="I509" s="87"/>
      <c r="J509" s="87"/>
      <c r="K509" s="87"/>
      <c r="L509" s="87"/>
      <c r="M509" s="87"/>
      <c r="N509" s="87"/>
      <c r="O509" s="87"/>
      <c r="P509" s="87"/>
      <c r="Q509" s="87"/>
      <c r="R509" s="87"/>
    </row>
    <row r="510" spans="1:18" ht="13">
      <c r="A510" s="81"/>
      <c r="B510" s="89"/>
      <c r="C510" s="90"/>
      <c r="D510" s="89"/>
      <c r="E510" s="84"/>
      <c r="F510" s="87"/>
      <c r="G510" s="87"/>
      <c r="H510" s="87"/>
      <c r="I510" s="87"/>
      <c r="J510" s="87"/>
      <c r="K510" s="87"/>
      <c r="L510" s="87"/>
      <c r="M510" s="87"/>
      <c r="N510" s="87"/>
      <c r="O510" s="87"/>
      <c r="P510" s="87"/>
      <c r="Q510" s="87"/>
      <c r="R510" s="87"/>
    </row>
    <row r="511" spans="1:18" ht="13">
      <c r="A511" s="81"/>
      <c r="B511" s="89"/>
      <c r="C511" s="90"/>
      <c r="D511" s="89"/>
      <c r="E511" s="84"/>
      <c r="F511" s="87"/>
      <c r="G511" s="87"/>
      <c r="H511" s="87"/>
      <c r="I511" s="87"/>
      <c r="J511" s="87"/>
      <c r="K511" s="87"/>
      <c r="L511" s="87"/>
      <c r="M511" s="87"/>
      <c r="N511" s="87"/>
      <c r="O511" s="87"/>
      <c r="P511" s="87"/>
      <c r="Q511" s="87"/>
      <c r="R511" s="87"/>
    </row>
    <row r="512" spans="1:18" ht="13">
      <c r="A512" s="81"/>
      <c r="B512" s="89"/>
      <c r="C512" s="90"/>
      <c r="D512" s="89"/>
      <c r="E512" s="84"/>
      <c r="F512" s="87"/>
      <c r="G512" s="87"/>
      <c r="H512" s="87"/>
      <c r="I512" s="87"/>
      <c r="J512" s="87"/>
      <c r="K512" s="87"/>
      <c r="L512" s="87"/>
      <c r="M512" s="87"/>
      <c r="N512" s="87"/>
      <c r="O512" s="87"/>
      <c r="P512" s="87"/>
      <c r="Q512" s="87"/>
      <c r="R512" s="87"/>
    </row>
    <row r="513" spans="1:18" ht="13">
      <c r="A513" s="81"/>
      <c r="B513" s="89"/>
      <c r="C513" s="90"/>
      <c r="D513" s="89"/>
      <c r="E513" s="84"/>
      <c r="F513" s="87"/>
      <c r="G513" s="87"/>
      <c r="H513" s="87"/>
      <c r="I513" s="87"/>
      <c r="J513" s="87"/>
      <c r="K513" s="87"/>
      <c r="L513" s="87"/>
      <c r="M513" s="87"/>
      <c r="N513" s="87"/>
      <c r="O513" s="87"/>
      <c r="P513" s="87"/>
      <c r="Q513" s="87"/>
      <c r="R513" s="87"/>
    </row>
    <row r="514" spans="1:18" ht="13">
      <c r="A514" s="81"/>
      <c r="B514" s="89"/>
      <c r="C514" s="90"/>
      <c r="D514" s="89"/>
      <c r="E514" s="84"/>
      <c r="F514" s="87"/>
      <c r="G514" s="87"/>
      <c r="H514" s="87"/>
      <c r="I514" s="87"/>
      <c r="J514" s="87"/>
      <c r="K514" s="87"/>
      <c r="L514" s="87"/>
      <c r="M514" s="87"/>
      <c r="N514" s="87"/>
      <c r="O514" s="87"/>
      <c r="P514" s="87"/>
      <c r="Q514" s="87"/>
      <c r="R514" s="87"/>
    </row>
    <row r="515" spans="1:18" ht="13">
      <c r="A515" s="81"/>
      <c r="B515" s="89"/>
      <c r="C515" s="90"/>
      <c r="D515" s="89"/>
      <c r="E515" s="84"/>
      <c r="F515" s="87"/>
      <c r="G515" s="87"/>
      <c r="H515" s="87"/>
      <c r="I515" s="87"/>
      <c r="J515" s="87"/>
      <c r="K515" s="87"/>
      <c r="L515" s="87"/>
      <c r="M515" s="87"/>
      <c r="N515" s="87"/>
      <c r="O515" s="87"/>
      <c r="P515" s="87"/>
      <c r="Q515" s="87"/>
      <c r="R515" s="87"/>
    </row>
    <row r="516" spans="1:18" ht="13">
      <c r="A516" s="81"/>
      <c r="B516" s="89"/>
      <c r="C516" s="90"/>
      <c r="D516" s="89"/>
      <c r="E516" s="84"/>
      <c r="F516" s="87"/>
      <c r="G516" s="87"/>
      <c r="H516" s="87"/>
      <c r="I516" s="87"/>
      <c r="J516" s="87"/>
      <c r="K516" s="87"/>
      <c r="L516" s="87"/>
      <c r="M516" s="87"/>
      <c r="N516" s="87"/>
      <c r="O516" s="87"/>
      <c r="P516" s="87"/>
      <c r="Q516" s="87"/>
      <c r="R516" s="87"/>
    </row>
    <row r="517" spans="1:18" ht="13">
      <c r="A517" s="81"/>
      <c r="B517" s="89"/>
      <c r="C517" s="90"/>
      <c r="D517" s="89"/>
      <c r="E517" s="84"/>
      <c r="F517" s="87"/>
      <c r="G517" s="87"/>
      <c r="H517" s="87"/>
      <c r="I517" s="87"/>
      <c r="J517" s="87"/>
      <c r="K517" s="87"/>
      <c r="L517" s="87"/>
      <c r="M517" s="87"/>
      <c r="N517" s="87"/>
      <c r="O517" s="87"/>
      <c r="P517" s="87"/>
      <c r="Q517" s="87"/>
      <c r="R517" s="87"/>
    </row>
    <row r="518" spans="1:18" ht="13">
      <c r="A518" s="81"/>
      <c r="B518" s="89"/>
      <c r="C518" s="90"/>
      <c r="D518" s="89"/>
      <c r="E518" s="84"/>
      <c r="F518" s="87"/>
      <c r="G518" s="87"/>
      <c r="H518" s="87"/>
      <c r="I518" s="87"/>
      <c r="J518" s="87"/>
      <c r="K518" s="87"/>
      <c r="L518" s="87"/>
      <c r="M518" s="87"/>
      <c r="N518" s="87"/>
      <c r="O518" s="87"/>
      <c r="P518" s="87"/>
      <c r="Q518" s="87"/>
      <c r="R518" s="87"/>
    </row>
    <row r="519" spans="1:18" ht="13">
      <c r="A519" s="81"/>
      <c r="B519" s="89"/>
      <c r="C519" s="90"/>
      <c r="D519" s="89"/>
      <c r="E519" s="84"/>
      <c r="F519" s="87"/>
      <c r="G519" s="87"/>
      <c r="H519" s="87"/>
      <c r="I519" s="87"/>
      <c r="J519" s="87"/>
      <c r="K519" s="87"/>
      <c r="L519" s="87"/>
      <c r="M519" s="87"/>
      <c r="N519" s="87"/>
      <c r="O519" s="87"/>
      <c r="P519" s="87"/>
      <c r="Q519" s="87"/>
      <c r="R519" s="87"/>
    </row>
    <row r="520" spans="1:18" ht="13">
      <c r="A520" s="81"/>
      <c r="B520" s="89"/>
      <c r="C520" s="90"/>
      <c r="D520" s="89"/>
      <c r="E520" s="84"/>
      <c r="F520" s="87"/>
      <c r="G520" s="87"/>
      <c r="H520" s="87"/>
      <c r="I520" s="87"/>
      <c r="J520" s="87"/>
      <c r="K520" s="87"/>
      <c r="L520" s="87"/>
      <c r="M520" s="87"/>
      <c r="N520" s="87"/>
      <c r="O520" s="87"/>
      <c r="P520" s="87"/>
      <c r="Q520" s="87"/>
      <c r="R520" s="87"/>
    </row>
    <row r="521" spans="1:18" ht="13">
      <c r="A521" s="81"/>
      <c r="B521" s="89"/>
      <c r="C521" s="90"/>
      <c r="D521" s="89"/>
      <c r="E521" s="84"/>
      <c r="F521" s="87"/>
      <c r="G521" s="87"/>
      <c r="H521" s="87"/>
      <c r="I521" s="87"/>
      <c r="J521" s="87"/>
      <c r="K521" s="87"/>
      <c r="L521" s="87"/>
      <c r="M521" s="87"/>
      <c r="N521" s="87"/>
      <c r="O521" s="87"/>
      <c r="P521" s="87"/>
      <c r="Q521" s="87"/>
      <c r="R521" s="87"/>
    </row>
    <row r="522" spans="1:18" ht="13">
      <c r="A522" s="81"/>
      <c r="B522" s="89"/>
      <c r="C522" s="90"/>
      <c r="D522" s="89"/>
      <c r="E522" s="84"/>
      <c r="F522" s="87"/>
      <c r="G522" s="87"/>
      <c r="H522" s="87"/>
      <c r="I522" s="87"/>
      <c r="J522" s="87"/>
      <c r="K522" s="87"/>
      <c r="L522" s="87"/>
      <c r="M522" s="87"/>
      <c r="N522" s="87"/>
      <c r="O522" s="87"/>
      <c r="P522" s="87"/>
      <c r="Q522" s="87"/>
      <c r="R522" s="87"/>
    </row>
    <row r="523" spans="1:18" ht="13">
      <c r="A523" s="81"/>
      <c r="B523" s="89"/>
      <c r="C523" s="90"/>
      <c r="D523" s="89"/>
      <c r="E523" s="84"/>
      <c r="F523" s="87"/>
      <c r="G523" s="87"/>
      <c r="H523" s="87"/>
      <c r="I523" s="87"/>
      <c r="J523" s="87"/>
      <c r="K523" s="87"/>
      <c r="L523" s="87"/>
      <c r="M523" s="87"/>
      <c r="N523" s="87"/>
      <c r="O523" s="87"/>
      <c r="P523" s="87"/>
      <c r="Q523" s="87"/>
      <c r="R523" s="87"/>
    </row>
    <row r="524" spans="1:18" ht="13">
      <c r="A524" s="81"/>
      <c r="B524" s="89"/>
      <c r="C524" s="90"/>
      <c r="D524" s="89"/>
      <c r="E524" s="84"/>
      <c r="F524" s="87"/>
      <c r="G524" s="87"/>
      <c r="H524" s="87"/>
      <c r="I524" s="87"/>
      <c r="J524" s="87"/>
      <c r="K524" s="87"/>
      <c r="L524" s="87"/>
      <c r="M524" s="87"/>
      <c r="N524" s="87"/>
      <c r="O524" s="87"/>
      <c r="P524" s="87"/>
      <c r="Q524" s="87"/>
      <c r="R524" s="87"/>
    </row>
    <row r="525" spans="1:18" ht="13">
      <c r="A525" s="81"/>
      <c r="B525" s="89"/>
      <c r="C525" s="90"/>
      <c r="D525" s="89"/>
      <c r="E525" s="84"/>
      <c r="F525" s="87"/>
      <c r="G525" s="87"/>
      <c r="H525" s="87"/>
      <c r="I525" s="87"/>
      <c r="J525" s="87"/>
      <c r="K525" s="87"/>
      <c r="L525" s="87"/>
      <c r="M525" s="87"/>
      <c r="N525" s="87"/>
      <c r="O525" s="87"/>
      <c r="P525" s="87"/>
      <c r="Q525" s="87"/>
      <c r="R525" s="87"/>
    </row>
    <row r="526" spans="1:18" ht="13">
      <c r="A526" s="81"/>
      <c r="B526" s="89"/>
      <c r="C526" s="90"/>
      <c r="D526" s="89"/>
      <c r="E526" s="84"/>
      <c r="F526" s="87"/>
      <c r="G526" s="87"/>
      <c r="H526" s="87"/>
      <c r="I526" s="87"/>
      <c r="J526" s="87"/>
      <c r="K526" s="87"/>
      <c r="L526" s="87"/>
      <c r="M526" s="87"/>
      <c r="N526" s="87"/>
      <c r="O526" s="87"/>
      <c r="P526" s="87"/>
      <c r="Q526" s="87"/>
      <c r="R526" s="87"/>
    </row>
    <row r="527" spans="1:18" ht="13">
      <c r="A527" s="81"/>
      <c r="B527" s="89"/>
      <c r="C527" s="90"/>
      <c r="D527" s="89"/>
      <c r="E527" s="84"/>
      <c r="F527" s="87"/>
      <c r="G527" s="87"/>
      <c r="H527" s="87"/>
      <c r="I527" s="87"/>
      <c r="J527" s="87"/>
      <c r="K527" s="87"/>
      <c r="L527" s="87"/>
      <c r="M527" s="87"/>
      <c r="N527" s="87"/>
      <c r="O527" s="87"/>
      <c r="P527" s="87"/>
      <c r="Q527" s="87"/>
      <c r="R527" s="87"/>
    </row>
    <row r="528" spans="1:18" ht="13">
      <c r="A528" s="81"/>
      <c r="B528" s="89"/>
      <c r="C528" s="90"/>
      <c r="D528" s="89"/>
      <c r="E528" s="84"/>
      <c r="F528" s="87"/>
      <c r="G528" s="87"/>
      <c r="H528" s="87"/>
      <c r="I528" s="87"/>
      <c r="J528" s="87"/>
      <c r="K528" s="87"/>
      <c r="L528" s="87"/>
      <c r="M528" s="87"/>
      <c r="N528" s="87"/>
      <c r="O528" s="87"/>
      <c r="P528" s="87"/>
      <c r="Q528" s="87"/>
      <c r="R528" s="87"/>
    </row>
    <row r="529" spans="1:18" ht="13">
      <c r="A529" s="81"/>
      <c r="B529" s="89"/>
      <c r="C529" s="90"/>
      <c r="D529" s="89"/>
      <c r="E529" s="84"/>
      <c r="F529" s="87"/>
      <c r="G529" s="87"/>
      <c r="H529" s="87"/>
      <c r="I529" s="87"/>
      <c r="J529" s="87"/>
      <c r="K529" s="87"/>
      <c r="L529" s="87"/>
      <c r="M529" s="87"/>
      <c r="N529" s="87"/>
      <c r="O529" s="87"/>
      <c r="P529" s="87"/>
      <c r="Q529" s="87"/>
      <c r="R529" s="87"/>
    </row>
    <row r="530" spans="1:18" ht="13">
      <c r="A530" s="81"/>
      <c r="B530" s="89"/>
      <c r="C530" s="90"/>
      <c r="D530" s="89"/>
      <c r="E530" s="84"/>
      <c r="F530" s="87"/>
      <c r="G530" s="87"/>
      <c r="H530" s="87"/>
      <c r="I530" s="87"/>
      <c r="J530" s="87"/>
      <c r="K530" s="87"/>
      <c r="L530" s="87"/>
      <c r="M530" s="87"/>
      <c r="N530" s="87"/>
      <c r="O530" s="87"/>
      <c r="P530" s="87"/>
      <c r="Q530" s="87"/>
      <c r="R530" s="87"/>
    </row>
    <row r="531" spans="1:18" ht="13">
      <c r="A531" s="81"/>
      <c r="B531" s="89"/>
      <c r="C531" s="90"/>
      <c r="D531" s="89"/>
      <c r="E531" s="84"/>
      <c r="F531" s="87"/>
      <c r="G531" s="87"/>
      <c r="H531" s="87"/>
      <c r="I531" s="87"/>
      <c r="J531" s="87"/>
      <c r="K531" s="87"/>
      <c r="L531" s="87"/>
      <c r="M531" s="87"/>
      <c r="N531" s="87"/>
      <c r="O531" s="87"/>
      <c r="P531" s="87"/>
      <c r="Q531" s="87"/>
      <c r="R531" s="87"/>
    </row>
    <row r="532" spans="1:18" ht="13">
      <c r="A532" s="81"/>
      <c r="B532" s="89"/>
      <c r="C532" s="90"/>
      <c r="D532" s="89"/>
      <c r="E532" s="84"/>
      <c r="F532" s="87"/>
      <c r="G532" s="87"/>
      <c r="H532" s="87"/>
      <c r="I532" s="87"/>
      <c r="J532" s="87"/>
      <c r="K532" s="87"/>
      <c r="L532" s="87"/>
      <c r="M532" s="87"/>
      <c r="N532" s="87"/>
      <c r="O532" s="87"/>
      <c r="P532" s="87"/>
      <c r="Q532" s="87"/>
      <c r="R532" s="87"/>
    </row>
    <row r="533" spans="1:18" ht="13">
      <c r="A533" s="81"/>
      <c r="B533" s="89"/>
      <c r="C533" s="90"/>
      <c r="D533" s="89"/>
      <c r="E533" s="84"/>
      <c r="F533" s="87"/>
      <c r="G533" s="87"/>
      <c r="H533" s="87"/>
      <c r="I533" s="87"/>
      <c r="J533" s="87"/>
      <c r="K533" s="87"/>
      <c r="L533" s="87"/>
      <c r="M533" s="87"/>
      <c r="N533" s="87"/>
      <c r="O533" s="87"/>
      <c r="P533" s="87"/>
      <c r="Q533" s="87"/>
      <c r="R533" s="87"/>
    </row>
    <row r="534" spans="1:18" ht="13">
      <c r="A534" s="81"/>
      <c r="B534" s="89"/>
      <c r="C534" s="90"/>
      <c r="D534" s="89"/>
      <c r="E534" s="84"/>
      <c r="F534" s="87"/>
      <c r="G534" s="87"/>
      <c r="H534" s="87"/>
      <c r="I534" s="87"/>
      <c r="J534" s="87"/>
      <c r="K534" s="87"/>
      <c r="L534" s="87"/>
      <c r="M534" s="87"/>
      <c r="N534" s="87"/>
      <c r="O534" s="87"/>
      <c r="P534" s="87"/>
      <c r="Q534" s="87"/>
      <c r="R534" s="87"/>
    </row>
    <row r="535" spans="1:18" ht="13">
      <c r="A535" s="81"/>
      <c r="B535" s="89"/>
      <c r="C535" s="90"/>
      <c r="D535" s="89"/>
      <c r="E535" s="84"/>
      <c r="F535" s="87"/>
      <c r="G535" s="87"/>
      <c r="H535" s="87"/>
      <c r="I535" s="87"/>
      <c r="J535" s="87"/>
      <c r="K535" s="87"/>
      <c r="L535" s="87"/>
      <c r="M535" s="87"/>
      <c r="N535" s="87"/>
      <c r="O535" s="87"/>
      <c r="P535" s="87"/>
      <c r="Q535" s="87"/>
      <c r="R535" s="87"/>
    </row>
    <row r="536" spans="1:18" ht="13">
      <c r="A536" s="81"/>
      <c r="B536" s="89"/>
      <c r="C536" s="90"/>
      <c r="D536" s="89"/>
      <c r="E536" s="84"/>
      <c r="F536" s="87"/>
      <c r="G536" s="87"/>
      <c r="H536" s="87"/>
      <c r="I536" s="87"/>
      <c r="J536" s="87"/>
      <c r="K536" s="87"/>
      <c r="L536" s="87"/>
      <c r="M536" s="87"/>
      <c r="N536" s="87"/>
      <c r="O536" s="87"/>
      <c r="P536" s="87"/>
      <c r="Q536" s="87"/>
      <c r="R536" s="87"/>
    </row>
    <row r="537" spans="1:18" ht="13">
      <c r="A537" s="81"/>
      <c r="B537" s="89"/>
      <c r="C537" s="90"/>
      <c r="D537" s="89"/>
      <c r="E537" s="84"/>
      <c r="F537" s="87"/>
      <c r="G537" s="87"/>
      <c r="H537" s="87"/>
      <c r="I537" s="87"/>
      <c r="J537" s="87"/>
      <c r="K537" s="87"/>
      <c r="L537" s="87"/>
      <c r="M537" s="87"/>
      <c r="N537" s="87"/>
      <c r="O537" s="87"/>
      <c r="P537" s="87"/>
      <c r="Q537" s="87"/>
      <c r="R537" s="87"/>
    </row>
    <row r="538" spans="1:18" ht="13">
      <c r="A538" s="81"/>
      <c r="B538" s="89"/>
      <c r="C538" s="90"/>
      <c r="D538" s="89"/>
      <c r="E538" s="84"/>
      <c r="F538" s="87"/>
      <c r="G538" s="87"/>
      <c r="H538" s="87"/>
      <c r="I538" s="87"/>
      <c r="J538" s="87"/>
      <c r="K538" s="87"/>
      <c r="L538" s="87"/>
      <c r="M538" s="87"/>
      <c r="N538" s="87"/>
      <c r="O538" s="87"/>
      <c r="P538" s="87"/>
      <c r="Q538" s="87"/>
      <c r="R538" s="87"/>
    </row>
    <row r="539" spans="1:18" ht="13">
      <c r="A539" s="81"/>
      <c r="B539" s="89"/>
      <c r="C539" s="90"/>
      <c r="D539" s="89"/>
      <c r="E539" s="84"/>
      <c r="F539" s="87"/>
      <c r="G539" s="87"/>
      <c r="H539" s="87"/>
      <c r="I539" s="87"/>
      <c r="J539" s="87"/>
      <c r="K539" s="87"/>
      <c r="L539" s="87"/>
      <c r="M539" s="87"/>
      <c r="N539" s="87"/>
      <c r="O539" s="87"/>
      <c r="P539" s="87"/>
      <c r="Q539" s="87"/>
      <c r="R539" s="87"/>
    </row>
    <row r="540" spans="1:18" ht="13">
      <c r="A540" s="81"/>
      <c r="B540" s="89"/>
      <c r="C540" s="90"/>
      <c r="D540" s="89"/>
      <c r="E540" s="84"/>
      <c r="F540" s="87"/>
      <c r="G540" s="87"/>
      <c r="H540" s="87"/>
      <c r="I540" s="87"/>
      <c r="J540" s="87"/>
      <c r="K540" s="87"/>
      <c r="L540" s="87"/>
      <c r="M540" s="87"/>
      <c r="N540" s="87"/>
      <c r="O540" s="87"/>
      <c r="P540" s="87"/>
      <c r="Q540" s="87"/>
      <c r="R540" s="87"/>
    </row>
    <row r="541" spans="1:18" ht="13">
      <c r="A541" s="81"/>
      <c r="B541" s="89"/>
      <c r="C541" s="90"/>
      <c r="D541" s="89"/>
      <c r="E541" s="84"/>
      <c r="F541" s="87"/>
      <c r="G541" s="87"/>
      <c r="H541" s="87"/>
      <c r="I541" s="87"/>
      <c r="J541" s="87"/>
      <c r="K541" s="87"/>
      <c r="L541" s="87"/>
      <c r="M541" s="87"/>
      <c r="N541" s="87"/>
      <c r="O541" s="87"/>
      <c r="P541" s="87"/>
      <c r="Q541" s="87"/>
      <c r="R541" s="87"/>
    </row>
    <row r="542" spans="1:18" ht="13">
      <c r="A542" s="81"/>
      <c r="B542" s="89"/>
      <c r="C542" s="90"/>
      <c r="D542" s="89"/>
      <c r="E542" s="84"/>
      <c r="F542" s="87"/>
      <c r="G542" s="87"/>
      <c r="H542" s="87"/>
      <c r="I542" s="87"/>
      <c r="J542" s="87"/>
      <c r="K542" s="87"/>
      <c r="L542" s="87"/>
      <c r="M542" s="87"/>
      <c r="N542" s="87"/>
      <c r="O542" s="87"/>
      <c r="P542" s="87"/>
      <c r="Q542" s="87"/>
      <c r="R542" s="87"/>
    </row>
    <row r="543" spans="1:18" ht="13">
      <c r="A543" s="81"/>
      <c r="B543" s="89"/>
      <c r="C543" s="90"/>
      <c r="D543" s="89"/>
      <c r="E543" s="84"/>
      <c r="F543" s="87"/>
      <c r="G543" s="87"/>
      <c r="H543" s="87"/>
      <c r="I543" s="87"/>
      <c r="J543" s="87"/>
      <c r="K543" s="87"/>
      <c r="L543" s="87"/>
      <c r="M543" s="87"/>
      <c r="N543" s="87"/>
      <c r="O543" s="87"/>
      <c r="P543" s="87"/>
      <c r="Q543" s="87"/>
      <c r="R543" s="87"/>
    </row>
    <row r="544" spans="1:18" ht="13">
      <c r="A544" s="81"/>
      <c r="B544" s="89"/>
      <c r="C544" s="90"/>
      <c r="D544" s="89"/>
      <c r="E544" s="84"/>
      <c r="F544" s="87"/>
      <c r="G544" s="87"/>
      <c r="H544" s="87"/>
      <c r="I544" s="87"/>
      <c r="J544" s="87"/>
      <c r="K544" s="87"/>
      <c r="L544" s="87"/>
      <c r="M544" s="87"/>
      <c r="N544" s="87"/>
      <c r="O544" s="87"/>
      <c r="P544" s="87"/>
      <c r="Q544" s="87"/>
      <c r="R544" s="87"/>
    </row>
    <row r="545" spans="1:18" ht="13">
      <c r="A545" s="81"/>
      <c r="B545" s="89"/>
      <c r="C545" s="90"/>
      <c r="D545" s="89"/>
      <c r="E545" s="84"/>
      <c r="F545" s="87"/>
      <c r="G545" s="87"/>
      <c r="H545" s="87"/>
      <c r="I545" s="87"/>
      <c r="J545" s="87"/>
      <c r="K545" s="87"/>
      <c r="L545" s="87"/>
      <c r="M545" s="87"/>
      <c r="N545" s="87"/>
      <c r="O545" s="87"/>
      <c r="P545" s="87"/>
      <c r="Q545" s="87"/>
      <c r="R545" s="87"/>
    </row>
    <row r="546" spans="1:18" ht="13">
      <c r="A546" s="81"/>
      <c r="B546" s="89"/>
      <c r="C546" s="90"/>
      <c r="D546" s="89"/>
      <c r="E546" s="84"/>
      <c r="F546" s="87"/>
      <c r="G546" s="87"/>
      <c r="H546" s="87"/>
      <c r="I546" s="87"/>
      <c r="J546" s="87"/>
      <c r="K546" s="87"/>
      <c r="L546" s="87"/>
      <c r="M546" s="87"/>
      <c r="N546" s="87"/>
      <c r="O546" s="87"/>
      <c r="P546" s="87"/>
      <c r="Q546" s="87"/>
      <c r="R546" s="87"/>
    </row>
    <row r="547" spans="1:18" ht="13">
      <c r="A547" s="81"/>
      <c r="B547" s="89"/>
      <c r="C547" s="90"/>
      <c r="D547" s="89"/>
      <c r="E547" s="84"/>
      <c r="F547" s="87"/>
      <c r="G547" s="87"/>
      <c r="H547" s="87"/>
      <c r="I547" s="87"/>
      <c r="J547" s="87"/>
      <c r="K547" s="87"/>
      <c r="L547" s="87"/>
      <c r="M547" s="87"/>
      <c r="N547" s="87"/>
      <c r="O547" s="87"/>
      <c r="P547" s="87"/>
      <c r="Q547" s="87"/>
      <c r="R547" s="87"/>
    </row>
    <row r="548" spans="1:18" ht="13">
      <c r="A548" s="81"/>
      <c r="B548" s="89"/>
      <c r="C548" s="90"/>
      <c r="D548" s="89"/>
      <c r="E548" s="84"/>
      <c r="F548" s="87"/>
      <c r="G548" s="87"/>
      <c r="H548" s="87"/>
      <c r="I548" s="87"/>
      <c r="J548" s="87"/>
      <c r="K548" s="87"/>
      <c r="L548" s="87"/>
      <c r="M548" s="87"/>
      <c r="N548" s="87"/>
      <c r="O548" s="87"/>
      <c r="P548" s="87"/>
      <c r="Q548" s="87"/>
      <c r="R548" s="87"/>
    </row>
    <row r="549" spans="1:18" ht="13">
      <c r="A549" s="81"/>
      <c r="B549" s="89"/>
      <c r="C549" s="90"/>
      <c r="D549" s="89"/>
      <c r="E549" s="84"/>
      <c r="F549" s="87"/>
      <c r="G549" s="87"/>
      <c r="H549" s="87"/>
      <c r="I549" s="87"/>
      <c r="J549" s="87"/>
      <c r="K549" s="87"/>
      <c r="L549" s="87"/>
      <c r="M549" s="87"/>
      <c r="N549" s="87"/>
      <c r="O549" s="87"/>
      <c r="P549" s="87"/>
      <c r="Q549" s="87"/>
      <c r="R549" s="87"/>
    </row>
    <row r="550" spans="1:18" ht="13">
      <c r="A550" s="81"/>
      <c r="B550" s="89"/>
      <c r="C550" s="90"/>
      <c r="D550" s="89"/>
      <c r="E550" s="84"/>
      <c r="F550" s="87"/>
      <c r="G550" s="87"/>
      <c r="H550" s="87"/>
      <c r="I550" s="87"/>
      <c r="J550" s="87"/>
      <c r="K550" s="87"/>
      <c r="L550" s="87"/>
      <c r="M550" s="87"/>
      <c r="N550" s="87"/>
      <c r="O550" s="87"/>
      <c r="P550" s="87"/>
      <c r="Q550" s="87"/>
      <c r="R550" s="87"/>
    </row>
    <row r="551" spans="1:18" ht="13">
      <c r="A551" s="81"/>
      <c r="B551" s="89"/>
      <c r="C551" s="90"/>
      <c r="D551" s="89"/>
      <c r="E551" s="84"/>
      <c r="F551" s="87"/>
      <c r="G551" s="87"/>
      <c r="H551" s="87"/>
      <c r="I551" s="87"/>
      <c r="J551" s="87"/>
      <c r="K551" s="87"/>
      <c r="L551" s="87"/>
      <c r="M551" s="87"/>
      <c r="N551" s="87"/>
      <c r="O551" s="87"/>
      <c r="P551" s="87"/>
      <c r="Q551" s="87"/>
      <c r="R551" s="87"/>
    </row>
    <row r="552" spans="1:18" ht="13">
      <c r="A552" s="81"/>
      <c r="B552" s="89"/>
      <c r="C552" s="90"/>
      <c r="D552" s="89"/>
      <c r="E552" s="84"/>
      <c r="F552" s="87"/>
      <c r="G552" s="87"/>
      <c r="H552" s="87"/>
      <c r="I552" s="87"/>
      <c r="J552" s="87"/>
      <c r="K552" s="87"/>
      <c r="L552" s="87"/>
      <c r="M552" s="87"/>
      <c r="N552" s="87"/>
      <c r="O552" s="87"/>
      <c r="P552" s="87"/>
      <c r="Q552" s="87"/>
      <c r="R552" s="87"/>
    </row>
    <row r="553" spans="1:18" ht="13">
      <c r="A553" s="81"/>
      <c r="B553" s="89"/>
      <c r="C553" s="90"/>
      <c r="D553" s="89"/>
      <c r="E553" s="84"/>
      <c r="F553" s="87"/>
      <c r="G553" s="87"/>
      <c r="H553" s="87"/>
      <c r="I553" s="87"/>
      <c r="J553" s="87"/>
      <c r="K553" s="87"/>
      <c r="L553" s="87"/>
      <c r="M553" s="87"/>
      <c r="N553" s="87"/>
      <c r="O553" s="87"/>
      <c r="P553" s="87"/>
      <c r="Q553" s="87"/>
      <c r="R553" s="87"/>
    </row>
    <row r="554" spans="1:18" ht="13">
      <c r="A554" s="81"/>
      <c r="B554" s="89"/>
      <c r="C554" s="90"/>
      <c r="D554" s="89"/>
      <c r="E554" s="84"/>
      <c r="F554" s="87"/>
      <c r="G554" s="87"/>
      <c r="H554" s="87"/>
      <c r="I554" s="87"/>
      <c r="J554" s="87"/>
      <c r="K554" s="87"/>
      <c r="L554" s="87"/>
      <c r="M554" s="87"/>
      <c r="N554" s="87"/>
      <c r="O554" s="87"/>
      <c r="P554" s="87"/>
      <c r="Q554" s="87"/>
      <c r="R554" s="87"/>
    </row>
    <row r="555" spans="1:18" ht="13">
      <c r="A555" s="81"/>
      <c r="B555" s="89"/>
      <c r="C555" s="90"/>
      <c r="D555" s="89"/>
      <c r="E555" s="84"/>
      <c r="F555" s="87"/>
      <c r="G555" s="87"/>
      <c r="H555" s="87"/>
      <c r="I555" s="87"/>
      <c r="J555" s="87"/>
      <c r="K555" s="87"/>
      <c r="L555" s="87"/>
      <c r="M555" s="87"/>
      <c r="N555" s="87"/>
      <c r="O555" s="87"/>
      <c r="P555" s="87"/>
      <c r="Q555" s="87"/>
      <c r="R555" s="87"/>
    </row>
    <row r="556" spans="1:18" ht="13">
      <c r="A556" s="81"/>
      <c r="B556" s="89"/>
      <c r="C556" s="90"/>
      <c r="D556" s="89"/>
      <c r="E556" s="84"/>
      <c r="F556" s="87"/>
      <c r="G556" s="87"/>
      <c r="H556" s="87"/>
      <c r="I556" s="87"/>
      <c r="J556" s="87"/>
      <c r="K556" s="87"/>
      <c r="L556" s="87"/>
      <c r="M556" s="87"/>
      <c r="N556" s="87"/>
      <c r="O556" s="87"/>
      <c r="P556" s="87"/>
      <c r="Q556" s="87"/>
      <c r="R556" s="87"/>
    </row>
    <row r="557" spans="1:18" ht="13">
      <c r="A557" s="81"/>
      <c r="B557" s="89"/>
      <c r="C557" s="90"/>
      <c r="D557" s="89"/>
      <c r="E557" s="84"/>
      <c r="F557" s="87"/>
      <c r="G557" s="87"/>
      <c r="H557" s="87"/>
      <c r="I557" s="87"/>
      <c r="J557" s="87"/>
      <c r="K557" s="87"/>
      <c r="L557" s="87"/>
      <c r="M557" s="87"/>
      <c r="N557" s="87"/>
      <c r="O557" s="87"/>
      <c r="P557" s="87"/>
      <c r="Q557" s="87"/>
      <c r="R557" s="87"/>
    </row>
    <row r="558" spans="1:18" ht="13">
      <c r="A558" s="81"/>
      <c r="B558" s="89"/>
      <c r="C558" s="90"/>
      <c r="D558" s="89"/>
      <c r="E558" s="84"/>
      <c r="F558" s="87"/>
      <c r="G558" s="87"/>
      <c r="H558" s="87"/>
      <c r="I558" s="87"/>
      <c r="J558" s="87"/>
      <c r="K558" s="87"/>
      <c r="L558" s="87"/>
      <c r="M558" s="87"/>
      <c r="N558" s="87"/>
      <c r="O558" s="87"/>
      <c r="P558" s="87"/>
      <c r="Q558" s="87"/>
      <c r="R558" s="87"/>
    </row>
    <row r="559" spans="1:18" ht="13">
      <c r="A559" s="81"/>
      <c r="B559" s="89"/>
      <c r="C559" s="90"/>
      <c r="D559" s="89"/>
      <c r="E559" s="84"/>
      <c r="F559" s="87"/>
      <c r="G559" s="87"/>
      <c r="H559" s="87"/>
      <c r="I559" s="87"/>
      <c r="J559" s="87"/>
      <c r="K559" s="87"/>
      <c r="L559" s="87"/>
      <c r="M559" s="87"/>
      <c r="N559" s="87"/>
      <c r="O559" s="87"/>
      <c r="P559" s="87"/>
      <c r="Q559" s="87"/>
      <c r="R559" s="87"/>
    </row>
    <row r="560" spans="1:18" ht="13">
      <c r="A560" s="81"/>
      <c r="B560" s="89"/>
      <c r="C560" s="90"/>
      <c r="D560" s="89"/>
      <c r="E560" s="84"/>
      <c r="F560" s="87"/>
      <c r="G560" s="87"/>
      <c r="H560" s="87"/>
      <c r="I560" s="87"/>
      <c r="J560" s="87"/>
      <c r="K560" s="87"/>
      <c r="L560" s="87"/>
      <c r="M560" s="87"/>
      <c r="N560" s="87"/>
      <c r="O560" s="87"/>
      <c r="P560" s="87"/>
      <c r="Q560" s="87"/>
      <c r="R560" s="87"/>
    </row>
    <row r="561" spans="1:18" ht="13">
      <c r="A561" s="81"/>
      <c r="B561" s="89"/>
      <c r="C561" s="90"/>
      <c r="D561" s="89"/>
      <c r="E561" s="84"/>
      <c r="F561" s="87"/>
      <c r="G561" s="87"/>
      <c r="H561" s="87"/>
      <c r="I561" s="87"/>
      <c r="J561" s="87"/>
      <c r="K561" s="87"/>
      <c r="L561" s="87"/>
      <c r="M561" s="87"/>
      <c r="N561" s="87"/>
      <c r="O561" s="87"/>
      <c r="P561" s="87"/>
      <c r="Q561" s="87"/>
      <c r="R561" s="87"/>
    </row>
    <row r="562" spans="1:18" ht="13">
      <c r="A562" s="81"/>
      <c r="B562" s="89"/>
      <c r="C562" s="90"/>
      <c r="D562" s="89"/>
      <c r="E562" s="84"/>
      <c r="F562" s="87"/>
      <c r="G562" s="87"/>
      <c r="H562" s="87"/>
      <c r="I562" s="87"/>
      <c r="J562" s="87"/>
      <c r="K562" s="87"/>
      <c r="L562" s="87"/>
      <c r="M562" s="87"/>
      <c r="N562" s="87"/>
      <c r="O562" s="87"/>
      <c r="P562" s="87"/>
      <c r="Q562" s="87"/>
      <c r="R562" s="87"/>
    </row>
    <row r="563" spans="1:18" ht="13">
      <c r="A563" s="81"/>
      <c r="B563" s="89"/>
      <c r="C563" s="90"/>
      <c r="D563" s="89"/>
      <c r="E563" s="84"/>
      <c r="F563" s="87"/>
      <c r="G563" s="87"/>
      <c r="H563" s="87"/>
      <c r="I563" s="87"/>
      <c r="J563" s="87"/>
      <c r="K563" s="87"/>
      <c r="L563" s="87"/>
      <c r="M563" s="87"/>
      <c r="N563" s="87"/>
      <c r="O563" s="87"/>
      <c r="P563" s="87"/>
      <c r="Q563" s="87"/>
      <c r="R563" s="87"/>
    </row>
    <row r="564" spans="1:18" ht="13">
      <c r="A564" s="81"/>
      <c r="B564" s="89"/>
      <c r="C564" s="90"/>
      <c r="D564" s="89"/>
      <c r="E564" s="84"/>
      <c r="F564" s="87"/>
      <c r="G564" s="87"/>
      <c r="H564" s="87"/>
      <c r="I564" s="87"/>
      <c r="J564" s="87"/>
      <c r="K564" s="87"/>
      <c r="L564" s="87"/>
      <c r="M564" s="87"/>
      <c r="N564" s="87"/>
      <c r="O564" s="87"/>
      <c r="P564" s="87"/>
      <c r="Q564" s="87"/>
      <c r="R564" s="87"/>
    </row>
    <row r="565" spans="1:18" ht="13">
      <c r="A565" s="81"/>
      <c r="B565" s="89"/>
      <c r="C565" s="90"/>
      <c r="D565" s="89"/>
      <c r="E565" s="84"/>
      <c r="F565" s="87"/>
      <c r="G565" s="87"/>
      <c r="H565" s="87"/>
      <c r="I565" s="87"/>
      <c r="J565" s="87"/>
      <c r="K565" s="87"/>
      <c r="L565" s="87"/>
      <c r="M565" s="87"/>
      <c r="N565" s="87"/>
      <c r="O565" s="87"/>
      <c r="P565" s="87"/>
      <c r="Q565" s="87"/>
      <c r="R565" s="87"/>
    </row>
    <row r="566" spans="1:18" ht="13">
      <c r="A566" s="81"/>
      <c r="B566" s="89"/>
      <c r="C566" s="90"/>
      <c r="D566" s="89"/>
      <c r="E566" s="84"/>
      <c r="F566" s="87"/>
      <c r="G566" s="87"/>
      <c r="H566" s="87"/>
      <c r="I566" s="87"/>
      <c r="J566" s="87"/>
      <c r="K566" s="87"/>
      <c r="L566" s="87"/>
      <c r="M566" s="87"/>
      <c r="N566" s="87"/>
      <c r="O566" s="87"/>
      <c r="P566" s="87"/>
      <c r="Q566" s="87"/>
      <c r="R566" s="87"/>
    </row>
    <row r="567" spans="1:18" ht="13">
      <c r="A567" s="81"/>
      <c r="B567" s="89"/>
      <c r="C567" s="90"/>
      <c r="D567" s="89"/>
      <c r="E567" s="84"/>
      <c r="F567" s="87"/>
      <c r="G567" s="87"/>
      <c r="H567" s="87"/>
      <c r="I567" s="87"/>
      <c r="J567" s="87"/>
      <c r="K567" s="87"/>
      <c r="L567" s="87"/>
      <c r="M567" s="87"/>
      <c r="N567" s="87"/>
      <c r="O567" s="87"/>
      <c r="P567" s="87"/>
      <c r="Q567" s="87"/>
      <c r="R567" s="87"/>
    </row>
    <row r="568" spans="1:18" ht="13">
      <c r="A568" s="81"/>
      <c r="B568" s="89"/>
      <c r="C568" s="90"/>
      <c r="D568" s="89"/>
      <c r="E568" s="84"/>
      <c r="F568" s="87"/>
      <c r="G568" s="87"/>
      <c r="H568" s="87"/>
      <c r="I568" s="87"/>
      <c r="J568" s="87"/>
      <c r="K568" s="87"/>
      <c r="L568" s="87"/>
      <c r="M568" s="87"/>
      <c r="N568" s="87"/>
      <c r="O568" s="87"/>
      <c r="P568" s="87"/>
      <c r="Q568" s="87"/>
      <c r="R568" s="87"/>
    </row>
    <row r="569" spans="1:18" ht="13">
      <c r="A569" s="81"/>
      <c r="B569" s="89"/>
      <c r="C569" s="90"/>
      <c r="D569" s="89"/>
      <c r="E569" s="84"/>
      <c r="F569" s="87"/>
      <c r="G569" s="87"/>
      <c r="H569" s="87"/>
      <c r="I569" s="87"/>
      <c r="J569" s="87"/>
      <c r="K569" s="87"/>
      <c r="L569" s="87"/>
      <c r="M569" s="87"/>
      <c r="N569" s="87"/>
      <c r="O569" s="87"/>
      <c r="P569" s="87"/>
      <c r="Q569" s="87"/>
      <c r="R569" s="87"/>
    </row>
    <row r="570" spans="1:18" ht="13">
      <c r="A570" s="81"/>
      <c r="B570" s="89"/>
      <c r="C570" s="90"/>
      <c r="D570" s="89"/>
      <c r="E570" s="84"/>
      <c r="F570" s="87"/>
      <c r="G570" s="87"/>
      <c r="H570" s="87"/>
      <c r="I570" s="87"/>
      <c r="J570" s="87"/>
      <c r="K570" s="87"/>
      <c r="L570" s="87"/>
      <c r="M570" s="87"/>
      <c r="N570" s="87"/>
      <c r="O570" s="87"/>
      <c r="P570" s="87"/>
      <c r="Q570" s="87"/>
      <c r="R570" s="87"/>
    </row>
    <row r="571" spans="1:18" ht="13">
      <c r="A571" s="81"/>
      <c r="B571" s="89"/>
      <c r="C571" s="90"/>
      <c r="D571" s="89"/>
      <c r="E571" s="84"/>
      <c r="F571" s="87"/>
      <c r="G571" s="87"/>
      <c r="H571" s="87"/>
      <c r="I571" s="87"/>
      <c r="J571" s="87"/>
      <c r="K571" s="87"/>
      <c r="L571" s="87"/>
      <c r="M571" s="87"/>
      <c r="N571" s="87"/>
      <c r="O571" s="87"/>
      <c r="P571" s="87"/>
      <c r="Q571" s="87"/>
      <c r="R571" s="87"/>
    </row>
    <row r="572" spans="1:18" ht="13">
      <c r="A572" s="81"/>
      <c r="B572" s="89"/>
      <c r="C572" s="90"/>
      <c r="D572" s="89"/>
      <c r="E572" s="84"/>
      <c r="F572" s="87"/>
      <c r="G572" s="87"/>
      <c r="H572" s="87"/>
      <c r="I572" s="87"/>
      <c r="J572" s="87"/>
      <c r="K572" s="87"/>
      <c r="L572" s="87"/>
      <c r="M572" s="87"/>
      <c r="N572" s="87"/>
      <c r="O572" s="87"/>
      <c r="P572" s="87"/>
      <c r="Q572" s="87"/>
      <c r="R572" s="87"/>
    </row>
    <row r="573" spans="1:18" ht="13">
      <c r="A573" s="81"/>
      <c r="B573" s="89"/>
      <c r="C573" s="90"/>
      <c r="D573" s="89"/>
      <c r="E573" s="84"/>
      <c r="F573" s="87"/>
      <c r="G573" s="87"/>
      <c r="H573" s="87"/>
      <c r="I573" s="87"/>
      <c r="J573" s="87"/>
      <c r="K573" s="87"/>
      <c r="L573" s="87"/>
      <c r="M573" s="87"/>
      <c r="N573" s="87"/>
      <c r="O573" s="87"/>
      <c r="P573" s="87"/>
      <c r="Q573" s="87"/>
      <c r="R573" s="87"/>
    </row>
    <row r="574" spans="1:18" ht="13">
      <c r="A574" s="81"/>
      <c r="B574" s="89"/>
      <c r="C574" s="90"/>
      <c r="D574" s="89"/>
      <c r="E574" s="84"/>
      <c r="F574" s="87"/>
      <c r="G574" s="87"/>
      <c r="H574" s="87"/>
      <c r="I574" s="87"/>
      <c r="J574" s="87"/>
      <c r="K574" s="87"/>
      <c r="L574" s="87"/>
      <c r="M574" s="87"/>
      <c r="N574" s="87"/>
      <c r="O574" s="87"/>
      <c r="P574" s="87"/>
      <c r="Q574" s="87"/>
      <c r="R574" s="87"/>
    </row>
    <row r="575" spans="1:18" ht="13">
      <c r="A575" s="81"/>
      <c r="B575" s="89"/>
      <c r="C575" s="90"/>
      <c r="D575" s="89"/>
      <c r="E575" s="84"/>
      <c r="F575" s="87"/>
      <c r="G575" s="87"/>
      <c r="H575" s="87"/>
      <c r="I575" s="87"/>
      <c r="J575" s="87"/>
      <c r="K575" s="87"/>
      <c r="L575" s="87"/>
      <c r="M575" s="87"/>
      <c r="N575" s="87"/>
      <c r="O575" s="87"/>
      <c r="P575" s="87"/>
      <c r="Q575" s="87"/>
      <c r="R575" s="87"/>
    </row>
    <row r="576" spans="1:18" ht="13">
      <c r="A576" s="81"/>
      <c r="B576" s="89"/>
      <c r="C576" s="90"/>
      <c r="D576" s="89"/>
      <c r="E576" s="84"/>
      <c r="F576" s="87"/>
      <c r="G576" s="87"/>
      <c r="H576" s="87"/>
      <c r="I576" s="87"/>
      <c r="J576" s="87"/>
      <c r="K576" s="87"/>
      <c r="L576" s="87"/>
      <c r="M576" s="87"/>
      <c r="N576" s="87"/>
      <c r="O576" s="87"/>
      <c r="P576" s="87"/>
      <c r="Q576" s="87"/>
      <c r="R576" s="87"/>
    </row>
    <row r="577" spans="1:18" ht="13">
      <c r="A577" s="81"/>
      <c r="B577" s="89"/>
      <c r="C577" s="90"/>
      <c r="D577" s="89"/>
      <c r="E577" s="84"/>
      <c r="F577" s="87"/>
      <c r="G577" s="87"/>
      <c r="H577" s="87"/>
      <c r="I577" s="87"/>
      <c r="J577" s="87"/>
      <c r="K577" s="87"/>
      <c r="L577" s="87"/>
      <c r="M577" s="87"/>
      <c r="N577" s="87"/>
      <c r="O577" s="87"/>
      <c r="P577" s="87"/>
      <c r="Q577" s="87"/>
      <c r="R577" s="87"/>
    </row>
    <row r="578" spans="1:18" ht="13">
      <c r="A578" s="81"/>
      <c r="B578" s="89"/>
      <c r="C578" s="90"/>
      <c r="D578" s="89"/>
      <c r="E578" s="84"/>
      <c r="F578" s="87"/>
      <c r="G578" s="87"/>
      <c r="H578" s="87"/>
      <c r="I578" s="87"/>
      <c r="J578" s="87"/>
      <c r="K578" s="87"/>
      <c r="L578" s="87"/>
      <c r="M578" s="87"/>
      <c r="N578" s="87"/>
      <c r="O578" s="87"/>
      <c r="P578" s="87"/>
      <c r="Q578" s="87"/>
      <c r="R578" s="87"/>
    </row>
    <row r="579" spans="1:18" ht="13">
      <c r="A579" s="81"/>
      <c r="B579" s="89"/>
      <c r="C579" s="90"/>
      <c r="D579" s="89"/>
      <c r="E579" s="84"/>
      <c r="F579" s="87"/>
      <c r="G579" s="87"/>
      <c r="H579" s="87"/>
      <c r="I579" s="87"/>
      <c r="J579" s="87"/>
      <c r="K579" s="87"/>
      <c r="L579" s="87"/>
      <c r="M579" s="87"/>
      <c r="N579" s="87"/>
      <c r="O579" s="87"/>
      <c r="P579" s="87"/>
      <c r="Q579" s="87"/>
      <c r="R579" s="87"/>
    </row>
    <row r="580" spans="1:18" ht="13">
      <c r="A580" s="81"/>
      <c r="B580" s="89"/>
      <c r="C580" s="90"/>
      <c r="D580" s="89"/>
      <c r="E580" s="84"/>
      <c r="F580" s="87"/>
      <c r="G580" s="87"/>
      <c r="H580" s="87"/>
      <c r="I580" s="87"/>
      <c r="J580" s="87"/>
      <c r="K580" s="87"/>
      <c r="L580" s="87"/>
      <c r="M580" s="87"/>
      <c r="N580" s="87"/>
      <c r="O580" s="87"/>
      <c r="P580" s="87"/>
      <c r="Q580" s="87"/>
      <c r="R580" s="87"/>
    </row>
    <row r="581" spans="1:18" ht="13">
      <c r="A581" s="81"/>
      <c r="B581" s="89"/>
      <c r="C581" s="90"/>
      <c r="D581" s="89"/>
      <c r="E581" s="84"/>
      <c r="F581" s="87"/>
      <c r="G581" s="87"/>
      <c r="H581" s="87"/>
      <c r="I581" s="87"/>
      <c r="J581" s="87"/>
      <c r="K581" s="87"/>
      <c r="L581" s="87"/>
      <c r="M581" s="87"/>
      <c r="N581" s="87"/>
      <c r="O581" s="87"/>
      <c r="P581" s="87"/>
      <c r="Q581" s="87"/>
      <c r="R581" s="87"/>
    </row>
    <row r="582" spans="1:18" ht="13">
      <c r="A582" s="81"/>
      <c r="B582" s="89"/>
      <c r="C582" s="90"/>
      <c r="D582" s="89"/>
      <c r="E582" s="84"/>
      <c r="F582" s="87"/>
      <c r="G582" s="87"/>
      <c r="H582" s="87"/>
      <c r="I582" s="87"/>
      <c r="J582" s="87"/>
      <c r="K582" s="87"/>
      <c r="L582" s="87"/>
      <c r="M582" s="87"/>
      <c r="N582" s="87"/>
      <c r="O582" s="87"/>
      <c r="P582" s="87"/>
      <c r="Q582" s="87"/>
      <c r="R582" s="87"/>
    </row>
    <row r="583" spans="1:18" ht="13">
      <c r="A583" s="81"/>
      <c r="B583" s="89"/>
      <c r="C583" s="90"/>
      <c r="D583" s="89"/>
      <c r="E583" s="84"/>
      <c r="F583" s="87"/>
      <c r="G583" s="87"/>
      <c r="H583" s="87"/>
      <c r="I583" s="87"/>
      <c r="J583" s="87"/>
      <c r="K583" s="87"/>
      <c r="L583" s="87"/>
      <c r="M583" s="87"/>
      <c r="N583" s="87"/>
      <c r="O583" s="87"/>
      <c r="P583" s="87"/>
      <c r="Q583" s="87"/>
      <c r="R583" s="87"/>
    </row>
    <row r="584" spans="1:18" ht="13">
      <c r="A584" s="81"/>
      <c r="B584" s="89"/>
      <c r="C584" s="90"/>
      <c r="D584" s="89"/>
      <c r="E584" s="84"/>
      <c r="F584" s="87"/>
      <c r="G584" s="87"/>
      <c r="H584" s="87"/>
      <c r="I584" s="87"/>
      <c r="J584" s="87"/>
      <c r="K584" s="87"/>
      <c r="L584" s="87"/>
      <c r="M584" s="87"/>
      <c r="N584" s="87"/>
      <c r="O584" s="87"/>
      <c r="P584" s="87"/>
      <c r="Q584" s="87"/>
      <c r="R584" s="87"/>
    </row>
    <row r="585" spans="1:18" ht="13">
      <c r="A585" s="81"/>
      <c r="B585" s="89"/>
      <c r="C585" s="90"/>
      <c r="D585" s="89"/>
      <c r="E585" s="84"/>
      <c r="F585" s="87"/>
      <c r="G585" s="87"/>
      <c r="H585" s="87"/>
      <c r="I585" s="87"/>
      <c r="J585" s="87"/>
      <c r="K585" s="87"/>
      <c r="L585" s="87"/>
      <c r="M585" s="87"/>
      <c r="N585" s="87"/>
      <c r="O585" s="87"/>
      <c r="P585" s="87"/>
      <c r="Q585" s="87"/>
      <c r="R585" s="87"/>
    </row>
    <row r="586" spans="1:18" ht="13">
      <c r="A586" s="81"/>
      <c r="B586" s="89"/>
      <c r="C586" s="90"/>
      <c r="D586" s="89"/>
      <c r="E586" s="84"/>
      <c r="F586" s="87"/>
      <c r="G586" s="87"/>
      <c r="H586" s="87"/>
      <c r="I586" s="87"/>
      <c r="J586" s="87"/>
      <c r="K586" s="87"/>
      <c r="L586" s="87"/>
      <c r="M586" s="87"/>
      <c r="N586" s="87"/>
      <c r="O586" s="87"/>
      <c r="P586" s="87"/>
      <c r="Q586" s="87"/>
      <c r="R586" s="87"/>
    </row>
    <row r="587" spans="1:18" ht="13">
      <c r="A587" s="81"/>
      <c r="B587" s="89"/>
      <c r="C587" s="90"/>
      <c r="D587" s="89"/>
      <c r="E587" s="84"/>
      <c r="F587" s="87"/>
      <c r="G587" s="87"/>
      <c r="H587" s="87"/>
      <c r="I587" s="87"/>
      <c r="J587" s="87"/>
      <c r="K587" s="87"/>
      <c r="L587" s="87"/>
      <c r="M587" s="87"/>
      <c r="N587" s="87"/>
      <c r="O587" s="87"/>
      <c r="P587" s="87"/>
      <c r="Q587" s="87"/>
      <c r="R587" s="87"/>
    </row>
    <row r="588" spans="1:18" ht="13">
      <c r="A588" s="81"/>
      <c r="B588" s="89"/>
      <c r="C588" s="90"/>
      <c r="D588" s="89"/>
      <c r="E588" s="84"/>
      <c r="F588" s="87"/>
      <c r="G588" s="87"/>
      <c r="H588" s="87"/>
      <c r="I588" s="87"/>
      <c r="J588" s="87"/>
      <c r="K588" s="87"/>
      <c r="L588" s="87"/>
      <c r="M588" s="87"/>
      <c r="N588" s="87"/>
      <c r="O588" s="87"/>
      <c r="P588" s="87"/>
      <c r="Q588" s="87"/>
      <c r="R588" s="87"/>
    </row>
    <row r="589" spans="1:18" ht="13">
      <c r="A589" s="81"/>
      <c r="B589" s="89"/>
      <c r="C589" s="90"/>
      <c r="D589" s="89"/>
      <c r="E589" s="84"/>
      <c r="F589" s="87"/>
      <c r="G589" s="87"/>
      <c r="H589" s="87"/>
      <c r="I589" s="87"/>
      <c r="J589" s="87"/>
      <c r="K589" s="87"/>
      <c r="L589" s="87"/>
      <c r="M589" s="87"/>
      <c r="N589" s="87"/>
      <c r="O589" s="87"/>
      <c r="P589" s="87"/>
      <c r="Q589" s="87"/>
      <c r="R589" s="87"/>
    </row>
    <row r="590" spans="1:18" ht="13">
      <c r="A590" s="81"/>
      <c r="B590" s="89"/>
      <c r="C590" s="90"/>
      <c r="D590" s="89"/>
      <c r="E590" s="84"/>
      <c r="F590" s="87"/>
      <c r="G590" s="87"/>
      <c r="H590" s="87"/>
      <c r="I590" s="87"/>
      <c r="J590" s="87"/>
      <c r="K590" s="87"/>
      <c r="L590" s="87"/>
      <c r="M590" s="87"/>
      <c r="N590" s="87"/>
      <c r="O590" s="87"/>
      <c r="P590" s="87"/>
      <c r="Q590" s="87"/>
      <c r="R590" s="87"/>
    </row>
    <row r="591" spans="1:18" ht="13">
      <c r="A591" s="81"/>
      <c r="B591" s="89"/>
      <c r="C591" s="90"/>
      <c r="D591" s="89"/>
      <c r="E591" s="84"/>
      <c r="F591" s="87"/>
      <c r="G591" s="87"/>
      <c r="H591" s="87"/>
      <c r="I591" s="87"/>
      <c r="J591" s="87"/>
      <c r="K591" s="87"/>
      <c r="L591" s="87"/>
      <c r="M591" s="87"/>
      <c r="N591" s="87"/>
      <c r="O591" s="87"/>
      <c r="P591" s="87"/>
      <c r="Q591" s="87"/>
      <c r="R591" s="87"/>
    </row>
    <row r="592" spans="1:18" ht="13">
      <c r="A592" s="81"/>
      <c r="B592" s="89"/>
      <c r="C592" s="90"/>
      <c r="D592" s="89"/>
      <c r="E592" s="84"/>
      <c r="F592" s="87"/>
      <c r="G592" s="87"/>
      <c r="H592" s="87"/>
      <c r="I592" s="87"/>
      <c r="J592" s="87"/>
      <c r="K592" s="87"/>
      <c r="L592" s="87"/>
      <c r="M592" s="87"/>
      <c r="N592" s="87"/>
      <c r="O592" s="87"/>
      <c r="P592" s="87"/>
      <c r="Q592" s="87"/>
      <c r="R592" s="87"/>
    </row>
    <row r="593" spans="1:18" ht="13">
      <c r="A593" s="81"/>
      <c r="B593" s="89"/>
      <c r="C593" s="90"/>
      <c r="D593" s="89"/>
      <c r="E593" s="84"/>
      <c r="F593" s="87"/>
      <c r="G593" s="87"/>
      <c r="H593" s="87"/>
      <c r="I593" s="87"/>
      <c r="J593" s="87"/>
      <c r="K593" s="87"/>
      <c r="L593" s="87"/>
      <c r="M593" s="87"/>
      <c r="N593" s="87"/>
      <c r="O593" s="87"/>
      <c r="P593" s="87"/>
      <c r="Q593" s="87"/>
      <c r="R593" s="87"/>
    </row>
    <row r="594" spans="1:18" ht="13">
      <c r="A594" s="81"/>
      <c r="B594" s="89"/>
      <c r="C594" s="90"/>
      <c r="D594" s="89"/>
      <c r="E594" s="84"/>
      <c r="F594" s="87"/>
      <c r="G594" s="87"/>
      <c r="H594" s="87"/>
      <c r="I594" s="87"/>
      <c r="J594" s="87"/>
      <c r="K594" s="87"/>
      <c r="L594" s="87"/>
      <c r="M594" s="87"/>
      <c r="N594" s="87"/>
      <c r="O594" s="87"/>
      <c r="P594" s="87"/>
      <c r="Q594" s="87"/>
      <c r="R594" s="87"/>
    </row>
    <row r="595" spans="1:18" ht="13">
      <c r="A595" s="81"/>
      <c r="B595" s="89"/>
      <c r="C595" s="90"/>
      <c r="D595" s="89"/>
      <c r="E595" s="84"/>
      <c r="F595" s="87"/>
      <c r="G595" s="87"/>
      <c r="H595" s="87"/>
      <c r="I595" s="87"/>
      <c r="J595" s="87"/>
      <c r="K595" s="87"/>
      <c r="L595" s="87"/>
      <c r="M595" s="87"/>
      <c r="N595" s="87"/>
      <c r="O595" s="87"/>
      <c r="P595" s="87"/>
      <c r="Q595" s="87"/>
      <c r="R595" s="87"/>
    </row>
    <row r="596" spans="1:18" ht="13">
      <c r="A596" s="81"/>
      <c r="B596" s="89"/>
      <c r="C596" s="90"/>
      <c r="D596" s="89"/>
      <c r="E596" s="84"/>
      <c r="F596" s="87"/>
      <c r="G596" s="87"/>
      <c r="H596" s="87"/>
      <c r="I596" s="87"/>
      <c r="J596" s="87"/>
      <c r="K596" s="87"/>
      <c r="L596" s="87"/>
      <c r="M596" s="87"/>
      <c r="N596" s="87"/>
      <c r="O596" s="87"/>
      <c r="P596" s="87"/>
      <c r="Q596" s="87"/>
      <c r="R596" s="87"/>
    </row>
    <row r="597" spans="1:18" ht="13">
      <c r="A597" s="81"/>
      <c r="B597" s="89"/>
      <c r="C597" s="90"/>
      <c r="D597" s="89"/>
      <c r="E597" s="84"/>
      <c r="F597" s="87"/>
      <c r="G597" s="87"/>
      <c r="H597" s="87"/>
      <c r="I597" s="87"/>
      <c r="J597" s="87"/>
      <c r="K597" s="87"/>
      <c r="L597" s="87"/>
      <c r="M597" s="87"/>
      <c r="N597" s="87"/>
      <c r="O597" s="87"/>
      <c r="P597" s="87"/>
      <c r="Q597" s="87"/>
      <c r="R597" s="87"/>
    </row>
    <row r="598" spans="1:18" ht="13">
      <c r="A598" s="81"/>
      <c r="B598" s="89"/>
      <c r="C598" s="90"/>
      <c r="D598" s="89"/>
      <c r="E598" s="84"/>
      <c r="F598" s="87"/>
      <c r="G598" s="87"/>
      <c r="H598" s="87"/>
      <c r="I598" s="87"/>
      <c r="J598" s="87"/>
      <c r="K598" s="87"/>
      <c r="L598" s="87"/>
      <c r="M598" s="87"/>
      <c r="N598" s="87"/>
      <c r="O598" s="87"/>
      <c r="P598" s="87"/>
      <c r="Q598" s="87"/>
      <c r="R598" s="87"/>
    </row>
    <row r="599" spans="1:18" ht="13">
      <c r="A599" s="81"/>
      <c r="B599" s="89"/>
      <c r="C599" s="90"/>
      <c r="D599" s="89"/>
      <c r="E599" s="84"/>
      <c r="F599" s="87"/>
      <c r="G599" s="87"/>
      <c r="H599" s="87"/>
      <c r="I599" s="87"/>
      <c r="J599" s="87"/>
      <c r="K599" s="87"/>
      <c r="L599" s="87"/>
      <c r="M599" s="87"/>
      <c r="N599" s="87"/>
      <c r="O599" s="87"/>
      <c r="P599" s="87"/>
      <c r="Q599" s="87"/>
      <c r="R599" s="87"/>
    </row>
    <row r="600" spans="1:18" ht="13">
      <c r="A600" s="81"/>
      <c r="B600" s="89"/>
      <c r="C600" s="90"/>
      <c r="D600" s="89"/>
      <c r="E600" s="84"/>
      <c r="F600" s="87"/>
      <c r="G600" s="87"/>
      <c r="H600" s="87"/>
      <c r="I600" s="87"/>
      <c r="J600" s="87"/>
      <c r="K600" s="87"/>
      <c r="L600" s="87"/>
      <c r="M600" s="87"/>
      <c r="N600" s="87"/>
      <c r="O600" s="87"/>
      <c r="P600" s="87"/>
      <c r="Q600" s="87"/>
      <c r="R600" s="87"/>
    </row>
    <row r="601" spans="1:18" ht="13">
      <c r="A601" s="81"/>
      <c r="B601" s="89"/>
      <c r="C601" s="90"/>
      <c r="D601" s="89"/>
      <c r="E601" s="84"/>
      <c r="F601" s="87"/>
      <c r="G601" s="87"/>
      <c r="H601" s="87"/>
      <c r="I601" s="87"/>
      <c r="J601" s="87"/>
      <c r="K601" s="87"/>
      <c r="L601" s="87"/>
      <c r="M601" s="87"/>
      <c r="N601" s="87"/>
      <c r="O601" s="87"/>
      <c r="P601" s="87"/>
      <c r="Q601" s="87"/>
      <c r="R601" s="87"/>
    </row>
    <row r="602" spans="1:18" ht="13">
      <c r="A602" s="81"/>
      <c r="B602" s="89"/>
      <c r="C602" s="90"/>
      <c r="D602" s="89"/>
      <c r="E602" s="84"/>
      <c r="F602" s="87"/>
      <c r="G602" s="87"/>
      <c r="H602" s="87"/>
      <c r="I602" s="87"/>
      <c r="J602" s="87"/>
      <c r="K602" s="87"/>
      <c r="L602" s="87"/>
      <c r="M602" s="87"/>
      <c r="N602" s="87"/>
      <c r="O602" s="87"/>
      <c r="P602" s="87"/>
      <c r="Q602" s="87"/>
      <c r="R602" s="87"/>
    </row>
    <row r="603" spans="1:18" ht="13">
      <c r="A603" s="81"/>
      <c r="B603" s="89"/>
      <c r="C603" s="90"/>
      <c r="D603" s="89"/>
      <c r="E603" s="84"/>
      <c r="F603" s="87"/>
      <c r="G603" s="87"/>
      <c r="H603" s="87"/>
      <c r="I603" s="87"/>
      <c r="J603" s="87"/>
      <c r="K603" s="87"/>
      <c r="L603" s="87"/>
      <c r="M603" s="87"/>
      <c r="N603" s="87"/>
      <c r="O603" s="87"/>
      <c r="P603" s="87"/>
      <c r="Q603" s="87"/>
      <c r="R603" s="87"/>
    </row>
    <row r="604" spans="1:18" ht="13">
      <c r="A604" s="81"/>
      <c r="B604" s="89"/>
      <c r="C604" s="90"/>
      <c r="D604" s="89"/>
      <c r="E604" s="84"/>
      <c r="F604" s="87"/>
      <c r="G604" s="87"/>
      <c r="H604" s="87"/>
      <c r="I604" s="87"/>
      <c r="J604" s="87"/>
      <c r="K604" s="87"/>
      <c r="L604" s="87"/>
      <c r="M604" s="87"/>
      <c r="N604" s="87"/>
      <c r="O604" s="87"/>
      <c r="P604" s="87"/>
      <c r="Q604" s="87"/>
      <c r="R604" s="87"/>
    </row>
    <row r="605" spans="1:18" ht="13">
      <c r="A605" s="81"/>
      <c r="B605" s="89"/>
      <c r="C605" s="90"/>
      <c r="D605" s="89"/>
      <c r="E605" s="84"/>
      <c r="F605" s="87"/>
      <c r="G605" s="87"/>
      <c r="H605" s="87"/>
      <c r="I605" s="87"/>
      <c r="J605" s="87"/>
      <c r="K605" s="87"/>
      <c r="L605" s="87"/>
      <c r="M605" s="87"/>
      <c r="N605" s="87"/>
      <c r="O605" s="87"/>
      <c r="P605" s="87"/>
      <c r="Q605" s="87"/>
      <c r="R605" s="87"/>
    </row>
    <row r="606" spans="1:18" ht="13">
      <c r="A606" s="81"/>
      <c r="B606" s="89"/>
      <c r="C606" s="90"/>
      <c r="D606" s="89"/>
      <c r="E606" s="84"/>
      <c r="F606" s="87"/>
      <c r="G606" s="87"/>
      <c r="H606" s="87"/>
      <c r="I606" s="87"/>
      <c r="J606" s="87"/>
      <c r="K606" s="87"/>
      <c r="L606" s="87"/>
      <c r="M606" s="87"/>
      <c r="N606" s="87"/>
      <c r="O606" s="87"/>
      <c r="P606" s="87"/>
      <c r="Q606" s="87"/>
      <c r="R606" s="87"/>
    </row>
    <row r="607" spans="1:18" ht="13">
      <c r="A607" s="81"/>
      <c r="B607" s="89"/>
      <c r="C607" s="90"/>
      <c r="D607" s="89"/>
      <c r="E607" s="84"/>
      <c r="F607" s="87"/>
      <c r="G607" s="87"/>
      <c r="H607" s="87"/>
      <c r="I607" s="87"/>
      <c r="J607" s="87"/>
      <c r="K607" s="87"/>
      <c r="L607" s="87"/>
      <c r="M607" s="87"/>
      <c r="N607" s="87"/>
      <c r="O607" s="87"/>
      <c r="P607" s="87"/>
      <c r="Q607" s="87"/>
      <c r="R607" s="87"/>
    </row>
    <row r="608" spans="1:18" ht="13">
      <c r="A608" s="81"/>
      <c r="B608" s="89"/>
      <c r="C608" s="90"/>
      <c r="D608" s="89"/>
      <c r="E608" s="84"/>
      <c r="F608" s="87"/>
      <c r="G608" s="87"/>
      <c r="H608" s="87"/>
      <c r="I608" s="87"/>
      <c r="J608" s="87"/>
      <c r="K608" s="87"/>
      <c r="L608" s="87"/>
      <c r="M608" s="87"/>
      <c r="N608" s="87"/>
      <c r="O608" s="87"/>
      <c r="P608" s="87"/>
      <c r="Q608" s="87"/>
      <c r="R608" s="87"/>
    </row>
    <row r="609" spans="1:18" ht="13">
      <c r="A609" s="81"/>
      <c r="B609" s="89"/>
      <c r="C609" s="90"/>
      <c r="D609" s="89"/>
      <c r="E609" s="84"/>
      <c r="F609" s="87"/>
      <c r="G609" s="87"/>
      <c r="H609" s="87"/>
      <c r="I609" s="87"/>
      <c r="J609" s="87"/>
      <c r="K609" s="87"/>
      <c r="L609" s="87"/>
      <c r="M609" s="87"/>
      <c r="N609" s="87"/>
      <c r="O609" s="87"/>
      <c r="P609" s="87"/>
      <c r="Q609" s="87"/>
      <c r="R609" s="87"/>
    </row>
    <row r="610" spans="1:18" ht="13">
      <c r="A610" s="81"/>
      <c r="B610" s="89"/>
      <c r="C610" s="90"/>
      <c r="D610" s="89"/>
      <c r="E610" s="84"/>
      <c r="F610" s="87"/>
      <c r="G610" s="87"/>
      <c r="H610" s="87"/>
      <c r="I610" s="87"/>
      <c r="J610" s="87"/>
      <c r="K610" s="87"/>
      <c r="L610" s="87"/>
      <c r="M610" s="87"/>
      <c r="N610" s="87"/>
      <c r="O610" s="87"/>
      <c r="P610" s="87"/>
      <c r="Q610" s="87"/>
      <c r="R610" s="87"/>
    </row>
    <row r="611" spans="1:18" ht="13">
      <c r="A611" s="81"/>
      <c r="B611" s="89"/>
      <c r="C611" s="90"/>
      <c r="D611" s="89"/>
      <c r="E611" s="84"/>
      <c r="F611" s="87"/>
      <c r="G611" s="87"/>
      <c r="H611" s="87"/>
      <c r="I611" s="87"/>
      <c r="J611" s="87"/>
      <c r="K611" s="87"/>
      <c r="L611" s="87"/>
      <c r="M611" s="87"/>
      <c r="N611" s="87"/>
      <c r="O611" s="87"/>
      <c r="P611" s="87"/>
      <c r="Q611" s="87"/>
      <c r="R611" s="87"/>
    </row>
    <row r="612" spans="1:18" ht="13">
      <c r="A612" s="81"/>
      <c r="B612" s="89"/>
      <c r="C612" s="90"/>
      <c r="D612" s="89"/>
      <c r="E612" s="84"/>
      <c r="F612" s="87"/>
      <c r="G612" s="87"/>
      <c r="H612" s="87"/>
      <c r="I612" s="87"/>
      <c r="J612" s="87"/>
      <c r="K612" s="87"/>
      <c r="L612" s="87"/>
      <c r="M612" s="87"/>
      <c r="N612" s="87"/>
      <c r="O612" s="87"/>
      <c r="P612" s="87"/>
      <c r="Q612" s="87"/>
      <c r="R612" s="87"/>
    </row>
    <row r="613" spans="1:18" ht="13">
      <c r="A613" s="81"/>
      <c r="B613" s="89"/>
      <c r="C613" s="90"/>
      <c r="D613" s="89"/>
      <c r="E613" s="84"/>
      <c r="F613" s="87"/>
      <c r="G613" s="87"/>
      <c r="H613" s="87"/>
      <c r="I613" s="87"/>
      <c r="J613" s="87"/>
      <c r="K613" s="87"/>
      <c r="L613" s="87"/>
      <c r="M613" s="87"/>
      <c r="N613" s="87"/>
      <c r="O613" s="87"/>
      <c r="P613" s="87"/>
      <c r="Q613" s="87"/>
      <c r="R613" s="87"/>
    </row>
    <row r="614" spans="1:18" ht="13">
      <c r="A614" s="81"/>
      <c r="B614" s="89"/>
      <c r="C614" s="90"/>
      <c r="D614" s="89"/>
      <c r="E614" s="84"/>
      <c r="F614" s="87"/>
      <c r="G614" s="87"/>
      <c r="H614" s="87"/>
      <c r="I614" s="87"/>
      <c r="J614" s="87"/>
      <c r="K614" s="87"/>
      <c r="L614" s="87"/>
      <c r="M614" s="87"/>
      <c r="N614" s="87"/>
      <c r="O614" s="87"/>
      <c r="P614" s="87"/>
      <c r="Q614" s="87"/>
      <c r="R614" s="87"/>
    </row>
    <row r="615" spans="1:18" ht="13">
      <c r="A615" s="81"/>
      <c r="B615" s="89"/>
      <c r="C615" s="90"/>
      <c r="D615" s="89"/>
      <c r="E615" s="84"/>
      <c r="F615" s="87"/>
      <c r="G615" s="87"/>
      <c r="H615" s="87"/>
      <c r="I615" s="87"/>
      <c r="J615" s="87"/>
      <c r="K615" s="87"/>
      <c r="L615" s="87"/>
      <c r="M615" s="87"/>
      <c r="N615" s="87"/>
      <c r="O615" s="87"/>
      <c r="P615" s="87"/>
      <c r="Q615" s="87"/>
      <c r="R615" s="87"/>
    </row>
    <row r="616" spans="1:18" ht="13">
      <c r="A616" s="81"/>
      <c r="B616" s="89"/>
      <c r="C616" s="90"/>
      <c r="D616" s="89"/>
      <c r="E616" s="84"/>
      <c r="F616" s="87"/>
      <c r="G616" s="87"/>
      <c r="H616" s="87"/>
      <c r="I616" s="87"/>
      <c r="J616" s="87"/>
      <c r="K616" s="87"/>
      <c r="L616" s="87"/>
      <c r="M616" s="87"/>
      <c r="N616" s="87"/>
      <c r="O616" s="87"/>
      <c r="P616" s="87"/>
      <c r="Q616" s="87"/>
      <c r="R616" s="87"/>
    </row>
    <row r="617" spans="1:18" ht="13">
      <c r="A617" s="81"/>
      <c r="B617" s="89"/>
      <c r="C617" s="90"/>
      <c r="D617" s="89"/>
      <c r="E617" s="84"/>
      <c r="F617" s="87"/>
      <c r="G617" s="87"/>
      <c r="H617" s="87"/>
      <c r="I617" s="87"/>
      <c r="J617" s="87"/>
      <c r="K617" s="87"/>
      <c r="L617" s="87"/>
      <c r="M617" s="87"/>
      <c r="N617" s="87"/>
      <c r="O617" s="87"/>
      <c r="P617" s="87"/>
      <c r="Q617" s="87"/>
      <c r="R617" s="87"/>
    </row>
    <row r="618" spans="1:18" ht="13">
      <c r="A618" s="81"/>
      <c r="B618" s="89"/>
      <c r="C618" s="90"/>
      <c r="D618" s="89"/>
      <c r="E618" s="84"/>
      <c r="F618" s="87"/>
      <c r="G618" s="87"/>
      <c r="H618" s="87"/>
      <c r="I618" s="87"/>
      <c r="J618" s="87"/>
      <c r="K618" s="87"/>
      <c r="L618" s="87"/>
      <c r="M618" s="87"/>
      <c r="N618" s="87"/>
      <c r="O618" s="87"/>
      <c r="P618" s="87"/>
      <c r="Q618" s="87"/>
      <c r="R618" s="87"/>
    </row>
    <row r="619" spans="1:18" ht="13">
      <c r="A619" s="81"/>
      <c r="B619" s="89"/>
      <c r="C619" s="90"/>
      <c r="D619" s="89"/>
      <c r="E619" s="84"/>
      <c r="F619" s="87"/>
      <c r="G619" s="87"/>
      <c r="H619" s="87"/>
      <c r="I619" s="87"/>
      <c r="J619" s="87"/>
      <c r="K619" s="87"/>
      <c r="L619" s="87"/>
      <c r="M619" s="87"/>
      <c r="N619" s="87"/>
      <c r="O619" s="87"/>
      <c r="P619" s="87"/>
      <c r="Q619" s="87"/>
      <c r="R619" s="87"/>
    </row>
    <row r="620" spans="1:18" ht="13">
      <c r="A620" s="81"/>
      <c r="B620" s="89"/>
      <c r="C620" s="90"/>
      <c r="D620" s="89"/>
      <c r="E620" s="84"/>
      <c r="F620" s="87"/>
      <c r="G620" s="87"/>
      <c r="H620" s="87"/>
      <c r="I620" s="87"/>
      <c r="J620" s="87"/>
      <c r="K620" s="87"/>
      <c r="L620" s="87"/>
      <c r="M620" s="87"/>
      <c r="N620" s="87"/>
      <c r="O620" s="87"/>
      <c r="P620" s="87"/>
      <c r="Q620" s="87"/>
      <c r="R620" s="87"/>
    </row>
    <row r="621" spans="1:18" ht="13">
      <c r="A621" s="81"/>
      <c r="B621" s="89"/>
      <c r="C621" s="90"/>
      <c r="D621" s="89"/>
      <c r="E621" s="84"/>
      <c r="F621" s="87"/>
      <c r="G621" s="87"/>
      <c r="H621" s="87"/>
      <c r="I621" s="87"/>
      <c r="J621" s="87"/>
      <c r="K621" s="87"/>
      <c r="L621" s="87"/>
      <c r="M621" s="87"/>
      <c r="N621" s="87"/>
      <c r="O621" s="87"/>
      <c r="P621" s="87"/>
      <c r="Q621" s="87"/>
      <c r="R621" s="87"/>
    </row>
    <row r="622" spans="1:18" ht="13">
      <c r="A622" s="81"/>
      <c r="B622" s="89"/>
      <c r="C622" s="90"/>
      <c r="D622" s="89"/>
      <c r="E622" s="84"/>
      <c r="F622" s="87"/>
      <c r="G622" s="87"/>
      <c r="H622" s="87"/>
      <c r="I622" s="87"/>
      <c r="J622" s="87"/>
      <c r="K622" s="87"/>
      <c r="L622" s="87"/>
      <c r="M622" s="87"/>
      <c r="N622" s="87"/>
      <c r="O622" s="87"/>
      <c r="P622" s="87"/>
      <c r="Q622" s="87"/>
      <c r="R622" s="87"/>
    </row>
    <row r="623" spans="1:18" ht="13">
      <c r="A623" s="81"/>
      <c r="B623" s="89"/>
      <c r="C623" s="90"/>
      <c r="D623" s="89"/>
      <c r="E623" s="84"/>
      <c r="F623" s="87"/>
      <c r="G623" s="87"/>
      <c r="H623" s="87"/>
      <c r="I623" s="87"/>
      <c r="J623" s="87"/>
      <c r="K623" s="87"/>
      <c r="L623" s="87"/>
      <c r="M623" s="87"/>
      <c r="N623" s="87"/>
      <c r="O623" s="87"/>
      <c r="P623" s="87"/>
      <c r="Q623" s="87"/>
      <c r="R623" s="87"/>
    </row>
    <row r="624" spans="1:18" ht="13">
      <c r="A624" s="81"/>
      <c r="B624" s="89"/>
      <c r="C624" s="90"/>
      <c r="D624" s="89"/>
      <c r="E624" s="84"/>
      <c r="F624" s="87"/>
      <c r="G624" s="87"/>
      <c r="H624" s="87"/>
      <c r="I624" s="87"/>
      <c r="J624" s="87"/>
      <c r="K624" s="87"/>
      <c r="L624" s="87"/>
      <c r="M624" s="87"/>
      <c r="N624" s="87"/>
      <c r="O624" s="87"/>
      <c r="P624" s="87"/>
      <c r="Q624" s="87"/>
      <c r="R624" s="87"/>
    </row>
    <row r="625" spans="1:18" ht="13">
      <c r="A625" s="81"/>
      <c r="B625" s="89"/>
      <c r="C625" s="90"/>
      <c r="D625" s="89"/>
      <c r="E625" s="84"/>
      <c r="F625" s="87"/>
      <c r="G625" s="87"/>
      <c r="H625" s="87"/>
      <c r="I625" s="87"/>
      <c r="J625" s="87"/>
      <c r="K625" s="87"/>
      <c r="L625" s="87"/>
      <c r="M625" s="87"/>
      <c r="N625" s="87"/>
      <c r="O625" s="87"/>
      <c r="P625" s="87"/>
      <c r="Q625" s="87"/>
      <c r="R625" s="87"/>
    </row>
    <row r="626" spans="1:18" ht="13">
      <c r="A626" s="81"/>
      <c r="B626" s="89"/>
      <c r="C626" s="90"/>
      <c r="D626" s="89"/>
      <c r="E626" s="84"/>
      <c r="F626" s="87"/>
      <c r="G626" s="87"/>
      <c r="H626" s="87"/>
      <c r="I626" s="87"/>
      <c r="J626" s="87"/>
      <c r="K626" s="87"/>
      <c r="L626" s="87"/>
      <c r="M626" s="87"/>
      <c r="N626" s="87"/>
      <c r="O626" s="87"/>
      <c r="P626" s="87"/>
      <c r="Q626" s="87"/>
      <c r="R626" s="87"/>
    </row>
    <row r="627" spans="1:18" ht="13">
      <c r="A627" s="81"/>
      <c r="B627" s="89"/>
      <c r="C627" s="90"/>
      <c r="D627" s="89"/>
      <c r="E627" s="84"/>
      <c r="F627" s="87"/>
      <c r="G627" s="87"/>
      <c r="H627" s="87"/>
      <c r="I627" s="87"/>
      <c r="J627" s="87"/>
      <c r="K627" s="87"/>
      <c r="L627" s="87"/>
      <c r="M627" s="87"/>
      <c r="N627" s="87"/>
      <c r="O627" s="87"/>
      <c r="P627" s="87"/>
      <c r="Q627" s="87"/>
      <c r="R627" s="87"/>
    </row>
    <row r="628" spans="1:18" ht="13">
      <c r="A628" s="81"/>
      <c r="B628" s="89"/>
      <c r="C628" s="90"/>
      <c r="D628" s="89"/>
      <c r="E628" s="84"/>
      <c r="F628" s="87"/>
      <c r="G628" s="87"/>
      <c r="H628" s="87"/>
      <c r="I628" s="87"/>
      <c r="J628" s="87"/>
      <c r="K628" s="87"/>
      <c r="L628" s="87"/>
      <c r="M628" s="87"/>
      <c r="N628" s="87"/>
      <c r="O628" s="87"/>
      <c r="P628" s="87"/>
      <c r="Q628" s="87"/>
      <c r="R628" s="87"/>
    </row>
    <row r="629" spans="1:18" ht="13">
      <c r="A629" s="81"/>
      <c r="B629" s="89"/>
      <c r="C629" s="90"/>
      <c r="D629" s="89"/>
      <c r="E629" s="84"/>
      <c r="F629" s="87"/>
      <c r="G629" s="87"/>
      <c r="H629" s="87"/>
      <c r="I629" s="87"/>
      <c r="J629" s="87"/>
      <c r="K629" s="87"/>
      <c r="L629" s="87"/>
      <c r="M629" s="87"/>
      <c r="N629" s="87"/>
      <c r="O629" s="87"/>
      <c r="P629" s="87"/>
      <c r="Q629" s="87"/>
      <c r="R629" s="87"/>
    </row>
    <row r="630" spans="1:18" ht="13">
      <c r="A630" s="81"/>
      <c r="B630" s="89"/>
      <c r="C630" s="90"/>
      <c r="D630" s="89"/>
      <c r="E630" s="84"/>
      <c r="F630" s="87"/>
      <c r="G630" s="87"/>
      <c r="H630" s="87"/>
      <c r="I630" s="87"/>
      <c r="J630" s="87"/>
      <c r="K630" s="87"/>
      <c r="L630" s="87"/>
      <c r="M630" s="87"/>
      <c r="N630" s="87"/>
      <c r="O630" s="87"/>
      <c r="P630" s="87"/>
      <c r="Q630" s="87"/>
      <c r="R630" s="87"/>
    </row>
    <row r="631" spans="1:18" ht="13">
      <c r="A631" s="81"/>
      <c r="B631" s="89"/>
      <c r="C631" s="90"/>
      <c r="D631" s="89"/>
      <c r="E631" s="84"/>
      <c r="F631" s="87"/>
      <c r="G631" s="87"/>
      <c r="H631" s="87"/>
      <c r="I631" s="87"/>
      <c r="J631" s="87"/>
      <c r="K631" s="87"/>
      <c r="L631" s="87"/>
      <c r="M631" s="87"/>
      <c r="N631" s="87"/>
      <c r="O631" s="87"/>
      <c r="P631" s="87"/>
      <c r="Q631" s="87"/>
      <c r="R631" s="87"/>
    </row>
    <row r="632" spans="1:18" ht="13">
      <c r="A632" s="81"/>
      <c r="B632" s="89"/>
      <c r="C632" s="90"/>
      <c r="D632" s="89"/>
      <c r="E632" s="84"/>
      <c r="F632" s="87"/>
      <c r="G632" s="87"/>
      <c r="H632" s="87"/>
      <c r="I632" s="87"/>
      <c r="J632" s="87"/>
      <c r="K632" s="87"/>
      <c r="L632" s="87"/>
      <c r="M632" s="87"/>
      <c r="N632" s="87"/>
      <c r="O632" s="87"/>
      <c r="P632" s="87"/>
      <c r="Q632" s="87"/>
      <c r="R632" s="87"/>
    </row>
    <row r="633" spans="1:18" ht="13">
      <c r="A633" s="81"/>
      <c r="B633" s="89"/>
      <c r="C633" s="90"/>
      <c r="D633" s="89"/>
      <c r="E633" s="84"/>
      <c r="F633" s="87"/>
      <c r="G633" s="87"/>
      <c r="H633" s="87"/>
      <c r="I633" s="87"/>
      <c r="J633" s="87"/>
      <c r="K633" s="87"/>
      <c r="L633" s="87"/>
      <c r="M633" s="87"/>
      <c r="N633" s="87"/>
      <c r="O633" s="87"/>
      <c r="P633" s="87"/>
      <c r="Q633" s="87"/>
      <c r="R633" s="87"/>
    </row>
    <row r="634" spans="1:18" ht="13">
      <c r="A634" s="81"/>
      <c r="B634" s="89"/>
      <c r="C634" s="90"/>
      <c r="D634" s="89"/>
      <c r="E634" s="84"/>
      <c r="F634" s="87"/>
      <c r="G634" s="87"/>
      <c r="H634" s="87"/>
      <c r="I634" s="87"/>
      <c r="J634" s="87"/>
      <c r="K634" s="87"/>
      <c r="L634" s="87"/>
      <c r="M634" s="87"/>
      <c r="N634" s="87"/>
      <c r="O634" s="87"/>
      <c r="P634" s="87"/>
      <c r="Q634" s="87"/>
      <c r="R634" s="87"/>
    </row>
    <row r="635" spans="1:18" ht="13">
      <c r="A635" s="81"/>
      <c r="B635" s="89"/>
      <c r="C635" s="90"/>
      <c r="D635" s="89"/>
      <c r="E635" s="84"/>
      <c r="F635" s="87"/>
      <c r="G635" s="87"/>
      <c r="H635" s="87"/>
      <c r="I635" s="87"/>
      <c r="J635" s="87"/>
      <c r="K635" s="87"/>
      <c r="L635" s="87"/>
      <c r="M635" s="87"/>
      <c r="N635" s="87"/>
      <c r="O635" s="87"/>
      <c r="P635" s="87"/>
      <c r="Q635" s="87"/>
      <c r="R635" s="87"/>
    </row>
    <row r="636" spans="1:18" ht="13">
      <c r="A636" s="81"/>
      <c r="B636" s="89"/>
      <c r="C636" s="90"/>
      <c r="D636" s="89"/>
      <c r="E636" s="84"/>
      <c r="F636" s="87"/>
      <c r="G636" s="87"/>
      <c r="H636" s="87"/>
      <c r="I636" s="87"/>
      <c r="J636" s="87"/>
      <c r="K636" s="87"/>
      <c r="L636" s="87"/>
      <c r="M636" s="87"/>
      <c r="N636" s="87"/>
      <c r="O636" s="87"/>
      <c r="P636" s="87"/>
      <c r="Q636" s="87"/>
      <c r="R636" s="87"/>
    </row>
    <row r="637" spans="1:18" ht="13">
      <c r="A637" s="81"/>
      <c r="B637" s="89"/>
      <c r="C637" s="90"/>
      <c r="D637" s="89"/>
      <c r="E637" s="84"/>
      <c r="F637" s="87"/>
      <c r="G637" s="87"/>
      <c r="H637" s="87"/>
      <c r="I637" s="87"/>
      <c r="J637" s="87"/>
      <c r="K637" s="87"/>
      <c r="L637" s="87"/>
      <c r="M637" s="87"/>
      <c r="N637" s="87"/>
      <c r="O637" s="87"/>
      <c r="P637" s="87"/>
      <c r="Q637" s="87"/>
      <c r="R637" s="87"/>
    </row>
    <row r="638" spans="1:18" ht="13">
      <c r="A638" s="81"/>
      <c r="B638" s="89"/>
      <c r="C638" s="90"/>
      <c r="D638" s="89"/>
      <c r="E638" s="84"/>
      <c r="F638" s="87"/>
      <c r="G638" s="87"/>
      <c r="H638" s="87"/>
      <c r="I638" s="87"/>
      <c r="J638" s="87"/>
      <c r="K638" s="87"/>
      <c r="L638" s="87"/>
      <c r="M638" s="87"/>
      <c r="N638" s="87"/>
      <c r="O638" s="87"/>
      <c r="P638" s="87"/>
      <c r="Q638" s="87"/>
      <c r="R638" s="87"/>
    </row>
    <row r="639" spans="1:18" ht="13">
      <c r="A639" s="81"/>
      <c r="B639" s="89"/>
      <c r="C639" s="90"/>
      <c r="D639" s="89"/>
      <c r="E639" s="84"/>
      <c r="F639" s="87"/>
      <c r="G639" s="87"/>
      <c r="H639" s="87"/>
      <c r="I639" s="87"/>
      <c r="J639" s="87"/>
      <c r="K639" s="87"/>
      <c r="L639" s="87"/>
      <c r="M639" s="87"/>
      <c r="N639" s="87"/>
      <c r="O639" s="87"/>
      <c r="P639" s="87"/>
      <c r="Q639" s="87"/>
      <c r="R639" s="87"/>
    </row>
    <row r="640" spans="1:18" ht="13">
      <c r="A640" s="81"/>
      <c r="B640" s="89"/>
      <c r="C640" s="90"/>
      <c r="D640" s="89"/>
      <c r="E640" s="84"/>
      <c r="F640" s="87"/>
      <c r="G640" s="87"/>
      <c r="H640" s="87"/>
      <c r="I640" s="87"/>
      <c r="J640" s="87"/>
      <c r="K640" s="87"/>
      <c r="L640" s="87"/>
      <c r="M640" s="87"/>
      <c r="N640" s="87"/>
      <c r="O640" s="87"/>
      <c r="P640" s="87"/>
      <c r="Q640" s="87"/>
      <c r="R640" s="87"/>
    </row>
    <row r="641" spans="1:18" ht="13">
      <c r="A641" s="81"/>
      <c r="B641" s="89"/>
      <c r="C641" s="90"/>
      <c r="D641" s="89"/>
      <c r="E641" s="84"/>
      <c r="F641" s="87"/>
      <c r="G641" s="87"/>
      <c r="H641" s="87"/>
      <c r="I641" s="87"/>
      <c r="J641" s="87"/>
      <c r="K641" s="87"/>
      <c r="L641" s="87"/>
      <c r="M641" s="87"/>
      <c r="N641" s="87"/>
      <c r="O641" s="87"/>
      <c r="P641" s="87"/>
      <c r="Q641" s="87"/>
      <c r="R641" s="87"/>
    </row>
    <row r="642" spans="1:18" ht="13">
      <c r="A642" s="81"/>
      <c r="B642" s="89"/>
      <c r="C642" s="90"/>
      <c r="D642" s="89"/>
      <c r="E642" s="84"/>
      <c r="F642" s="87"/>
      <c r="G642" s="87"/>
      <c r="H642" s="87"/>
      <c r="I642" s="87"/>
      <c r="J642" s="87"/>
      <c r="K642" s="87"/>
      <c r="L642" s="87"/>
      <c r="M642" s="87"/>
      <c r="N642" s="87"/>
      <c r="O642" s="87"/>
      <c r="P642" s="87"/>
      <c r="Q642" s="87"/>
      <c r="R642" s="87"/>
    </row>
    <row r="643" spans="1:18" ht="13">
      <c r="A643" s="81"/>
      <c r="B643" s="89"/>
      <c r="C643" s="90"/>
      <c r="D643" s="89"/>
      <c r="E643" s="84"/>
      <c r="F643" s="87"/>
      <c r="G643" s="87"/>
      <c r="H643" s="87"/>
      <c r="I643" s="87"/>
      <c r="J643" s="87"/>
      <c r="K643" s="87"/>
      <c r="L643" s="87"/>
      <c r="M643" s="87"/>
      <c r="N643" s="87"/>
      <c r="O643" s="87"/>
      <c r="P643" s="87"/>
      <c r="Q643" s="87"/>
      <c r="R643" s="87"/>
    </row>
    <row r="644" spans="1:18" ht="13">
      <c r="A644" s="81"/>
      <c r="B644" s="89"/>
      <c r="C644" s="90"/>
      <c r="D644" s="89"/>
      <c r="E644" s="84"/>
      <c r="F644" s="87"/>
      <c r="G644" s="87"/>
      <c r="H644" s="87"/>
      <c r="I644" s="87"/>
      <c r="J644" s="87"/>
      <c r="K644" s="87"/>
      <c r="L644" s="87"/>
      <c r="M644" s="87"/>
      <c r="N644" s="87"/>
      <c r="O644" s="87"/>
      <c r="P644" s="87"/>
      <c r="Q644" s="87"/>
      <c r="R644" s="87"/>
    </row>
    <row r="645" spans="1:18" ht="13">
      <c r="A645" s="81"/>
      <c r="B645" s="89"/>
      <c r="C645" s="90"/>
      <c r="D645" s="89"/>
      <c r="E645" s="84"/>
      <c r="F645" s="87"/>
      <c r="G645" s="87"/>
      <c r="H645" s="87"/>
      <c r="I645" s="87"/>
      <c r="J645" s="87"/>
      <c r="K645" s="87"/>
      <c r="L645" s="87"/>
      <c r="M645" s="87"/>
      <c r="N645" s="87"/>
      <c r="O645" s="87"/>
      <c r="P645" s="87"/>
      <c r="Q645" s="87"/>
      <c r="R645" s="87"/>
    </row>
    <row r="646" spans="1:18" ht="13">
      <c r="A646" s="81"/>
      <c r="B646" s="89"/>
      <c r="C646" s="90"/>
      <c r="D646" s="89"/>
      <c r="E646" s="84"/>
      <c r="F646" s="87"/>
      <c r="G646" s="87"/>
      <c r="H646" s="87"/>
      <c r="I646" s="87"/>
      <c r="J646" s="87"/>
      <c r="K646" s="87"/>
      <c r="L646" s="87"/>
      <c r="M646" s="87"/>
      <c r="N646" s="87"/>
      <c r="O646" s="87"/>
      <c r="P646" s="87"/>
      <c r="Q646" s="87"/>
      <c r="R646" s="87"/>
    </row>
    <row r="647" spans="1:18" ht="13">
      <c r="A647" s="81"/>
      <c r="B647" s="89"/>
      <c r="C647" s="90"/>
      <c r="D647" s="89"/>
      <c r="E647" s="84"/>
      <c r="F647" s="87"/>
      <c r="G647" s="87"/>
      <c r="H647" s="87"/>
      <c r="I647" s="87"/>
      <c r="J647" s="87"/>
      <c r="K647" s="87"/>
      <c r="L647" s="87"/>
      <c r="M647" s="87"/>
      <c r="N647" s="87"/>
      <c r="O647" s="87"/>
      <c r="P647" s="87"/>
      <c r="Q647" s="87"/>
      <c r="R647" s="87"/>
    </row>
    <row r="648" spans="1:18" ht="13">
      <c r="A648" s="81"/>
      <c r="B648" s="89"/>
      <c r="C648" s="90"/>
      <c r="D648" s="89"/>
      <c r="E648" s="84"/>
      <c r="F648" s="87"/>
      <c r="G648" s="87"/>
      <c r="H648" s="87"/>
      <c r="I648" s="87"/>
      <c r="J648" s="87"/>
      <c r="K648" s="87"/>
      <c r="L648" s="87"/>
      <c r="M648" s="87"/>
      <c r="N648" s="87"/>
      <c r="O648" s="87"/>
      <c r="P648" s="87"/>
      <c r="Q648" s="87"/>
      <c r="R648" s="87"/>
    </row>
    <row r="649" spans="1:18" ht="13">
      <c r="A649" s="81"/>
      <c r="B649" s="89"/>
      <c r="C649" s="90"/>
      <c r="D649" s="89"/>
      <c r="E649" s="84"/>
      <c r="F649" s="87"/>
      <c r="G649" s="87"/>
      <c r="H649" s="87"/>
      <c r="I649" s="87"/>
      <c r="J649" s="87"/>
      <c r="K649" s="87"/>
      <c r="L649" s="87"/>
      <c r="M649" s="87"/>
      <c r="N649" s="87"/>
      <c r="O649" s="87"/>
      <c r="P649" s="87"/>
      <c r="Q649" s="87"/>
      <c r="R649" s="87"/>
    </row>
    <row r="650" spans="1:18" ht="13">
      <c r="A650" s="81"/>
      <c r="B650" s="89"/>
      <c r="C650" s="90"/>
      <c r="D650" s="89"/>
      <c r="E650" s="84"/>
      <c r="F650" s="87"/>
      <c r="G650" s="87"/>
      <c r="H650" s="87"/>
      <c r="I650" s="87"/>
      <c r="J650" s="87"/>
      <c r="K650" s="87"/>
      <c r="L650" s="87"/>
      <c r="M650" s="87"/>
      <c r="N650" s="87"/>
      <c r="O650" s="87"/>
      <c r="P650" s="87"/>
      <c r="Q650" s="87"/>
      <c r="R650" s="87"/>
    </row>
    <row r="651" spans="1:18" ht="13">
      <c r="A651" s="81"/>
      <c r="B651" s="89"/>
      <c r="C651" s="90"/>
      <c r="D651" s="89"/>
      <c r="E651" s="84"/>
      <c r="F651" s="87"/>
      <c r="G651" s="87"/>
      <c r="H651" s="87"/>
      <c r="I651" s="87"/>
      <c r="J651" s="87"/>
      <c r="K651" s="87"/>
      <c r="L651" s="87"/>
      <c r="M651" s="87"/>
      <c r="N651" s="87"/>
      <c r="O651" s="87"/>
      <c r="P651" s="87"/>
      <c r="Q651" s="87"/>
      <c r="R651" s="87"/>
    </row>
    <row r="652" spans="1:18" ht="13">
      <c r="A652" s="81"/>
      <c r="B652" s="89"/>
      <c r="C652" s="90"/>
      <c r="D652" s="89"/>
      <c r="E652" s="84"/>
      <c r="F652" s="87"/>
      <c r="G652" s="87"/>
      <c r="H652" s="87"/>
      <c r="I652" s="87"/>
      <c r="J652" s="87"/>
      <c r="K652" s="87"/>
      <c r="L652" s="87"/>
      <c r="M652" s="87"/>
      <c r="N652" s="87"/>
      <c r="O652" s="87"/>
      <c r="P652" s="87"/>
      <c r="Q652" s="87"/>
      <c r="R652" s="87"/>
    </row>
    <row r="653" spans="1:18" ht="13">
      <c r="A653" s="81"/>
      <c r="B653" s="89"/>
      <c r="C653" s="90"/>
      <c r="D653" s="89"/>
      <c r="E653" s="84"/>
      <c r="F653" s="87"/>
      <c r="G653" s="87"/>
      <c r="H653" s="87"/>
      <c r="I653" s="87"/>
      <c r="J653" s="87"/>
      <c r="K653" s="87"/>
      <c r="L653" s="87"/>
      <c r="M653" s="87"/>
      <c r="N653" s="87"/>
      <c r="O653" s="87"/>
      <c r="P653" s="87"/>
      <c r="Q653" s="87"/>
      <c r="R653" s="87"/>
    </row>
    <row r="654" spans="1:18" ht="13">
      <c r="A654" s="81"/>
      <c r="B654" s="89"/>
      <c r="C654" s="90"/>
      <c r="D654" s="89"/>
      <c r="E654" s="84"/>
      <c r="F654" s="87"/>
      <c r="G654" s="87"/>
      <c r="H654" s="87"/>
      <c r="I654" s="87"/>
      <c r="J654" s="87"/>
      <c r="K654" s="87"/>
      <c r="L654" s="87"/>
      <c r="M654" s="87"/>
      <c r="N654" s="87"/>
      <c r="O654" s="87"/>
      <c r="P654" s="87"/>
      <c r="Q654" s="87"/>
      <c r="R654" s="87"/>
    </row>
    <row r="655" spans="1:18" ht="13">
      <c r="A655" s="81"/>
      <c r="B655" s="89"/>
      <c r="C655" s="90"/>
      <c r="D655" s="89"/>
      <c r="E655" s="84"/>
      <c r="F655" s="87"/>
      <c r="G655" s="87"/>
      <c r="H655" s="87"/>
      <c r="I655" s="87"/>
      <c r="J655" s="87"/>
      <c r="K655" s="87"/>
      <c r="L655" s="87"/>
      <c r="M655" s="87"/>
      <c r="N655" s="87"/>
      <c r="O655" s="87"/>
      <c r="P655" s="87"/>
      <c r="Q655" s="87"/>
      <c r="R655" s="87"/>
    </row>
    <row r="656" spans="1:18" ht="13">
      <c r="A656" s="81"/>
      <c r="B656" s="89"/>
      <c r="C656" s="90"/>
      <c r="D656" s="89"/>
      <c r="E656" s="84"/>
      <c r="F656" s="87"/>
      <c r="G656" s="87"/>
      <c r="H656" s="87"/>
      <c r="I656" s="87"/>
      <c r="J656" s="87"/>
      <c r="K656" s="87"/>
      <c r="L656" s="87"/>
      <c r="M656" s="87"/>
      <c r="N656" s="87"/>
      <c r="O656" s="87"/>
      <c r="P656" s="87"/>
      <c r="Q656" s="87"/>
      <c r="R656" s="87"/>
    </row>
    <row r="657" spans="1:18" ht="13">
      <c r="A657" s="81"/>
      <c r="B657" s="89"/>
      <c r="C657" s="90"/>
      <c r="D657" s="89"/>
      <c r="E657" s="84"/>
      <c r="F657" s="87"/>
      <c r="G657" s="87"/>
      <c r="H657" s="87"/>
      <c r="I657" s="87"/>
      <c r="J657" s="87"/>
      <c r="K657" s="87"/>
      <c r="L657" s="87"/>
      <c r="M657" s="87"/>
      <c r="N657" s="87"/>
      <c r="O657" s="87"/>
      <c r="P657" s="87"/>
      <c r="Q657" s="87"/>
      <c r="R657" s="87"/>
    </row>
    <row r="658" spans="1:18" ht="13">
      <c r="A658" s="81"/>
      <c r="B658" s="89"/>
      <c r="C658" s="90"/>
      <c r="D658" s="89"/>
      <c r="E658" s="84"/>
      <c r="F658" s="87"/>
      <c r="G658" s="87"/>
      <c r="H658" s="87"/>
      <c r="I658" s="87"/>
      <c r="J658" s="87"/>
      <c r="K658" s="87"/>
      <c r="L658" s="87"/>
      <c r="M658" s="87"/>
      <c r="N658" s="87"/>
      <c r="O658" s="87"/>
      <c r="P658" s="87"/>
      <c r="Q658" s="87"/>
      <c r="R658" s="87"/>
    </row>
    <row r="659" spans="1:18" ht="13">
      <c r="A659" s="81"/>
      <c r="B659" s="89"/>
      <c r="C659" s="90"/>
      <c r="D659" s="89"/>
      <c r="E659" s="84"/>
      <c r="F659" s="87"/>
      <c r="G659" s="87"/>
      <c r="H659" s="87"/>
      <c r="I659" s="87"/>
      <c r="J659" s="87"/>
      <c r="K659" s="87"/>
      <c r="L659" s="87"/>
      <c r="M659" s="87"/>
      <c r="N659" s="87"/>
      <c r="O659" s="87"/>
      <c r="P659" s="87"/>
      <c r="Q659" s="87"/>
      <c r="R659" s="87"/>
    </row>
    <row r="660" spans="1:18" ht="13">
      <c r="A660" s="81"/>
      <c r="B660" s="89"/>
      <c r="C660" s="90"/>
      <c r="D660" s="89"/>
      <c r="E660" s="84"/>
      <c r="F660" s="87"/>
      <c r="G660" s="87"/>
      <c r="H660" s="87"/>
      <c r="I660" s="87"/>
      <c r="J660" s="87"/>
      <c r="K660" s="87"/>
      <c r="L660" s="87"/>
      <c r="M660" s="87"/>
      <c r="N660" s="87"/>
      <c r="O660" s="87"/>
      <c r="P660" s="87"/>
      <c r="Q660" s="87"/>
      <c r="R660" s="87"/>
    </row>
    <row r="661" spans="1:18" ht="13">
      <c r="A661" s="81"/>
      <c r="B661" s="89"/>
      <c r="C661" s="90"/>
      <c r="D661" s="89"/>
      <c r="E661" s="84"/>
      <c r="F661" s="87"/>
      <c r="G661" s="87"/>
      <c r="H661" s="87"/>
      <c r="I661" s="87"/>
      <c r="J661" s="87"/>
      <c r="K661" s="87"/>
      <c r="L661" s="87"/>
      <c r="M661" s="87"/>
      <c r="N661" s="87"/>
      <c r="O661" s="87"/>
      <c r="P661" s="87"/>
      <c r="Q661" s="87"/>
      <c r="R661" s="87"/>
    </row>
    <row r="662" spans="1:18" ht="13">
      <c r="A662" s="81"/>
      <c r="B662" s="89"/>
      <c r="C662" s="90"/>
      <c r="D662" s="89"/>
      <c r="E662" s="84"/>
      <c r="F662" s="87"/>
      <c r="G662" s="87"/>
      <c r="H662" s="87"/>
      <c r="I662" s="87"/>
      <c r="J662" s="87"/>
      <c r="K662" s="87"/>
      <c r="L662" s="87"/>
      <c r="M662" s="87"/>
      <c r="N662" s="87"/>
      <c r="O662" s="87"/>
      <c r="P662" s="87"/>
      <c r="Q662" s="87"/>
      <c r="R662" s="87"/>
    </row>
    <row r="663" spans="1:18" ht="13">
      <c r="A663" s="81"/>
      <c r="B663" s="89"/>
      <c r="C663" s="90"/>
      <c r="D663" s="89"/>
      <c r="E663" s="84"/>
      <c r="F663" s="87"/>
      <c r="G663" s="87"/>
      <c r="H663" s="87"/>
      <c r="I663" s="87"/>
      <c r="J663" s="87"/>
      <c r="K663" s="87"/>
      <c r="L663" s="87"/>
      <c r="M663" s="87"/>
      <c r="N663" s="87"/>
      <c r="O663" s="87"/>
      <c r="P663" s="87"/>
      <c r="Q663" s="87"/>
      <c r="R663" s="87"/>
    </row>
    <row r="664" spans="1:18" ht="13">
      <c r="A664" s="81"/>
      <c r="B664" s="89"/>
      <c r="C664" s="90"/>
      <c r="D664" s="89"/>
      <c r="E664" s="84"/>
      <c r="F664" s="87"/>
      <c r="G664" s="87"/>
      <c r="H664" s="87"/>
      <c r="I664" s="87"/>
      <c r="J664" s="87"/>
      <c r="K664" s="87"/>
      <c r="L664" s="87"/>
      <c r="M664" s="87"/>
      <c r="N664" s="87"/>
      <c r="O664" s="87"/>
      <c r="P664" s="87"/>
      <c r="Q664" s="87"/>
      <c r="R664" s="87"/>
    </row>
    <row r="665" spans="1:18" ht="13">
      <c r="A665" s="81"/>
      <c r="B665" s="89"/>
      <c r="C665" s="90"/>
      <c r="D665" s="89"/>
      <c r="E665" s="84"/>
      <c r="F665" s="87"/>
      <c r="G665" s="87"/>
      <c r="H665" s="87"/>
      <c r="I665" s="87"/>
      <c r="J665" s="87"/>
      <c r="K665" s="87"/>
      <c r="L665" s="87"/>
      <c r="M665" s="87"/>
      <c r="N665" s="87"/>
      <c r="O665" s="87"/>
      <c r="P665" s="87"/>
      <c r="Q665" s="87"/>
      <c r="R665" s="87"/>
    </row>
    <row r="666" spans="1:18" ht="13">
      <c r="A666" s="81"/>
      <c r="B666" s="89"/>
      <c r="C666" s="90"/>
      <c r="D666" s="89"/>
      <c r="E666" s="84"/>
      <c r="F666" s="87"/>
      <c r="G666" s="87"/>
      <c r="H666" s="87"/>
      <c r="I666" s="87"/>
      <c r="J666" s="87"/>
      <c r="K666" s="87"/>
      <c r="L666" s="87"/>
      <c r="M666" s="87"/>
      <c r="N666" s="87"/>
      <c r="O666" s="87"/>
      <c r="P666" s="87"/>
      <c r="Q666" s="87"/>
      <c r="R666" s="87"/>
    </row>
    <row r="667" spans="1:18" ht="13">
      <c r="A667" s="81"/>
      <c r="B667" s="89"/>
      <c r="C667" s="90"/>
      <c r="D667" s="89"/>
      <c r="E667" s="84"/>
      <c r="F667" s="87"/>
      <c r="G667" s="87"/>
      <c r="H667" s="87"/>
      <c r="I667" s="87"/>
      <c r="J667" s="87"/>
      <c r="K667" s="87"/>
      <c r="L667" s="87"/>
      <c r="M667" s="87"/>
      <c r="N667" s="87"/>
      <c r="O667" s="87"/>
      <c r="P667" s="87"/>
      <c r="Q667" s="87"/>
      <c r="R667" s="87"/>
    </row>
    <row r="668" spans="1:18" ht="13">
      <c r="A668" s="81"/>
      <c r="B668" s="89"/>
      <c r="C668" s="90"/>
      <c r="D668" s="89"/>
      <c r="E668" s="84"/>
      <c r="F668" s="87"/>
      <c r="G668" s="87"/>
      <c r="H668" s="87"/>
      <c r="I668" s="87"/>
      <c r="J668" s="87"/>
      <c r="K668" s="87"/>
      <c r="L668" s="87"/>
      <c r="M668" s="87"/>
      <c r="N668" s="87"/>
      <c r="O668" s="87"/>
      <c r="P668" s="87"/>
      <c r="Q668" s="87"/>
      <c r="R668" s="87"/>
    </row>
    <row r="669" spans="1:18" ht="13">
      <c r="A669" s="81"/>
      <c r="B669" s="89"/>
      <c r="C669" s="90"/>
      <c r="D669" s="89"/>
      <c r="E669" s="84"/>
      <c r="F669" s="87"/>
      <c r="G669" s="87"/>
      <c r="H669" s="87"/>
      <c r="I669" s="87"/>
      <c r="J669" s="87"/>
      <c r="K669" s="87"/>
      <c r="L669" s="87"/>
      <c r="M669" s="87"/>
      <c r="N669" s="87"/>
      <c r="O669" s="87"/>
      <c r="P669" s="87"/>
      <c r="Q669" s="87"/>
      <c r="R669" s="87"/>
    </row>
    <row r="670" spans="1:18" ht="13">
      <c r="A670" s="81"/>
      <c r="B670" s="89"/>
      <c r="C670" s="90"/>
      <c r="D670" s="89"/>
      <c r="E670" s="84"/>
      <c r="F670" s="87"/>
      <c r="G670" s="87"/>
      <c r="H670" s="87"/>
      <c r="I670" s="87"/>
      <c r="J670" s="87"/>
      <c r="K670" s="87"/>
      <c r="L670" s="87"/>
      <c r="M670" s="87"/>
      <c r="N670" s="87"/>
      <c r="O670" s="87"/>
      <c r="P670" s="87"/>
      <c r="Q670" s="87"/>
      <c r="R670" s="87"/>
    </row>
    <row r="671" spans="1:18" ht="13">
      <c r="A671" s="81"/>
      <c r="B671" s="89"/>
      <c r="C671" s="90"/>
      <c r="D671" s="89"/>
      <c r="E671" s="84"/>
      <c r="F671" s="87"/>
      <c r="G671" s="87"/>
      <c r="H671" s="87"/>
      <c r="I671" s="87"/>
      <c r="J671" s="87"/>
      <c r="K671" s="87"/>
      <c r="L671" s="87"/>
      <c r="M671" s="87"/>
      <c r="N671" s="87"/>
      <c r="O671" s="87"/>
      <c r="P671" s="87"/>
      <c r="Q671" s="87"/>
      <c r="R671" s="87"/>
    </row>
    <row r="672" spans="1:18" ht="13">
      <c r="A672" s="81"/>
      <c r="B672" s="89"/>
      <c r="C672" s="90"/>
      <c r="D672" s="89"/>
      <c r="E672" s="84"/>
      <c r="F672" s="87"/>
      <c r="G672" s="87"/>
      <c r="H672" s="87"/>
      <c r="I672" s="87"/>
      <c r="J672" s="87"/>
      <c r="K672" s="87"/>
      <c r="L672" s="87"/>
      <c r="M672" s="87"/>
      <c r="N672" s="87"/>
      <c r="O672" s="87"/>
      <c r="P672" s="87"/>
      <c r="Q672" s="87"/>
      <c r="R672" s="87"/>
    </row>
    <row r="673" spans="1:18" ht="13">
      <c r="A673" s="81"/>
      <c r="B673" s="89"/>
      <c r="C673" s="90"/>
      <c r="D673" s="89"/>
      <c r="E673" s="84"/>
      <c r="F673" s="87"/>
      <c r="G673" s="87"/>
      <c r="H673" s="87"/>
      <c r="I673" s="87"/>
      <c r="J673" s="87"/>
      <c r="K673" s="87"/>
      <c r="L673" s="87"/>
      <c r="M673" s="87"/>
      <c r="N673" s="87"/>
      <c r="O673" s="87"/>
      <c r="P673" s="87"/>
      <c r="Q673" s="87"/>
      <c r="R673" s="87"/>
    </row>
    <row r="674" spans="1:18" ht="13">
      <c r="A674" s="81"/>
      <c r="B674" s="89"/>
      <c r="C674" s="90"/>
      <c r="D674" s="89"/>
      <c r="E674" s="84"/>
      <c r="F674" s="87"/>
      <c r="G674" s="87"/>
      <c r="H674" s="87"/>
      <c r="I674" s="87"/>
      <c r="J674" s="87"/>
      <c r="K674" s="87"/>
      <c r="L674" s="87"/>
      <c r="M674" s="87"/>
      <c r="N674" s="87"/>
      <c r="O674" s="87"/>
      <c r="P674" s="87"/>
      <c r="Q674" s="87"/>
      <c r="R674" s="87"/>
    </row>
    <row r="675" spans="1:18" ht="13">
      <c r="A675" s="81"/>
      <c r="B675" s="89"/>
      <c r="C675" s="90"/>
      <c r="D675" s="89"/>
      <c r="E675" s="84"/>
      <c r="F675" s="87"/>
      <c r="G675" s="87"/>
      <c r="H675" s="87"/>
      <c r="I675" s="87"/>
      <c r="J675" s="87"/>
      <c r="K675" s="87"/>
      <c r="L675" s="87"/>
      <c r="M675" s="87"/>
      <c r="N675" s="87"/>
      <c r="O675" s="87"/>
      <c r="P675" s="87"/>
      <c r="Q675" s="87"/>
      <c r="R675" s="87"/>
    </row>
    <row r="676" spans="1:18" ht="13">
      <c r="A676" s="81"/>
      <c r="B676" s="89"/>
      <c r="C676" s="90"/>
      <c r="D676" s="89"/>
      <c r="E676" s="84"/>
      <c r="F676" s="87"/>
      <c r="G676" s="87"/>
      <c r="H676" s="87"/>
      <c r="I676" s="87"/>
      <c r="J676" s="87"/>
      <c r="K676" s="87"/>
      <c r="L676" s="87"/>
      <c r="M676" s="87"/>
      <c r="N676" s="87"/>
      <c r="O676" s="87"/>
      <c r="P676" s="87"/>
      <c r="Q676" s="87"/>
      <c r="R676" s="87"/>
    </row>
    <row r="677" spans="1:18" ht="13">
      <c r="A677" s="81"/>
      <c r="B677" s="89"/>
      <c r="C677" s="90"/>
      <c r="D677" s="89"/>
      <c r="E677" s="84"/>
      <c r="F677" s="87"/>
      <c r="G677" s="87"/>
      <c r="H677" s="87"/>
      <c r="I677" s="87"/>
      <c r="J677" s="87"/>
      <c r="K677" s="87"/>
      <c r="L677" s="87"/>
      <c r="M677" s="87"/>
      <c r="N677" s="87"/>
      <c r="O677" s="87"/>
      <c r="P677" s="87"/>
      <c r="Q677" s="87"/>
      <c r="R677" s="87"/>
    </row>
    <row r="678" spans="1:18" ht="13">
      <c r="A678" s="81"/>
      <c r="B678" s="89"/>
      <c r="C678" s="90"/>
      <c r="D678" s="89"/>
      <c r="E678" s="84"/>
      <c r="F678" s="87"/>
      <c r="G678" s="87"/>
      <c r="H678" s="87"/>
      <c r="I678" s="87"/>
      <c r="J678" s="87"/>
      <c r="K678" s="87"/>
      <c r="L678" s="87"/>
      <c r="M678" s="87"/>
      <c r="N678" s="87"/>
      <c r="O678" s="87"/>
      <c r="P678" s="87"/>
      <c r="Q678" s="87"/>
      <c r="R678" s="87"/>
    </row>
    <row r="679" spans="1:18" ht="13">
      <c r="A679" s="81"/>
      <c r="B679" s="89"/>
      <c r="C679" s="90"/>
      <c r="D679" s="89"/>
      <c r="E679" s="84"/>
      <c r="F679" s="87"/>
      <c r="G679" s="87"/>
      <c r="H679" s="87"/>
      <c r="I679" s="87"/>
      <c r="J679" s="87"/>
      <c r="K679" s="87"/>
      <c r="L679" s="87"/>
      <c r="M679" s="87"/>
      <c r="N679" s="87"/>
      <c r="O679" s="87"/>
      <c r="P679" s="87"/>
      <c r="Q679" s="87"/>
      <c r="R679" s="87"/>
    </row>
    <row r="680" spans="1:18" ht="13">
      <c r="A680" s="81"/>
      <c r="B680" s="89"/>
      <c r="C680" s="90"/>
      <c r="D680" s="89"/>
      <c r="E680" s="84"/>
      <c r="F680" s="87"/>
      <c r="G680" s="87"/>
      <c r="H680" s="87"/>
      <c r="I680" s="87"/>
      <c r="J680" s="87"/>
      <c r="K680" s="87"/>
      <c r="L680" s="87"/>
      <c r="M680" s="87"/>
      <c r="N680" s="87"/>
      <c r="O680" s="87"/>
      <c r="P680" s="87"/>
      <c r="Q680" s="87"/>
      <c r="R680" s="87"/>
    </row>
    <row r="681" spans="1:18" ht="13">
      <c r="A681" s="81"/>
      <c r="B681" s="89"/>
      <c r="C681" s="90"/>
      <c r="D681" s="89"/>
      <c r="E681" s="84"/>
      <c r="F681" s="87"/>
      <c r="G681" s="87"/>
      <c r="H681" s="87"/>
      <c r="I681" s="87"/>
      <c r="J681" s="87"/>
      <c r="K681" s="87"/>
      <c r="L681" s="87"/>
      <c r="M681" s="87"/>
      <c r="N681" s="87"/>
      <c r="O681" s="87"/>
      <c r="P681" s="87"/>
      <c r="Q681" s="87"/>
      <c r="R681" s="87"/>
    </row>
    <row r="682" spans="1:18" ht="13">
      <c r="A682" s="81"/>
      <c r="B682" s="89"/>
      <c r="C682" s="90"/>
      <c r="D682" s="89"/>
      <c r="E682" s="84"/>
      <c r="F682" s="87"/>
      <c r="G682" s="87"/>
      <c r="H682" s="87"/>
      <c r="I682" s="87"/>
      <c r="J682" s="87"/>
      <c r="K682" s="87"/>
      <c r="L682" s="87"/>
      <c r="M682" s="87"/>
      <c r="N682" s="87"/>
      <c r="O682" s="87"/>
      <c r="P682" s="87"/>
      <c r="Q682" s="87"/>
      <c r="R682" s="87"/>
    </row>
    <row r="683" spans="1:18" ht="13">
      <c r="A683" s="81"/>
      <c r="B683" s="89"/>
      <c r="C683" s="90"/>
      <c r="D683" s="89"/>
      <c r="E683" s="84"/>
      <c r="F683" s="87"/>
      <c r="G683" s="87"/>
      <c r="H683" s="87"/>
      <c r="I683" s="87"/>
      <c r="J683" s="87"/>
      <c r="K683" s="87"/>
      <c r="L683" s="87"/>
      <c r="M683" s="87"/>
      <c r="N683" s="87"/>
      <c r="O683" s="87"/>
      <c r="P683" s="87"/>
      <c r="Q683" s="87"/>
      <c r="R683" s="87"/>
    </row>
    <row r="684" spans="1:18" ht="13">
      <c r="A684" s="81"/>
      <c r="B684" s="89"/>
      <c r="C684" s="90"/>
      <c r="D684" s="89"/>
      <c r="E684" s="84"/>
      <c r="F684" s="87"/>
      <c r="G684" s="87"/>
      <c r="H684" s="87"/>
      <c r="I684" s="87"/>
      <c r="J684" s="87"/>
      <c r="K684" s="87"/>
      <c r="L684" s="87"/>
      <c r="M684" s="87"/>
      <c r="N684" s="87"/>
      <c r="O684" s="87"/>
      <c r="P684" s="87"/>
      <c r="Q684" s="87"/>
      <c r="R684" s="87"/>
    </row>
    <row r="685" spans="1:18" ht="13">
      <c r="A685" s="81"/>
      <c r="B685" s="89"/>
      <c r="C685" s="90"/>
      <c r="D685" s="89"/>
      <c r="E685" s="84"/>
      <c r="F685" s="87"/>
      <c r="G685" s="87"/>
      <c r="H685" s="87"/>
      <c r="I685" s="87"/>
      <c r="J685" s="87"/>
      <c r="K685" s="87"/>
      <c r="L685" s="87"/>
      <c r="M685" s="87"/>
      <c r="N685" s="87"/>
      <c r="O685" s="87"/>
      <c r="P685" s="87"/>
      <c r="Q685" s="87"/>
      <c r="R685" s="87"/>
    </row>
    <row r="686" spans="1:18" ht="13">
      <c r="A686" s="81"/>
      <c r="B686" s="89"/>
      <c r="C686" s="90"/>
      <c r="D686" s="89"/>
      <c r="E686" s="84"/>
      <c r="F686" s="87"/>
      <c r="G686" s="87"/>
      <c r="H686" s="87"/>
      <c r="I686" s="87"/>
      <c r="J686" s="87"/>
      <c r="K686" s="87"/>
      <c r="L686" s="87"/>
      <c r="M686" s="87"/>
      <c r="N686" s="87"/>
      <c r="O686" s="87"/>
      <c r="P686" s="87"/>
      <c r="Q686" s="87"/>
      <c r="R686" s="87"/>
    </row>
    <row r="687" spans="1:18" ht="13">
      <c r="A687" s="81"/>
      <c r="B687" s="89"/>
      <c r="C687" s="90"/>
      <c r="D687" s="89"/>
      <c r="E687" s="84"/>
      <c r="F687" s="87"/>
      <c r="G687" s="87"/>
      <c r="H687" s="87"/>
      <c r="I687" s="87"/>
      <c r="J687" s="87"/>
      <c r="K687" s="87"/>
      <c r="L687" s="87"/>
      <c r="M687" s="87"/>
      <c r="N687" s="87"/>
      <c r="O687" s="87"/>
      <c r="P687" s="87"/>
      <c r="Q687" s="87"/>
      <c r="R687" s="87"/>
    </row>
    <row r="688" spans="1:18" ht="13">
      <c r="A688" s="81"/>
      <c r="B688" s="89"/>
      <c r="C688" s="90"/>
      <c r="D688" s="89"/>
      <c r="E688" s="84"/>
      <c r="F688" s="87"/>
      <c r="G688" s="87"/>
      <c r="H688" s="87"/>
      <c r="I688" s="87"/>
      <c r="J688" s="87"/>
      <c r="K688" s="87"/>
      <c r="L688" s="87"/>
      <c r="M688" s="87"/>
      <c r="N688" s="87"/>
      <c r="O688" s="87"/>
      <c r="P688" s="87"/>
      <c r="Q688" s="87"/>
      <c r="R688" s="87"/>
    </row>
    <row r="689" spans="1:18" ht="13">
      <c r="A689" s="81"/>
      <c r="B689" s="89"/>
      <c r="C689" s="90"/>
      <c r="D689" s="89"/>
      <c r="E689" s="84"/>
      <c r="F689" s="87"/>
      <c r="G689" s="87"/>
      <c r="H689" s="87"/>
      <c r="I689" s="87"/>
      <c r="J689" s="87"/>
      <c r="K689" s="87"/>
      <c r="L689" s="87"/>
      <c r="M689" s="87"/>
      <c r="N689" s="87"/>
      <c r="O689" s="87"/>
      <c r="P689" s="87"/>
      <c r="Q689" s="87"/>
      <c r="R689" s="87"/>
    </row>
    <row r="690" spans="1:18" ht="13">
      <c r="A690" s="81"/>
      <c r="B690" s="89"/>
      <c r="C690" s="90"/>
      <c r="D690" s="89"/>
      <c r="E690" s="84"/>
      <c r="F690" s="87"/>
      <c r="G690" s="87"/>
      <c r="H690" s="87"/>
      <c r="I690" s="87"/>
      <c r="J690" s="87"/>
      <c r="K690" s="87"/>
      <c r="L690" s="87"/>
      <c r="M690" s="87"/>
      <c r="N690" s="87"/>
      <c r="O690" s="87"/>
      <c r="P690" s="87"/>
      <c r="Q690" s="87"/>
      <c r="R690" s="87"/>
    </row>
    <row r="691" spans="1:18" ht="13">
      <c r="A691" s="81"/>
      <c r="B691" s="89"/>
      <c r="C691" s="90"/>
      <c r="D691" s="89"/>
      <c r="E691" s="84"/>
      <c r="F691" s="87"/>
      <c r="G691" s="87"/>
      <c r="H691" s="87"/>
      <c r="I691" s="87"/>
      <c r="J691" s="87"/>
      <c r="K691" s="87"/>
      <c r="L691" s="87"/>
      <c r="M691" s="87"/>
      <c r="N691" s="87"/>
      <c r="O691" s="87"/>
      <c r="P691" s="87"/>
      <c r="Q691" s="87"/>
      <c r="R691" s="87"/>
    </row>
    <row r="692" spans="1:18" ht="13">
      <c r="A692" s="81"/>
      <c r="B692" s="89"/>
      <c r="C692" s="90"/>
      <c r="D692" s="89"/>
      <c r="E692" s="84"/>
      <c r="F692" s="87"/>
      <c r="G692" s="87"/>
      <c r="H692" s="87"/>
      <c r="I692" s="87"/>
      <c r="J692" s="87"/>
      <c r="K692" s="87"/>
      <c r="L692" s="87"/>
      <c r="M692" s="87"/>
      <c r="N692" s="87"/>
      <c r="O692" s="87"/>
      <c r="P692" s="87"/>
      <c r="Q692" s="87"/>
      <c r="R692" s="87"/>
    </row>
    <row r="693" spans="1:18" ht="13">
      <c r="A693" s="81"/>
      <c r="B693" s="89"/>
      <c r="C693" s="90"/>
      <c r="D693" s="89"/>
      <c r="E693" s="84"/>
      <c r="F693" s="87"/>
      <c r="G693" s="87"/>
      <c r="H693" s="87"/>
      <c r="I693" s="87"/>
      <c r="J693" s="87"/>
      <c r="K693" s="87"/>
      <c r="L693" s="87"/>
      <c r="M693" s="87"/>
      <c r="N693" s="87"/>
      <c r="O693" s="87"/>
      <c r="P693" s="87"/>
      <c r="Q693" s="87"/>
      <c r="R693" s="87"/>
    </row>
    <row r="694" spans="1:18" ht="13">
      <c r="A694" s="81"/>
      <c r="B694" s="89"/>
      <c r="C694" s="90"/>
      <c r="D694" s="89"/>
      <c r="E694" s="84"/>
      <c r="F694" s="87"/>
      <c r="G694" s="87"/>
      <c r="H694" s="87"/>
      <c r="I694" s="87"/>
      <c r="J694" s="87"/>
      <c r="K694" s="87"/>
      <c r="L694" s="87"/>
      <c r="M694" s="87"/>
      <c r="N694" s="87"/>
      <c r="O694" s="87"/>
      <c r="P694" s="87"/>
      <c r="Q694" s="87"/>
      <c r="R694" s="87"/>
    </row>
    <row r="695" spans="1:18" ht="13">
      <c r="A695" s="81"/>
      <c r="B695" s="89"/>
      <c r="C695" s="90"/>
      <c r="D695" s="89"/>
      <c r="E695" s="84"/>
      <c r="F695" s="87"/>
      <c r="G695" s="87"/>
      <c r="H695" s="87"/>
      <c r="I695" s="87"/>
      <c r="J695" s="87"/>
      <c r="K695" s="87"/>
      <c r="L695" s="87"/>
      <c r="M695" s="87"/>
      <c r="N695" s="87"/>
      <c r="O695" s="87"/>
      <c r="P695" s="87"/>
      <c r="Q695" s="87"/>
      <c r="R695" s="87"/>
    </row>
    <row r="696" spans="1:18" ht="13">
      <c r="A696" s="81"/>
      <c r="B696" s="89"/>
      <c r="C696" s="90"/>
      <c r="D696" s="89"/>
      <c r="E696" s="84"/>
      <c r="F696" s="87"/>
      <c r="G696" s="87"/>
      <c r="H696" s="87"/>
      <c r="I696" s="87"/>
      <c r="J696" s="87"/>
      <c r="K696" s="87"/>
      <c r="L696" s="87"/>
      <c r="M696" s="87"/>
      <c r="N696" s="87"/>
      <c r="O696" s="87"/>
      <c r="P696" s="87"/>
      <c r="Q696" s="87"/>
      <c r="R696" s="87"/>
    </row>
    <row r="697" spans="1:18" ht="13">
      <c r="A697" s="81"/>
      <c r="B697" s="89"/>
      <c r="C697" s="90"/>
      <c r="D697" s="89"/>
      <c r="E697" s="84"/>
      <c r="F697" s="87"/>
      <c r="G697" s="87"/>
      <c r="H697" s="87"/>
      <c r="I697" s="87"/>
      <c r="J697" s="87"/>
      <c r="K697" s="87"/>
      <c r="L697" s="87"/>
      <c r="M697" s="87"/>
      <c r="N697" s="87"/>
      <c r="O697" s="87"/>
      <c r="P697" s="87"/>
      <c r="Q697" s="87"/>
      <c r="R697" s="87"/>
    </row>
    <row r="698" spans="1:18" ht="13">
      <c r="A698" s="81"/>
      <c r="B698" s="89"/>
      <c r="C698" s="90"/>
      <c r="D698" s="89"/>
      <c r="E698" s="84"/>
      <c r="F698" s="87"/>
      <c r="G698" s="87"/>
      <c r="H698" s="87"/>
      <c r="I698" s="87"/>
      <c r="J698" s="87"/>
      <c r="K698" s="87"/>
      <c r="L698" s="87"/>
      <c r="M698" s="87"/>
      <c r="N698" s="87"/>
      <c r="O698" s="87"/>
      <c r="P698" s="87"/>
      <c r="Q698" s="87"/>
      <c r="R698" s="87"/>
    </row>
    <row r="699" spans="1:18" ht="13">
      <c r="A699" s="81"/>
      <c r="B699" s="89"/>
      <c r="C699" s="90"/>
      <c r="D699" s="89"/>
      <c r="E699" s="84"/>
      <c r="F699" s="87"/>
      <c r="G699" s="87"/>
      <c r="H699" s="87"/>
      <c r="I699" s="87"/>
      <c r="J699" s="87"/>
      <c r="K699" s="87"/>
      <c r="L699" s="87"/>
      <c r="M699" s="87"/>
      <c r="N699" s="87"/>
      <c r="O699" s="87"/>
      <c r="P699" s="87"/>
      <c r="Q699" s="87"/>
      <c r="R699" s="87"/>
    </row>
    <row r="700" spans="1:18" ht="13">
      <c r="A700" s="81"/>
      <c r="B700" s="89"/>
      <c r="C700" s="90"/>
      <c r="D700" s="89"/>
      <c r="E700" s="84"/>
      <c r="F700" s="87"/>
      <c r="G700" s="87"/>
      <c r="H700" s="87"/>
      <c r="I700" s="87"/>
      <c r="J700" s="87"/>
      <c r="K700" s="87"/>
      <c r="L700" s="87"/>
      <c r="M700" s="87"/>
      <c r="N700" s="87"/>
      <c r="O700" s="87"/>
      <c r="P700" s="87"/>
      <c r="Q700" s="87"/>
      <c r="R700" s="87"/>
    </row>
    <row r="701" spans="1:18" ht="13">
      <c r="A701" s="81"/>
      <c r="B701" s="89"/>
      <c r="C701" s="90"/>
      <c r="D701" s="89"/>
      <c r="E701" s="84"/>
      <c r="F701" s="87"/>
      <c r="G701" s="87"/>
      <c r="H701" s="87"/>
      <c r="I701" s="87"/>
      <c r="J701" s="87"/>
      <c r="K701" s="87"/>
      <c r="L701" s="87"/>
      <c r="M701" s="87"/>
      <c r="N701" s="87"/>
      <c r="O701" s="87"/>
      <c r="P701" s="87"/>
      <c r="Q701" s="87"/>
      <c r="R701" s="87"/>
    </row>
    <row r="702" spans="1:18" ht="13">
      <c r="A702" s="81"/>
      <c r="B702" s="89"/>
      <c r="C702" s="90"/>
      <c r="D702" s="89"/>
      <c r="E702" s="84"/>
      <c r="F702" s="87"/>
      <c r="G702" s="87"/>
      <c r="H702" s="87"/>
      <c r="I702" s="87"/>
      <c r="J702" s="87"/>
      <c r="K702" s="87"/>
      <c r="L702" s="87"/>
      <c r="M702" s="87"/>
      <c r="N702" s="87"/>
      <c r="O702" s="87"/>
      <c r="P702" s="87"/>
      <c r="Q702" s="87"/>
      <c r="R702" s="87"/>
    </row>
    <row r="703" spans="1:18" ht="13">
      <c r="A703" s="81"/>
      <c r="B703" s="89"/>
      <c r="C703" s="90"/>
      <c r="D703" s="89"/>
      <c r="E703" s="84"/>
      <c r="F703" s="87"/>
      <c r="G703" s="87"/>
      <c r="H703" s="87"/>
      <c r="I703" s="87"/>
      <c r="J703" s="87"/>
      <c r="K703" s="87"/>
      <c r="L703" s="87"/>
      <c r="M703" s="87"/>
      <c r="N703" s="87"/>
      <c r="O703" s="87"/>
      <c r="P703" s="87"/>
      <c r="Q703" s="87"/>
      <c r="R703" s="87"/>
    </row>
    <row r="704" spans="1:18" ht="13">
      <c r="A704" s="81"/>
      <c r="B704" s="89"/>
      <c r="C704" s="90"/>
      <c r="D704" s="89"/>
      <c r="E704" s="84"/>
      <c r="F704" s="87"/>
      <c r="G704" s="87"/>
      <c r="H704" s="87"/>
      <c r="I704" s="87"/>
      <c r="J704" s="87"/>
      <c r="K704" s="87"/>
      <c r="L704" s="87"/>
      <c r="M704" s="87"/>
      <c r="N704" s="87"/>
      <c r="O704" s="87"/>
      <c r="P704" s="87"/>
      <c r="Q704" s="87"/>
      <c r="R704" s="87"/>
    </row>
    <row r="705" spans="1:18" ht="13">
      <c r="A705" s="81"/>
      <c r="B705" s="89"/>
      <c r="C705" s="90"/>
      <c r="D705" s="89"/>
      <c r="E705" s="84"/>
      <c r="F705" s="87"/>
      <c r="G705" s="87"/>
      <c r="H705" s="87"/>
      <c r="I705" s="87"/>
      <c r="J705" s="87"/>
      <c r="K705" s="87"/>
      <c r="L705" s="87"/>
      <c r="M705" s="87"/>
      <c r="N705" s="87"/>
      <c r="O705" s="87"/>
      <c r="P705" s="87"/>
      <c r="Q705" s="87"/>
      <c r="R705" s="87"/>
    </row>
    <row r="706" spans="1:18" ht="13">
      <c r="A706" s="81"/>
      <c r="B706" s="89"/>
      <c r="C706" s="90"/>
      <c r="D706" s="89"/>
      <c r="E706" s="84"/>
      <c r="F706" s="87"/>
      <c r="G706" s="87"/>
      <c r="H706" s="87"/>
      <c r="I706" s="87"/>
      <c r="J706" s="87"/>
      <c r="K706" s="87"/>
      <c r="L706" s="87"/>
      <c r="M706" s="87"/>
      <c r="N706" s="87"/>
      <c r="O706" s="87"/>
      <c r="P706" s="87"/>
      <c r="Q706" s="87"/>
      <c r="R706" s="87"/>
    </row>
    <row r="707" spans="1:18" ht="13">
      <c r="A707" s="81"/>
      <c r="B707" s="89"/>
      <c r="C707" s="90"/>
      <c r="D707" s="89"/>
      <c r="E707" s="84"/>
      <c r="F707" s="87"/>
      <c r="G707" s="87"/>
      <c r="H707" s="87"/>
      <c r="I707" s="87"/>
      <c r="J707" s="87"/>
      <c r="K707" s="87"/>
      <c r="L707" s="87"/>
      <c r="M707" s="87"/>
      <c r="N707" s="87"/>
      <c r="O707" s="87"/>
      <c r="P707" s="87"/>
      <c r="Q707" s="87"/>
      <c r="R707" s="87"/>
    </row>
    <row r="708" spans="1:18" ht="13">
      <c r="A708" s="81"/>
      <c r="B708" s="89"/>
      <c r="C708" s="90"/>
      <c r="D708" s="89"/>
      <c r="E708" s="84"/>
      <c r="F708" s="87"/>
      <c r="G708" s="87"/>
      <c r="H708" s="87"/>
      <c r="I708" s="87"/>
      <c r="J708" s="87"/>
      <c r="K708" s="87"/>
      <c r="L708" s="87"/>
      <c r="M708" s="87"/>
      <c r="N708" s="87"/>
      <c r="O708" s="87"/>
      <c r="P708" s="87"/>
      <c r="Q708" s="87"/>
      <c r="R708" s="87"/>
    </row>
    <row r="709" spans="1:18" ht="13">
      <c r="A709" s="81"/>
      <c r="B709" s="89"/>
      <c r="C709" s="90"/>
      <c r="D709" s="89"/>
      <c r="E709" s="84"/>
      <c r="F709" s="87"/>
      <c r="G709" s="87"/>
      <c r="H709" s="87"/>
      <c r="I709" s="87"/>
      <c r="J709" s="87"/>
      <c r="K709" s="87"/>
      <c r="L709" s="87"/>
      <c r="M709" s="87"/>
      <c r="N709" s="87"/>
      <c r="O709" s="87"/>
      <c r="P709" s="87"/>
      <c r="Q709" s="87"/>
      <c r="R709" s="87"/>
    </row>
    <row r="710" spans="1:18" ht="13">
      <c r="A710" s="81"/>
      <c r="B710" s="89"/>
      <c r="C710" s="90"/>
      <c r="D710" s="89"/>
      <c r="E710" s="84"/>
      <c r="F710" s="87"/>
      <c r="G710" s="87"/>
      <c r="H710" s="87"/>
      <c r="I710" s="87"/>
      <c r="J710" s="87"/>
      <c r="K710" s="87"/>
      <c r="L710" s="87"/>
      <c r="M710" s="87"/>
      <c r="N710" s="87"/>
      <c r="O710" s="87"/>
      <c r="P710" s="87"/>
      <c r="Q710" s="87"/>
      <c r="R710" s="87"/>
    </row>
    <row r="711" spans="1:18" ht="13">
      <c r="A711" s="81"/>
      <c r="B711" s="89"/>
      <c r="C711" s="90"/>
      <c r="D711" s="89"/>
      <c r="E711" s="84"/>
      <c r="F711" s="87"/>
      <c r="G711" s="87"/>
      <c r="H711" s="87"/>
      <c r="I711" s="87"/>
      <c r="J711" s="87"/>
      <c r="K711" s="87"/>
      <c r="L711" s="87"/>
      <c r="M711" s="87"/>
      <c r="N711" s="87"/>
      <c r="O711" s="87"/>
      <c r="P711" s="87"/>
      <c r="Q711" s="87"/>
      <c r="R711" s="87"/>
    </row>
    <row r="712" spans="1:18" ht="13">
      <c r="A712" s="81"/>
      <c r="B712" s="89"/>
      <c r="C712" s="90"/>
      <c r="D712" s="89"/>
      <c r="E712" s="84"/>
      <c r="F712" s="87"/>
      <c r="G712" s="87"/>
      <c r="H712" s="87"/>
      <c r="I712" s="87"/>
      <c r="J712" s="87"/>
      <c r="K712" s="87"/>
      <c r="L712" s="87"/>
      <c r="M712" s="87"/>
      <c r="N712" s="87"/>
      <c r="O712" s="87"/>
      <c r="P712" s="87"/>
      <c r="Q712" s="87"/>
      <c r="R712" s="87"/>
    </row>
    <row r="713" spans="1:18" ht="13">
      <c r="A713" s="81"/>
      <c r="B713" s="89"/>
      <c r="C713" s="90"/>
      <c r="D713" s="89"/>
      <c r="E713" s="84"/>
      <c r="F713" s="87"/>
      <c r="G713" s="87"/>
      <c r="H713" s="87"/>
      <c r="I713" s="87"/>
      <c r="J713" s="87"/>
      <c r="K713" s="87"/>
      <c r="L713" s="87"/>
      <c r="M713" s="87"/>
      <c r="N713" s="87"/>
      <c r="O713" s="87"/>
      <c r="P713" s="87"/>
      <c r="Q713" s="87"/>
      <c r="R713" s="87"/>
    </row>
    <row r="714" spans="1:18" ht="13">
      <c r="A714" s="81"/>
      <c r="B714" s="89"/>
      <c r="C714" s="90"/>
      <c r="D714" s="89"/>
      <c r="E714" s="84"/>
      <c r="F714" s="87"/>
      <c r="G714" s="87"/>
      <c r="H714" s="87"/>
      <c r="I714" s="87"/>
      <c r="J714" s="87"/>
      <c r="K714" s="87"/>
      <c r="L714" s="87"/>
      <c r="M714" s="87"/>
      <c r="N714" s="87"/>
      <c r="O714" s="87"/>
      <c r="P714" s="87"/>
      <c r="Q714" s="87"/>
      <c r="R714" s="87"/>
    </row>
    <row r="715" spans="1:18" ht="13">
      <c r="A715" s="81"/>
      <c r="B715" s="89"/>
      <c r="C715" s="90"/>
      <c r="D715" s="89"/>
      <c r="E715" s="84"/>
      <c r="F715" s="87"/>
      <c r="G715" s="87"/>
      <c r="H715" s="87"/>
      <c r="I715" s="87"/>
      <c r="J715" s="87"/>
      <c r="K715" s="87"/>
      <c r="L715" s="87"/>
      <c r="M715" s="87"/>
      <c r="N715" s="87"/>
      <c r="O715" s="87"/>
      <c r="P715" s="87"/>
      <c r="Q715" s="87"/>
      <c r="R715" s="87"/>
    </row>
    <row r="716" spans="1:18" ht="13">
      <c r="A716" s="81"/>
      <c r="B716" s="89"/>
      <c r="C716" s="90"/>
      <c r="D716" s="89"/>
      <c r="E716" s="84"/>
      <c r="F716" s="87"/>
      <c r="G716" s="87"/>
      <c r="H716" s="87"/>
      <c r="I716" s="87"/>
      <c r="J716" s="87"/>
      <c r="K716" s="87"/>
      <c r="L716" s="87"/>
      <c r="M716" s="87"/>
      <c r="N716" s="87"/>
      <c r="O716" s="87"/>
      <c r="P716" s="87"/>
      <c r="Q716" s="87"/>
      <c r="R716" s="87"/>
    </row>
    <row r="717" spans="1:18" ht="13">
      <c r="A717" s="81"/>
      <c r="B717" s="89"/>
      <c r="C717" s="90"/>
      <c r="D717" s="89"/>
      <c r="E717" s="84"/>
      <c r="F717" s="87"/>
      <c r="G717" s="87"/>
      <c r="H717" s="87"/>
      <c r="I717" s="87"/>
      <c r="J717" s="87"/>
      <c r="K717" s="87"/>
      <c r="L717" s="87"/>
      <c r="M717" s="87"/>
      <c r="N717" s="87"/>
      <c r="O717" s="87"/>
      <c r="P717" s="87"/>
      <c r="Q717" s="87"/>
      <c r="R717" s="87"/>
    </row>
    <row r="718" spans="1:18" ht="13">
      <c r="A718" s="81"/>
      <c r="B718" s="89"/>
      <c r="C718" s="90"/>
      <c r="D718" s="89"/>
      <c r="E718" s="84"/>
      <c r="F718" s="87"/>
      <c r="G718" s="87"/>
      <c r="H718" s="87"/>
      <c r="I718" s="87"/>
      <c r="J718" s="87"/>
      <c r="K718" s="87"/>
      <c r="L718" s="87"/>
      <c r="M718" s="87"/>
      <c r="N718" s="87"/>
      <c r="O718" s="87"/>
      <c r="P718" s="87"/>
      <c r="Q718" s="87"/>
      <c r="R718" s="87"/>
    </row>
    <row r="719" spans="1:18" ht="13">
      <c r="A719" s="81"/>
      <c r="B719" s="89"/>
      <c r="C719" s="90"/>
      <c r="D719" s="89"/>
      <c r="E719" s="84"/>
      <c r="F719" s="87"/>
      <c r="G719" s="87"/>
      <c r="H719" s="87"/>
      <c r="I719" s="87"/>
      <c r="J719" s="87"/>
      <c r="K719" s="87"/>
      <c r="L719" s="87"/>
      <c r="M719" s="87"/>
      <c r="N719" s="87"/>
      <c r="O719" s="87"/>
      <c r="P719" s="87"/>
      <c r="Q719" s="87"/>
      <c r="R719" s="87"/>
    </row>
    <row r="720" spans="1:18" ht="13">
      <c r="A720" s="81"/>
      <c r="B720" s="89"/>
      <c r="C720" s="90"/>
      <c r="D720" s="89"/>
      <c r="E720" s="84"/>
      <c r="F720" s="87"/>
      <c r="G720" s="87"/>
      <c r="H720" s="87"/>
      <c r="I720" s="87"/>
      <c r="J720" s="87"/>
      <c r="K720" s="87"/>
      <c r="L720" s="87"/>
      <c r="M720" s="87"/>
      <c r="N720" s="87"/>
      <c r="O720" s="87"/>
      <c r="P720" s="87"/>
      <c r="Q720" s="87"/>
      <c r="R720" s="87"/>
    </row>
    <row r="721" spans="1:18" ht="13">
      <c r="A721" s="81"/>
      <c r="B721" s="89"/>
      <c r="C721" s="90"/>
      <c r="D721" s="89"/>
      <c r="E721" s="84"/>
      <c r="F721" s="87"/>
      <c r="G721" s="87"/>
      <c r="H721" s="87"/>
      <c r="I721" s="87"/>
      <c r="J721" s="87"/>
      <c r="K721" s="87"/>
      <c r="L721" s="87"/>
      <c r="M721" s="87"/>
      <c r="N721" s="87"/>
      <c r="O721" s="87"/>
      <c r="P721" s="87"/>
      <c r="Q721" s="87"/>
      <c r="R721" s="87"/>
    </row>
    <row r="722" spans="1:18" ht="13">
      <c r="A722" s="81"/>
      <c r="B722" s="89"/>
      <c r="C722" s="90"/>
      <c r="D722" s="89"/>
      <c r="E722" s="84"/>
      <c r="F722" s="87"/>
      <c r="G722" s="87"/>
      <c r="H722" s="87"/>
      <c r="I722" s="87"/>
      <c r="J722" s="87"/>
      <c r="K722" s="87"/>
      <c r="L722" s="87"/>
      <c r="M722" s="87"/>
      <c r="N722" s="87"/>
      <c r="O722" s="87"/>
      <c r="P722" s="87"/>
      <c r="Q722" s="87"/>
      <c r="R722" s="87"/>
    </row>
    <row r="723" spans="1:18" ht="13">
      <c r="A723" s="81"/>
      <c r="B723" s="89"/>
      <c r="C723" s="90"/>
      <c r="D723" s="89"/>
      <c r="E723" s="84"/>
      <c r="F723" s="87"/>
      <c r="G723" s="87"/>
      <c r="H723" s="87"/>
      <c r="I723" s="87"/>
      <c r="J723" s="87"/>
      <c r="K723" s="87"/>
      <c r="L723" s="87"/>
      <c r="M723" s="87"/>
      <c r="N723" s="87"/>
      <c r="O723" s="87"/>
      <c r="P723" s="87"/>
      <c r="Q723" s="87"/>
      <c r="R723" s="87"/>
    </row>
    <row r="724" spans="1:18" ht="13">
      <c r="A724" s="81"/>
      <c r="B724" s="89"/>
      <c r="C724" s="90"/>
      <c r="D724" s="89"/>
      <c r="E724" s="84"/>
      <c r="F724" s="87"/>
      <c r="G724" s="87"/>
      <c r="H724" s="87"/>
      <c r="I724" s="87"/>
      <c r="J724" s="87"/>
      <c r="K724" s="87"/>
      <c r="L724" s="87"/>
      <c r="M724" s="87"/>
      <c r="N724" s="87"/>
      <c r="O724" s="87"/>
      <c r="P724" s="87"/>
      <c r="Q724" s="87"/>
      <c r="R724" s="87"/>
    </row>
    <row r="725" spans="1:18" ht="13">
      <c r="A725" s="81"/>
      <c r="B725" s="89"/>
      <c r="C725" s="90"/>
      <c r="D725" s="89"/>
      <c r="E725" s="84"/>
      <c r="F725" s="87"/>
      <c r="G725" s="87"/>
      <c r="H725" s="87"/>
      <c r="I725" s="87"/>
      <c r="J725" s="87"/>
      <c r="K725" s="87"/>
      <c r="L725" s="87"/>
      <c r="M725" s="87"/>
      <c r="N725" s="87"/>
      <c r="O725" s="87"/>
      <c r="P725" s="87"/>
      <c r="Q725" s="87"/>
      <c r="R725" s="87"/>
    </row>
    <row r="726" spans="1:18" ht="13">
      <c r="A726" s="81"/>
      <c r="B726" s="89"/>
      <c r="C726" s="90"/>
      <c r="D726" s="89"/>
      <c r="E726" s="84"/>
      <c r="F726" s="87"/>
      <c r="G726" s="87"/>
      <c r="H726" s="87"/>
      <c r="I726" s="87"/>
      <c r="J726" s="87"/>
      <c r="K726" s="87"/>
      <c r="L726" s="87"/>
      <c r="M726" s="87"/>
      <c r="N726" s="87"/>
      <c r="O726" s="87"/>
      <c r="P726" s="87"/>
      <c r="Q726" s="87"/>
      <c r="R726" s="87"/>
    </row>
    <row r="727" spans="1:18" ht="13">
      <c r="A727" s="81"/>
      <c r="B727" s="89"/>
      <c r="C727" s="90"/>
      <c r="D727" s="89"/>
      <c r="E727" s="84"/>
      <c r="F727" s="87"/>
      <c r="G727" s="87"/>
      <c r="H727" s="87"/>
      <c r="I727" s="87"/>
      <c r="J727" s="87"/>
      <c r="K727" s="87"/>
      <c r="L727" s="87"/>
      <c r="M727" s="87"/>
      <c r="N727" s="87"/>
      <c r="O727" s="87"/>
      <c r="P727" s="87"/>
      <c r="Q727" s="87"/>
      <c r="R727" s="87"/>
    </row>
    <row r="728" spans="1:18" ht="13">
      <c r="A728" s="81"/>
      <c r="B728" s="89"/>
      <c r="C728" s="90"/>
      <c r="D728" s="89"/>
      <c r="E728" s="84"/>
      <c r="F728" s="87"/>
      <c r="G728" s="87"/>
      <c r="H728" s="87"/>
      <c r="I728" s="87"/>
      <c r="J728" s="87"/>
      <c r="K728" s="87"/>
      <c r="L728" s="87"/>
      <c r="M728" s="87"/>
      <c r="N728" s="87"/>
      <c r="O728" s="87"/>
      <c r="P728" s="87"/>
      <c r="Q728" s="87"/>
      <c r="R728" s="87"/>
    </row>
    <row r="729" spans="1:18" ht="13">
      <c r="A729" s="81"/>
      <c r="B729" s="89"/>
      <c r="C729" s="90"/>
      <c r="D729" s="89"/>
      <c r="E729" s="84"/>
      <c r="F729" s="87"/>
      <c r="G729" s="87"/>
      <c r="H729" s="87"/>
      <c r="I729" s="87"/>
      <c r="J729" s="87"/>
      <c r="K729" s="87"/>
      <c r="L729" s="87"/>
      <c r="M729" s="87"/>
      <c r="N729" s="87"/>
      <c r="O729" s="87"/>
      <c r="P729" s="87"/>
      <c r="Q729" s="87"/>
      <c r="R729" s="87"/>
    </row>
    <row r="730" spans="1:18" ht="13">
      <c r="A730" s="81"/>
      <c r="B730" s="89"/>
      <c r="C730" s="90"/>
      <c r="D730" s="89"/>
      <c r="E730" s="84"/>
      <c r="F730" s="87"/>
      <c r="G730" s="87"/>
      <c r="H730" s="87"/>
      <c r="I730" s="87"/>
      <c r="J730" s="87"/>
      <c r="K730" s="87"/>
      <c r="L730" s="87"/>
      <c r="M730" s="87"/>
      <c r="N730" s="87"/>
      <c r="O730" s="87"/>
      <c r="P730" s="87"/>
      <c r="Q730" s="87"/>
      <c r="R730" s="87"/>
    </row>
    <row r="731" spans="1:18" ht="13">
      <c r="A731" s="81"/>
      <c r="B731" s="89"/>
      <c r="C731" s="90"/>
      <c r="D731" s="89"/>
      <c r="E731" s="84"/>
      <c r="F731" s="87"/>
      <c r="G731" s="87"/>
      <c r="H731" s="87"/>
      <c r="I731" s="87"/>
      <c r="J731" s="87"/>
      <c r="K731" s="87"/>
      <c r="L731" s="87"/>
      <c r="M731" s="87"/>
      <c r="N731" s="87"/>
      <c r="O731" s="87"/>
      <c r="P731" s="87"/>
      <c r="Q731" s="87"/>
      <c r="R731" s="87"/>
    </row>
    <row r="732" spans="1:18" ht="13">
      <c r="A732" s="81"/>
      <c r="B732" s="89"/>
      <c r="C732" s="90"/>
      <c r="D732" s="89"/>
      <c r="E732" s="84"/>
      <c r="F732" s="87"/>
      <c r="G732" s="87"/>
      <c r="H732" s="87"/>
      <c r="I732" s="87"/>
      <c r="J732" s="87"/>
      <c r="K732" s="87"/>
      <c r="L732" s="87"/>
      <c r="M732" s="87"/>
      <c r="N732" s="87"/>
      <c r="O732" s="87"/>
      <c r="P732" s="87"/>
      <c r="Q732" s="87"/>
      <c r="R732" s="87"/>
    </row>
    <row r="733" spans="1:18" ht="13">
      <c r="A733" s="81"/>
      <c r="B733" s="89"/>
      <c r="C733" s="90"/>
      <c r="D733" s="89"/>
      <c r="E733" s="84"/>
      <c r="F733" s="87"/>
      <c r="G733" s="87"/>
      <c r="H733" s="87"/>
      <c r="I733" s="87"/>
      <c r="J733" s="87"/>
      <c r="K733" s="87"/>
      <c r="L733" s="87"/>
      <c r="M733" s="87"/>
      <c r="N733" s="87"/>
      <c r="O733" s="87"/>
      <c r="P733" s="87"/>
      <c r="Q733" s="87"/>
      <c r="R733" s="87"/>
    </row>
    <row r="734" spans="1:18" ht="13">
      <c r="A734" s="81"/>
      <c r="B734" s="89"/>
      <c r="C734" s="90"/>
      <c r="D734" s="89"/>
      <c r="E734" s="84"/>
      <c r="F734" s="87"/>
      <c r="G734" s="87"/>
      <c r="H734" s="87"/>
      <c r="I734" s="87"/>
      <c r="J734" s="87"/>
      <c r="K734" s="87"/>
      <c r="L734" s="87"/>
      <c r="M734" s="87"/>
      <c r="N734" s="87"/>
      <c r="O734" s="87"/>
      <c r="P734" s="87"/>
      <c r="Q734" s="87"/>
      <c r="R734" s="87"/>
    </row>
    <row r="735" spans="1:18" ht="13">
      <c r="A735" s="81"/>
      <c r="B735" s="89"/>
      <c r="C735" s="90"/>
      <c r="D735" s="89"/>
      <c r="E735" s="84"/>
      <c r="F735" s="87"/>
      <c r="G735" s="87"/>
      <c r="H735" s="87"/>
      <c r="I735" s="87"/>
      <c r="J735" s="87"/>
      <c r="K735" s="87"/>
      <c r="L735" s="87"/>
      <c r="M735" s="87"/>
      <c r="N735" s="87"/>
      <c r="O735" s="87"/>
      <c r="P735" s="87"/>
      <c r="Q735" s="87"/>
      <c r="R735" s="87"/>
    </row>
    <row r="736" spans="1:18" ht="13">
      <c r="A736" s="81"/>
      <c r="B736" s="89"/>
      <c r="C736" s="90"/>
      <c r="D736" s="89"/>
      <c r="E736" s="84"/>
      <c r="F736" s="87"/>
      <c r="G736" s="87"/>
      <c r="H736" s="87"/>
      <c r="I736" s="87"/>
      <c r="J736" s="87"/>
      <c r="K736" s="87"/>
      <c r="L736" s="87"/>
      <c r="M736" s="87"/>
      <c r="N736" s="87"/>
      <c r="O736" s="87"/>
      <c r="P736" s="87"/>
      <c r="Q736" s="87"/>
      <c r="R736" s="87"/>
    </row>
    <row r="737" spans="1:18" ht="13">
      <c r="A737" s="81"/>
      <c r="B737" s="89"/>
      <c r="C737" s="90"/>
      <c r="D737" s="89"/>
      <c r="E737" s="84"/>
      <c r="F737" s="87"/>
      <c r="G737" s="87"/>
      <c r="H737" s="87"/>
      <c r="I737" s="87"/>
      <c r="J737" s="87"/>
      <c r="K737" s="87"/>
      <c r="L737" s="87"/>
      <c r="M737" s="87"/>
      <c r="N737" s="87"/>
      <c r="O737" s="87"/>
      <c r="P737" s="87"/>
      <c r="Q737" s="87"/>
      <c r="R737" s="87"/>
    </row>
    <row r="738" spans="1:18" ht="13">
      <c r="A738" s="81"/>
      <c r="B738" s="89"/>
      <c r="C738" s="90"/>
      <c r="D738" s="89"/>
      <c r="E738" s="84"/>
      <c r="F738" s="87"/>
      <c r="G738" s="87"/>
      <c r="H738" s="87"/>
      <c r="I738" s="87"/>
      <c r="J738" s="87"/>
      <c r="K738" s="87"/>
      <c r="L738" s="87"/>
      <c r="M738" s="87"/>
      <c r="N738" s="87"/>
      <c r="O738" s="87"/>
      <c r="P738" s="87"/>
      <c r="Q738" s="87"/>
      <c r="R738" s="87"/>
    </row>
    <row r="739" spans="1:18" ht="13">
      <c r="A739" s="81"/>
      <c r="B739" s="89"/>
      <c r="C739" s="90"/>
      <c r="D739" s="89"/>
      <c r="E739" s="84"/>
      <c r="F739" s="87"/>
      <c r="G739" s="87"/>
      <c r="H739" s="87"/>
      <c r="I739" s="87"/>
      <c r="J739" s="87"/>
      <c r="K739" s="87"/>
      <c r="L739" s="87"/>
      <c r="M739" s="87"/>
      <c r="N739" s="87"/>
      <c r="O739" s="87"/>
      <c r="P739" s="87"/>
      <c r="Q739" s="87"/>
      <c r="R739" s="87"/>
    </row>
    <row r="740" spans="1:18" ht="13">
      <c r="A740" s="81"/>
      <c r="B740" s="89"/>
      <c r="C740" s="90"/>
      <c r="D740" s="89"/>
      <c r="E740" s="84"/>
      <c r="F740" s="87"/>
      <c r="G740" s="87"/>
      <c r="H740" s="87"/>
      <c r="I740" s="87"/>
      <c r="J740" s="87"/>
      <c r="K740" s="87"/>
      <c r="L740" s="87"/>
      <c r="M740" s="87"/>
      <c r="N740" s="87"/>
      <c r="O740" s="87"/>
      <c r="P740" s="87"/>
      <c r="Q740" s="87"/>
      <c r="R740" s="87"/>
    </row>
    <row r="741" spans="1:18" ht="13">
      <c r="A741" s="81"/>
      <c r="B741" s="89"/>
      <c r="C741" s="90"/>
      <c r="D741" s="89"/>
      <c r="E741" s="84"/>
      <c r="F741" s="87"/>
      <c r="G741" s="87"/>
      <c r="H741" s="87"/>
      <c r="I741" s="87"/>
      <c r="J741" s="87"/>
      <c r="K741" s="87"/>
      <c r="L741" s="87"/>
      <c r="M741" s="87"/>
      <c r="N741" s="87"/>
      <c r="O741" s="87"/>
      <c r="P741" s="87"/>
      <c r="Q741" s="87"/>
      <c r="R741" s="87"/>
    </row>
    <row r="742" spans="1:18" ht="13">
      <c r="A742" s="81"/>
      <c r="B742" s="89"/>
      <c r="C742" s="90"/>
      <c r="D742" s="89"/>
      <c r="E742" s="84"/>
      <c r="F742" s="87"/>
      <c r="G742" s="87"/>
      <c r="H742" s="87"/>
      <c r="I742" s="87"/>
      <c r="J742" s="87"/>
      <c r="K742" s="87"/>
      <c r="L742" s="87"/>
      <c r="M742" s="87"/>
      <c r="N742" s="87"/>
      <c r="O742" s="87"/>
      <c r="P742" s="87"/>
      <c r="Q742" s="87"/>
      <c r="R742" s="87"/>
    </row>
    <row r="743" spans="1:18" ht="13">
      <c r="A743" s="81"/>
      <c r="B743" s="89"/>
      <c r="C743" s="90"/>
      <c r="D743" s="89"/>
      <c r="E743" s="84"/>
      <c r="F743" s="87"/>
      <c r="G743" s="87"/>
      <c r="H743" s="87"/>
      <c r="I743" s="87"/>
      <c r="J743" s="87"/>
      <c r="K743" s="87"/>
      <c r="L743" s="87"/>
      <c r="M743" s="87"/>
      <c r="N743" s="87"/>
      <c r="O743" s="87"/>
      <c r="P743" s="87"/>
      <c r="Q743" s="87"/>
      <c r="R743" s="87"/>
    </row>
    <row r="744" spans="1:18" ht="13">
      <c r="A744" s="81"/>
      <c r="B744" s="89"/>
      <c r="C744" s="90"/>
      <c r="D744" s="89"/>
      <c r="E744" s="84"/>
      <c r="F744" s="87"/>
      <c r="G744" s="87"/>
      <c r="H744" s="87"/>
      <c r="I744" s="87"/>
      <c r="J744" s="87"/>
      <c r="K744" s="87"/>
      <c r="L744" s="87"/>
      <c r="M744" s="87"/>
      <c r="N744" s="87"/>
      <c r="O744" s="87"/>
      <c r="P744" s="87"/>
      <c r="Q744" s="87"/>
      <c r="R744" s="87"/>
    </row>
    <row r="745" spans="1:18" ht="13">
      <c r="A745" s="81"/>
      <c r="B745" s="89"/>
      <c r="C745" s="90"/>
      <c r="D745" s="89"/>
      <c r="E745" s="84"/>
      <c r="F745" s="87"/>
      <c r="G745" s="87"/>
      <c r="H745" s="87"/>
      <c r="I745" s="87"/>
      <c r="J745" s="87"/>
      <c r="K745" s="87"/>
      <c r="L745" s="87"/>
      <c r="M745" s="87"/>
      <c r="N745" s="87"/>
      <c r="O745" s="87"/>
      <c r="P745" s="87"/>
      <c r="Q745" s="87"/>
      <c r="R745" s="87"/>
    </row>
    <row r="746" spans="1:18" ht="13">
      <c r="A746" s="81"/>
      <c r="B746" s="89"/>
      <c r="C746" s="90"/>
      <c r="D746" s="89"/>
      <c r="E746" s="84"/>
      <c r="F746" s="87"/>
      <c r="G746" s="87"/>
      <c r="H746" s="87"/>
      <c r="I746" s="87"/>
      <c r="J746" s="87"/>
      <c r="K746" s="87"/>
      <c r="L746" s="87"/>
      <c r="M746" s="87"/>
      <c r="N746" s="87"/>
      <c r="O746" s="87"/>
      <c r="P746" s="87"/>
      <c r="Q746" s="87"/>
      <c r="R746" s="87"/>
    </row>
    <row r="747" spans="1:18" ht="13">
      <c r="A747" s="81"/>
      <c r="B747" s="89"/>
      <c r="C747" s="90"/>
      <c r="D747" s="89"/>
      <c r="E747" s="84"/>
      <c r="F747" s="87"/>
      <c r="G747" s="87"/>
      <c r="H747" s="87"/>
      <c r="I747" s="87"/>
      <c r="J747" s="87"/>
      <c r="K747" s="87"/>
      <c r="L747" s="87"/>
      <c r="M747" s="87"/>
      <c r="N747" s="87"/>
      <c r="O747" s="87"/>
      <c r="P747" s="87"/>
      <c r="Q747" s="87"/>
      <c r="R747" s="87"/>
    </row>
    <row r="748" spans="1:18" ht="13">
      <c r="A748" s="81"/>
      <c r="B748" s="89"/>
      <c r="C748" s="90"/>
      <c r="D748" s="89"/>
      <c r="E748" s="84"/>
      <c r="F748" s="87"/>
      <c r="G748" s="87"/>
      <c r="H748" s="87"/>
      <c r="I748" s="87"/>
      <c r="J748" s="87"/>
      <c r="K748" s="87"/>
      <c r="L748" s="87"/>
      <c r="M748" s="87"/>
      <c r="N748" s="87"/>
      <c r="O748" s="87"/>
      <c r="P748" s="87"/>
      <c r="Q748" s="87"/>
      <c r="R748" s="87"/>
    </row>
    <row r="749" spans="1:18" ht="13">
      <c r="A749" s="81"/>
      <c r="B749" s="89"/>
      <c r="C749" s="90"/>
      <c r="D749" s="89"/>
      <c r="E749" s="84"/>
      <c r="F749" s="87"/>
      <c r="G749" s="87"/>
      <c r="H749" s="87"/>
      <c r="I749" s="87"/>
      <c r="J749" s="87"/>
      <c r="K749" s="87"/>
      <c r="L749" s="87"/>
      <c r="M749" s="87"/>
      <c r="N749" s="87"/>
      <c r="O749" s="87"/>
      <c r="P749" s="87"/>
      <c r="Q749" s="87"/>
      <c r="R749" s="87"/>
    </row>
    <row r="750" spans="1:18" ht="13">
      <c r="A750" s="81"/>
      <c r="B750" s="89"/>
      <c r="C750" s="90"/>
      <c r="D750" s="89"/>
      <c r="E750" s="84"/>
      <c r="F750" s="87"/>
      <c r="G750" s="87"/>
      <c r="H750" s="87"/>
      <c r="I750" s="87"/>
      <c r="J750" s="87"/>
      <c r="K750" s="87"/>
      <c r="L750" s="87"/>
      <c r="M750" s="87"/>
      <c r="N750" s="87"/>
      <c r="O750" s="87"/>
      <c r="P750" s="87"/>
      <c r="Q750" s="87"/>
      <c r="R750" s="87"/>
    </row>
    <row r="751" spans="1:18" ht="13">
      <c r="A751" s="81"/>
      <c r="B751" s="89"/>
      <c r="C751" s="90"/>
      <c r="D751" s="89"/>
      <c r="E751" s="84"/>
      <c r="F751" s="87"/>
      <c r="G751" s="87"/>
      <c r="H751" s="87"/>
      <c r="I751" s="87"/>
      <c r="J751" s="87"/>
      <c r="K751" s="87"/>
      <c r="L751" s="87"/>
      <c r="M751" s="87"/>
      <c r="N751" s="87"/>
      <c r="O751" s="87"/>
      <c r="P751" s="87"/>
      <c r="Q751" s="87"/>
      <c r="R751" s="87"/>
    </row>
    <row r="752" spans="1:18" ht="13">
      <c r="A752" s="81"/>
      <c r="B752" s="89"/>
      <c r="C752" s="90"/>
      <c r="D752" s="89"/>
      <c r="E752" s="84"/>
      <c r="F752" s="87"/>
      <c r="G752" s="87"/>
      <c r="H752" s="87"/>
      <c r="I752" s="87"/>
      <c r="J752" s="87"/>
      <c r="K752" s="87"/>
      <c r="L752" s="87"/>
      <c r="M752" s="87"/>
      <c r="N752" s="87"/>
      <c r="O752" s="87"/>
      <c r="P752" s="87"/>
      <c r="Q752" s="87"/>
      <c r="R752" s="87"/>
    </row>
    <row r="753" spans="1:18" ht="13">
      <c r="A753" s="81"/>
      <c r="B753" s="89"/>
      <c r="C753" s="90"/>
      <c r="D753" s="89"/>
      <c r="E753" s="84"/>
      <c r="F753" s="87"/>
      <c r="G753" s="87"/>
      <c r="H753" s="87"/>
      <c r="I753" s="87"/>
      <c r="J753" s="87"/>
      <c r="K753" s="87"/>
      <c r="L753" s="87"/>
      <c r="M753" s="87"/>
      <c r="N753" s="87"/>
      <c r="O753" s="87"/>
      <c r="P753" s="87"/>
      <c r="Q753" s="87"/>
      <c r="R753" s="87"/>
    </row>
    <row r="754" spans="1:18" ht="13">
      <c r="A754" s="81"/>
      <c r="B754" s="89"/>
      <c r="C754" s="90"/>
      <c r="D754" s="89"/>
      <c r="E754" s="84"/>
      <c r="F754" s="87"/>
      <c r="G754" s="87"/>
      <c r="H754" s="87"/>
      <c r="I754" s="87"/>
      <c r="J754" s="87"/>
      <c r="K754" s="87"/>
      <c r="L754" s="87"/>
      <c r="M754" s="87"/>
      <c r="N754" s="87"/>
      <c r="O754" s="87"/>
      <c r="P754" s="87"/>
      <c r="Q754" s="87"/>
      <c r="R754" s="87"/>
    </row>
    <row r="755" spans="1:18" ht="13">
      <c r="A755" s="81"/>
      <c r="B755" s="89"/>
      <c r="C755" s="90"/>
      <c r="D755" s="89"/>
      <c r="E755" s="84"/>
      <c r="F755" s="87"/>
      <c r="G755" s="87"/>
      <c r="H755" s="87"/>
      <c r="I755" s="87"/>
      <c r="J755" s="87"/>
      <c r="K755" s="87"/>
      <c r="L755" s="87"/>
      <c r="M755" s="87"/>
      <c r="N755" s="87"/>
      <c r="O755" s="87"/>
      <c r="P755" s="87"/>
      <c r="Q755" s="87"/>
      <c r="R755" s="87"/>
    </row>
    <row r="756" spans="1:18" ht="13">
      <c r="A756" s="81"/>
      <c r="B756" s="89"/>
      <c r="C756" s="90"/>
      <c r="D756" s="89"/>
      <c r="E756" s="84"/>
      <c r="F756" s="87"/>
      <c r="G756" s="87"/>
      <c r="H756" s="87"/>
      <c r="I756" s="87"/>
      <c r="J756" s="87"/>
      <c r="K756" s="87"/>
      <c r="L756" s="87"/>
      <c r="M756" s="87"/>
      <c r="N756" s="87"/>
      <c r="O756" s="87"/>
      <c r="P756" s="87"/>
      <c r="Q756" s="87"/>
      <c r="R756" s="87"/>
    </row>
    <row r="757" spans="1:18" ht="13">
      <c r="A757" s="81"/>
      <c r="B757" s="89"/>
      <c r="C757" s="90"/>
      <c r="D757" s="89"/>
      <c r="E757" s="84"/>
      <c r="F757" s="87"/>
      <c r="G757" s="87"/>
      <c r="H757" s="87"/>
      <c r="I757" s="87"/>
      <c r="J757" s="87"/>
      <c r="K757" s="87"/>
      <c r="L757" s="87"/>
      <c r="M757" s="87"/>
      <c r="N757" s="87"/>
      <c r="O757" s="87"/>
      <c r="P757" s="87"/>
      <c r="Q757" s="87"/>
      <c r="R757" s="87"/>
    </row>
    <row r="758" spans="1:18" ht="13">
      <c r="A758" s="81"/>
      <c r="B758" s="89"/>
      <c r="C758" s="90"/>
      <c r="D758" s="89"/>
      <c r="E758" s="84"/>
      <c r="F758" s="87"/>
      <c r="G758" s="87"/>
      <c r="H758" s="87"/>
      <c r="I758" s="87"/>
      <c r="J758" s="87"/>
      <c r="K758" s="87"/>
      <c r="L758" s="87"/>
      <c r="M758" s="87"/>
      <c r="N758" s="87"/>
      <c r="O758" s="87"/>
      <c r="P758" s="87"/>
      <c r="Q758" s="87"/>
      <c r="R758" s="87"/>
    </row>
    <row r="759" spans="1:18" ht="13">
      <c r="A759" s="81"/>
      <c r="B759" s="89"/>
      <c r="C759" s="90"/>
      <c r="D759" s="89"/>
      <c r="E759" s="84"/>
      <c r="F759" s="87"/>
      <c r="G759" s="87"/>
      <c r="H759" s="87"/>
      <c r="I759" s="87"/>
      <c r="J759" s="87"/>
      <c r="K759" s="87"/>
      <c r="L759" s="87"/>
      <c r="M759" s="87"/>
      <c r="N759" s="87"/>
      <c r="O759" s="87"/>
      <c r="P759" s="87"/>
      <c r="Q759" s="87"/>
      <c r="R759" s="87"/>
    </row>
    <row r="760" spans="1:18" ht="13">
      <c r="A760" s="81"/>
      <c r="B760" s="89"/>
      <c r="C760" s="90"/>
      <c r="D760" s="89"/>
      <c r="E760" s="84"/>
      <c r="F760" s="87"/>
      <c r="G760" s="87"/>
      <c r="H760" s="87"/>
      <c r="I760" s="87"/>
      <c r="J760" s="87"/>
      <c r="K760" s="87"/>
      <c r="L760" s="87"/>
      <c r="M760" s="87"/>
      <c r="N760" s="87"/>
      <c r="O760" s="87"/>
      <c r="P760" s="87"/>
      <c r="Q760" s="87"/>
      <c r="R760" s="87"/>
    </row>
    <row r="761" spans="1:18" ht="13">
      <c r="A761" s="81"/>
      <c r="B761" s="89"/>
      <c r="C761" s="90"/>
      <c r="D761" s="89"/>
      <c r="E761" s="84"/>
      <c r="F761" s="87"/>
      <c r="G761" s="87"/>
      <c r="H761" s="87"/>
      <c r="I761" s="87"/>
      <c r="J761" s="87"/>
      <c r="K761" s="87"/>
      <c r="L761" s="87"/>
      <c r="M761" s="87"/>
      <c r="N761" s="87"/>
      <c r="O761" s="87"/>
      <c r="P761" s="87"/>
      <c r="Q761" s="87"/>
      <c r="R761" s="87"/>
    </row>
    <row r="762" spans="1:18" ht="13">
      <c r="A762" s="81"/>
      <c r="B762" s="89"/>
      <c r="C762" s="90"/>
      <c r="D762" s="89"/>
      <c r="E762" s="84"/>
      <c r="F762" s="87"/>
      <c r="G762" s="87"/>
      <c r="H762" s="87"/>
      <c r="I762" s="87"/>
      <c r="J762" s="87"/>
      <c r="K762" s="87"/>
      <c r="L762" s="87"/>
      <c r="M762" s="87"/>
      <c r="N762" s="87"/>
      <c r="O762" s="87"/>
      <c r="P762" s="87"/>
      <c r="Q762" s="87"/>
      <c r="R762" s="87"/>
    </row>
    <row r="763" spans="1:18" ht="13">
      <c r="A763" s="81"/>
      <c r="B763" s="89"/>
      <c r="C763" s="90"/>
      <c r="D763" s="89"/>
      <c r="E763" s="84"/>
      <c r="F763" s="87"/>
      <c r="G763" s="87"/>
      <c r="H763" s="87"/>
      <c r="I763" s="87"/>
      <c r="J763" s="87"/>
      <c r="K763" s="87"/>
      <c r="L763" s="87"/>
      <c r="M763" s="87"/>
      <c r="N763" s="87"/>
      <c r="O763" s="87"/>
      <c r="P763" s="87"/>
      <c r="Q763" s="87"/>
      <c r="R763" s="87"/>
    </row>
    <row r="764" spans="1:18" ht="13">
      <c r="A764" s="81"/>
      <c r="B764" s="89"/>
      <c r="C764" s="90"/>
      <c r="D764" s="89"/>
      <c r="E764" s="84"/>
      <c r="F764" s="87"/>
      <c r="G764" s="87"/>
      <c r="H764" s="87"/>
      <c r="I764" s="87"/>
      <c r="J764" s="87"/>
      <c r="K764" s="87"/>
      <c r="L764" s="87"/>
      <c r="M764" s="87"/>
      <c r="N764" s="87"/>
      <c r="O764" s="87"/>
      <c r="P764" s="87"/>
      <c r="Q764" s="87"/>
      <c r="R764" s="87"/>
    </row>
    <row r="765" spans="1:18" ht="13">
      <c r="A765" s="81"/>
      <c r="B765" s="89"/>
      <c r="C765" s="90"/>
      <c r="D765" s="89"/>
      <c r="E765" s="84"/>
      <c r="F765" s="87"/>
      <c r="G765" s="87"/>
      <c r="H765" s="87"/>
      <c r="I765" s="87"/>
      <c r="J765" s="87"/>
      <c r="K765" s="87"/>
      <c r="L765" s="87"/>
      <c r="M765" s="87"/>
      <c r="N765" s="87"/>
      <c r="O765" s="87"/>
      <c r="P765" s="87"/>
      <c r="Q765" s="87"/>
      <c r="R765" s="87"/>
    </row>
    <row r="766" spans="1:18" ht="13">
      <c r="A766" s="81"/>
      <c r="B766" s="89"/>
      <c r="C766" s="90"/>
      <c r="D766" s="89"/>
      <c r="E766" s="84"/>
      <c r="F766" s="87"/>
      <c r="G766" s="87"/>
      <c r="H766" s="87"/>
      <c r="I766" s="87"/>
      <c r="J766" s="87"/>
      <c r="K766" s="87"/>
      <c r="L766" s="87"/>
      <c r="M766" s="87"/>
      <c r="N766" s="87"/>
      <c r="O766" s="87"/>
      <c r="P766" s="87"/>
      <c r="Q766" s="87"/>
      <c r="R766" s="87"/>
    </row>
    <row r="767" spans="1:18" ht="13">
      <c r="A767" s="81"/>
      <c r="B767" s="89"/>
      <c r="C767" s="90"/>
      <c r="D767" s="89"/>
      <c r="E767" s="84"/>
      <c r="F767" s="87"/>
      <c r="G767" s="87"/>
      <c r="H767" s="87"/>
      <c r="I767" s="87"/>
      <c r="J767" s="87"/>
      <c r="K767" s="87"/>
      <c r="L767" s="87"/>
      <c r="M767" s="87"/>
      <c r="N767" s="87"/>
      <c r="O767" s="87"/>
      <c r="P767" s="87"/>
      <c r="Q767" s="87"/>
      <c r="R767" s="87"/>
    </row>
    <row r="768" spans="1:18" ht="13">
      <c r="A768" s="81"/>
      <c r="B768" s="89"/>
      <c r="C768" s="90"/>
      <c r="D768" s="89"/>
      <c r="E768" s="84"/>
      <c r="F768" s="87"/>
      <c r="G768" s="87"/>
      <c r="H768" s="87"/>
      <c r="I768" s="87"/>
      <c r="J768" s="87"/>
      <c r="K768" s="87"/>
      <c r="L768" s="87"/>
      <c r="M768" s="87"/>
      <c r="N768" s="87"/>
      <c r="O768" s="87"/>
      <c r="P768" s="87"/>
      <c r="Q768" s="87"/>
      <c r="R768" s="87"/>
    </row>
    <row r="769" spans="1:18" ht="13">
      <c r="A769" s="81"/>
      <c r="B769" s="89"/>
      <c r="C769" s="90"/>
      <c r="D769" s="89"/>
      <c r="E769" s="84"/>
      <c r="F769" s="87"/>
      <c r="G769" s="87"/>
      <c r="H769" s="87"/>
      <c r="I769" s="87"/>
      <c r="J769" s="87"/>
      <c r="K769" s="87"/>
      <c r="L769" s="87"/>
      <c r="M769" s="87"/>
      <c r="N769" s="87"/>
      <c r="O769" s="87"/>
      <c r="P769" s="87"/>
      <c r="Q769" s="87"/>
      <c r="R769" s="87"/>
    </row>
    <row r="770" spans="1:18" ht="13">
      <c r="A770" s="81"/>
      <c r="B770" s="89"/>
      <c r="C770" s="90"/>
      <c r="D770" s="89"/>
      <c r="E770" s="84"/>
      <c r="F770" s="87"/>
      <c r="G770" s="87"/>
      <c r="H770" s="87"/>
      <c r="I770" s="87"/>
      <c r="J770" s="87"/>
      <c r="K770" s="87"/>
      <c r="L770" s="87"/>
      <c r="M770" s="87"/>
      <c r="N770" s="87"/>
      <c r="O770" s="87"/>
      <c r="P770" s="87"/>
      <c r="Q770" s="87"/>
      <c r="R770" s="87"/>
    </row>
    <row r="771" spans="1:18" ht="13">
      <c r="A771" s="81"/>
      <c r="B771" s="89"/>
      <c r="C771" s="90"/>
      <c r="D771" s="89"/>
      <c r="E771" s="84"/>
      <c r="F771" s="87"/>
      <c r="G771" s="87"/>
      <c r="H771" s="87"/>
      <c r="I771" s="87"/>
      <c r="J771" s="87"/>
      <c r="K771" s="87"/>
      <c r="L771" s="87"/>
      <c r="M771" s="87"/>
      <c r="N771" s="87"/>
      <c r="O771" s="87"/>
      <c r="P771" s="87"/>
      <c r="Q771" s="87"/>
      <c r="R771" s="87"/>
    </row>
    <row r="772" spans="1:18" ht="13">
      <c r="A772" s="81"/>
      <c r="B772" s="89"/>
      <c r="C772" s="90"/>
      <c r="D772" s="89"/>
      <c r="E772" s="84"/>
      <c r="F772" s="87"/>
      <c r="G772" s="87"/>
      <c r="H772" s="87"/>
      <c r="I772" s="87"/>
      <c r="J772" s="87"/>
      <c r="K772" s="87"/>
      <c r="L772" s="87"/>
      <c r="M772" s="87"/>
      <c r="N772" s="87"/>
      <c r="O772" s="87"/>
      <c r="P772" s="87"/>
      <c r="Q772" s="87"/>
      <c r="R772" s="87"/>
    </row>
    <row r="773" spans="1:18" ht="13">
      <c r="A773" s="81"/>
      <c r="B773" s="89"/>
      <c r="C773" s="90"/>
      <c r="D773" s="89"/>
      <c r="E773" s="84"/>
      <c r="F773" s="87"/>
      <c r="G773" s="87"/>
      <c r="H773" s="87"/>
      <c r="I773" s="87"/>
      <c r="J773" s="87"/>
      <c r="K773" s="87"/>
      <c r="L773" s="87"/>
      <c r="M773" s="87"/>
      <c r="N773" s="87"/>
      <c r="O773" s="87"/>
      <c r="P773" s="87"/>
      <c r="Q773" s="87"/>
      <c r="R773" s="87"/>
    </row>
    <row r="774" spans="1:18" ht="13">
      <c r="A774" s="81"/>
      <c r="B774" s="89"/>
      <c r="C774" s="90"/>
      <c r="D774" s="89"/>
      <c r="E774" s="84"/>
      <c r="F774" s="87"/>
      <c r="G774" s="87"/>
      <c r="H774" s="87"/>
      <c r="I774" s="87"/>
      <c r="J774" s="87"/>
      <c r="K774" s="87"/>
      <c r="L774" s="87"/>
      <c r="M774" s="87"/>
      <c r="N774" s="87"/>
      <c r="O774" s="87"/>
      <c r="P774" s="87"/>
      <c r="Q774" s="87"/>
      <c r="R774" s="87"/>
    </row>
    <row r="775" spans="1:18" ht="13">
      <c r="A775" s="81"/>
      <c r="B775" s="89"/>
      <c r="C775" s="90"/>
      <c r="D775" s="89"/>
      <c r="E775" s="84"/>
      <c r="F775" s="87"/>
      <c r="G775" s="87"/>
      <c r="H775" s="87"/>
      <c r="I775" s="87"/>
      <c r="J775" s="87"/>
      <c r="K775" s="87"/>
      <c r="L775" s="87"/>
      <c r="M775" s="87"/>
      <c r="N775" s="87"/>
      <c r="O775" s="87"/>
      <c r="P775" s="87"/>
      <c r="Q775" s="87"/>
      <c r="R775" s="87"/>
    </row>
    <row r="776" spans="1:18" ht="13">
      <c r="A776" s="81"/>
      <c r="B776" s="89"/>
      <c r="C776" s="90"/>
      <c r="D776" s="89"/>
      <c r="E776" s="84"/>
      <c r="F776" s="87"/>
      <c r="G776" s="87"/>
      <c r="H776" s="87"/>
      <c r="I776" s="87"/>
      <c r="J776" s="87"/>
      <c r="K776" s="87"/>
      <c r="L776" s="87"/>
      <c r="M776" s="87"/>
      <c r="N776" s="87"/>
      <c r="O776" s="87"/>
      <c r="P776" s="87"/>
      <c r="Q776" s="87"/>
      <c r="R776" s="87"/>
    </row>
    <row r="777" spans="1:18" ht="13">
      <c r="A777" s="81"/>
      <c r="B777" s="89"/>
      <c r="C777" s="90"/>
      <c r="D777" s="89"/>
      <c r="E777" s="84"/>
      <c r="F777" s="87"/>
      <c r="G777" s="87"/>
      <c r="H777" s="87"/>
      <c r="I777" s="87"/>
      <c r="J777" s="87"/>
      <c r="K777" s="87"/>
      <c r="L777" s="87"/>
      <c r="M777" s="87"/>
      <c r="N777" s="87"/>
      <c r="O777" s="87"/>
      <c r="P777" s="87"/>
      <c r="Q777" s="87"/>
      <c r="R777" s="87"/>
    </row>
    <row r="778" spans="1:18" ht="13">
      <c r="A778" s="81"/>
      <c r="B778" s="89"/>
      <c r="C778" s="90"/>
      <c r="D778" s="89"/>
      <c r="E778" s="84"/>
      <c r="F778" s="87"/>
      <c r="G778" s="87"/>
      <c r="H778" s="87"/>
      <c r="I778" s="87"/>
      <c r="J778" s="87"/>
      <c r="K778" s="87"/>
      <c r="L778" s="87"/>
      <c r="M778" s="87"/>
      <c r="N778" s="87"/>
      <c r="O778" s="87"/>
      <c r="P778" s="87"/>
      <c r="Q778" s="87"/>
      <c r="R778" s="87"/>
    </row>
    <row r="779" spans="1:18" ht="13">
      <c r="A779" s="81"/>
      <c r="B779" s="89"/>
      <c r="C779" s="90"/>
      <c r="D779" s="89"/>
      <c r="E779" s="84"/>
      <c r="F779" s="87"/>
      <c r="G779" s="87"/>
      <c r="H779" s="87"/>
      <c r="I779" s="87"/>
      <c r="J779" s="87"/>
      <c r="K779" s="87"/>
      <c r="L779" s="87"/>
      <c r="M779" s="87"/>
      <c r="N779" s="87"/>
      <c r="O779" s="87"/>
      <c r="P779" s="87"/>
      <c r="Q779" s="87"/>
      <c r="R779" s="87"/>
    </row>
    <row r="780" spans="1:18" ht="13">
      <c r="A780" s="81"/>
      <c r="B780" s="89"/>
      <c r="C780" s="90"/>
      <c r="D780" s="89"/>
      <c r="E780" s="84"/>
      <c r="F780" s="87"/>
      <c r="G780" s="87"/>
      <c r="H780" s="87"/>
      <c r="I780" s="87"/>
      <c r="J780" s="87"/>
      <c r="K780" s="87"/>
      <c r="L780" s="87"/>
      <c r="M780" s="87"/>
      <c r="N780" s="87"/>
      <c r="O780" s="87"/>
      <c r="P780" s="87"/>
      <c r="Q780" s="87"/>
      <c r="R780" s="87"/>
    </row>
    <row r="781" spans="1:18" ht="13">
      <c r="A781" s="81"/>
      <c r="B781" s="89"/>
      <c r="C781" s="90"/>
      <c r="D781" s="89"/>
      <c r="E781" s="84"/>
      <c r="F781" s="87"/>
      <c r="G781" s="87"/>
      <c r="H781" s="87"/>
      <c r="I781" s="87"/>
      <c r="J781" s="87"/>
      <c r="K781" s="87"/>
      <c r="L781" s="87"/>
      <c r="M781" s="87"/>
      <c r="N781" s="87"/>
      <c r="O781" s="87"/>
      <c r="P781" s="87"/>
      <c r="Q781" s="87"/>
      <c r="R781" s="87"/>
    </row>
    <row r="782" spans="1:18" ht="13">
      <c r="A782" s="81"/>
      <c r="B782" s="89"/>
      <c r="C782" s="90"/>
      <c r="D782" s="89"/>
      <c r="E782" s="84"/>
      <c r="F782" s="87"/>
      <c r="G782" s="87"/>
      <c r="H782" s="87"/>
      <c r="I782" s="87"/>
      <c r="J782" s="87"/>
      <c r="K782" s="87"/>
      <c r="L782" s="87"/>
      <c r="M782" s="87"/>
      <c r="N782" s="87"/>
      <c r="O782" s="87"/>
      <c r="P782" s="87"/>
      <c r="Q782" s="87"/>
      <c r="R782" s="87"/>
    </row>
    <row r="783" spans="1:18" ht="13">
      <c r="A783" s="81"/>
      <c r="B783" s="89"/>
      <c r="C783" s="90"/>
      <c r="D783" s="89"/>
      <c r="E783" s="84"/>
      <c r="F783" s="87"/>
      <c r="G783" s="87"/>
      <c r="H783" s="87"/>
      <c r="I783" s="87"/>
      <c r="J783" s="87"/>
      <c r="K783" s="87"/>
      <c r="L783" s="87"/>
      <c r="M783" s="87"/>
      <c r="N783" s="87"/>
      <c r="O783" s="87"/>
      <c r="P783" s="87"/>
      <c r="Q783" s="87"/>
      <c r="R783" s="87"/>
    </row>
    <row r="784" spans="1:18" ht="13">
      <c r="A784" s="81"/>
      <c r="B784" s="89"/>
      <c r="C784" s="90"/>
      <c r="D784" s="89"/>
      <c r="E784" s="84"/>
      <c r="F784" s="87"/>
      <c r="G784" s="87"/>
      <c r="H784" s="87"/>
      <c r="I784" s="87"/>
      <c r="J784" s="87"/>
      <c r="K784" s="87"/>
      <c r="L784" s="87"/>
      <c r="M784" s="87"/>
      <c r="N784" s="87"/>
      <c r="O784" s="87"/>
      <c r="P784" s="87"/>
      <c r="Q784" s="87"/>
      <c r="R784" s="87"/>
    </row>
    <row r="785" spans="1:18" ht="13">
      <c r="A785" s="81"/>
      <c r="B785" s="89"/>
      <c r="C785" s="90"/>
      <c r="D785" s="89"/>
      <c r="E785" s="84"/>
      <c r="F785" s="87"/>
      <c r="G785" s="87"/>
      <c r="H785" s="87"/>
      <c r="I785" s="87"/>
      <c r="J785" s="87"/>
      <c r="K785" s="87"/>
      <c r="L785" s="87"/>
      <c r="M785" s="87"/>
      <c r="N785" s="87"/>
      <c r="O785" s="87"/>
      <c r="P785" s="87"/>
      <c r="Q785" s="87"/>
      <c r="R785" s="87"/>
    </row>
    <row r="786" spans="1:18" ht="13">
      <c r="A786" s="81"/>
      <c r="B786" s="89"/>
      <c r="C786" s="90"/>
      <c r="D786" s="89"/>
      <c r="E786" s="84"/>
      <c r="F786" s="87"/>
      <c r="G786" s="87"/>
      <c r="H786" s="87"/>
      <c r="I786" s="87"/>
      <c r="J786" s="87"/>
      <c r="K786" s="87"/>
      <c r="L786" s="87"/>
      <c r="M786" s="87"/>
      <c r="N786" s="87"/>
      <c r="O786" s="87"/>
      <c r="P786" s="87"/>
      <c r="Q786" s="87"/>
      <c r="R786" s="87"/>
    </row>
    <row r="787" spans="1:18" ht="13">
      <c r="A787" s="81"/>
      <c r="B787" s="89"/>
      <c r="C787" s="90"/>
      <c r="D787" s="89"/>
      <c r="E787" s="84"/>
      <c r="F787" s="87"/>
      <c r="G787" s="87"/>
      <c r="H787" s="87"/>
      <c r="I787" s="87"/>
      <c r="J787" s="87"/>
      <c r="K787" s="87"/>
      <c r="L787" s="87"/>
      <c r="M787" s="87"/>
      <c r="N787" s="87"/>
      <c r="O787" s="87"/>
      <c r="P787" s="87"/>
      <c r="Q787" s="87"/>
      <c r="R787" s="87"/>
    </row>
    <row r="788" spans="1:18" ht="13">
      <c r="A788" s="81"/>
      <c r="B788" s="89"/>
      <c r="C788" s="90"/>
      <c r="D788" s="89"/>
      <c r="E788" s="84"/>
      <c r="F788" s="87"/>
      <c r="G788" s="87"/>
      <c r="H788" s="87"/>
      <c r="I788" s="87"/>
      <c r="J788" s="87"/>
      <c r="K788" s="87"/>
      <c r="L788" s="87"/>
      <c r="M788" s="87"/>
      <c r="N788" s="87"/>
      <c r="O788" s="87"/>
      <c r="P788" s="87"/>
      <c r="Q788" s="87"/>
      <c r="R788" s="87"/>
    </row>
    <row r="789" spans="1:18" ht="13">
      <c r="A789" s="81"/>
      <c r="B789" s="89"/>
      <c r="C789" s="90"/>
      <c r="D789" s="89"/>
      <c r="E789" s="84"/>
      <c r="F789" s="87"/>
      <c r="G789" s="87"/>
      <c r="H789" s="87"/>
      <c r="I789" s="87"/>
      <c r="J789" s="87"/>
      <c r="K789" s="87"/>
      <c r="L789" s="87"/>
      <c r="M789" s="87"/>
      <c r="N789" s="87"/>
      <c r="O789" s="87"/>
      <c r="P789" s="87"/>
      <c r="Q789" s="87"/>
      <c r="R789" s="87"/>
    </row>
    <row r="790" spans="1:18" ht="13">
      <c r="A790" s="81"/>
      <c r="B790" s="89"/>
      <c r="C790" s="90"/>
      <c r="D790" s="89"/>
      <c r="E790" s="84"/>
      <c r="F790" s="87"/>
      <c r="G790" s="87"/>
      <c r="H790" s="87"/>
      <c r="I790" s="87"/>
      <c r="J790" s="87"/>
      <c r="K790" s="87"/>
      <c r="L790" s="87"/>
      <c r="M790" s="87"/>
      <c r="N790" s="87"/>
      <c r="O790" s="87"/>
      <c r="P790" s="87"/>
      <c r="Q790" s="87"/>
      <c r="R790" s="87"/>
    </row>
    <row r="791" spans="1:18" ht="13">
      <c r="A791" s="81"/>
      <c r="B791" s="89"/>
      <c r="C791" s="90"/>
      <c r="D791" s="89"/>
      <c r="E791" s="84"/>
      <c r="F791" s="87"/>
      <c r="G791" s="87"/>
      <c r="H791" s="87"/>
      <c r="I791" s="87"/>
      <c r="J791" s="87"/>
      <c r="K791" s="87"/>
      <c r="L791" s="87"/>
      <c r="M791" s="87"/>
      <c r="N791" s="87"/>
      <c r="O791" s="87"/>
      <c r="P791" s="87"/>
      <c r="Q791" s="87"/>
      <c r="R791" s="87"/>
    </row>
    <row r="792" spans="1:18" ht="13">
      <c r="A792" s="81"/>
      <c r="B792" s="89"/>
      <c r="C792" s="90"/>
      <c r="D792" s="89"/>
      <c r="E792" s="84"/>
      <c r="F792" s="87"/>
      <c r="G792" s="87"/>
      <c r="H792" s="87"/>
      <c r="I792" s="87"/>
      <c r="J792" s="87"/>
      <c r="K792" s="87"/>
      <c r="L792" s="87"/>
      <c r="M792" s="87"/>
      <c r="N792" s="87"/>
      <c r="O792" s="87"/>
      <c r="P792" s="87"/>
      <c r="Q792" s="87"/>
      <c r="R792" s="87"/>
    </row>
    <row r="793" spans="1:18" ht="13">
      <c r="A793" s="81"/>
      <c r="B793" s="89"/>
      <c r="C793" s="90"/>
      <c r="D793" s="89"/>
      <c r="E793" s="84"/>
      <c r="F793" s="87"/>
      <c r="G793" s="87"/>
      <c r="H793" s="87"/>
      <c r="I793" s="87"/>
      <c r="J793" s="87"/>
      <c r="K793" s="87"/>
      <c r="L793" s="87"/>
      <c r="M793" s="87"/>
      <c r="N793" s="87"/>
      <c r="O793" s="87"/>
      <c r="P793" s="87"/>
      <c r="Q793" s="87"/>
      <c r="R793" s="87"/>
    </row>
    <row r="794" spans="1:18" ht="13">
      <c r="A794" s="81"/>
      <c r="B794" s="89"/>
      <c r="C794" s="90"/>
      <c r="D794" s="89"/>
      <c r="E794" s="84"/>
      <c r="F794" s="87"/>
      <c r="G794" s="87"/>
      <c r="H794" s="87"/>
      <c r="I794" s="87"/>
      <c r="J794" s="87"/>
      <c r="K794" s="87"/>
      <c r="L794" s="87"/>
      <c r="M794" s="87"/>
      <c r="N794" s="87"/>
      <c r="O794" s="87"/>
      <c r="P794" s="87"/>
      <c r="Q794" s="87"/>
      <c r="R794" s="87"/>
    </row>
    <row r="795" spans="1:18" ht="13">
      <c r="A795" s="81"/>
      <c r="B795" s="89"/>
      <c r="C795" s="90"/>
      <c r="D795" s="89"/>
      <c r="E795" s="84"/>
      <c r="F795" s="87"/>
      <c r="G795" s="87"/>
      <c r="H795" s="87"/>
      <c r="I795" s="87"/>
      <c r="J795" s="87"/>
      <c r="K795" s="87"/>
      <c r="L795" s="87"/>
      <c r="M795" s="87"/>
      <c r="N795" s="87"/>
      <c r="O795" s="87"/>
      <c r="P795" s="87"/>
      <c r="Q795" s="87"/>
      <c r="R795" s="87"/>
    </row>
    <row r="796" spans="1:18" ht="13">
      <c r="A796" s="81"/>
      <c r="B796" s="89"/>
      <c r="C796" s="90"/>
      <c r="D796" s="89"/>
      <c r="E796" s="84"/>
      <c r="F796" s="87"/>
      <c r="G796" s="87"/>
      <c r="H796" s="87"/>
      <c r="I796" s="87"/>
      <c r="J796" s="87"/>
      <c r="K796" s="87"/>
      <c r="L796" s="87"/>
      <c r="M796" s="87"/>
      <c r="N796" s="87"/>
      <c r="O796" s="87"/>
      <c r="P796" s="87"/>
      <c r="Q796" s="87"/>
      <c r="R796" s="87"/>
    </row>
    <row r="797" spans="1:18" ht="13">
      <c r="A797" s="81"/>
      <c r="B797" s="89"/>
      <c r="C797" s="90"/>
      <c r="D797" s="89"/>
      <c r="E797" s="84"/>
      <c r="F797" s="87"/>
      <c r="G797" s="87"/>
      <c r="H797" s="87"/>
      <c r="I797" s="87"/>
      <c r="J797" s="87"/>
      <c r="K797" s="87"/>
      <c r="L797" s="87"/>
      <c r="M797" s="87"/>
      <c r="N797" s="87"/>
      <c r="O797" s="87"/>
      <c r="P797" s="87"/>
      <c r="Q797" s="87"/>
      <c r="R797" s="87"/>
    </row>
    <row r="798" spans="1:18" ht="13">
      <c r="A798" s="81"/>
      <c r="B798" s="89"/>
      <c r="C798" s="90"/>
      <c r="D798" s="89"/>
      <c r="E798" s="84"/>
      <c r="F798" s="87"/>
      <c r="G798" s="87"/>
      <c r="H798" s="87"/>
      <c r="I798" s="87"/>
      <c r="J798" s="87"/>
      <c r="K798" s="87"/>
      <c r="L798" s="87"/>
      <c r="M798" s="87"/>
      <c r="N798" s="87"/>
      <c r="O798" s="87"/>
      <c r="P798" s="87"/>
      <c r="Q798" s="87"/>
      <c r="R798" s="87"/>
    </row>
    <row r="799" spans="1:18" ht="13">
      <c r="A799" s="81"/>
      <c r="B799" s="89"/>
      <c r="C799" s="90"/>
      <c r="D799" s="89"/>
      <c r="E799" s="84"/>
      <c r="F799" s="87"/>
      <c r="G799" s="87"/>
      <c r="H799" s="87"/>
      <c r="I799" s="87"/>
      <c r="J799" s="87"/>
      <c r="K799" s="87"/>
      <c r="L799" s="87"/>
      <c r="M799" s="87"/>
      <c r="N799" s="87"/>
      <c r="O799" s="87"/>
      <c r="P799" s="87"/>
      <c r="Q799" s="87"/>
      <c r="R799" s="87"/>
    </row>
    <row r="800" spans="1:18" ht="13">
      <c r="A800" s="81"/>
      <c r="B800" s="89"/>
      <c r="C800" s="90"/>
      <c r="D800" s="89"/>
      <c r="E800" s="84"/>
      <c r="F800" s="87"/>
      <c r="G800" s="87"/>
      <c r="H800" s="87"/>
      <c r="I800" s="87"/>
      <c r="J800" s="87"/>
      <c r="K800" s="87"/>
      <c r="L800" s="87"/>
      <c r="M800" s="87"/>
      <c r="N800" s="87"/>
      <c r="O800" s="87"/>
      <c r="P800" s="87"/>
      <c r="Q800" s="87"/>
      <c r="R800" s="87"/>
    </row>
    <row r="801" spans="1:18" ht="13">
      <c r="A801" s="81"/>
      <c r="B801" s="89"/>
      <c r="C801" s="90"/>
      <c r="D801" s="89"/>
      <c r="E801" s="84"/>
      <c r="F801" s="87"/>
      <c r="G801" s="87"/>
      <c r="H801" s="87"/>
      <c r="I801" s="87"/>
      <c r="J801" s="87"/>
      <c r="K801" s="87"/>
      <c r="L801" s="87"/>
      <c r="M801" s="87"/>
      <c r="N801" s="87"/>
      <c r="O801" s="87"/>
      <c r="P801" s="87"/>
      <c r="Q801" s="87"/>
      <c r="R801" s="87"/>
    </row>
    <row r="802" spans="1:18" ht="13">
      <c r="A802" s="81"/>
      <c r="B802" s="89"/>
      <c r="C802" s="90"/>
      <c r="D802" s="89"/>
      <c r="E802" s="84"/>
      <c r="F802" s="87"/>
      <c r="G802" s="87"/>
      <c r="H802" s="87"/>
      <c r="I802" s="87"/>
      <c r="J802" s="87"/>
      <c r="K802" s="87"/>
      <c r="L802" s="87"/>
      <c r="M802" s="87"/>
      <c r="N802" s="87"/>
      <c r="O802" s="87"/>
      <c r="P802" s="87"/>
      <c r="Q802" s="87"/>
      <c r="R802" s="87"/>
    </row>
    <row r="803" spans="1:18" ht="13">
      <c r="A803" s="81"/>
      <c r="B803" s="89"/>
      <c r="C803" s="90"/>
      <c r="D803" s="89"/>
      <c r="E803" s="84"/>
      <c r="F803" s="87"/>
      <c r="G803" s="87"/>
      <c r="H803" s="87"/>
      <c r="I803" s="87"/>
      <c r="J803" s="87"/>
      <c r="K803" s="87"/>
      <c r="L803" s="87"/>
      <c r="M803" s="87"/>
      <c r="N803" s="87"/>
      <c r="O803" s="87"/>
      <c r="P803" s="87"/>
      <c r="Q803" s="87"/>
      <c r="R803" s="87"/>
    </row>
    <row r="804" spans="1:18" ht="13">
      <c r="A804" s="81"/>
      <c r="B804" s="89"/>
      <c r="C804" s="90"/>
      <c r="D804" s="89"/>
      <c r="E804" s="84"/>
      <c r="F804" s="87"/>
      <c r="G804" s="87"/>
      <c r="H804" s="87"/>
      <c r="I804" s="87"/>
      <c r="J804" s="87"/>
      <c r="K804" s="87"/>
      <c r="L804" s="87"/>
      <c r="M804" s="87"/>
      <c r="N804" s="87"/>
      <c r="O804" s="87"/>
      <c r="P804" s="87"/>
      <c r="Q804" s="87"/>
      <c r="R804" s="87"/>
    </row>
    <row r="805" spans="1:18" ht="13">
      <c r="A805" s="81"/>
      <c r="B805" s="89"/>
      <c r="C805" s="90"/>
      <c r="D805" s="89"/>
      <c r="E805" s="84"/>
      <c r="F805" s="87"/>
      <c r="G805" s="87"/>
      <c r="H805" s="87"/>
      <c r="I805" s="87"/>
      <c r="J805" s="87"/>
      <c r="K805" s="87"/>
      <c r="L805" s="87"/>
      <c r="M805" s="87"/>
      <c r="N805" s="87"/>
      <c r="O805" s="87"/>
      <c r="P805" s="87"/>
      <c r="Q805" s="87"/>
      <c r="R805" s="87"/>
    </row>
    <row r="806" spans="1:18" ht="13">
      <c r="A806" s="81"/>
      <c r="B806" s="89"/>
      <c r="C806" s="90"/>
      <c r="D806" s="89"/>
      <c r="E806" s="84"/>
      <c r="F806" s="87"/>
      <c r="G806" s="87"/>
      <c r="H806" s="87"/>
      <c r="I806" s="87"/>
      <c r="J806" s="87"/>
      <c r="K806" s="87"/>
      <c r="L806" s="87"/>
      <c r="M806" s="87"/>
      <c r="N806" s="87"/>
      <c r="O806" s="87"/>
      <c r="P806" s="87"/>
      <c r="Q806" s="87"/>
      <c r="R806" s="87"/>
    </row>
    <row r="807" spans="1:18" ht="13">
      <c r="A807" s="81"/>
      <c r="B807" s="89"/>
      <c r="C807" s="90"/>
      <c r="D807" s="89"/>
      <c r="E807" s="84"/>
      <c r="F807" s="87"/>
      <c r="G807" s="87"/>
      <c r="H807" s="87"/>
      <c r="I807" s="87"/>
      <c r="J807" s="87"/>
      <c r="K807" s="87"/>
      <c r="L807" s="87"/>
      <c r="M807" s="87"/>
      <c r="N807" s="87"/>
      <c r="O807" s="87"/>
      <c r="P807" s="87"/>
      <c r="Q807" s="87"/>
      <c r="R807" s="87"/>
    </row>
    <row r="808" spans="1:18" ht="13">
      <c r="A808" s="81"/>
      <c r="B808" s="89"/>
      <c r="C808" s="90"/>
      <c r="D808" s="89"/>
      <c r="E808" s="84"/>
      <c r="F808" s="87"/>
      <c r="G808" s="87"/>
      <c r="H808" s="87"/>
      <c r="I808" s="87"/>
      <c r="J808" s="87"/>
      <c r="K808" s="87"/>
      <c r="L808" s="87"/>
      <c r="M808" s="87"/>
      <c r="N808" s="87"/>
      <c r="O808" s="87"/>
      <c r="P808" s="87"/>
      <c r="Q808" s="87"/>
      <c r="R808" s="87"/>
    </row>
    <row r="809" spans="1:18" ht="13">
      <c r="A809" s="81"/>
      <c r="B809" s="89"/>
      <c r="C809" s="90"/>
      <c r="D809" s="89"/>
      <c r="E809" s="84"/>
      <c r="F809" s="87"/>
      <c r="G809" s="87"/>
      <c r="H809" s="87"/>
      <c r="I809" s="87"/>
      <c r="J809" s="87"/>
      <c r="K809" s="87"/>
      <c r="L809" s="87"/>
      <c r="M809" s="87"/>
      <c r="N809" s="87"/>
      <c r="O809" s="87"/>
      <c r="P809" s="87"/>
      <c r="Q809" s="87"/>
      <c r="R809" s="87"/>
    </row>
    <row r="810" spans="1:18" ht="13">
      <c r="A810" s="81"/>
      <c r="B810" s="89"/>
      <c r="C810" s="90"/>
      <c r="D810" s="89"/>
      <c r="E810" s="84"/>
      <c r="F810" s="87"/>
      <c r="G810" s="87"/>
      <c r="H810" s="87"/>
      <c r="I810" s="87"/>
      <c r="J810" s="87"/>
      <c r="K810" s="87"/>
      <c r="L810" s="87"/>
      <c r="M810" s="87"/>
      <c r="N810" s="87"/>
      <c r="O810" s="87"/>
      <c r="P810" s="87"/>
      <c r="Q810" s="87"/>
      <c r="R810" s="87"/>
    </row>
    <row r="811" spans="1:18" ht="13">
      <c r="A811" s="81"/>
      <c r="B811" s="89"/>
      <c r="C811" s="90"/>
      <c r="D811" s="89"/>
      <c r="E811" s="84"/>
      <c r="F811" s="87"/>
      <c r="G811" s="87"/>
      <c r="H811" s="87"/>
      <c r="I811" s="87"/>
      <c r="J811" s="87"/>
      <c r="K811" s="87"/>
      <c r="L811" s="87"/>
      <c r="M811" s="87"/>
      <c r="N811" s="87"/>
      <c r="O811" s="87"/>
      <c r="P811" s="87"/>
      <c r="Q811" s="87"/>
      <c r="R811" s="87"/>
    </row>
    <row r="812" spans="1:18" ht="13">
      <c r="A812" s="81"/>
      <c r="B812" s="89"/>
      <c r="C812" s="90"/>
      <c r="D812" s="89"/>
      <c r="E812" s="84"/>
      <c r="F812" s="87"/>
      <c r="G812" s="87"/>
      <c r="H812" s="87"/>
      <c r="I812" s="87"/>
      <c r="J812" s="87"/>
      <c r="K812" s="87"/>
      <c r="L812" s="87"/>
      <c r="M812" s="87"/>
      <c r="N812" s="87"/>
      <c r="O812" s="87"/>
      <c r="P812" s="87"/>
      <c r="Q812" s="87"/>
      <c r="R812" s="87"/>
    </row>
    <row r="813" spans="1:18" ht="13">
      <c r="A813" s="81"/>
      <c r="B813" s="89"/>
      <c r="C813" s="90"/>
      <c r="D813" s="89"/>
      <c r="E813" s="84"/>
      <c r="F813" s="87"/>
      <c r="G813" s="87"/>
      <c r="H813" s="87"/>
      <c r="I813" s="87"/>
      <c r="J813" s="87"/>
      <c r="K813" s="87"/>
      <c r="L813" s="87"/>
      <c r="M813" s="87"/>
      <c r="N813" s="87"/>
      <c r="O813" s="87"/>
      <c r="P813" s="87"/>
      <c r="Q813" s="87"/>
      <c r="R813" s="87"/>
    </row>
    <row r="814" spans="1:18" ht="13">
      <c r="A814" s="81"/>
      <c r="B814" s="89"/>
      <c r="C814" s="90"/>
      <c r="D814" s="89"/>
      <c r="E814" s="84"/>
      <c r="F814" s="87"/>
      <c r="G814" s="87"/>
      <c r="H814" s="87"/>
      <c r="I814" s="87"/>
      <c r="J814" s="87"/>
      <c r="K814" s="87"/>
      <c r="L814" s="87"/>
      <c r="M814" s="87"/>
      <c r="N814" s="87"/>
      <c r="O814" s="87"/>
      <c r="P814" s="87"/>
      <c r="Q814" s="87"/>
      <c r="R814" s="87"/>
    </row>
    <row r="815" spans="1:18" ht="13">
      <c r="A815" s="81"/>
      <c r="B815" s="89"/>
      <c r="C815" s="90"/>
      <c r="D815" s="89"/>
      <c r="E815" s="84"/>
      <c r="F815" s="87"/>
      <c r="G815" s="87"/>
      <c r="H815" s="87"/>
      <c r="I815" s="87"/>
      <c r="J815" s="87"/>
      <c r="K815" s="87"/>
      <c r="L815" s="87"/>
      <c r="M815" s="87"/>
      <c r="N815" s="87"/>
      <c r="O815" s="87"/>
      <c r="P815" s="87"/>
      <c r="Q815" s="87"/>
      <c r="R815" s="87"/>
    </row>
    <row r="816" spans="1:18" ht="13">
      <c r="A816" s="81"/>
      <c r="B816" s="89"/>
      <c r="C816" s="90"/>
      <c r="D816" s="89"/>
      <c r="E816" s="84"/>
      <c r="F816" s="87"/>
      <c r="G816" s="87"/>
      <c r="H816" s="87"/>
      <c r="I816" s="87"/>
      <c r="J816" s="87"/>
      <c r="K816" s="87"/>
      <c r="L816" s="87"/>
      <c r="M816" s="87"/>
      <c r="N816" s="87"/>
      <c r="O816" s="87"/>
      <c r="P816" s="87"/>
      <c r="Q816" s="87"/>
      <c r="R816" s="87"/>
    </row>
    <row r="817" spans="1:18" ht="13">
      <c r="A817" s="81"/>
      <c r="B817" s="89"/>
      <c r="C817" s="90"/>
      <c r="D817" s="89"/>
      <c r="E817" s="84"/>
      <c r="F817" s="87"/>
      <c r="G817" s="87"/>
      <c r="H817" s="87"/>
      <c r="I817" s="87"/>
      <c r="J817" s="87"/>
      <c r="K817" s="87"/>
      <c r="L817" s="87"/>
      <c r="M817" s="87"/>
      <c r="N817" s="87"/>
      <c r="O817" s="87"/>
      <c r="P817" s="87"/>
      <c r="Q817" s="87"/>
      <c r="R817" s="87"/>
    </row>
    <row r="818" spans="1:18" ht="13">
      <c r="A818" s="81"/>
      <c r="B818" s="89"/>
      <c r="C818" s="90"/>
      <c r="D818" s="89"/>
      <c r="E818" s="84"/>
      <c r="F818" s="87"/>
      <c r="G818" s="87"/>
      <c r="H818" s="87"/>
      <c r="I818" s="87"/>
      <c r="J818" s="87"/>
      <c r="K818" s="87"/>
      <c r="L818" s="87"/>
      <c r="M818" s="87"/>
      <c r="N818" s="87"/>
      <c r="O818" s="87"/>
      <c r="P818" s="87"/>
      <c r="Q818" s="87"/>
      <c r="R818" s="87"/>
    </row>
    <row r="819" spans="1:18" ht="13">
      <c r="A819" s="81"/>
      <c r="B819" s="89"/>
      <c r="C819" s="90"/>
      <c r="D819" s="89"/>
      <c r="E819" s="84"/>
      <c r="F819" s="87"/>
      <c r="G819" s="87"/>
      <c r="H819" s="87"/>
      <c r="I819" s="87"/>
      <c r="J819" s="87"/>
      <c r="K819" s="87"/>
      <c r="L819" s="87"/>
      <c r="M819" s="87"/>
      <c r="N819" s="87"/>
      <c r="O819" s="87"/>
      <c r="P819" s="87"/>
      <c r="Q819" s="87"/>
      <c r="R819" s="87"/>
    </row>
    <row r="820" spans="1:18" ht="13">
      <c r="A820" s="81"/>
      <c r="B820" s="89"/>
      <c r="C820" s="90"/>
      <c r="D820" s="89"/>
      <c r="E820" s="84"/>
      <c r="F820" s="87"/>
      <c r="G820" s="87"/>
      <c r="H820" s="87"/>
      <c r="I820" s="87"/>
      <c r="J820" s="87"/>
      <c r="K820" s="87"/>
      <c r="L820" s="87"/>
      <c r="M820" s="87"/>
      <c r="N820" s="87"/>
      <c r="O820" s="87"/>
      <c r="P820" s="87"/>
      <c r="Q820" s="87"/>
      <c r="R820" s="87"/>
    </row>
    <row r="821" spans="1:18" ht="13">
      <c r="A821" s="81"/>
      <c r="B821" s="89"/>
      <c r="C821" s="90"/>
      <c r="D821" s="89"/>
      <c r="E821" s="84"/>
      <c r="F821" s="87"/>
      <c r="G821" s="87"/>
      <c r="H821" s="87"/>
      <c r="I821" s="87"/>
      <c r="J821" s="87"/>
      <c r="K821" s="87"/>
      <c r="L821" s="87"/>
      <c r="M821" s="87"/>
      <c r="N821" s="87"/>
      <c r="O821" s="87"/>
      <c r="P821" s="87"/>
      <c r="Q821" s="87"/>
      <c r="R821" s="87"/>
    </row>
    <row r="822" spans="1:18" ht="13">
      <c r="A822" s="81"/>
      <c r="B822" s="89"/>
      <c r="C822" s="90"/>
      <c r="D822" s="89"/>
      <c r="E822" s="84"/>
      <c r="F822" s="87"/>
      <c r="G822" s="87"/>
      <c r="H822" s="87"/>
      <c r="I822" s="87"/>
      <c r="J822" s="87"/>
      <c r="K822" s="87"/>
      <c r="L822" s="87"/>
      <c r="M822" s="87"/>
      <c r="N822" s="87"/>
      <c r="O822" s="87"/>
      <c r="P822" s="87"/>
      <c r="Q822" s="87"/>
      <c r="R822" s="87"/>
    </row>
    <row r="823" spans="1:18" ht="13">
      <c r="A823" s="81"/>
      <c r="B823" s="89"/>
      <c r="C823" s="90"/>
      <c r="D823" s="89"/>
      <c r="E823" s="84"/>
      <c r="F823" s="87"/>
      <c r="G823" s="87"/>
      <c r="H823" s="87"/>
      <c r="I823" s="87"/>
      <c r="J823" s="87"/>
      <c r="K823" s="87"/>
      <c r="L823" s="87"/>
      <c r="M823" s="87"/>
      <c r="N823" s="87"/>
      <c r="O823" s="87"/>
      <c r="P823" s="87"/>
      <c r="Q823" s="87"/>
      <c r="R823" s="87"/>
    </row>
    <row r="824" spans="1:18" ht="13">
      <c r="A824" s="81"/>
      <c r="B824" s="89"/>
      <c r="C824" s="90"/>
      <c r="D824" s="89"/>
      <c r="E824" s="84"/>
      <c r="F824" s="87"/>
      <c r="G824" s="87"/>
      <c r="H824" s="87"/>
      <c r="I824" s="87"/>
      <c r="J824" s="87"/>
      <c r="K824" s="87"/>
      <c r="L824" s="87"/>
      <c r="M824" s="87"/>
      <c r="N824" s="87"/>
      <c r="O824" s="87"/>
      <c r="P824" s="87"/>
      <c r="Q824" s="87"/>
      <c r="R824" s="87"/>
    </row>
    <row r="825" spans="1:18" ht="13">
      <c r="A825" s="81"/>
      <c r="B825" s="89"/>
      <c r="C825" s="90"/>
      <c r="D825" s="89"/>
      <c r="E825" s="84"/>
      <c r="F825" s="87"/>
      <c r="G825" s="87"/>
      <c r="H825" s="87"/>
      <c r="I825" s="87"/>
      <c r="J825" s="87"/>
      <c r="K825" s="87"/>
      <c r="L825" s="87"/>
      <c r="M825" s="87"/>
      <c r="N825" s="87"/>
      <c r="O825" s="87"/>
      <c r="P825" s="87"/>
      <c r="Q825" s="87"/>
      <c r="R825" s="87"/>
    </row>
    <row r="826" spans="1:18" ht="13">
      <c r="A826" s="81"/>
      <c r="B826" s="89"/>
      <c r="C826" s="90"/>
      <c r="D826" s="89"/>
      <c r="E826" s="84"/>
      <c r="F826" s="87"/>
      <c r="G826" s="87"/>
      <c r="H826" s="87"/>
      <c r="I826" s="87"/>
      <c r="J826" s="87"/>
      <c r="K826" s="87"/>
      <c r="L826" s="87"/>
      <c r="M826" s="87"/>
      <c r="N826" s="87"/>
      <c r="O826" s="87"/>
      <c r="P826" s="87"/>
      <c r="Q826" s="87"/>
      <c r="R826" s="87"/>
    </row>
    <row r="827" spans="1:18" ht="13">
      <c r="A827" s="81"/>
      <c r="B827" s="89"/>
      <c r="C827" s="90"/>
      <c r="D827" s="89"/>
      <c r="E827" s="84"/>
      <c r="F827" s="87"/>
      <c r="G827" s="87"/>
      <c r="H827" s="87"/>
      <c r="I827" s="87"/>
      <c r="J827" s="87"/>
      <c r="K827" s="87"/>
      <c r="L827" s="87"/>
      <c r="M827" s="87"/>
      <c r="N827" s="87"/>
      <c r="O827" s="87"/>
      <c r="P827" s="87"/>
      <c r="Q827" s="87"/>
      <c r="R827" s="87"/>
    </row>
    <row r="828" spans="1:18" ht="13">
      <c r="A828" s="81"/>
      <c r="B828" s="89"/>
      <c r="C828" s="90"/>
      <c r="D828" s="89"/>
      <c r="E828" s="84"/>
      <c r="F828" s="87"/>
      <c r="G828" s="87"/>
      <c r="H828" s="87"/>
      <c r="I828" s="87"/>
      <c r="J828" s="87"/>
      <c r="K828" s="87"/>
      <c r="L828" s="87"/>
      <c r="M828" s="87"/>
      <c r="N828" s="87"/>
      <c r="O828" s="87"/>
      <c r="P828" s="87"/>
      <c r="Q828" s="87"/>
      <c r="R828" s="87"/>
    </row>
    <row r="829" spans="1:18" ht="13">
      <c r="A829" s="81"/>
      <c r="B829" s="89"/>
      <c r="C829" s="90"/>
      <c r="D829" s="89"/>
      <c r="E829" s="84"/>
      <c r="F829" s="87"/>
      <c r="G829" s="87"/>
      <c r="H829" s="87"/>
      <c r="I829" s="87"/>
      <c r="J829" s="87"/>
      <c r="K829" s="87"/>
      <c r="L829" s="87"/>
      <c r="M829" s="87"/>
      <c r="N829" s="87"/>
      <c r="O829" s="87"/>
      <c r="P829" s="87"/>
      <c r="Q829" s="87"/>
      <c r="R829" s="87"/>
    </row>
    <row r="830" spans="1:18" ht="13">
      <c r="A830" s="81"/>
      <c r="B830" s="89"/>
      <c r="C830" s="90"/>
      <c r="D830" s="89"/>
      <c r="E830" s="84"/>
      <c r="F830" s="87"/>
      <c r="G830" s="87"/>
      <c r="H830" s="87"/>
      <c r="I830" s="87"/>
      <c r="J830" s="87"/>
      <c r="K830" s="87"/>
      <c r="L830" s="87"/>
      <c r="M830" s="87"/>
      <c r="N830" s="87"/>
      <c r="O830" s="87"/>
      <c r="P830" s="87"/>
      <c r="Q830" s="87"/>
      <c r="R830" s="87"/>
    </row>
    <row r="831" spans="1:18" ht="13">
      <c r="A831" s="81"/>
      <c r="B831" s="89"/>
      <c r="C831" s="90"/>
      <c r="D831" s="89"/>
      <c r="E831" s="84"/>
      <c r="F831" s="87"/>
      <c r="G831" s="87"/>
      <c r="H831" s="87"/>
      <c r="I831" s="87"/>
      <c r="J831" s="87"/>
      <c r="K831" s="87"/>
      <c r="L831" s="87"/>
      <c r="M831" s="87"/>
      <c r="N831" s="87"/>
      <c r="O831" s="87"/>
      <c r="P831" s="87"/>
      <c r="Q831" s="87"/>
      <c r="R831" s="87"/>
    </row>
    <row r="832" spans="1:18" ht="13">
      <c r="A832" s="81"/>
      <c r="B832" s="89"/>
      <c r="C832" s="90"/>
      <c r="D832" s="89"/>
      <c r="E832" s="84"/>
      <c r="F832" s="87"/>
      <c r="G832" s="87"/>
      <c r="H832" s="87"/>
      <c r="I832" s="87"/>
      <c r="J832" s="87"/>
      <c r="K832" s="87"/>
      <c r="L832" s="87"/>
      <c r="M832" s="87"/>
      <c r="N832" s="87"/>
      <c r="O832" s="87"/>
      <c r="P832" s="87"/>
      <c r="Q832" s="87"/>
      <c r="R832" s="87"/>
    </row>
    <row r="833" spans="1:18" ht="13">
      <c r="A833" s="81"/>
      <c r="B833" s="89"/>
      <c r="C833" s="90"/>
      <c r="D833" s="89"/>
      <c r="E833" s="84"/>
      <c r="F833" s="87"/>
      <c r="G833" s="87"/>
      <c r="H833" s="87"/>
      <c r="I833" s="87"/>
      <c r="J833" s="87"/>
      <c r="K833" s="87"/>
      <c r="L833" s="87"/>
      <c r="M833" s="87"/>
      <c r="N833" s="87"/>
      <c r="O833" s="87"/>
      <c r="P833" s="87"/>
      <c r="Q833" s="87"/>
      <c r="R833" s="87"/>
    </row>
    <row r="834" spans="1:18" ht="13">
      <c r="A834" s="81"/>
      <c r="B834" s="89"/>
      <c r="C834" s="90"/>
      <c r="D834" s="89"/>
      <c r="E834" s="84"/>
      <c r="F834" s="87"/>
      <c r="G834" s="87"/>
      <c r="H834" s="87"/>
      <c r="I834" s="87"/>
      <c r="J834" s="87"/>
      <c r="K834" s="87"/>
      <c r="L834" s="87"/>
      <c r="M834" s="87"/>
      <c r="N834" s="87"/>
      <c r="O834" s="87"/>
      <c r="P834" s="87"/>
      <c r="Q834" s="87"/>
      <c r="R834" s="87"/>
    </row>
    <row r="835" spans="1:18" ht="13">
      <c r="A835" s="81"/>
      <c r="B835" s="89"/>
      <c r="C835" s="90"/>
      <c r="D835" s="89"/>
      <c r="E835" s="84"/>
      <c r="F835" s="87"/>
      <c r="G835" s="87"/>
      <c r="H835" s="87"/>
      <c r="I835" s="87"/>
      <c r="J835" s="87"/>
      <c r="K835" s="87"/>
      <c r="L835" s="87"/>
      <c r="M835" s="87"/>
      <c r="N835" s="87"/>
      <c r="O835" s="87"/>
      <c r="P835" s="87"/>
      <c r="Q835" s="87"/>
      <c r="R835" s="87"/>
    </row>
    <row r="836" spans="1:18" ht="13">
      <c r="A836" s="81"/>
      <c r="B836" s="89"/>
      <c r="C836" s="90"/>
      <c r="D836" s="89"/>
      <c r="E836" s="84"/>
      <c r="F836" s="87"/>
      <c r="G836" s="87"/>
      <c r="H836" s="87"/>
      <c r="I836" s="87"/>
      <c r="J836" s="87"/>
      <c r="K836" s="87"/>
      <c r="L836" s="87"/>
      <c r="M836" s="87"/>
      <c r="N836" s="87"/>
      <c r="O836" s="87"/>
      <c r="P836" s="87"/>
      <c r="Q836" s="87"/>
      <c r="R836" s="87"/>
    </row>
    <row r="837" spans="1:18" ht="13">
      <c r="A837" s="81"/>
      <c r="B837" s="89"/>
      <c r="C837" s="90"/>
      <c r="D837" s="89"/>
      <c r="E837" s="84"/>
      <c r="F837" s="87"/>
      <c r="G837" s="87"/>
      <c r="H837" s="87"/>
      <c r="I837" s="87"/>
      <c r="J837" s="87"/>
      <c r="K837" s="87"/>
      <c r="L837" s="87"/>
      <c r="M837" s="87"/>
      <c r="N837" s="87"/>
      <c r="O837" s="87"/>
      <c r="P837" s="87"/>
      <c r="Q837" s="87"/>
      <c r="R837" s="87"/>
    </row>
    <row r="838" spans="1:18" ht="13">
      <c r="A838" s="81"/>
      <c r="B838" s="89"/>
      <c r="C838" s="90"/>
      <c r="D838" s="89"/>
      <c r="E838" s="84"/>
      <c r="F838" s="87"/>
      <c r="G838" s="87"/>
      <c r="H838" s="87"/>
      <c r="I838" s="87"/>
      <c r="J838" s="87"/>
      <c r="K838" s="87"/>
      <c r="L838" s="87"/>
      <c r="M838" s="87"/>
      <c r="N838" s="87"/>
      <c r="O838" s="87"/>
      <c r="P838" s="87"/>
      <c r="Q838" s="87"/>
      <c r="R838" s="87"/>
    </row>
    <row r="839" spans="1:18" ht="13">
      <c r="A839" s="81"/>
      <c r="B839" s="89"/>
      <c r="C839" s="90"/>
      <c r="D839" s="89"/>
      <c r="E839" s="84"/>
      <c r="F839" s="87"/>
      <c r="G839" s="87"/>
      <c r="H839" s="87"/>
      <c r="I839" s="87"/>
      <c r="J839" s="87"/>
      <c r="K839" s="87"/>
      <c r="L839" s="87"/>
      <c r="M839" s="87"/>
      <c r="N839" s="87"/>
      <c r="O839" s="87"/>
      <c r="P839" s="87"/>
      <c r="Q839" s="87"/>
      <c r="R839" s="87"/>
    </row>
    <row r="840" spans="1:18" ht="13">
      <c r="A840" s="81"/>
      <c r="B840" s="89"/>
      <c r="C840" s="90"/>
      <c r="D840" s="89"/>
      <c r="E840" s="84"/>
      <c r="F840" s="87"/>
      <c r="G840" s="87"/>
      <c r="H840" s="87"/>
      <c r="I840" s="87"/>
      <c r="J840" s="87"/>
      <c r="K840" s="87"/>
      <c r="L840" s="87"/>
      <c r="M840" s="87"/>
      <c r="N840" s="87"/>
      <c r="O840" s="87"/>
      <c r="P840" s="87"/>
      <c r="Q840" s="87"/>
      <c r="R840" s="87"/>
    </row>
    <row r="841" spans="1:18" ht="13">
      <c r="A841" s="81"/>
      <c r="B841" s="89"/>
      <c r="C841" s="90"/>
      <c r="D841" s="89"/>
      <c r="E841" s="84"/>
      <c r="F841" s="87"/>
      <c r="G841" s="87"/>
      <c r="H841" s="87"/>
      <c r="I841" s="87"/>
      <c r="J841" s="87"/>
      <c r="K841" s="87"/>
      <c r="L841" s="87"/>
      <c r="M841" s="87"/>
      <c r="N841" s="87"/>
      <c r="O841" s="87"/>
      <c r="P841" s="87"/>
      <c r="Q841" s="87"/>
      <c r="R841" s="87"/>
    </row>
    <row r="842" spans="1:18" ht="13">
      <c r="A842" s="81"/>
      <c r="B842" s="89"/>
      <c r="C842" s="90"/>
      <c r="D842" s="89"/>
      <c r="E842" s="84"/>
      <c r="F842" s="87"/>
      <c r="G842" s="87"/>
      <c r="H842" s="87"/>
      <c r="I842" s="87"/>
      <c r="J842" s="87"/>
      <c r="K842" s="87"/>
      <c r="L842" s="87"/>
      <c r="M842" s="87"/>
      <c r="N842" s="87"/>
      <c r="O842" s="87"/>
      <c r="P842" s="87"/>
      <c r="Q842" s="87"/>
      <c r="R842" s="87"/>
    </row>
    <row r="843" spans="1:18" ht="13">
      <c r="A843" s="81"/>
      <c r="B843" s="89"/>
      <c r="C843" s="90"/>
      <c r="D843" s="89"/>
      <c r="E843" s="84"/>
      <c r="F843" s="87"/>
      <c r="G843" s="87"/>
      <c r="H843" s="87"/>
      <c r="I843" s="87"/>
      <c r="J843" s="87"/>
      <c r="K843" s="87"/>
      <c r="L843" s="87"/>
      <c r="M843" s="87"/>
      <c r="N843" s="87"/>
      <c r="O843" s="87"/>
      <c r="P843" s="87"/>
      <c r="Q843" s="87"/>
      <c r="R843" s="87"/>
    </row>
    <row r="844" spans="1:18" ht="13">
      <c r="A844" s="81"/>
      <c r="B844" s="89"/>
      <c r="C844" s="90"/>
      <c r="D844" s="89"/>
      <c r="E844" s="84"/>
      <c r="F844" s="87"/>
      <c r="G844" s="87"/>
      <c r="H844" s="87"/>
      <c r="I844" s="87"/>
      <c r="J844" s="87"/>
      <c r="K844" s="87"/>
      <c r="L844" s="87"/>
      <c r="M844" s="87"/>
      <c r="N844" s="87"/>
      <c r="O844" s="87"/>
      <c r="P844" s="87"/>
      <c r="Q844" s="87"/>
      <c r="R844" s="87"/>
    </row>
    <row r="845" spans="1:18" ht="13">
      <c r="A845" s="81"/>
      <c r="B845" s="89"/>
      <c r="C845" s="90"/>
      <c r="D845" s="89"/>
      <c r="E845" s="84"/>
      <c r="F845" s="87"/>
      <c r="G845" s="87"/>
      <c r="H845" s="87"/>
      <c r="I845" s="87"/>
      <c r="J845" s="87"/>
      <c r="K845" s="87"/>
      <c r="L845" s="87"/>
      <c r="M845" s="87"/>
      <c r="N845" s="87"/>
      <c r="O845" s="87"/>
      <c r="P845" s="87"/>
      <c r="Q845" s="87"/>
      <c r="R845" s="87"/>
    </row>
    <row r="846" spans="1:18" ht="13">
      <c r="A846" s="81"/>
      <c r="B846" s="89"/>
      <c r="C846" s="90"/>
      <c r="D846" s="89"/>
      <c r="E846" s="84"/>
      <c r="F846" s="87"/>
      <c r="G846" s="87"/>
      <c r="H846" s="87"/>
      <c r="I846" s="87"/>
      <c r="J846" s="87"/>
      <c r="K846" s="87"/>
      <c r="L846" s="87"/>
      <c r="M846" s="87"/>
      <c r="N846" s="87"/>
      <c r="O846" s="87"/>
      <c r="P846" s="87"/>
      <c r="Q846" s="87"/>
      <c r="R846" s="87"/>
    </row>
    <row r="847" spans="1:18" ht="13">
      <c r="A847" s="81"/>
      <c r="B847" s="89"/>
      <c r="C847" s="90"/>
      <c r="D847" s="89"/>
      <c r="E847" s="84"/>
      <c r="F847" s="87"/>
      <c r="G847" s="87"/>
      <c r="H847" s="87"/>
      <c r="I847" s="87"/>
      <c r="J847" s="87"/>
      <c r="K847" s="87"/>
      <c r="L847" s="87"/>
      <c r="M847" s="87"/>
      <c r="N847" s="87"/>
      <c r="O847" s="87"/>
      <c r="P847" s="87"/>
      <c r="Q847" s="87"/>
      <c r="R847" s="87"/>
    </row>
    <row r="848" spans="1:18" ht="13">
      <c r="A848" s="81"/>
      <c r="B848" s="89"/>
      <c r="C848" s="90"/>
      <c r="D848" s="89"/>
      <c r="E848" s="84"/>
      <c r="F848" s="87"/>
      <c r="G848" s="87"/>
      <c r="H848" s="87"/>
      <c r="I848" s="87"/>
      <c r="J848" s="87"/>
      <c r="K848" s="87"/>
      <c r="L848" s="87"/>
      <c r="M848" s="87"/>
      <c r="N848" s="87"/>
      <c r="O848" s="87"/>
      <c r="P848" s="87"/>
      <c r="Q848" s="87"/>
      <c r="R848" s="87"/>
    </row>
    <row r="849" spans="1:18" ht="13">
      <c r="A849" s="81"/>
      <c r="B849" s="89"/>
      <c r="C849" s="90"/>
      <c r="D849" s="89"/>
      <c r="E849" s="84"/>
      <c r="F849" s="87"/>
      <c r="G849" s="87"/>
      <c r="H849" s="87"/>
      <c r="I849" s="87"/>
      <c r="J849" s="87"/>
      <c r="K849" s="87"/>
      <c r="L849" s="87"/>
      <c r="M849" s="87"/>
      <c r="N849" s="87"/>
      <c r="O849" s="87"/>
      <c r="P849" s="87"/>
      <c r="Q849" s="87"/>
      <c r="R849" s="87"/>
    </row>
    <row r="850" spans="1:18" ht="13">
      <c r="A850" s="81"/>
      <c r="B850" s="89"/>
      <c r="C850" s="90"/>
      <c r="D850" s="89"/>
      <c r="E850" s="84"/>
      <c r="F850" s="87"/>
      <c r="G850" s="87"/>
      <c r="H850" s="87"/>
      <c r="I850" s="87"/>
      <c r="J850" s="87"/>
      <c r="K850" s="87"/>
      <c r="L850" s="87"/>
      <c r="M850" s="87"/>
      <c r="N850" s="87"/>
      <c r="O850" s="87"/>
      <c r="P850" s="87"/>
      <c r="Q850" s="87"/>
      <c r="R850" s="87"/>
    </row>
    <row r="851" spans="1:18" ht="13">
      <c r="A851" s="81"/>
      <c r="B851" s="89"/>
      <c r="C851" s="90"/>
      <c r="D851" s="89"/>
      <c r="E851" s="84"/>
      <c r="F851" s="87"/>
      <c r="G851" s="87"/>
      <c r="H851" s="87"/>
      <c r="I851" s="87"/>
      <c r="J851" s="87"/>
      <c r="K851" s="87"/>
      <c r="L851" s="87"/>
      <c r="M851" s="87"/>
      <c r="N851" s="87"/>
      <c r="O851" s="87"/>
      <c r="P851" s="87"/>
      <c r="Q851" s="87"/>
      <c r="R851" s="87"/>
    </row>
    <row r="852" spans="1:18" ht="13">
      <c r="A852" s="81"/>
      <c r="B852" s="89"/>
      <c r="C852" s="90"/>
      <c r="D852" s="89"/>
      <c r="E852" s="84"/>
      <c r="F852" s="87"/>
      <c r="G852" s="87"/>
      <c r="H852" s="87"/>
      <c r="I852" s="87"/>
      <c r="J852" s="87"/>
      <c r="K852" s="87"/>
      <c r="L852" s="87"/>
      <c r="M852" s="87"/>
      <c r="N852" s="87"/>
      <c r="O852" s="87"/>
      <c r="P852" s="87"/>
      <c r="Q852" s="87"/>
      <c r="R852" s="87"/>
    </row>
    <row r="853" spans="1:18" ht="13">
      <c r="A853" s="81"/>
      <c r="B853" s="89"/>
      <c r="C853" s="90"/>
      <c r="D853" s="89"/>
      <c r="E853" s="84"/>
      <c r="F853" s="87"/>
      <c r="G853" s="87"/>
      <c r="H853" s="87"/>
      <c r="I853" s="87"/>
      <c r="J853" s="87"/>
      <c r="K853" s="87"/>
      <c r="L853" s="87"/>
      <c r="M853" s="87"/>
      <c r="N853" s="87"/>
      <c r="O853" s="87"/>
      <c r="P853" s="87"/>
      <c r="Q853" s="87"/>
      <c r="R853" s="87"/>
    </row>
    <row r="854" spans="1:18" ht="13">
      <c r="A854" s="81"/>
      <c r="B854" s="89"/>
      <c r="C854" s="90"/>
      <c r="D854" s="89"/>
      <c r="E854" s="84"/>
      <c r="F854" s="87"/>
      <c r="G854" s="87"/>
      <c r="H854" s="87"/>
      <c r="I854" s="87"/>
      <c r="J854" s="87"/>
      <c r="K854" s="87"/>
      <c r="L854" s="87"/>
      <c r="M854" s="87"/>
      <c r="N854" s="87"/>
      <c r="O854" s="87"/>
      <c r="P854" s="87"/>
      <c r="Q854" s="87"/>
      <c r="R854" s="87"/>
    </row>
    <row r="855" spans="1:18" ht="13">
      <c r="A855" s="81"/>
      <c r="B855" s="89"/>
      <c r="C855" s="90"/>
      <c r="D855" s="89"/>
      <c r="E855" s="84"/>
      <c r="F855" s="87"/>
      <c r="G855" s="87"/>
      <c r="H855" s="87"/>
      <c r="I855" s="87"/>
      <c r="J855" s="87"/>
      <c r="K855" s="87"/>
      <c r="L855" s="87"/>
      <c r="M855" s="87"/>
      <c r="N855" s="87"/>
      <c r="O855" s="87"/>
      <c r="P855" s="87"/>
      <c r="Q855" s="87"/>
      <c r="R855" s="87"/>
    </row>
    <row r="856" spans="1:18" ht="13">
      <c r="A856" s="81"/>
      <c r="B856" s="89"/>
      <c r="C856" s="90"/>
      <c r="D856" s="89"/>
      <c r="E856" s="84"/>
      <c r="F856" s="87"/>
      <c r="G856" s="87"/>
      <c r="H856" s="87"/>
      <c r="I856" s="87"/>
      <c r="J856" s="87"/>
      <c r="K856" s="87"/>
      <c r="L856" s="87"/>
      <c r="M856" s="87"/>
      <c r="N856" s="87"/>
      <c r="O856" s="87"/>
      <c r="P856" s="87"/>
      <c r="Q856" s="87"/>
      <c r="R856" s="87"/>
    </row>
    <row r="857" spans="1:18" ht="13">
      <c r="A857" s="81"/>
      <c r="B857" s="89"/>
      <c r="C857" s="90"/>
      <c r="D857" s="89"/>
      <c r="E857" s="84"/>
      <c r="F857" s="87"/>
      <c r="G857" s="87"/>
      <c r="H857" s="87"/>
      <c r="I857" s="87"/>
      <c r="J857" s="87"/>
      <c r="K857" s="87"/>
      <c r="L857" s="87"/>
      <c r="M857" s="87"/>
      <c r="N857" s="87"/>
      <c r="O857" s="87"/>
      <c r="P857" s="87"/>
      <c r="Q857" s="87"/>
      <c r="R857" s="87"/>
    </row>
    <row r="858" spans="1:18" ht="13">
      <c r="A858" s="81"/>
      <c r="B858" s="89"/>
      <c r="C858" s="90"/>
      <c r="D858" s="89"/>
      <c r="E858" s="84"/>
      <c r="F858" s="87"/>
      <c r="G858" s="87"/>
      <c r="H858" s="87"/>
      <c r="I858" s="87"/>
      <c r="J858" s="87"/>
      <c r="K858" s="87"/>
      <c r="L858" s="87"/>
      <c r="M858" s="87"/>
      <c r="N858" s="87"/>
      <c r="O858" s="87"/>
      <c r="P858" s="87"/>
      <c r="Q858" s="87"/>
      <c r="R858" s="87"/>
    </row>
    <row r="859" spans="1:18" ht="13">
      <c r="A859" s="81"/>
      <c r="B859" s="89"/>
      <c r="C859" s="90"/>
      <c r="D859" s="89"/>
      <c r="E859" s="84"/>
      <c r="F859" s="87"/>
      <c r="G859" s="87"/>
      <c r="H859" s="87"/>
      <c r="I859" s="87"/>
      <c r="J859" s="87"/>
      <c r="K859" s="87"/>
      <c r="L859" s="87"/>
      <c r="M859" s="87"/>
      <c r="N859" s="87"/>
      <c r="O859" s="87"/>
      <c r="P859" s="87"/>
      <c r="Q859" s="87"/>
      <c r="R859" s="87"/>
    </row>
    <row r="860" spans="1:18" ht="13">
      <c r="A860" s="81"/>
      <c r="B860" s="89"/>
      <c r="C860" s="90"/>
      <c r="D860" s="89"/>
      <c r="E860" s="84"/>
      <c r="F860" s="87"/>
      <c r="G860" s="87"/>
      <c r="H860" s="87"/>
      <c r="I860" s="87"/>
      <c r="J860" s="87"/>
      <c r="K860" s="87"/>
      <c r="L860" s="87"/>
      <c r="M860" s="87"/>
      <c r="N860" s="87"/>
      <c r="O860" s="87"/>
      <c r="P860" s="87"/>
      <c r="Q860" s="87"/>
      <c r="R860" s="87"/>
    </row>
    <row r="861" spans="1:18" ht="13">
      <c r="A861" s="81"/>
      <c r="B861" s="89"/>
      <c r="C861" s="90"/>
      <c r="D861" s="89"/>
      <c r="E861" s="84"/>
      <c r="F861" s="87"/>
      <c r="G861" s="87"/>
      <c r="H861" s="87"/>
      <c r="I861" s="87"/>
      <c r="J861" s="87"/>
      <c r="K861" s="87"/>
      <c r="L861" s="87"/>
      <c r="M861" s="87"/>
      <c r="N861" s="87"/>
      <c r="O861" s="87"/>
      <c r="P861" s="87"/>
      <c r="Q861" s="87"/>
      <c r="R861" s="87"/>
    </row>
    <row r="862" spans="1:18" ht="13">
      <c r="A862" s="81"/>
      <c r="B862" s="89"/>
      <c r="C862" s="90"/>
      <c r="D862" s="89"/>
      <c r="E862" s="84"/>
      <c r="F862" s="87"/>
      <c r="G862" s="87"/>
      <c r="H862" s="87"/>
      <c r="I862" s="87"/>
      <c r="J862" s="87"/>
      <c r="K862" s="87"/>
      <c r="L862" s="87"/>
      <c r="M862" s="87"/>
      <c r="N862" s="87"/>
      <c r="O862" s="87"/>
      <c r="P862" s="87"/>
      <c r="Q862" s="87"/>
      <c r="R862" s="87"/>
    </row>
    <row r="863" spans="1:18" ht="13">
      <c r="A863" s="81"/>
      <c r="B863" s="89"/>
      <c r="C863" s="90"/>
      <c r="D863" s="89"/>
      <c r="E863" s="84"/>
      <c r="F863" s="87"/>
      <c r="G863" s="87"/>
      <c r="H863" s="87"/>
      <c r="I863" s="87"/>
      <c r="J863" s="87"/>
      <c r="K863" s="87"/>
      <c r="L863" s="87"/>
      <c r="M863" s="87"/>
      <c r="N863" s="87"/>
      <c r="O863" s="87"/>
      <c r="P863" s="87"/>
      <c r="Q863" s="87"/>
      <c r="R863" s="87"/>
    </row>
    <row r="864" spans="1:18" ht="13">
      <c r="A864" s="81"/>
      <c r="B864" s="89"/>
      <c r="C864" s="90"/>
      <c r="D864" s="89"/>
      <c r="E864" s="84"/>
      <c r="F864" s="87"/>
      <c r="G864" s="87"/>
      <c r="H864" s="87"/>
      <c r="I864" s="87"/>
      <c r="J864" s="87"/>
      <c r="K864" s="87"/>
      <c r="L864" s="87"/>
      <c r="M864" s="87"/>
      <c r="N864" s="87"/>
      <c r="O864" s="87"/>
      <c r="P864" s="87"/>
      <c r="Q864" s="87"/>
      <c r="R864" s="87"/>
    </row>
    <row r="865" spans="1:18" ht="13">
      <c r="A865" s="81"/>
      <c r="B865" s="89"/>
      <c r="C865" s="90"/>
      <c r="D865" s="89"/>
      <c r="E865" s="84"/>
      <c r="F865" s="87"/>
      <c r="G865" s="87"/>
      <c r="H865" s="87"/>
      <c r="I865" s="87"/>
      <c r="J865" s="87"/>
      <c r="K865" s="87"/>
      <c r="L865" s="87"/>
      <c r="M865" s="87"/>
      <c r="N865" s="87"/>
      <c r="O865" s="87"/>
      <c r="P865" s="87"/>
      <c r="Q865" s="87"/>
      <c r="R865" s="87"/>
    </row>
    <row r="866" spans="1:18" ht="13">
      <c r="A866" s="81"/>
      <c r="B866" s="89"/>
      <c r="C866" s="90"/>
      <c r="D866" s="89"/>
      <c r="E866" s="84"/>
      <c r="F866" s="87"/>
      <c r="G866" s="87"/>
      <c r="H866" s="87"/>
      <c r="I866" s="87"/>
      <c r="J866" s="87"/>
      <c r="K866" s="87"/>
      <c r="L866" s="87"/>
      <c r="M866" s="87"/>
      <c r="N866" s="87"/>
      <c r="O866" s="87"/>
      <c r="P866" s="87"/>
      <c r="Q866" s="87"/>
      <c r="R866" s="87"/>
    </row>
    <row r="867" spans="1:18" ht="13">
      <c r="A867" s="81"/>
      <c r="B867" s="89"/>
      <c r="C867" s="90"/>
      <c r="D867" s="89"/>
      <c r="E867" s="84"/>
      <c r="F867" s="87"/>
      <c r="G867" s="87"/>
      <c r="H867" s="87"/>
      <c r="I867" s="87"/>
      <c r="J867" s="87"/>
      <c r="K867" s="87"/>
      <c r="L867" s="87"/>
      <c r="M867" s="87"/>
      <c r="N867" s="87"/>
      <c r="O867" s="87"/>
      <c r="P867" s="87"/>
      <c r="Q867" s="87"/>
      <c r="R867" s="87"/>
    </row>
    <row r="868" spans="1:18" ht="13">
      <c r="A868" s="81"/>
      <c r="B868" s="89"/>
      <c r="C868" s="90"/>
      <c r="D868" s="89"/>
      <c r="E868" s="84"/>
      <c r="F868" s="87"/>
      <c r="G868" s="87"/>
      <c r="H868" s="87"/>
      <c r="I868" s="87"/>
      <c r="J868" s="87"/>
      <c r="K868" s="87"/>
      <c r="L868" s="87"/>
      <c r="M868" s="87"/>
      <c r="N868" s="87"/>
      <c r="O868" s="87"/>
      <c r="P868" s="87"/>
      <c r="Q868" s="87"/>
      <c r="R868" s="87"/>
    </row>
    <row r="869" spans="1:18" ht="13">
      <c r="A869" s="81"/>
      <c r="B869" s="89"/>
      <c r="C869" s="90"/>
      <c r="D869" s="89"/>
      <c r="E869" s="84"/>
      <c r="F869" s="87"/>
      <c r="G869" s="87"/>
      <c r="H869" s="87"/>
      <c r="I869" s="87"/>
      <c r="J869" s="87"/>
      <c r="K869" s="87"/>
      <c r="L869" s="87"/>
      <c r="M869" s="87"/>
      <c r="N869" s="87"/>
      <c r="O869" s="87"/>
      <c r="P869" s="87"/>
      <c r="Q869" s="87"/>
      <c r="R869" s="87"/>
    </row>
    <row r="870" spans="1:18" ht="13">
      <c r="A870" s="81"/>
      <c r="B870" s="89"/>
      <c r="C870" s="90"/>
      <c r="D870" s="89"/>
      <c r="E870" s="84"/>
      <c r="F870" s="87"/>
      <c r="G870" s="87"/>
      <c r="H870" s="87"/>
      <c r="I870" s="87"/>
      <c r="J870" s="87"/>
      <c r="K870" s="87"/>
      <c r="L870" s="87"/>
      <c r="M870" s="87"/>
      <c r="N870" s="87"/>
      <c r="O870" s="87"/>
      <c r="P870" s="87"/>
      <c r="Q870" s="87"/>
      <c r="R870" s="87"/>
    </row>
    <row r="871" spans="1:18" ht="13">
      <c r="A871" s="81"/>
      <c r="B871" s="89"/>
      <c r="C871" s="90"/>
      <c r="D871" s="89"/>
      <c r="E871" s="84"/>
      <c r="F871" s="87"/>
      <c r="G871" s="87"/>
      <c r="H871" s="87"/>
      <c r="I871" s="87"/>
      <c r="J871" s="87"/>
      <c r="K871" s="87"/>
      <c r="L871" s="87"/>
      <c r="M871" s="87"/>
      <c r="N871" s="87"/>
      <c r="O871" s="87"/>
      <c r="P871" s="87"/>
      <c r="Q871" s="87"/>
      <c r="R871" s="87"/>
    </row>
    <row r="872" spans="1:18" ht="13">
      <c r="A872" s="81"/>
      <c r="B872" s="89"/>
      <c r="C872" s="90"/>
      <c r="D872" s="89"/>
      <c r="E872" s="84"/>
      <c r="F872" s="87"/>
      <c r="G872" s="87"/>
      <c r="H872" s="87"/>
      <c r="I872" s="87"/>
      <c r="J872" s="87"/>
      <c r="K872" s="87"/>
      <c r="L872" s="87"/>
      <c r="M872" s="87"/>
      <c r="N872" s="87"/>
      <c r="O872" s="87"/>
      <c r="P872" s="87"/>
      <c r="Q872" s="87"/>
      <c r="R872" s="87"/>
    </row>
    <row r="873" spans="1:18" ht="13">
      <c r="A873" s="81"/>
      <c r="B873" s="89"/>
      <c r="C873" s="90"/>
      <c r="D873" s="89"/>
      <c r="E873" s="84"/>
      <c r="F873" s="87"/>
      <c r="G873" s="87"/>
      <c r="H873" s="87"/>
      <c r="I873" s="87"/>
      <c r="J873" s="87"/>
      <c r="K873" s="87"/>
      <c r="L873" s="87"/>
      <c r="M873" s="87"/>
      <c r="N873" s="87"/>
      <c r="O873" s="87"/>
      <c r="P873" s="87"/>
      <c r="Q873" s="87"/>
      <c r="R873" s="87"/>
    </row>
    <row r="874" spans="1:18" ht="13">
      <c r="A874" s="81"/>
      <c r="B874" s="89"/>
      <c r="C874" s="90"/>
      <c r="D874" s="89"/>
      <c r="E874" s="84"/>
      <c r="F874" s="87"/>
      <c r="G874" s="87"/>
      <c r="H874" s="87"/>
      <c r="I874" s="87"/>
      <c r="J874" s="87"/>
      <c r="K874" s="87"/>
      <c r="L874" s="87"/>
      <c r="M874" s="87"/>
      <c r="N874" s="87"/>
      <c r="O874" s="87"/>
      <c r="P874" s="87"/>
      <c r="Q874" s="87"/>
      <c r="R874" s="87"/>
    </row>
    <row r="875" spans="1:18" ht="13">
      <c r="A875" s="81"/>
      <c r="B875" s="89"/>
      <c r="C875" s="90"/>
      <c r="D875" s="89"/>
      <c r="E875" s="84"/>
      <c r="F875" s="87"/>
      <c r="G875" s="87"/>
      <c r="H875" s="87"/>
      <c r="I875" s="87"/>
      <c r="J875" s="87"/>
      <c r="K875" s="87"/>
      <c r="L875" s="87"/>
      <c r="M875" s="87"/>
      <c r="N875" s="87"/>
      <c r="O875" s="87"/>
      <c r="P875" s="87"/>
      <c r="Q875" s="87"/>
      <c r="R875" s="87"/>
    </row>
    <row r="876" spans="1:18" ht="13">
      <c r="A876" s="81"/>
      <c r="B876" s="89"/>
      <c r="C876" s="90"/>
      <c r="D876" s="89"/>
      <c r="E876" s="84"/>
      <c r="F876" s="87"/>
      <c r="G876" s="87"/>
      <c r="H876" s="87"/>
      <c r="I876" s="87"/>
      <c r="J876" s="87"/>
      <c r="K876" s="87"/>
      <c r="L876" s="87"/>
      <c r="M876" s="87"/>
      <c r="N876" s="87"/>
      <c r="O876" s="87"/>
      <c r="P876" s="87"/>
      <c r="Q876" s="87"/>
      <c r="R876" s="87"/>
    </row>
    <row r="877" spans="1:18" ht="13">
      <c r="A877" s="81"/>
      <c r="B877" s="89"/>
      <c r="C877" s="90"/>
      <c r="D877" s="89"/>
      <c r="E877" s="84"/>
      <c r="F877" s="87"/>
      <c r="G877" s="87"/>
      <c r="H877" s="87"/>
      <c r="I877" s="87"/>
      <c r="J877" s="87"/>
      <c r="K877" s="87"/>
      <c r="L877" s="87"/>
      <c r="M877" s="87"/>
      <c r="N877" s="87"/>
      <c r="O877" s="87"/>
      <c r="P877" s="87"/>
      <c r="Q877" s="87"/>
      <c r="R877" s="87"/>
    </row>
    <row r="878" spans="1:18" ht="13">
      <c r="A878" s="81"/>
      <c r="B878" s="89"/>
      <c r="C878" s="90"/>
      <c r="D878" s="89"/>
      <c r="E878" s="84"/>
      <c r="F878" s="87"/>
      <c r="G878" s="87"/>
      <c r="H878" s="87"/>
      <c r="I878" s="87"/>
      <c r="J878" s="87"/>
      <c r="K878" s="87"/>
      <c r="L878" s="87"/>
      <c r="M878" s="87"/>
      <c r="N878" s="87"/>
      <c r="O878" s="87"/>
      <c r="P878" s="87"/>
      <c r="Q878" s="87"/>
      <c r="R878" s="87"/>
    </row>
    <row r="879" spans="1:18" ht="13">
      <c r="A879" s="81"/>
      <c r="B879" s="89"/>
      <c r="C879" s="90"/>
      <c r="D879" s="89"/>
      <c r="E879" s="84"/>
      <c r="F879" s="87"/>
      <c r="G879" s="87"/>
      <c r="H879" s="87"/>
      <c r="I879" s="87"/>
      <c r="J879" s="87"/>
      <c r="K879" s="87"/>
      <c r="L879" s="87"/>
      <c r="M879" s="87"/>
      <c r="N879" s="87"/>
      <c r="O879" s="87"/>
      <c r="P879" s="87"/>
      <c r="Q879" s="87"/>
      <c r="R879" s="87"/>
    </row>
    <row r="880" spans="1:18" ht="13">
      <c r="A880" s="81"/>
      <c r="B880" s="89"/>
      <c r="C880" s="90"/>
      <c r="D880" s="89"/>
      <c r="E880" s="84"/>
      <c r="F880" s="87"/>
      <c r="G880" s="87"/>
      <c r="H880" s="87"/>
      <c r="I880" s="87"/>
      <c r="J880" s="87"/>
      <c r="K880" s="87"/>
      <c r="L880" s="87"/>
      <c r="M880" s="87"/>
      <c r="N880" s="87"/>
      <c r="O880" s="87"/>
      <c r="P880" s="87"/>
      <c r="Q880" s="87"/>
      <c r="R880" s="87"/>
    </row>
    <row r="881" spans="1:18" ht="13">
      <c r="A881" s="81"/>
      <c r="B881" s="89"/>
      <c r="C881" s="90"/>
      <c r="D881" s="89"/>
      <c r="E881" s="84"/>
      <c r="F881" s="87"/>
      <c r="G881" s="87"/>
      <c r="H881" s="87"/>
      <c r="I881" s="87"/>
      <c r="J881" s="87"/>
      <c r="K881" s="87"/>
      <c r="L881" s="87"/>
      <c r="M881" s="87"/>
      <c r="N881" s="87"/>
      <c r="O881" s="87"/>
      <c r="P881" s="87"/>
      <c r="Q881" s="87"/>
      <c r="R881" s="87"/>
    </row>
    <row r="882" spans="1:18" ht="13">
      <c r="A882" s="81"/>
      <c r="B882" s="89"/>
      <c r="C882" s="90"/>
      <c r="D882" s="89"/>
      <c r="E882" s="84"/>
      <c r="F882" s="87"/>
      <c r="G882" s="87"/>
      <c r="H882" s="87"/>
      <c r="I882" s="87"/>
      <c r="J882" s="87"/>
      <c r="K882" s="87"/>
      <c r="L882" s="87"/>
      <c r="M882" s="87"/>
      <c r="N882" s="87"/>
      <c r="O882" s="87"/>
      <c r="P882" s="87"/>
      <c r="Q882" s="87"/>
      <c r="R882" s="87"/>
    </row>
    <row r="883" spans="1:18" ht="13">
      <c r="A883" s="81"/>
      <c r="B883" s="89"/>
      <c r="C883" s="90"/>
      <c r="D883" s="89"/>
      <c r="E883" s="84"/>
      <c r="F883" s="87"/>
      <c r="G883" s="87"/>
      <c r="H883" s="87"/>
      <c r="I883" s="87"/>
      <c r="J883" s="87"/>
      <c r="K883" s="87"/>
      <c r="L883" s="87"/>
      <c r="M883" s="87"/>
      <c r="N883" s="87"/>
      <c r="O883" s="87"/>
      <c r="P883" s="87"/>
      <c r="Q883" s="87"/>
      <c r="R883" s="87"/>
    </row>
    <row r="884" spans="1:18" ht="13">
      <c r="A884" s="81"/>
      <c r="B884" s="89"/>
      <c r="C884" s="90"/>
      <c r="D884" s="89"/>
      <c r="E884" s="84"/>
      <c r="F884" s="87"/>
      <c r="G884" s="87"/>
      <c r="H884" s="87"/>
      <c r="I884" s="87"/>
      <c r="J884" s="87"/>
      <c r="K884" s="87"/>
      <c r="L884" s="87"/>
      <c r="M884" s="87"/>
      <c r="N884" s="87"/>
      <c r="O884" s="87"/>
      <c r="P884" s="87"/>
      <c r="Q884" s="87"/>
      <c r="R884" s="87"/>
    </row>
    <row r="885" spans="1:18" ht="13">
      <c r="A885" s="81"/>
      <c r="B885" s="89"/>
      <c r="C885" s="90"/>
      <c r="D885" s="89"/>
      <c r="E885" s="84"/>
      <c r="F885" s="87"/>
      <c r="G885" s="87"/>
      <c r="H885" s="87"/>
      <c r="I885" s="87"/>
      <c r="J885" s="87"/>
      <c r="K885" s="87"/>
      <c r="L885" s="87"/>
      <c r="M885" s="87"/>
      <c r="N885" s="87"/>
      <c r="O885" s="87"/>
      <c r="P885" s="87"/>
      <c r="Q885" s="87"/>
      <c r="R885" s="87"/>
    </row>
    <row r="886" spans="1:18" ht="13">
      <c r="A886" s="81"/>
      <c r="B886" s="89"/>
      <c r="C886" s="90"/>
      <c r="D886" s="89"/>
      <c r="E886" s="84"/>
      <c r="F886" s="87"/>
      <c r="G886" s="87"/>
      <c r="H886" s="87"/>
      <c r="I886" s="87"/>
      <c r="J886" s="87"/>
      <c r="K886" s="87"/>
      <c r="L886" s="87"/>
      <c r="M886" s="87"/>
      <c r="N886" s="87"/>
      <c r="O886" s="87"/>
      <c r="P886" s="87"/>
      <c r="Q886" s="87"/>
      <c r="R886" s="87"/>
    </row>
    <row r="887" spans="1:18" ht="13">
      <c r="A887" s="81"/>
      <c r="B887" s="89"/>
      <c r="C887" s="90"/>
      <c r="D887" s="89"/>
      <c r="E887" s="84"/>
      <c r="F887" s="87"/>
      <c r="G887" s="87"/>
      <c r="H887" s="87"/>
      <c r="I887" s="87"/>
      <c r="J887" s="87"/>
      <c r="K887" s="87"/>
      <c r="L887" s="87"/>
      <c r="M887" s="87"/>
      <c r="N887" s="87"/>
      <c r="O887" s="87"/>
      <c r="P887" s="87"/>
      <c r="Q887" s="87"/>
      <c r="R887" s="87"/>
    </row>
    <row r="888" spans="1:18" ht="13">
      <c r="A888" s="81"/>
      <c r="B888" s="89"/>
      <c r="C888" s="90"/>
      <c r="D888" s="89"/>
      <c r="E888" s="84"/>
      <c r="F888" s="87"/>
      <c r="G888" s="87"/>
      <c r="H888" s="87"/>
      <c r="I888" s="87"/>
      <c r="J888" s="87"/>
      <c r="K888" s="87"/>
      <c r="L888" s="87"/>
      <c r="M888" s="87"/>
      <c r="N888" s="87"/>
      <c r="O888" s="87"/>
      <c r="P888" s="87"/>
      <c r="Q888" s="87"/>
      <c r="R888" s="87"/>
    </row>
    <row r="889" spans="1:18" ht="13">
      <c r="A889" s="81"/>
      <c r="B889" s="89"/>
      <c r="C889" s="90"/>
      <c r="D889" s="89"/>
      <c r="E889" s="84"/>
      <c r="F889" s="87"/>
      <c r="G889" s="87"/>
      <c r="H889" s="87"/>
      <c r="I889" s="87"/>
      <c r="J889" s="87"/>
      <c r="K889" s="87"/>
      <c r="L889" s="87"/>
      <c r="M889" s="87"/>
      <c r="N889" s="87"/>
      <c r="O889" s="87"/>
      <c r="P889" s="87"/>
      <c r="Q889" s="87"/>
      <c r="R889" s="87"/>
    </row>
    <row r="890" spans="1:18" ht="13">
      <c r="A890" s="81"/>
      <c r="B890" s="89"/>
      <c r="C890" s="90"/>
      <c r="D890" s="89"/>
      <c r="E890" s="84"/>
      <c r="F890" s="87"/>
      <c r="G890" s="87"/>
      <c r="H890" s="87"/>
      <c r="I890" s="87"/>
      <c r="J890" s="87"/>
      <c r="K890" s="87"/>
      <c r="L890" s="87"/>
      <c r="M890" s="87"/>
      <c r="N890" s="87"/>
      <c r="O890" s="87"/>
      <c r="P890" s="87"/>
      <c r="Q890" s="87"/>
      <c r="R890" s="87"/>
    </row>
    <row r="891" spans="1:18" ht="13">
      <c r="A891" s="81"/>
      <c r="B891" s="89"/>
      <c r="C891" s="90"/>
      <c r="D891" s="89"/>
      <c r="E891" s="84"/>
      <c r="F891" s="87"/>
      <c r="G891" s="87"/>
      <c r="H891" s="87"/>
      <c r="I891" s="87"/>
      <c r="J891" s="87"/>
      <c r="K891" s="87"/>
      <c r="L891" s="87"/>
      <c r="M891" s="87"/>
      <c r="N891" s="87"/>
      <c r="O891" s="87"/>
      <c r="P891" s="87"/>
      <c r="Q891" s="87"/>
      <c r="R891" s="87"/>
    </row>
    <row r="892" spans="1:18" ht="13">
      <c r="A892" s="81"/>
      <c r="B892" s="89"/>
      <c r="C892" s="90"/>
      <c r="D892" s="89"/>
      <c r="E892" s="84"/>
      <c r="F892" s="87"/>
      <c r="G892" s="87"/>
      <c r="H892" s="87"/>
      <c r="I892" s="87"/>
      <c r="J892" s="87"/>
      <c r="K892" s="87"/>
      <c r="L892" s="87"/>
      <c r="M892" s="87"/>
      <c r="N892" s="87"/>
      <c r="O892" s="87"/>
      <c r="P892" s="87"/>
      <c r="Q892" s="87"/>
      <c r="R892" s="87"/>
    </row>
    <row r="893" spans="1:18" ht="13">
      <c r="A893" s="81"/>
      <c r="B893" s="89"/>
      <c r="C893" s="90"/>
      <c r="D893" s="89"/>
      <c r="E893" s="84"/>
      <c r="F893" s="87"/>
      <c r="G893" s="87"/>
      <c r="H893" s="87"/>
      <c r="I893" s="87"/>
      <c r="J893" s="87"/>
      <c r="K893" s="87"/>
      <c r="L893" s="87"/>
      <c r="M893" s="87"/>
      <c r="N893" s="87"/>
      <c r="O893" s="87"/>
      <c r="P893" s="87"/>
      <c r="Q893" s="87"/>
      <c r="R893" s="87"/>
    </row>
    <row r="894" spans="1:18" ht="13">
      <c r="A894" s="81"/>
      <c r="B894" s="89"/>
      <c r="C894" s="90"/>
      <c r="D894" s="89"/>
      <c r="E894" s="84"/>
      <c r="F894" s="87"/>
      <c r="G894" s="87"/>
      <c r="H894" s="87"/>
      <c r="I894" s="87"/>
      <c r="J894" s="87"/>
      <c r="K894" s="87"/>
      <c r="L894" s="87"/>
      <c r="M894" s="87"/>
      <c r="N894" s="87"/>
      <c r="O894" s="87"/>
      <c r="P894" s="87"/>
      <c r="Q894" s="87"/>
      <c r="R894" s="87"/>
    </row>
    <row r="895" spans="1:18" ht="13">
      <c r="A895" s="81"/>
      <c r="B895" s="89"/>
      <c r="C895" s="90"/>
      <c r="D895" s="89"/>
      <c r="E895" s="84"/>
      <c r="F895" s="87"/>
      <c r="G895" s="87"/>
      <c r="H895" s="87"/>
      <c r="I895" s="87"/>
      <c r="J895" s="87"/>
      <c r="K895" s="87"/>
      <c r="L895" s="87"/>
      <c r="M895" s="87"/>
      <c r="N895" s="87"/>
      <c r="O895" s="87"/>
      <c r="P895" s="87"/>
      <c r="Q895" s="87"/>
      <c r="R895" s="87"/>
    </row>
    <row r="896" spans="1:18" ht="13">
      <c r="A896" s="81"/>
      <c r="B896" s="89"/>
      <c r="C896" s="90"/>
      <c r="D896" s="89"/>
      <c r="E896" s="84"/>
      <c r="F896" s="87"/>
      <c r="G896" s="87"/>
      <c r="H896" s="87"/>
      <c r="I896" s="87"/>
      <c r="J896" s="87"/>
      <c r="K896" s="87"/>
      <c r="L896" s="87"/>
      <c r="M896" s="87"/>
      <c r="N896" s="87"/>
      <c r="O896" s="87"/>
      <c r="P896" s="87"/>
      <c r="Q896" s="87"/>
      <c r="R896" s="87"/>
    </row>
    <row r="897" spans="1:18" ht="13">
      <c r="A897" s="81"/>
      <c r="B897" s="89"/>
      <c r="C897" s="90"/>
      <c r="D897" s="89"/>
      <c r="E897" s="84"/>
      <c r="F897" s="87"/>
      <c r="G897" s="87"/>
      <c r="H897" s="87"/>
      <c r="I897" s="87"/>
      <c r="J897" s="87"/>
      <c r="K897" s="87"/>
      <c r="L897" s="87"/>
      <c r="M897" s="87"/>
      <c r="N897" s="87"/>
      <c r="O897" s="87"/>
      <c r="P897" s="87"/>
      <c r="Q897" s="87"/>
      <c r="R897" s="87"/>
    </row>
    <row r="898" spans="1:18" ht="13">
      <c r="A898" s="81"/>
      <c r="B898" s="89"/>
      <c r="C898" s="90"/>
      <c r="D898" s="89"/>
      <c r="E898" s="84"/>
      <c r="F898" s="87"/>
      <c r="G898" s="87"/>
      <c r="H898" s="87"/>
      <c r="I898" s="87"/>
      <c r="J898" s="87"/>
      <c r="K898" s="87"/>
      <c r="L898" s="87"/>
      <c r="M898" s="87"/>
      <c r="N898" s="87"/>
      <c r="O898" s="87"/>
      <c r="P898" s="87"/>
      <c r="Q898" s="87"/>
      <c r="R898" s="87"/>
    </row>
    <row r="899" spans="1:18" ht="13">
      <c r="A899" s="81"/>
      <c r="B899" s="89"/>
      <c r="C899" s="90"/>
      <c r="D899" s="89"/>
      <c r="E899" s="84"/>
      <c r="F899" s="87"/>
      <c r="G899" s="87"/>
      <c r="H899" s="87"/>
      <c r="I899" s="87"/>
      <c r="J899" s="87"/>
      <c r="K899" s="87"/>
      <c r="L899" s="87"/>
      <c r="M899" s="87"/>
      <c r="N899" s="87"/>
      <c r="O899" s="87"/>
      <c r="P899" s="87"/>
      <c r="Q899" s="87"/>
      <c r="R899" s="87"/>
    </row>
    <row r="900" spans="1:18" ht="13">
      <c r="A900" s="81"/>
      <c r="B900" s="89"/>
      <c r="C900" s="90"/>
      <c r="D900" s="89"/>
      <c r="E900" s="84"/>
      <c r="F900" s="87"/>
      <c r="G900" s="87"/>
      <c r="H900" s="87"/>
      <c r="I900" s="87"/>
      <c r="J900" s="87"/>
      <c r="K900" s="87"/>
      <c r="L900" s="87"/>
      <c r="M900" s="87"/>
      <c r="N900" s="87"/>
      <c r="O900" s="87"/>
      <c r="P900" s="87"/>
      <c r="Q900" s="87"/>
      <c r="R900" s="87"/>
    </row>
    <row r="901" spans="1:18" ht="13">
      <c r="A901" s="81"/>
      <c r="B901" s="89"/>
      <c r="C901" s="90"/>
      <c r="D901" s="89"/>
      <c r="E901" s="84"/>
      <c r="F901" s="87"/>
      <c r="G901" s="87"/>
      <c r="H901" s="87"/>
      <c r="I901" s="87"/>
      <c r="J901" s="87"/>
      <c r="K901" s="87"/>
      <c r="L901" s="87"/>
      <c r="M901" s="87"/>
      <c r="N901" s="87"/>
      <c r="O901" s="87"/>
      <c r="P901" s="87"/>
      <c r="Q901" s="87"/>
      <c r="R901" s="87"/>
    </row>
    <row r="902" spans="1:18" ht="13">
      <c r="A902" s="81"/>
      <c r="B902" s="89"/>
      <c r="C902" s="90"/>
      <c r="D902" s="89"/>
      <c r="E902" s="84"/>
      <c r="F902" s="87"/>
      <c r="G902" s="87"/>
      <c r="H902" s="87"/>
      <c r="I902" s="87"/>
      <c r="J902" s="87"/>
      <c r="K902" s="87"/>
      <c r="L902" s="87"/>
      <c r="M902" s="87"/>
      <c r="N902" s="87"/>
      <c r="O902" s="87"/>
      <c r="P902" s="87"/>
      <c r="Q902" s="87"/>
      <c r="R902" s="87"/>
    </row>
    <row r="903" spans="1:18" ht="13">
      <c r="A903" s="81"/>
      <c r="B903" s="89"/>
      <c r="C903" s="90"/>
      <c r="D903" s="89"/>
      <c r="E903" s="84"/>
      <c r="F903" s="87"/>
      <c r="G903" s="87"/>
      <c r="H903" s="87"/>
      <c r="I903" s="87"/>
      <c r="J903" s="87"/>
      <c r="K903" s="87"/>
      <c r="L903" s="87"/>
      <c r="M903" s="87"/>
      <c r="N903" s="87"/>
      <c r="O903" s="87"/>
      <c r="P903" s="87"/>
      <c r="Q903" s="87"/>
      <c r="R903" s="87"/>
    </row>
    <row r="904" spans="1:18" ht="13">
      <c r="A904" s="81"/>
      <c r="B904" s="89"/>
      <c r="C904" s="90"/>
      <c r="D904" s="89"/>
      <c r="E904" s="84"/>
      <c r="F904" s="87"/>
      <c r="G904" s="87"/>
      <c r="H904" s="87"/>
      <c r="I904" s="87"/>
      <c r="J904" s="87"/>
      <c r="K904" s="87"/>
      <c r="L904" s="87"/>
      <c r="M904" s="87"/>
      <c r="N904" s="87"/>
      <c r="O904" s="87"/>
      <c r="P904" s="87"/>
      <c r="Q904" s="87"/>
      <c r="R904" s="87"/>
    </row>
    <row r="905" spans="1:18" ht="13">
      <c r="A905" s="81"/>
      <c r="B905" s="89"/>
      <c r="C905" s="90"/>
      <c r="D905" s="89"/>
      <c r="E905" s="84"/>
      <c r="F905" s="87"/>
      <c r="G905" s="87"/>
      <c r="H905" s="87"/>
      <c r="I905" s="87"/>
      <c r="J905" s="87"/>
      <c r="K905" s="87"/>
      <c r="L905" s="87"/>
      <c r="M905" s="87"/>
      <c r="N905" s="87"/>
      <c r="O905" s="87"/>
      <c r="P905" s="87"/>
      <c r="Q905" s="87"/>
      <c r="R905" s="87"/>
    </row>
    <row r="906" spans="1:18" ht="13">
      <c r="A906" s="81"/>
      <c r="B906" s="89"/>
      <c r="C906" s="90"/>
      <c r="D906" s="89"/>
      <c r="E906" s="84"/>
      <c r="F906" s="87"/>
      <c r="G906" s="87"/>
      <c r="H906" s="87"/>
      <c r="I906" s="87"/>
      <c r="J906" s="87"/>
      <c r="K906" s="87"/>
      <c r="L906" s="87"/>
      <c r="M906" s="87"/>
      <c r="N906" s="87"/>
      <c r="O906" s="87"/>
      <c r="P906" s="87"/>
      <c r="Q906" s="87"/>
      <c r="R906" s="87"/>
    </row>
    <row r="907" spans="1:18" ht="13">
      <c r="A907" s="81"/>
      <c r="B907" s="89"/>
      <c r="C907" s="90"/>
      <c r="D907" s="89"/>
      <c r="E907" s="84"/>
      <c r="F907" s="87"/>
      <c r="G907" s="87"/>
      <c r="H907" s="87"/>
      <c r="I907" s="87"/>
      <c r="J907" s="87"/>
      <c r="K907" s="87"/>
      <c r="L907" s="87"/>
      <c r="M907" s="87"/>
      <c r="N907" s="87"/>
      <c r="O907" s="87"/>
      <c r="P907" s="87"/>
      <c r="Q907" s="87"/>
      <c r="R907" s="87"/>
    </row>
    <row r="908" spans="1:18" ht="13">
      <c r="A908" s="81"/>
      <c r="B908" s="89"/>
      <c r="C908" s="90"/>
      <c r="D908" s="89"/>
      <c r="E908" s="84"/>
      <c r="F908" s="87"/>
      <c r="G908" s="87"/>
      <c r="H908" s="87"/>
      <c r="I908" s="87"/>
      <c r="J908" s="87"/>
      <c r="K908" s="87"/>
      <c r="L908" s="87"/>
      <c r="M908" s="87"/>
      <c r="N908" s="87"/>
      <c r="O908" s="87"/>
      <c r="P908" s="87"/>
      <c r="Q908" s="87"/>
      <c r="R908" s="87"/>
    </row>
    <row r="909" spans="1:18" ht="13">
      <c r="A909" s="81"/>
      <c r="B909" s="89"/>
      <c r="C909" s="90"/>
      <c r="D909" s="89"/>
      <c r="E909" s="84"/>
      <c r="F909" s="87"/>
      <c r="G909" s="87"/>
      <c r="H909" s="87"/>
      <c r="I909" s="87"/>
      <c r="J909" s="87"/>
      <c r="K909" s="87"/>
      <c r="L909" s="87"/>
      <c r="M909" s="87"/>
      <c r="N909" s="87"/>
      <c r="O909" s="87"/>
      <c r="P909" s="87"/>
      <c r="Q909" s="87"/>
      <c r="R909" s="87"/>
    </row>
    <row r="910" spans="1:18" ht="13">
      <c r="A910" s="81"/>
      <c r="B910" s="89"/>
      <c r="C910" s="90"/>
      <c r="D910" s="89"/>
      <c r="E910" s="84"/>
      <c r="F910" s="87"/>
      <c r="G910" s="87"/>
      <c r="H910" s="87"/>
      <c r="I910" s="87"/>
      <c r="J910" s="87"/>
      <c r="K910" s="87"/>
      <c r="L910" s="87"/>
      <c r="M910" s="87"/>
      <c r="N910" s="87"/>
      <c r="O910" s="87"/>
      <c r="P910" s="87"/>
      <c r="Q910" s="87"/>
      <c r="R910" s="87"/>
    </row>
    <row r="911" spans="1:18" ht="13">
      <c r="A911" s="81"/>
      <c r="B911" s="89"/>
      <c r="C911" s="90"/>
      <c r="D911" s="89"/>
      <c r="E911" s="84"/>
      <c r="F911" s="87"/>
      <c r="G911" s="87"/>
      <c r="H911" s="87"/>
      <c r="I911" s="87"/>
      <c r="J911" s="87"/>
      <c r="K911" s="87"/>
      <c r="L911" s="87"/>
      <c r="M911" s="87"/>
      <c r="N911" s="87"/>
      <c r="O911" s="87"/>
      <c r="P911" s="87"/>
      <c r="Q911" s="87"/>
      <c r="R911" s="87"/>
    </row>
    <row r="912" spans="1:18" ht="13">
      <c r="A912" s="81"/>
      <c r="B912" s="89"/>
      <c r="C912" s="90"/>
      <c r="D912" s="89"/>
      <c r="E912" s="84"/>
      <c r="F912" s="87"/>
      <c r="G912" s="87"/>
      <c r="H912" s="87"/>
      <c r="I912" s="87"/>
      <c r="J912" s="87"/>
      <c r="K912" s="87"/>
      <c r="L912" s="87"/>
      <c r="M912" s="87"/>
      <c r="N912" s="87"/>
      <c r="O912" s="87"/>
      <c r="P912" s="87"/>
      <c r="Q912" s="87"/>
      <c r="R912" s="87"/>
    </row>
    <row r="913" spans="1:18" ht="13">
      <c r="A913" s="81"/>
      <c r="B913" s="89"/>
      <c r="C913" s="90"/>
      <c r="D913" s="89"/>
      <c r="E913" s="84"/>
      <c r="F913" s="87"/>
      <c r="G913" s="87"/>
      <c r="H913" s="87"/>
      <c r="I913" s="87"/>
      <c r="J913" s="87"/>
      <c r="K913" s="87"/>
      <c r="L913" s="87"/>
      <c r="M913" s="87"/>
      <c r="N913" s="87"/>
      <c r="O913" s="87"/>
      <c r="P913" s="87"/>
      <c r="Q913" s="87"/>
      <c r="R913" s="87"/>
    </row>
    <row r="914" spans="1:18" ht="13">
      <c r="A914" s="81"/>
      <c r="B914" s="89"/>
      <c r="C914" s="90"/>
      <c r="D914" s="89"/>
      <c r="E914" s="84"/>
      <c r="F914" s="87"/>
      <c r="G914" s="87"/>
      <c r="H914" s="87"/>
      <c r="I914" s="87"/>
      <c r="J914" s="87"/>
      <c r="K914" s="87"/>
      <c r="L914" s="87"/>
      <c r="M914" s="87"/>
      <c r="N914" s="87"/>
      <c r="O914" s="87"/>
      <c r="P914" s="87"/>
      <c r="Q914" s="87"/>
      <c r="R914" s="87"/>
    </row>
    <row r="915" spans="1:18" ht="13">
      <c r="A915" s="81"/>
      <c r="B915" s="89"/>
      <c r="C915" s="90"/>
      <c r="D915" s="89"/>
      <c r="E915" s="84"/>
      <c r="F915" s="87"/>
      <c r="G915" s="87"/>
      <c r="H915" s="87"/>
      <c r="I915" s="87"/>
      <c r="J915" s="87"/>
      <c r="K915" s="87"/>
      <c r="L915" s="87"/>
      <c r="M915" s="87"/>
      <c r="N915" s="87"/>
      <c r="O915" s="87"/>
      <c r="P915" s="87"/>
      <c r="Q915" s="87"/>
      <c r="R915" s="87"/>
    </row>
    <row r="916" spans="1:18" ht="13">
      <c r="A916" s="81"/>
      <c r="B916" s="89"/>
      <c r="C916" s="90"/>
      <c r="D916" s="89"/>
      <c r="E916" s="84"/>
      <c r="F916" s="87"/>
      <c r="G916" s="87"/>
      <c r="H916" s="87"/>
      <c r="I916" s="87"/>
      <c r="J916" s="87"/>
      <c r="K916" s="87"/>
      <c r="L916" s="87"/>
      <c r="M916" s="87"/>
      <c r="N916" s="87"/>
      <c r="O916" s="87"/>
      <c r="P916" s="87"/>
      <c r="Q916" s="87"/>
      <c r="R916" s="87"/>
    </row>
    <row r="917" spans="1:18" ht="13">
      <c r="A917" s="81"/>
      <c r="B917" s="89"/>
      <c r="C917" s="90"/>
      <c r="D917" s="89"/>
      <c r="E917" s="84"/>
      <c r="F917" s="87"/>
      <c r="G917" s="87"/>
      <c r="H917" s="87"/>
      <c r="I917" s="87"/>
      <c r="J917" s="87"/>
      <c r="K917" s="87"/>
      <c r="L917" s="87"/>
      <c r="M917" s="87"/>
      <c r="N917" s="87"/>
      <c r="O917" s="87"/>
      <c r="P917" s="87"/>
      <c r="Q917" s="87"/>
      <c r="R917" s="87"/>
    </row>
    <row r="918" spans="1:18" ht="13">
      <c r="A918" s="81"/>
      <c r="B918" s="89"/>
      <c r="C918" s="90"/>
      <c r="D918" s="89"/>
      <c r="E918" s="84"/>
      <c r="F918" s="87"/>
      <c r="G918" s="87"/>
      <c r="H918" s="87"/>
      <c r="I918" s="87"/>
      <c r="J918" s="87"/>
      <c r="K918" s="87"/>
      <c r="L918" s="87"/>
      <c r="M918" s="87"/>
      <c r="N918" s="87"/>
      <c r="O918" s="87"/>
      <c r="P918" s="87"/>
      <c r="Q918" s="87"/>
      <c r="R918" s="87"/>
    </row>
    <row r="919" spans="1:18" ht="13">
      <c r="A919" s="81"/>
      <c r="B919" s="89"/>
      <c r="C919" s="90"/>
      <c r="D919" s="89"/>
      <c r="E919" s="84"/>
      <c r="F919" s="87"/>
      <c r="G919" s="87"/>
      <c r="H919" s="87"/>
      <c r="I919" s="87"/>
      <c r="J919" s="87"/>
      <c r="K919" s="87"/>
      <c r="L919" s="87"/>
      <c r="M919" s="87"/>
      <c r="N919" s="87"/>
      <c r="O919" s="87"/>
      <c r="P919" s="87"/>
      <c r="Q919" s="87"/>
      <c r="R919" s="87"/>
    </row>
    <row r="920" spans="1:18" ht="13">
      <c r="A920" s="81"/>
      <c r="B920" s="89"/>
      <c r="C920" s="90"/>
      <c r="D920" s="89"/>
      <c r="E920" s="84"/>
      <c r="F920" s="87"/>
      <c r="G920" s="87"/>
      <c r="H920" s="87"/>
      <c r="I920" s="87"/>
      <c r="J920" s="87"/>
      <c r="K920" s="87"/>
      <c r="L920" s="87"/>
      <c r="M920" s="87"/>
      <c r="N920" s="87"/>
      <c r="O920" s="87"/>
      <c r="P920" s="87"/>
      <c r="Q920" s="87"/>
      <c r="R920" s="87"/>
    </row>
    <row r="921" spans="1:18" ht="13">
      <c r="A921" s="81"/>
      <c r="B921" s="89"/>
      <c r="C921" s="90"/>
      <c r="D921" s="89"/>
      <c r="E921" s="84"/>
      <c r="F921" s="87"/>
      <c r="G921" s="87"/>
      <c r="H921" s="87"/>
      <c r="I921" s="87"/>
      <c r="J921" s="87"/>
      <c r="K921" s="87"/>
      <c r="L921" s="87"/>
      <c r="M921" s="87"/>
      <c r="N921" s="87"/>
      <c r="O921" s="87"/>
      <c r="P921" s="87"/>
      <c r="Q921" s="87"/>
      <c r="R921" s="87"/>
    </row>
    <row r="922" spans="1:18" ht="13">
      <c r="A922" s="81"/>
      <c r="B922" s="89"/>
      <c r="C922" s="90"/>
      <c r="D922" s="89"/>
      <c r="E922" s="84"/>
      <c r="F922" s="87"/>
      <c r="G922" s="87"/>
      <c r="H922" s="87"/>
      <c r="I922" s="87"/>
      <c r="J922" s="87"/>
      <c r="K922" s="87"/>
      <c r="L922" s="87"/>
      <c r="M922" s="87"/>
      <c r="N922" s="87"/>
      <c r="O922" s="87"/>
      <c r="P922" s="87"/>
      <c r="Q922" s="87"/>
      <c r="R922" s="87"/>
    </row>
    <row r="923" spans="1:18" ht="13">
      <c r="A923" s="81"/>
      <c r="B923" s="89"/>
      <c r="C923" s="90"/>
      <c r="D923" s="89"/>
      <c r="E923" s="84"/>
      <c r="F923" s="87"/>
      <c r="G923" s="87"/>
      <c r="H923" s="87"/>
      <c r="I923" s="87"/>
      <c r="J923" s="87"/>
      <c r="K923" s="87"/>
      <c r="L923" s="87"/>
      <c r="M923" s="87"/>
      <c r="N923" s="87"/>
      <c r="O923" s="87"/>
      <c r="P923" s="87"/>
      <c r="Q923" s="87"/>
      <c r="R923" s="87"/>
    </row>
    <row r="924" spans="1:18" ht="13">
      <c r="A924" s="81"/>
      <c r="B924" s="89"/>
      <c r="C924" s="90"/>
      <c r="D924" s="89"/>
      <c r="E924" s="84"/>
      <c r="F924" s="87"/>
      <c r="G924" s="87"/>
      <c r="H924" s="87"/>
      <c r="I924" s="87"/>
      <c r="J924" s="87"/>
      <c r="K924" s="87"/>
      <c r="L924" s="87"/>
      <c r="M924" s="87"/>
      <c r="N924" s="87"/>
      <c r="O924" s="87"/>
      <c r="P924" s="87"/>
      <c r="Q924" s="87"/>
      <c r="R924" s="87"/>
    </row>
    <row r="925" spans="1:18" ht="13">
      <c r="A925" s="81"/>
      <c r="B925" s="89"/>
      <c r="C925" s="90"/>
      <c r="D925" s="89"/>
      <c r="E925" s="84"/>
      <c r="F925" s="87"/>
      <c r="G925" s="87"/>
      <c r="H925" s="87"/>
      <c r="I925" s="87"/>
      <c r="J925" s="87"/>
      <c r="K925" s="87"/>
      <c r="L925" s="87"/>
      <c r="M925" s="87"/>
      <c r="N925" s="87"/>
      <c r="O925" s="87"/>
      <c r="P925" s="87"/>
      <c r="Q925" s="87"/>
      <c r="R925" s="87"/>
    </row>
    <row r="926" spans="1:18" ht="13">
      <c r="A926" s="81"/>
      <c r="B926" s="89"/>
      <c r="C926" s="90"/>
      <c r="D926" s="89"/>
      <c r="E926" s="84"/>
      <c r="F926" s="87"/>
      <c r="G926" s="87"/>
      <c r="H926" s="87"/>
      <c r="I926" s="87"/>
      <c r="J926" s="87"/>
      <c r="K926" s="87"/>
      <c r="L926" s="87"/>
      <c r="M926" s="87"/>
      <c r="N926" s="87"/>
      <c r="O926" s="87"/>
      <c r="P926" s="87"/>
      <c r="Q926" s="87"/>
      <c r="R926" s="87"/>
    </row>
    <row r="927" spans="1:18" ht="13">
      <c r="A927" s="81"/>
      <c r="B927" s="89"/>
      <c r="C927" s="90"/>
      <c r="D927" s="89"/>
      <c r="E927" s="84"/>
      <c r="F927" s="87"/>
      <c r="G927" s="87"/>
      <c r="H927" s="87"/>
      <c r="I927" s="87"/>
      <c r="J927" s="87"/>
      <c r="K927" s="87"/>
      <c r="L927" s="87"/>
      <c r="M927" s="87"/>
      <c r="N927" s="87"/>
      <c r="O927" s="87"/>
      <c r="P927" s="87"/>
      <c r="Q927" s="87"/>
      <c r="R927" s="87"/>
    </row>
    <row r="928" spans="1:18" ht="13">
      <c r="A928" s="81"/>
      <c r="B928" s="89"/>
      <c r="C928" s="90"/>
      <c r="D928" s="89"/>
      <c r="E928" s="84"/>
      <c r="F928" s="87"/>
      <c r="G928" s="87"/>
      <c r="H928" s="87"/>
      <c r="I928" s="87"/>
      <c r="J928" s="87"/>
      <c r="K928" s="87"/>
      <c r="L928" s="87"/>
      <c r="M928" s="87"/>
      <c r="N928" s="87"/>
      <c r="O928" s="87"/>
      <c r="P928" s="87"/>
      <c r="Q928" s="87"/>
      <c r="R928" s="87"/>
    </row>
    <row r="929" spans="1:18" ht="13">
      <c r="A929" s="81"/>
      <c r="B929" s="89"/>
      <c r="C929" s="90"/>
      <c r="D929" s="89"/>
      <c r="E929" s="84"/>
      <c r="F929" s="87"/>
      <c r="G929" s="87"/>
      <c r="H929" s="87"/>
      <c r="I929" s="87"/>
      <c r="J929" s="87"/>
      <c r="K929" s="87"/>
      <c r="L929" s="87"/>
      <c r="M929" s="87"/>
      <c r="N929" s="87"/>
      <c r="O929" s="87"/>
      <c r="P929" s="87"/>
      <c r="Q929" s="87"/>
      <c r="R929" s="87"/>
    </row>
    <row r="930" spans="1:18" ht="13">
      <c r="A930" s="81"/>
      <c r="B930" s="89"/>
      <c r="C930" s="90"/>
      <c r="D930" s="89"/>
      <c r="E930" s="84"/>
      <c r="F930" s="87"/>
      <c r="G930" s="87"/>
      <c r="H930" s="87"/>
      <c r="I930" s="87"/>
      <c r="J930" s="87"/>
      <c r="K930" s="87"/>
      <c r="L930" s="87"/>
      <c r="M930" s="87"/>
      <c r="N930" s="87"/>
      <c r="O930" s="87"/>
      <c r="P930" s="87"/>
      <c r="Q930" s="87"/>
      <c r="R930" s="87"/>
    </row>
    <row r="931" spans="1:18" ht="13">
      <c r="A931" s="81"/>
      <c r="B931" s="89"/>
      <c r="C931" s="90"/>
      <c r="D931" s="89"/>
      <c r="E931" s="84"/>
      <c r="F931" s="87"/>
      <c r="G931" s="87"/>
      <c r="H931" s="87"/>
      <c r="I931" s="87"/>
      <c r="J931" s="87"/>
      <c r="K931" s="87"/>
      <c r="L931" s="87"/>
      <c r="M931" s="87"/>
      <c r="N931" s="87"/>
      <c r="O931" s="87"/>
      <c r="P931" s="87"/>
      <c r="Q931" s="87"/>
      <c r="R931" s="87"/>
    </row>
    <row r="932" spans="1:18" ht="13">
      <c r="A932" s="81"/>
      <c r="B932" s="89"/>
      <c r="C932" s="90"/>
      <c r="D932" s="89"/>
      <c r="E932" s="84"/>
      <c r="F932" s="87"/>
      <c r="G932" s="87"/>
      <c r="H932" s="87"/>
      <c r="I932" s="87"/>
      <c r="J932" s="87"/>
      <c r="K932" s="87"/>
      <c r="L932" s="87"/>
      <c r="M932" s="87"/>
      <c r="N932" s="87"/>
      <c r="O932" s="87"/>
      <c r="P932" s="87"/>
      <c r="Q932" s="87"/>
      <c r="R932" s="87"/>
    </row>
    <row r="933" spans="1:18" ht="13">
      <c r="A933" s="81"/>
      <c r="B933" s="89"/>
      <c r="C933" s="90"/>
      <c r="D933" s="89"/>
      <c r="E933" s="84"/>
      <c r="F933" s="87"/>
      <c r="G933" s="87"/>
      <c r="H933" s="87"/>
      <c r="I933" s="87"/>
      <c r="J933" s="87"/>
      <c r="K933" s="87"/>
      <c r="L933" s="87"/>
      <c r="M933" s="87"/>
      <c r="N933" s="87"/>
      <c r="O933" s="87"/>
      <c r="P933" s="87"/>
      <c r="Q933" s="87"/>
      <c r="R933" s="87"/>
    </row>
    <row r="934" spans="1:18" ht="13">
      <c r="A934" s="81"/>
      <c r="B934" s="89"/>
      <c r="C934" s="90"/>
      <c r="D934" s="89"/>
      <c r="E934" s="84"/>
      <c r="F934" s="87"/>
      <c r="G934" s="87"/>
      <c r="H934" s="87"/>
      <c r="I934" s="87"/>
      <c r="J934" s="87"/>
      <c r="K934" s="87"/>
      <c r="L934" s="87"/>
      <c r="M934" s="87"/>
      <c r="N934" s="87"/>
      <c r="O934" s="87"/>
      <c r="P934" s="87"/>
      <c r="Q934" s="87"/>
      <c r="R934" s="87"/>
    </row>
    <row r="935" spans="1:18" ht="13">
      <c r="A935" s="81"/>
      <c r="B935" s="89"/>
      <c r="C935" s="90"/>
      <c r="D935" s="89"/>
      <c r="E935" s="84"/>
      <c r="F935" s="87"/>
      <c r="G935" s="87"/>
      <c r="H935" s="87"/>
      <c r="I935" s="87"/>
      <c r="J935" s="87"/>
      <c r="K935" s="87"/>
      <c r="L935" s="87"/>
      <c r="M935" s="87"/>
      <c r="N935" s="87"/>
      <c r="O935" s="87"/>
      <c r="P935" s="87"/>
      <c r="Q935" s="87"/>
      <c r="R935" s="87"/>
    </row>
    <row r="936" spans="1:18" ht="13">
      <c r="A936" s="81"/>
      <c r="B936" s="89"/>
      <c r="C936" s="90"/>
      <c r="D936" s="89"/>
      <c r="E936" s="84"/>
      <c r="F936" s="87"/>
      <c r="G936" s="87"/>
      <c r="H936" s="87"/>
      <c r="I936" s="87"/>
      <c r="J936" s="87"/>
      <c r="K936" s="87"/>
      <c r="L936" s="87"/>
      <c r="M936" s="87"/>
      <c r="N936" s="87"/>
      <c r="O936" s="87"/>
      <c r="P936" s="87"/>
      <c r="Q936" s="87"/>
      <c r="R936" s="87"/>
    </row>
    <row r="937" spans="1:18" ht="13">
      <c r="A937" s="81"/>
      <c r="B937" s="89"/>
      <c r="C937" s="90"/>
      <c r="D937" s="89"/>
      <c r="E937" s="84"/>
      <c r="F937" s="87"/>
      <c r="G937" s="87"/>
      <c r="H937" s="87"/>
      <c r="I937" s="87"/>
      <c r="J937" s="87"/>
      <c r="K937" s="87"/>
      <c r="L937" s="87"/>
      <c r="M937" s="87"/>
      <c r="N937" s="87"/>
      <c r="O937" s="87"/>
      <c r="P937" s="87"/>
      <c r="Q937" s="87"/>
      <c r="R937" s="87"/>
    </row>
    <row r="938" spans="1:18" ht="13">
      <c r="A938" s="81"/>
      <c r="B938" s="89"/>
      <c r="C938" s="90"/>
      <c r="D938" s="89"/>
      <c r="E938" s="84"/>
      <c r="F938" s="87"/>
      <c r="G938" s="87"/>
      <c r="H938" s="87"/>
      <c r="I938" s="87"/>
      <c r="J938" s="87"/>
      <c r="K938" s="87"/>
      <c r="L938" s="87"/>
      <c r="M938" s="87"/>
      <c r="N938" s="87"/>
      <c r="O938" s="87"/>
      <c r="P938" s="87"/>
      <c r="Q938" s="87"/>
      <c r="R938" s="87"/>
    </row>
    <row r="939" spans="1:18" ht="13">
      <c r="A939" s="81"/>
      <c r="B939" s="89"/>
      <c r="C939" s="90"/>
      <c r="D939" s="89"/>
      <c r="E939" s="84"/>
      <c r="F939" s="87"/>
      <c r="G939" s="87"/>
      <c r="H939" s="87"/>
      <c r="I939" s="87"/>
      <c r="J939" s="87"/>
      <c r="K939" s="87"/>
      <c r="L939" s="87"/>
      <c r="M939" s="87"/>
      <c r="N939" s="87"/>
      <c r="O939" s="87"/>
      <c r="P939" s="87"/>
      <c r="Q939" s="87"/>
      <c r="R939" s="87"/>
    </row>
    <row r="940" spans="1:18" ht="13">
      <c r="A940" s="81"/>
      <c r="B940" s="89"/>
      <c r="C940" s="90"/>
      <c r="D940" s="89"/>
      <c r="E940" s="84"/>
      <c r="F940" s="87"/>
      <c r="G940" s="87"/>
      <c r="H940" s="87"/>
      <c r="I940" s="87"/>
      <c r="J940" s="87"/>
      <c r="K940" s="87"/>
      <c r="L940" s="87"/>
      <c r="M940" s="87"/>
      <c r="N940" s="87"/>
      <c r="O940" s="87"/>
      <c r="P940" s="87"/>
      <c r="Q940" s="87"/>
      <c r="R940" s="87"/>
    </row>
    <row r="941" spans="1:18" ht="13">
      <c r="A941" s="81"/>
      <c r="B941" s="89"/>
      <c r="C941" s="90"/>
      <c r="D941" s="89"/>
      <c r="E941" s="84"/>
      <c r="F941" s="87"/>
      <c r="G941" s="87"/>
      <c r="H941" s="87"/>
      <c r="I941" s="87"/>
      <c r="J941" s="87"/>
      <c r="K941" s="87"/>
      <c r="L941" s="87"/>
      <c r="M941" s="87"/>
      <c r="N941" s="87"/>
      <c r="O941" s="87"/>
      <c r="P941" s="87"/>
      <c r="Q941" s="87"/>
      <c r="R941" s="87"/>
    </row>
    <row r="942" spans="1:18" ht="13">
      <c r="A942" s="81"/>
      <c r="B942" s="89"/>
      <c r="C942" s="90"/>
      <c r="D942" s="89"/>
      <c r="E942" s="84"/>
      <c r="F942" s="87"/>
      <c r="G942" s="87"/>
      <c r="H942" s="87"/>
      <c r="I942" s="87"/>
      <c r="J942" s="87"/>
      <c r="K942" s="87"/>
      <c r="L942" s="87"/>
      <c r="M942" s="87"/>
      <c r="N942" s="87"/>
      <c r="O942" s="87"/>
      <c r="P942" s="87"/>
      <c r="Q942" s="87"/>
      <c r="R942" s="87"/>
    </row>
    <row r="943" spans="1:18" ht="13">
      <c r="A943" s="81"/>
      <c r="B943" s="89"/>
      <c r="C943" s="90"/>
      <c r="D943" s="89"/>
      <c r="E943" s="84"/>
      <c r="F943" s="87"/>
      <c r="G943" s="87"/>
      <c r="H943" s="87"/>
      <c r="I943" s="87"/>
      <c r="J943" s="87"/>
      <c r="K943" s="87"/>
      <c r="L943" s="87"/>
      <c r="M943" s="87"/>
      <c r="N943" s="87"/>
      <c r="O943" s="87"/>
      <c r="P943" s="87"/>
      <c r="Q943" s="87"/>
      <c r="R943" s="87"/>
    </row>
    <row r="944" spans="1:18" ht="13">
      <c r="A944" s="81"/>
      <c r="B944" s="89"/>
      <c r="C944" s="90"/>
      <c r="D944" s="89"/>
      <c r="E944" s="84"/>
      <c r="F944" s="87"/>
      <c r="G944" s="87"/>
      <c r="H944" s="87"/>
      <c r="I944" s="87"/>
      <c r="J944" s="87"/>
      <c r="K944" s="87"/>
      <c r="L944" s="87"/>
      <c r="M944" s="87"/>
      <c r="N944" s="87"/>
      <c r="O944" s="87"/>
      <c r="P944" s="87"/>
      <c r="Q944" s="87"/>
      <c r="R944" s="87"/>
    </row>
    <row r="945" spans="1:18" ht="13">
      <c r="A945" s="81"/>
      <c r="B945" s="89"/>
      <c r="C945" s="90"/>
      <c r="D945" s="89"/>
      <c r="E945" s="84"/>
      <c r="F945" s="87"/>
      <c r="G945" s="87"/>
      <c r="H945" s="87"/>
      <c r="I945" s="87"/>
      <c r="J945" s="87"/>
      <c r="K945" s="87"/>
      <c r="L945" s="87"/>
      <c r="M945" s="87"/>
      <c r="N945" s="87"/>
      <c r="O945" s="87"/>
      <c r="P945" s="87"/>
      <c r="Q945" s="87"/>
      <c r="R945" s="87"/>
    </row>
    <row r="946" spans="1:18" ht="13">
      <c r="A946" s="81"/>
      <c r="B946" s="89"/>
      <c r="C946" s="90"/>
      <c r="D946" s="89"/>
      <c r="E946" s="84"/>
      <c r="F946" s="87"/>
      <c r="G946" s="87"/>
      <c r="H946" s="87"/>
      <c r="I946" s="87"/>
      <c r="J946" s="87"/>
      <c r="K946" s="87"/>
      <c r="L946" s="87"/>
      <c r="M946" s="87"/>
      <c r="N946" s="87"/>
      <c r="O946" s="87"/>
      <c r="P946" s="87"/>
      <c r="Q946" s="87"/>
      <c r="R946" s="87"/>
    </row>
    <row r="947" spans="1:18" ht="13">
      <c r="A947" s="81"/>
      <c r="B947" s="89"/>
      <c r="C947" s="90"/>
      <c r="D947" s="89"/>
      <c r="E947" s="84"/>
      <c r="F947" s="87"/>
      <c r="G947" s="87"/>
      <c r="H947" s="87"/>
      <c r="I947" s="87"/>
      <c r="J947" s="87"/>
      <c r="K947" s="87"/>
      <c r="L947" s="87"/>
      <c r="M947" s="87"/>
      <c r="N947" s="87"/>
      <c r="O947" s="87"/>
      <c r="P947" s="87"/>
      <c r="Q947" s="87"/>
      <c r="R947" s="87"/>
    </row>
    <row r="948" spans="1:18" ht="13">
      <c r="A948" s="81"/>
      <c r="B948" s="89"/>
      <c r="C948" s="90"/>
      <c r="D948" s="89"/>
      <c r="E948" s="84"/>
      <c r="F948" s="87"/>
      <c r="G948" s="87"/>
      <c r="H948" s="87"/>
      <c r="I948" s="87"/>
      <c r="J948" s="87"/>
      <c r="K948" s="87"/>
      <c r="L948" s="87"/>
      <c r="M948" s="87"/>
      <c r="N948" s="87"/>
      <c r="O948" s="87"/>
      <c r="P948" s="87"/>
      <c r="Q948" s="87"/>
      <c r="R948" s="87"/>
    </row>
    <row r="949" spans="1:18" ht="13">
      <c r="A949" s="81"/>
      <c r="B949" s="89"/>
      <c r="C949" s="90"/>
      <c r="D949" s="89"/>
      <c r="E949" s="84"/>
      <c r="F949" s="87"/>
      <c r="G949" s="87"/>
      <c r="H949" s="87"/>
      <c r="I949" s="87"/>
      <c r="J949" s="87"/>
      <c r="K949" s="87"/>
      <c r="L949" s="87"/>
      <c r="M949" s="87"/>
      <c r="N949" s="87"/>
      <c r="O949" s="87"/>
      <c r="P949" s="87"/>
      <c r="Q949" s="87"/>
      <c r="R949" s="87"/>
    </row>
    <row r="950" spans="1:18" ht="13">
      <c r="A950" s="81"/>
      <c r="B950" s="89"/>
      <c r="C950" s="90"/>
      <c r="D950" s="89"/>
      <c r="E950" s="84"/>
      <c r="F950" s="87"/>
      <c r="G950" s="87"/>
      <c r="H950" s="87"/>
      <c r="I950" s="87"/>
      <c r="J950" s="87"/>
      <c r="K950" s="87"/>
      <c r="L950" s="87"/>
      <c r="M950" s="87"/>
      <c r="N950" s="87"/>
      <c r="O950" s="87"/>
      <c r="P950" s="87"/>
      <c r="Q950" s="87"/>
      <c r="R950" s="87"/>
    </row>
    <row r="951" spans="1:18" ht="13">
      <c r="A951" s="81"/>
      <c r="B951" s="89"/>
      <c r="C951" s="90"/>
      <c r="D951" s="89"/>
      <c r="E951" s="84"/>
      <c r="F951" s="87"/>
      <c r="G951" s="87"/>
      <c r="H951" s="87"/>
      <c r="I951" s="87"/>
      <c r="J951" s="87"/>
      <c r="K951" s="87"/>
      <c r="L951" s="87"/>
      <c r="M951" s="87"/>
      <c r="N951" s="87"/>
      <c r="O951" s="87"/>
      <c r="P951" s="87"/>
      <c r="Q951" s="87"/>
      <c r="R951" s="87"/>
    </row>
    <row r="952" spans="1:18" ht="13">
      <c r="A952" s="81"/>
      <c r="B952" s="89"/>
      <c r="C952" s="90"/>
      <c r="D952" s="89"/>
      <c r="E952" s="84"/>
      <c r="F952" s="87"/>
      <c r="G952" s="87"/>
      <c r="H952" s="87"/>
      <c r="I952" s="87"/>
      <c r="J952" s="87"/>
      <c r="K952" s="87"/>
      <c r="L952" s="87"/>
      <c r="M952" s="87"/>
      <c r="N952" s="87"/>
      <c r="O952" s="87"/>
      <c r="P952" s="87"/>
      <c r="Q952" s="87"/>
      <c r="R952" s="87"/>
    </row>
    <row r="953" spans="1:18" ht="13">
      <c r="A953" s="81"/>
      <c r="B953" s="89"/>
      <c r="C953" s="90"/>
      <c r="D953" s="89"/>
      <c r="E953" s="84"/>
      <c r="F953" s="87"/>
      <c r="G953" s="87"/>
      <c r="H953" s="87"/>
      <c r="I953" s="87"/>
      <c r="J953" s="87"/>
      <c r="K953" s="87"/>
      <c r="L953" s="87"/>
      <c r="M953" s="87"/>
      <c r="N953" s="87"/>
      <c r="O953" s="87"/>
      <c r="P953" s="87"/>
      <c r="Q953" s="87"/>
      <c r="R953" s="87"/>
    </row>
    <row r="954" spans="1:18" ht="13">
      <c r="A954" s="81"/>
      <c r="B954" s="89"/>
      <c r="C954" s="90"/>
      <c r="D954" s="89"/>
      <c r="E954" s="84"/>
      <c r="F954" s="87"/>
      <c r="G954" s="87"/>
      <c r="H954" s="87"/>
      <c r="I954" s="87"/>
      <c r="J954" s="87"/>
      <c r="K954" s="87"/>
      <c r="L954" s="87"/>
      <c r="M954" s="87"/>
      <c r="N954" s="87"/>
      <c r="O954" s="87"/>
      <c r="P954" s="87"/>
      <c r="Q954" s="87"/>
      <c r="R954" s="87"/>
    </row>
    <row r="955" spans="1:18" ht="13">
      <c r="A955" s="81"/>
      <c r="B955" s="89"/>
      <c r="C955" s="90"/>
      <c r="D955" s="89"/>
      <c r="E955" s="84"/>
      <c r="F955" s="87"/>
      <c r="G955" s="87"/>
      <c r="H955" s="87"/>
      <c r="I955" s="87"/>
      <c r="J955" s="87"/>
      <c r="K955" s="87"/>
      <c r="L955" s="87"/>
      <c r="M955" s="87"/>
      <c r="N955" s="87"/>
      <c r="O955" s="87"/>
      <c r="P955" s="87"/>
      <c r="Q955" s="87"/>
      <c r="R955" s="87"/>
    </row>
    <row r="956" spans="1:18" ht="13">
      <c r="A956" s="81"/>
      <c r="B956" s="89"/>
      <c r="C956" s="90"/>
      <c r="D956" s="89"/>
      <c r="E956" s="84"/>
      <c r="F956" s="87"/>
      <c r="G956" s="87"/>
      <c r="H956" s="87"/>
      <c r="I956" s="87"/>
      <c r="J956" s="87"/>
      <c r="K956" s="87"/>
      <c r="L956" s="87"/>
      <c r="M956" s="87"/>
      <c r="N956" s="87"/>
      <c r="O956" s="87"/>
      <c r="P956" s="87"/>
      <c r="Q956" s="87"/>
      <c r="R956" s="87"/>
    </row>
    <row r="957" spans="1:18" ht="13">
      <c r="A957" s="81"/>
      <c r="B957" s="89"/>
      <c r="C957" s="90"/>
      <c r="D957" s="89"/>
      <c r="E957" s="84"/>
      <c r="F957" s="87"/>
      <c r="G957" s="87"/>
      <c r="H957" s="87"/>
      <c r="I957" s="87"/>
      <c r="J957" s="87"/>
      <c r="K957" s="87"/>
      <c r="L957" s="87"/>
      <c r="M957" s="87"/>
      <c r="N957" s="87"/>
      <c r="O957" s="87"/>
      <c r="P957" s="87"/>
      <c r="Q957" s="87"/>
      <c r="R957" s="87"/>
    </row>
    <row r="958" spans="1:18" ht="13">
      <c r="A958" s="81"/>
      <c r="B958" s="89"/>
      <c r="C958" s="90"/>
      <c r="D958" s="89"/>
      <c r="E958" s="84"/>
      <c r="F958" s="87"/>
      <c r="G958" s="87"/>
      <c r="H958" s="87"/>
      <c r="I958" s="87"/>
      <c r="J958" s="87"/>
      <c r="K958" s="87"/>
      <c r="L958" s="87"/>
      <c r="M958" s="87"/>
      <c r="N958" s="87"/>
      <c r="O958" s="87"/>
      <c r="P958" s="87"/>
      <c r="Q958" s="87"/>
      <c r="R958" s="87"/>
    </row>
    <row r="959" spans="1:18" ht="13">
      <c r="A959" s="81"/>
      <c r="B959" s="89"/>
      <c r="C959" s="90"/>
      <c r="D959" s="89"/>
      <c r="E959" s="84"/>
      <c r="F959" s="87"/>
      <c r="G959" s="87"/>
      <c r="H959" s="87"/>
      <c r="I959" s="87"/>
      <c r="J959" s="87"/>
      <c r="K959" s="87"/>
      <c r="L959" s="87"/>
      <c r="M959" s="87"/>
      <c r="N959" s="87"/>
      <c r="O959" s="87"/>
      <c r="P959" s="87"/>
      <c r="Q959" s="87"/>
      <c r="R959" s="87"/>
    </row>
    <row r="960" spans="1:18" ht="13">
      <c r="A960" s="81"/>
      <c r="B960" s="89"/>
      <c r="C960" s="90"/>
      <c r="D960" s="89"/>
      <c r="E960" s="84"/>
      <c r="F960" s="87"/>
      <c r="G960" s="87"/>
      <c r="H960" s="87"/>
      <c r="I960" s="87"/>
      <c r="J960" s="87"/>
      <c r="K960" s="87"/>
      <c r="L960" s="87"/>
      <c r="M960" s="87"/>
      <c r="N960" s="87"/>
      <c r="O960" s="87"/>
      <c r="P960" s="87"/>
      <c r="Q960" s="87"/>
      <c r="R960" s="87"/>
    </row>
    <row r="961" spans="1:18" ht="13">
      <c r="A961" s="81"/>
      <c r="B961" s="89"/>
      <c r="C961" s="90"/>
      <c r="D961" s="89"/>
      <c r="E961" s="84"/>
      <c r="F961" s="87"/>
      <c r="G961" s="87"/>
      <c r="H961" s="87"/>
      <c r="I961" s="87"/>
      <c r="J961" s="87"/>
      <c r="K961" s="87"/>
      <c r="L961" s="87"/>
      <c r="M961" s="87"/>
      <c r="N961" s="87"/>
      <c r="O961" s="87"/>
      <c r="P961" s="87"/>
      <c r="Q961" s="87"/>
      <c r="R961" s="87"/>
    </row>
    <row r="962" spans="1:18" ht="13">
      <c r="A962" s="81"/>
      <c r="B962" s="89"/>
      <c r="C962" s="90"/>
      <c r="D962" s="89"/>
      <c r="E962" s="84"/>
      <c r="F962" s="87"/>
      <c r="G962" s="87"/>
      <c r="H962" s="87"/>
      <c r="I962" s="87"/>
      <c r="J962" s="87"/>
      <c r="K962" s="87"/>
      <c r="L962" s="87"/>
      <c r="M962" s="87"/>
      <c r="N962" s="87"/>
      <c r="O962" s="87"/>
      <c r="P962" s="87"/>
      <c r="Q962" s="87"/>
      <c r="R962" s="87"/>
    </row>
    <row r="963" spans="1:18" ht="13">
      <c r="A963" s="81"/>
      <c r="B963" s="89"/>
      <c r="C963" s="90"/>
      <c r="D963" s="89"/>
      <c r="E963" s="84"/>
      <c r="F963" s="87"/>
      <c r="G963" s="87"/>
      <c r="H963" s="87"/>
      <c r="I963" s="87"/>
      <c r="J963" s="87"/>
      <c r="K963" s="87"/>
      <c r="L963" s="87"/>
      <c r="M963" s="87"/>
      <c r="N963" s="87"/>
      <c r="O963" s="87"/>
      <c r="P963" s="87"/>
      <c r="Q963" s="87"/>
      <c r="R963" s="87"/>
    </row>
    <row r="964" spans="1:18" ht="13">
      <c r="A964" s="81"/>
      <c r="B964" s="89"/>
      <c r="C964" s="90"/>
      <c r="D964" s="89"/>
      <c r="E964" s="84"/>
      <c r="F964" s="87"/>
      <c r="G964" s="87"/>
      <c r="H964" s="87"/>
      <c r="I964" s="87"/>
      <c r="J964" s="87"/>
      <c r="K964" s="87"/>
      <c r="L964" s="87"/>
      <c r="M964" s="87"/>
      <c r="N964" s="87"/>
      <c r="O964" s="87"/>
      <c r="P964" s="87"/>
      <c r="Q964" s="87"/>
      <c r="R964" s="87"/>
    </row>
    <row r="965" spans="1:18" ht="13">
      <c r="A965" s="81"/>
      <c r="B965" s="89"/>
      <c r="C965" s="90"/>
      <c r="D965" s="89"/>
      <c r="E965" s="84"/>
      <c r="F965" s="87"/>
      <c r="G965" s="87"/>
      <c r="H965" s="87"/>
      <c r="I965" s="87"/>
      <c r="J965" s="87"/>
      <c r="K965" s="87"/>
      <c r="L965" s="87"/>
      <c r="M965" s="87"/>
      <c r="N965" s="87"/>
      <c r="O965" s="87"/>
      <c r="P965" s="87"/>
      <c r="Q965" s="87"/>
      <c r="R965" s="87"/>
    </row>
    <row r="966" spans="1:18" ht="13">
      <c r="A966" s="81"/>
      <c r="B966" s="89"/>
      <c r="C966" s="90"/>
      <c r="D966" s="89"/>
      <c r="E966" s="84"/>
      <c r="F966" s="87"/>
      <c r="G966" s="87"/>
      <c r="H966" s="87"/>
      <c r="I966" s="87"/>
      <c r="J966" s="87"/>
      <c r="K966" s="87"/>
      <c r="L966" s="87"/>
      <c r="M966" s="87"/>
      <c r="N966" s="87"/>
      <c r="O966" s="87"/>
      <c r="P966" s="87"/>
      <c r="Q966" s="87"/>
      <c r="R966" s="87"/>
    </row>
    <row r="967" spans="1:18" ht="13">
      <c r="A967" s="81"/>
      <c r="B967" s="89"/>
      <c r="C967" s="90"/>
      <c r="D967" s="89"/>
      <c r="E967" s="84"/>
      <c r="F967" s="87"/>
      <c r="G967" s="87"/>
      <c r="H967" s="87"/>
      <c r="I967" s="87"/>
      <c r="J967" s="87"/>
      <c r="K967" s="87"/>
      <c r="L967" s="87"/>
      <c r="M967" s="87"/>
      <c r="N967" s="87"/>
      <c r="O967" s="87"/>
      <c r="P967" s="87"/>
      <c r="Q967" s="87"/>
      <c r="R967" s="87"/>
    </row>
    <row r="968" spans="1:18" ht="13">
      <c r="A968" s="81"/>
      <c r="B968" s="89"/>
      <c r="C968" s="90"/>
      <c r="D968" s="89"/>
      <c r="E968" s="84"/>
      <c r="F968" s="87"/>
      <c r="G968" s="87"/>
      <c r="H968" s="87"/>
      <c r="I968" s="87"/>
      <c r="J968" s="87"/>
      <c r="K968" s="87"/>
      <c r="L968" s="87"/>
      <c r="M968" s="87"/>
      <c r="N968" s="87"/>
      <c r="O968" s="87"/>
      <c r="P968" s="87"/>
      <c r="Q968" s="87"/>
      <c r="R968" s="87"/>
    </row>
    <row r="969" spans="1:18" ht="13">
      <c r="A969" s="81"/>
      <c r="B969" s="89"/>
      <c r="C969" s="90"/>
      <c r="D969" s="89"/>
      <c r="E969" s="84"/>
      <c r="F969" s="87"/>
      <c r="G969" s="87"/>
      <c r="H969" s="87"/>
      <c r="I969" s="87"/>
      <c r="J969" s="87"/>
      <c r="K969" s="87"/>
      <c r="L969" s="87"/>
      <c r="M969" s="87"/>
      <c r="N969" s="87"/>
      <c r="O969" s="87"/>
      <c r="P969" s="87"/>
      <c r="Q969" s="87"/>
      <c r="R969" s="87"/>
    </row>
    <row r="970" spans="1:18" ht="13">
      <c r="A970" s="81"/>
      <c r="B970" s="89"/>
      <c r="C970" s="90"/>
      <c r="D970" s="89"/>
      <c r="E970" s="84"/>
      <c r="F970" s="87"/>
      <c r="G970" s="87"/>
      <c r="H970" s="87"/>
      <c r="I970" s="87"/>
      <c r="J970" s="87"/>
      <c r="K970" s="87"/>
      <c r="L970" s="87"/>
      <c r="M970" s="87"/>
      <c r="N970" s="87"/>
      <c r="O970" s="87"/>
      <c r="P970" s="87"/>
      <c r="Q970" s="87"/>
      <c r="R970" s="87"/>
    </row>
    <row r="971" spans="1:18" ht="13">
      <c r="A971" s="81"/>
      <c r="B971" s="89"/>
      <c r="C971" s="90"/>
      <c r="D971" s="89"/>
      <c r="E971" s="84"/>
      <c r="F971" s="87"/>
      <c r="G971" s="87"/>
      <c r="H971" s="87"/>
      <c r="I971" s="87"/>
      <c r="J971" s="87"/>
      <c r="K971" s="87"/>
      <c r="L971" s="87"/>
      <c r="M971" s="87"/>
      <c r="N971" s="87"/>
      <c r="O971" s="87"/>
      <c r="P971" s="87"/>
      <c r="Q971" s="87"/>
      <c r="R971" s="87"/>
    </row>
    <row r="972" spans="1:18" ht="13">
      <c r="A972" s="81"/>
      <c r="B972" s="89"/>
      <c r="C972" s="90"/>
      <c r="D972" s="89"/>
      <c r="E972" s="84"/>
      <c r="F972" s="87"/>
      <c r="G972" s="87"/>
      <c r="H972" s="87"/>
      <c r="I972" s="87"/>
      <c r="J972" s="87"/>
      <c r="K972" s="87"/>
      <c r="L972" s="87"/>
      <c r="M972" s="87"/>
      <c r="N972" s="87"/>
      <c r="O972" s="87"/>
      <c r="P972" s="87"/>
      <c r="Q972" s="87"/>
      <c r="R972" s="87"/>
    </row>
    <row r="973" spans="1:18" ht="13">
      <c r="A973" s="81"/>
      <c r="B973" s="89"/>
      <c r="C973" s="90"/>
      <c r="D973" s="89"/>
      <c r="E973" s="84"/>
      <c r="F973" s="87"/>
      <c r="G973" s="87"/>
      <c r="H973" s="87"/>
      <c r="I973" s="87"/>
      <c r="J973" s="87"/>
      <c r="K973" s="87"/>
      <c r="L973" s="87"/>
      <c r="M973" s="87"/>
      <c r="N973" s="87"/>
      <c r="O973" s="87"/>
      <c r="P973" s="87"/>
      <c r="Q973" s="87"/>
      <c r="R973" s="87"/>
    </row>
    <row r="974" spans="1:18" ht="13">
      <c r="A974" s="81"/>
      <c r="B974" s="89"/>
      <c r="C974" s="90"/>
      <c r="D974" s="89"/>
      <c r="E974" s="84"/>
      <c r="F974" s="87"/>
      <c r="G974" s="87"/>
      <c r="H974" s="87"/>
      <c r="I974" s="87"/>
      <c r="J974" s="87"/>
      <c r="K974" s="87"/>
      <c r="L974" s="87"/>
      <c r="M974" s="87"/>
      <c r="N974" s="87"/>
      <c r="O974" s="87"/>
      <c r="P974" s="87"/>
      <c r="Q974" s="87"/>
      <c r="R974" s="87"/>
    </row>
    <row r="975" spans="1:18" ht="13">
      <c r="A975" s="81"/>
      <c r="B975" s="89"/>
      <c r="C975" s="90"/>
      <c r="D975" s="89"/>
      <c r="E975" s="84"/>
      <c r="F975" s="87"/>
      <c r="G975" s="87"/>
      <c r="H975" s="87"/>
      <c r="I975" s="87"/>
      <c r="J975" s="87"/>
      <c r="K975" s="87"/>
      <c r="L975" s="87"/>
      <c r="M975" s="87"/>
      <c r="N975" s="87"/>
      <c r="O975" s="87"/>
      <c r="P975" s="87"/>
      <c r="Q975" s="87"/>
      <c r="R975" s="87"/>
    </row>
    <row r="976" spans="1:18" ht="13">
      <c r="A976" s="81"/>
      <c r="B976" s="89"/>
      <c r="C976" s="90"/>
      <c r="D976" s="89"/>
      <c r="E976" s="84"/>
      <c r="F976" s="87"/>
      <c r="G976" s="87"/>
      <c r="H976" s="87"/>
      <c r="I976" s="87"/>
      <c r="J976" s="87"/>
      <c r="K976" s="87"/>
      <c r="L976" s="87"/>
      <c r="M976" s="87"/>
      <c r="N976" s="87"/>
      <c r="O976" s="87"/>
      <c r="P976" s="87"/>
      <c r="Q976" s="87"/>
      <c r="R976" s="87"/>
    </row>
    <row r="977" spans="1:18" ht="13">
      <c r="A977" s="81"/>
      <c r="B977" s="89"/>
      <c r="C977" s="90"/>
      <c r="D977" s="89"/>
      <c r="E977" s="84"/>
      <c r="F977" s="87"/>
      <c r="G977" s="87"/>
      <c r="H977" s="87"/>
      <c r="I977" s="87"/>
      <c r="J977" s="87"/>
      <c r="K977" s="87"/>
      <c r="L977" s="87"/>
      <c r="M977" s="87"/>
      <c r="N977" s="87"/>
      <c r="O977" s="87"/>
      <c r="P977" s="87"/>
      <c r="Q977" s="87"/>
      <c r="R977" s="87"/>
    </row>
    <row r="978" spans="1:18" ht="13">
      <c r="A978" s="81"/>
      <c r="B978" s="89"/>
      <c r="C978" s="90"/>
      <c r="D978" s="89"/>
      <c r="E978" s="84"/>
      <c r="F978" s="87"/>
      <c r="G978" s="87"/>
      <c r="H978" s="87"/>
      <c r="I978" s="87"/>
      <c r="J978" s="87"/>
      <c r="K978" s="87"/>
      <c r="L978" s="87"/>
      <c r="M978" s="87"/>
      <c r="N978" s="87"/>
      <c r="O978" s="87"/>
      <c r="P978" s="87"/>
      <c r="Q978" s="87"/>
      <c r="R978" s="87"/>
    </row>
    <row r="979" spans="1:18" ht="13">
      <c r="A979" s="81"/>
      <c r="B979" s="89"/>
      <c r="C979" s="90"/>
      <c r="D979" s="89"/>
      <c r="E979" s="84"/>
      <c r="F979" s="87"/>
      <c r="G979" s="87"/>
      <c r="H979" s="87"/>
      <c r="I979" s="87"/>
      <c r="J979" s="87"/>
      <c r="K979" s="87"/>
      <c r="L979" s="87"/>
      <c r="M979" s="87"/>
      <c r="N979" s="87"/>
      <c r="O979" s="87"/>
      <c r="P979" s="87"/>
      <c r="Q979" s="87"/>
      <c r="R979" s="87"/>
    </row>
    <row r="980" spans="1:18" ht="13">
      <c r="A980" s="81"/>
      <c r="B980" s="89"/>
      <c r="C980" s="90"/>
      <c r="D980" s="89"/>
      <c r="E980" s="84"/>
      <c r="F980" s="87"/>
      <c r="G980" s="87"/>
      <c r="H980" s="87"/>
      <c r="I980" s="87"/>
      <c r="J980" s="87"/>
      <c r="K980" s="87"/>
      <c r="L980" s="87"/>
      <c r="M980" s="87"/>
      <c r="N980" s="87"/>
      <c r="O980" s="87"/>
      <c r="P980" s="87"/>
      <c r="Q980" s="87"/>
      <c r="R980" s="87"/>
    </row>
    <row r="981" spans="1:18" ht="13">
      <c r="A981" s="81"/>
      <c r="B981" s="89"/>
      <c r="C981" s="90"/>
      <c r="D981" s="89"/>
      <c r="E981" s="84"/>
      <c r="F981" s="87"/>
      <c r="G981" s="87"/>
      <c r="H981" s="87"/>
      <c r="I981" s="87"/>
      <c r="J981" s="87"/>
      <c r="K981" s="87"/>
      <c r="L981" s="87"/>
      <c r="M981" s="87"/>
      <c r="N981" s="87"/>
      <c r="O981" s="87"/>
      <c r="P981" s="87"/>
      <c r="Q981" s="87"/>
      <c r="R981" s="87"/>
    </row>
    <row r="982" spans="1:18" ht="13">
      <c r="A982" s="81"/>
      <c r="B982" s="89"/>
      <c r="C982" s="90"/>
      <c r="D982" s="89"/>
      <c r="E982" s="84"/>
      <c r="F982" s="87"/>
      <c r="G982" s="87"/>
      <c r="H982" s="87"/>
      <c r="I982" s="87"/>
      <c r="J982" s="87"/>
      <c r="K982" s="87"/>
      <c r="L982" s="87"/>
      <c r="M982" s="87"/>
      <c r="N982" s="87"/>
      <c r="O982" s="87"/>
      <c r="P982" s="87"/>
      <c r="Q982" s="87"/>
      <c r="R982" s="87"/>
    </row>
    <row r="983" spans="1:18" ht="13">
      <c r="A983" s="81"/>
      <c r="B983" s="89"/>
      <c r="C983" s="90"/>
      <c r="D983" s="89"/>
      <c r="E983" s="84"/>
      <c r="F983" s="87"/>
      <c r="G983" s="87"/>
      <c r="H983" s="87"/>
      <c r="I983" s="87"/>
      <c r="J983" s="87"/>
      <c r="K983" s="87"/>
      <c r="L983" s="87"/>
      <c r="M983" s="87"/>
      <c r="N983" s="87"/>
      <c r="O983" s="87"/>
      <c r="P983" s="87"/>
      <c r="Q983" s="87"/>
      <c r="R983" s="87"/>
    </row>
    <row r="984" spans="1:18" ht="13">
      <c r="A984" s="81"/>
      <c r="B984" s="89"/>
      <c r="C984" s="90"/>
      <c r="D984" s="89"/>
      <c r="E984" s="84"/>
      <c r="F984" s="87"/>
      <c r="G984" s="87"/>
      <c r="H984" s="87"/>
      <c r="I984" s="87"/>
      <c r="J984" s="87"/>
      <c r="K984" s="87"/>
      <c r="L984" s="87"/>
      <c r="M984" s="87"/>
      <c r="N984" s="87"/>
      <c r="O984" s="87"/>
      <c r="P984" s="87"/>
      <c r="Q984" s="87"/>
      <c r="R984" s="87"/>
    </row>
    <row r="985" spans="1:18" ht="13">
      <c r="A985" s="81"/>
      <c r="B985" s="89"/>
      <c r="C985" s="90"/>
      <c r="D985" s="89"/>
      <c r="E985" s="84"/>
      <c r="F985" s="87"/>
      <c r="G985" s="87"/>
      <c r="H985" s="87"/>
      <c r="I985" s="87"/>
      <c r="J985" s="87"/>
      <c r="K985" s="87"/>
      <c r="L985" s="87"/>
      <c r="M985" s="87"/>
      <c r="N985" s="87"/>
      <c r="O985" s="87"/>
      <c r="P985" s="87"/>
      <c r="Q985" s="87"/>
      <c r="R985" s="87"/>
    </row>
    <row r="986" spans="1:18" ht="13">
      <c r="A986" s="81"/>
      <c r="B986" s="89"/>
      <c r="C986" s="90"/>
      <c r="D986" s="89"/>
      <c r="E986" s="84"/>
      <c r="F986" s="87"/>
      <c r="G986" s="87"/>
      <c r="H986" s="87"/>
      <c r="I986" s="87"/>
      <c r="J986" s="87"/>
      <c r="K986" s="87"/>
      <c r="L986" s="87"/>
      <c r="M986" s="87"/>
      <c r="N986" s="87"/>
      <c r="O986" s="87"/>
      <c r="P986" s="87"/>
      <c r="Q986" s="87"/>
      <c r="R986" s="87"/>
    </row>
    <row r="987" spans="1:18" ht="13">
      <c r="A987" s="81"/>
      <c r="B987" s="89"/>
      <c r="C987" s="90"/>
      <c r="D987" s="89"/>
      <c r="E987" s="84"/>
      <c r="F987" s="87"/>
      <c r="G987" s="87"/>
      <c r="H987" s="87"/>
      <c r="I987" s="87"/>
      <c r="J987" s="87"/>
      <c r="K987" s="87"/>
      <c r="L987" s="87"/>
      <c r="M987" s="87"/>
      <c r="N987" s="87"/>
      <c r="O987" s="87"/>
      <c r="P987" s="87"/>
      <c r="Q987" s="87"/>
      <c r="R987" s="87"/>
    </row>
    <row r="988" spans="1:18" ht="13">
      <c r="A988" s="81"/>
      <c r="B988" s="89"/>
      <c r="C988" s="90"/>
      <c r="D988" s="89"/>
      <c r="E988" s="84"/>
      <c r="F988" s="87"/>
      <c r="G988" s="87"/>
      <c r="H988" s="87"/>
      <c r="I988" s="87"/>
      <c r="J988" s="87"/>
      <c r="K988" s="87"/>
      <c r="L988" s="87"/>
      <c r="M988" s="87"/>
      <c r="N988" s="87"/>
      <c r="O988" s="87"/>
      <c r="P988" s="87"/>
      <c r="Q988" s="87"/>
      <c r="R988" s="87"/>
    </row>
    <row r="989" spans="1:18" ht="13">
      <c r="A989" s="81"/>
      <c r="B989" s="89"/>
      <c r="C989" s="90"/>
      <c r="D989" s="89"/>
      <c r="E989" s="84"/>
      <c r="F989" s="87"/>
      <c r="G989" s="87"/>
      <c r="H989" s="87"/>
      <c r="I989" s="87"/>
      <c r="J989" s="87"/>
      <c r="K989" s="87"/>
      <c r="L989" s="87"/>
      <c r="M989" s="87"/>
      <c r="N989" s="87"/>
      <c r="O989" s="87"/>
      <c r="P989" s="87"/>
      <c r="Q989" s="87"/>
      <c r="R989" s="87"/>
    </row>
    <row r="990" spans="1:18" ht="13">
      <c r="A990" s="81"/>
      <c r="B990" s="89"/>
      <c r="C990" s="90"/>
      <c r="D990" s="89"/>
      <c r="E990" s="84"/>
      <c r="F990" s="87"/>
      <c r="G990" s="87"/>
      <c r="H990" s="87"/>
      <c r="I990" s="87"/>
      <c r="J990" s="87"/>
      <c r="K990" s="87"/>
      <c r="L990" s="87"/>
      <c r="M990" s="87"/>
      <c r="N990" s="87"/>
      <c r="O990" s="87"/>
      <c r="P990" s="87"/>
      <c r="Q990" s="87"/>
      <c r="R990" s="87"/>
    </row>
    <row r="991" spans="1:18" ht="13">
      <c r="A991" s="81"/>
      <c r="B991" s="89"/>
      <c r="C991" s="90"/>
      <c r="D991" s="89"/>
      <c r="E991" s="84"/>
      <c r="F991" s="87"/>
      <c r="G991" s="87"/>
      <c r="H991" s="87"/>
      <c r="I991" s="87"/>
      <c r="J991" s="87"/>
      <c r="K991" s="87"/>
      <c r="L991" s="87"/>
      <c r="M991" s="87"/>
      <c r="N991" s="87"/>
      <c r="O991" s="87"/>
      <c r="P991" s="87"/>
      <c r="Q991" s="87"/>
      <c r="R991" s="87"/>
    </row>
    <row r="992" spans="1:18" ht="13">
      <c r="A992" s="81"/>
      <c r="B992" s="89"/>
      <c r="C992" s="90"/>
      <c r="D992" s="89"/>
      <c r="E992" s="84"/>
      <c r="F992" s="87"/>
      <c r="G992" s="87"/>
      <c r="H992" s="87"/>
      <c r="I992" s="87"/>
      <c r="J992" s="87"/>
      <c r="K992" s="87"/>
      <c r="L992" s="87"/>
      <c r="M992" s="87"/>
      <c r="N992" s="87"/>
      <c r="O992" s="87"/>
      <c r="P992" s="87"/>
      <c r="Q992" s="87"/>
      <c r="R992" s="87"/>
    </row>
    <row r="993" spans="1:18" ht="13">
      <c r="A993" s="81"/>
      <c r="B993" s="89"/>
      <c r="C993" s="90"/>
      <c r="D993" s="89"/>
      <c r="E993" s="84"/>
      <c r="F993" s="87"/>
      <c r="G993" s="87"/>
      <c r="H993" s="87"/>
      <c r="I993" s="87"/>
      <c r="J993" s="87"/>
      <c r="K993" s="87"/>
      <c r="L993" s="87"/>
      <c r="M993" s="87"/>
      <c r="N993" s="87"/>
      <c r="O993" s="87"/>
      <c r="P993" s="87"/>
      <c r="Q993" s="87"/>
      <c r="R993" s="87"/>
    </row>
    <row r="994" spans="1:18" ht="13">
      <c r="A994" s="81"/>
      <c r="B994" s="89"/>
      <c r="C994" s="90"/>
      <c r="D994" s="89"/>
      <c r="E994" s="84"/>
      <c r="F994" s="87"/>
      <c r="G994" s="87"/>
      <c r="H994" s="87"/>
      <c r="I994" s="87"/>
      <c r="J994" s="87"/>
      <c r="K994" s="87"/>
      <c r="L994" s="87"/>
      <c r="M994" s="87"/>
      <c r="N994" s="87"/>
      <c r="O994" s="87"/>
      <c r="P994" s="87"/>
      <c r="Q994" s="87"/>
      <c r="R994" s="87"/>
    </row>
    <row r="995" spans="1:18" ht="13">
      <c r="A995" s="81"/>
      <c r="B995" s="89"/>
      <c r="C995" s="90"/>
      <c r="D995" s="89"/>
      <c r="E995" s="84"/>
      <c r="F995" s="87"/>
      <c r="G995" s="87"/>
      <c r="H995" s="87"/>
      <c r="I995" s="87"/>
      <c r="J995" s="87"/>
      <c r="K995" s="87"/>
      <c r="L995" s="87"/>
      <c r="M995" s="87"/>
      <c r="N995" s="87"/>
      <c r="O995" s="87"/>
      <c r="P995" s="87"/>
      <c r="Q995" s="87"/>
      <c r="R995" s="87"/>
    </row>
    <row r="996" spans="1:18" ht="13">
      <c r="A996" s="81"/>
      <c r="B996" s="89"/>
      <c r="C996" s="90"/>
      <c r="D996" s="89"/>
      <c r="E996" s="84"/>
      <c r="F996" s="87"/>
      <c r="G996" s="87"/>
      <c r="H996" s="87"/>
      <c r="I996" s="87"/>
      <c r="J996" s="87"/>
      <c r="K996" s="87"/>
      <c r="L996" s="87"/>
      <c r="M996" s="87"/>
      <c r="N996" s="87"/>
      <c r="O996" s="87"/>
      <c r="P996" s="87"/>
      <c r="Q996" s="87"/>
      <c r="R996" s="87"/>
    </row>
    <row r="997" spans="1:18" ht="13">
      <c r="A997" s="81"/>
      <c r="B997" s="89"/>
      <c r="C997" s="90"/>
      <c r="D997" s="89"/>
      <c r="E997" s="84"/>
      <c r="F997" s="87"/>
      <c r="G997" s="87"/>
      <c r="H997" s="87"/>
      <c r="I997" s="87"/>
      <c r="J997" s="87"/>
      <c r="K997" s="87"/>
      <c r="L997" s="87"/>
      <c r="M997" s="87"/>
      <c r="N997" s="87"/>
      <c r="O997" s="87"/>
      <c r="P997" s="87"/>
      <c r="Q997" s="87"/>
      <c r="R997" s="87"/>
    </row>
    <row r="998" spans="1:18" ht="13">
      <c r="A998" s="81"/>
      <c r="B998" s="89"/>
      <c r="C998" s="90"/>
      <c r="D998" s="89"/>
      <c r="E998" s="84"/>
      <c r="F998" s="87"/>
      <c r="G998" s="87"/>
      <c r="H998" s="87"/>
      <c r="I998" s="87"/>
      <c r="J998" s="87"/>
      <c r="K998" s="87"/>
      <c r="L998" s="87"/>
      <c r="M998" s="87"/>
      <c r="N998" s="87"/>
      <c r="O998" s="87"/>
      <c r="P998" s="87"/>
      <c r="Q998" s="87"/>
      <c r="R998" s="87"/>
    </row>
    <row r="999" spans="1:18" ht="13">
      <c r="A999" s="81"/>
      <c r="B999" s="89"/>
      <c r="C999" s="90"/>
      <c r="D999" s="89"/>
      <c r="E999" s="84"/>
      <c r="F999" s="87"/>
      <c r="G999" s="87"/>
      <c r="H999" s="87"/>
      <c r="I999" s="87"/>
      <c r="J999" s="87"/>
      <c r="K999" s="87"/>
      <c r="L999" s="87"/>
      <c r="M999" s="87"/>
      <c r="N999" s="87"/>
      <c r="O999" s="87"/>
      <c r="P999" s="87"/>
      <c r="Q999" s="87"/>
      <c r="R999" s="87"/>
    </row>
    <row r="1000" spans="1:18" ht="13">
      <c r="A1000" s="81"/>
      <c r="B1000" s="89"/>
      <c r="C1000" s="90"/>
      <c r="D1000" s="89"/>
      <c r="E1000" s="84"/>
      <c r="F1000" s="87"/>
      <c r="G1000" s="87"/>
      <c r="H1000" s="87"/>
      <c r="I1000" s="87"/>
      <c r="J1000" s="87"/>
      <c r="K1000" s="87"/>
      <c r="L1000" s="87"/>
      <c r="M1000" s="87"/>
      <c r="N1000" s="87"/>
      <c r="O1000" s="87"/>
      <c r="P1000" s="87"/>
      <c r="Q1000" s="87"/>
      <c r="R1000" s="87"/>
    </row>
    <row r="1001" spans="1:18" ht="13">
      <c r="A1001" s="81"/>
      <c r="B1001" s="89"/>
      <c r="C1001" s="90"/>
      <c r="D1001" s="89"/>
      <c r="E1001" s="84"/>
      <c r="F1001" s="87"/>
      <c r="G1001" s="87"/>
      <c r="H1001" s="87"/>
      <c r="I1001" s="87"/>
      <c r="J1001" s="87"/>
      <c r="K1001" s="87"/>
      <c r="L1001" s="87"/>
      <c r="M1001" s="87"/>
      <c r="N1001" s="87"/>
      <c r="O1001" s="87"/>
      <c r="P1001" s="87"/>
      <c r="Q1001" s="87"/>
      <c r="R1001" s="87"/>
    </row>
    <row r="1002" spans="1:18" ht="13">
      <c r="A1002" s="81"/>
      <c r="B1002" s="89"/>
      <c r="C1002" s="90"/>
      <c r="D1002" s="89"/>
      <c r="E1002" s="84"/>
      <c r="F1002" s="87"/>
      <c r="G1002" s="87"/>
      <c r="H1002" s="87"/>
      <c r="I1002" s="87"/>
      <c r="J1002" s="87"/>
      <c r="K1002" s="87"/>
      <c r="L1002" s="87"/>
      <c r="M1002" s="87"/>
      <c r="N1002" s="87"/>
      <c r="O1002" s="87"/>
      <c r="P1002" s="87"/>
      <c r="Q1002" s="87"/>
      <c r="R1002" s="87"/>
    </row>
    <row r="1003" spans="1:18" ht="13">
      <c r="A1003" s="81"/>
      <c r="B1003" s="89"/>
      <c r="C1003" s="90"/>
      <c r="D1003" s="89"/>
      <c r="E1003" s="84"/>
      <c r="F1003" s="87"/>
      <c r="G1003" s="87"/>
      <c r="H1003" s="87"/>
      <c r="I1003" s="87"/>
      <c r="J1003" s="87"/>
      <c r="K1003" s="87"/>
      <c r="L1003" s="87"/>
      <c r="M1003" s="87"/>
      <c r="N1003" s="87"/>
      <c r="O1003" s="87"/>
      <c r="P1003" s="87"/>
      <c r="Q1003" s="87"/>
      <c r="R1003" s="87"/>
    </row>
    <row r="1004" spans="1:18" ht="13">
      <c r="A1004" s="81"/>
      <c r="B1004" s="89"/>
      <c r="C1004" s="90"/>
      <c r="D1004" s="89"/>
      <c r="E1004" s="84"/>
      <c r="F1004" s="87"/>
      <c r="G1004" s="87"/>
      <c r="H1004" s="87"/>
      <c r="I1004" s="87"/>
      <c r="J1004" s="87"/>
      <c r="K1004" s="87"/>
      <c r="L1004" s="87"/>
      <c r="M1004" s="87"/>
      <c r="N1004" s="87"/>
      <c r="O1004" s="87"/>
      <c r="P1004" s="87"/>
      <c r="Q1004" s="87"/>
      <c r="R1004" s="87"/>
    </row>
    <row r="1005" spans="1:18" ht="13">
      <c r="A1005" s="81"/>
      <c r="B1005" s="89"/>
      <c r="C1005" s="90"/>
      <c r="D1005" s="89"/>
      <c r="E1005" s="84"/>
      <c r="F1005" s="87"/>
      <c r="G1005" s="87"/>
      <c r="H1005" s="87"/>
      <c r="I1005" s="87"/>
      <c r="J1005" s="87"/>
      <c r="K1005" s="87"/>
      <c r="L1005" s="87"/>
      <c r="M1005" s="87"/>
      <c r="N1005" s="87"/>
      <c r="O1005" s="87"/>
      <c r="P1005" s="87"/>
      <c r="Q1005" s="87"/>
      <c r="R1005" s="87"/>
    </row>
    <row r="1006" spans="1:18" ht="13">
      <c r="A1006" s="81"/>
      <c r="B1006" s="89"/>
      <c r="C1006" s="90"/>
      <c r="D1006" s="89"/>
      <c r="E1006" s="84"/>
      <c r="F1006" s="87"/>
      <c r="G1006" s="87"/>
      <c r="H1006" s="87"/>
      <c r="I1006" s="87"/>
      <c r="J1006" s="87"/>
      <c r="K1006" s="87"/>
      <c r="L1006" s="87"/>
      <c r="M1006" s="87"/>
      <c r="N1006" s="87"/>
      <c r="O1006" s="87"/>
      <c r="P1006" s="87"/>
      <c r="Q1006" s="87"/>
      <c r="R1006" s="87"/>
    </row>
    <row r="1007" spans="1:18" ht="13">
      <c r="A1007" s="91"/>
      <c r="B1007" s="92"/>
      <c r="C1007" s="93"/>
      <c r="D1007" s="92"/>
      <c r="E1007" s="94"/>
      <c r="F1007" s="87"/>
      <c r="G1007" s="87"/>
      <c r="H1007" s="87"/>
      <c r="I1007" s="87"/>
      <c r="J1007" s="87"/>
      <c r="K1007" s="87"/>
      <c r="L1007" s="87"/>
      <c r="M1007" s="87"/>
      <c r="N1007" s="87"/>
      <c r="O1007" s="87"/>
      <c r="P1007" s="87"/>
      <c r="Q1007" s="87"/>
      <c r="R1007" s="87"/>
    </row>
  </sheetData>
  <mergeCells count="3">
    <mergeCell ref="B1:D1"/>
    <mergeCell ref="B3:D3"/>
    <mergeCell ref="B2:D2"/>
  </mergeCells>
  <dataValidations count="1">
    <dataValidation type="decimal" operator="greaterThan" allowBlank="1" showDropDown="1" showErrorMessage="1" sqref="C5:D1007" xr:uid="{00000000-0002-0000-0100-000000000000}">
      <formula1>-1</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7D6E2"/>
    <outlinePr summaryBelow="0" summaryRight="0"/>
  </sheetPr>
  <dimension ref="A1:AA1004"/>
  <sheetViews>
    <sheetView zoomScale="104" workbookViewId="0">
      <selection activeCell="E11" sqref="E11"/>
    </sheetView>
  </sheetViews>
  <sheetFormatPr baseColWidth="10" defaultColWidth="14.5" defaultRowHeight="15.75" customHeight="1"/>
  <cols>
    <col min="1" max="1" width="3.5" style="44" customWidth="1"/>
    <col min="2" max="2" width="32" style="44" customWidth="1"/>
    <col min="3" max="3" width="18.6640625" style="44" customWidth="1"/>
    <col min="4" max="4" width="3.1640625" style="44" customWidth="1"/>
    <col min="5" max="5" width="36.5" style="44" customWidth="1"/>
    <col min="6" max="6" width="15" style="44" customWidth="1"/>
    <col min="7" max="7" width="3" style="44" customWidth="1"/>
    <col min="8" max="8" width="28.33203125" style="44" customWidth="1"/>
    <col min="9" max="9" width="22" style="44" customWidth="1"/>
    <col min="10" max="10" width="8.5" style="44" customWidth="1"/>
    <col min="11" max="11" width="14.5" style="44"/>
    <col min="12" max="12" width="43.1640625" style="44" customWidth="1"/>
    <col min="13" max="16384" width="14.5" style="44"/>
  </cols>
  <sheetData>
    <row r="1" spans="1:27" ht="15" customHeight="1" thickBot="1">
      <c r="A1" s="95"/>
      <c r="B1" s="96"/>
      <c r="C1" s="96"/>
      <c r="D1" s="97"/>
      <c r="E1" s="96"/>
      <c r="F1" s="96"/>
      <c r="G1" s="97"/>
      <c r="H1" s="96"/>
      <c r="I1" s="96"/>
      <c r="J1" s="97"/>
      <c r="K1" s="97"/>
      <c r="L1" s="97"/>
      <c r="M1" s="97"/>
      <c r="N1" s="97"/>
      <c r="O1" s="97"/>
      <c r="P1" s="97"/>
      <c r="Q1" s="97"/>
      <c r="R1" s="97"/>
      <c r="S1" s="97"/>
      <c r="T1" s="97"/>
      <c r="U1" s="97"/>
      <c r="V1" s="97"/>
      <c r="W1" s="97"/>
      <c r="X1" s="97"/>
      <c r="Y1" s="97"/>
      <c r="Z1" s="97"/>
      <c r="AA1" s="98"/>
    </row>
    <row r="2" spans="1:27" ht="35.25" customHeight="1" thickTop="1" thickBot="1">
      <c r="A2" s="76"/>
      <c r="B2" s="446" t="s">
        <v>1</v>
      </c>
      <c r="C2" s="447"/>
      <c r="D2" s="337"/>
      <c r="E2" s="446" t="s">
        <v>100</v>
      </c>
      <c r="F2" s="448"/>
      <c r="G2" s="337"/>
      <c r="H2" s="446" t="s">
        <v>4</v>
      </c>
      <c r="I2" s="448"/>
      <c r="J2" s="99"/>
      <c r="K2" s="100"/>
      <c r="L2" s="100"/>
      <c r="M2" s="100"/>
      <c r="N2" s="100"/>
      <c r="O2" s="100"/>
      <c r="P2" s="100"/>
      <c r="Q2" s="100"/>
      <c r="R2" s="100"/>
      <c r="S2" s="100"/>
      <c r="T2" s="100"/>
      <c r="U2" s="100"/>
      <c r="V2" s="100"/>
      <c r="W2" s="100"/>
      <c r="X2" s="100"/>
      <c r="Y2" s="100"/>
      <c r="Z2" s="100"/>
      <c r="AA2" s="101"/>
    </row>
    <row r="3" spans="1:27" ht="109" customHeight="1" thickTop="1" thickBot="1">
      <c r="A3" s="78"/>
      <c r="B3" s="437" t="s">
        <v>8</v>
      </c>
      <c r="C3" s="443"/>
      <c r="D3" s="338"/>
      <c r="E3" s="444" t="s">
        <v>10</v>
      </c>
      <c r="F3" s="445"/>
      <c r="G3" s="338"/>
      <c r="H3" s="444" t="s">
        <v>15</v>
      </c>
      <c r="I3" s="445"/>
      <c r="J3" s="102"/>
      <c r="K3" s="103"/>
      <c r="L3" s="103"/>
      <c r="M3" s="103"/>
      <c r="N3" s="103"/>
      <c r="O3" s="103"/>
      <c r="P3" s="103"/>
      <c r="Q3" s="103"/>
      <c r="R3" s="103"/>
      <c r="S3" s="103"/>
      <c r="T3" s="103"/>
      <c r="U3" s="103"/>
      <c r="V3" s="103"/>
      <c r="W3" s="103"/>
      <c r="X3" s="103"/>
      <c r="Y3" s="103"/>
      <c r="Z3" s="103"/>
      <c r="AA3" s="103"/>
    </row>
    <row r="4" spans="1:27" ht="27.75" customHeight="1">
      <c r="A4" s="78"/>
      <c r="B4" s="339" t="s">
        <v>18</v>
      </c>
      <c r="C4" s="340" t="s">
        <v>19</v>
      </c>
      <c r="D4" s="341"/>
      <c r="E4" s="339" t="s">
        <v>20</v>
      </c>
      <c r="F4" s="342" t="s">
        <v>22</v>
      </c>
      <c r="G4" s="341"/>
      <c r="H4" s="339" t="s">
        <v>4</v>
      </c>
      <c r="I4" s="343" t="s">
        <v>24</v>
      </c>
      <c r="J4" s="102"/>
      <c r="K4" s="103"/>
      <c r="L4" s="103"/>
      <c r="M4" s="103"/>
      <c r="N4" s="103"/>
      <c r="O4" s="103"/>
      <c r="P4" s="103"/>
      <c r="Q4" s="103"/>
      <c r="R4" s="103"/>
      <c r="S4" s="103"/>
      <c r="T4" s="103"/>
      <c r="U4" s="103"/>
      <c r="V4" s="103"/>
      <c r="W4" s="103"/>
      <c r="X4" s="103"/>
      <c r="Y4" s="103"/>
      <c r="Z4" s="103"/>
      <c r="AA4" s="103"/>
    </row>
    <row r="5" spans="1:27" ht="14">
      <c r="A5" s="78"/>
      <c r="B5" s="344"/>
      <c r="C5" s="345"/>
      <c r="D5" s="346"/>
      <c r="E5" s="344"/>
      <c r="F5" s="347"/>
      <c r="G5" s="346"/>
      <c r="H5" s="344"/>
      <c r="I5" s="347"/>
      <c r="J5" s="102"/>
      <c r="K5" s="103"/>
      <c r="L5" s="103"/>
      <c r="M5" s="103"/>
      <c r="N5" s="103"/>
      <c r="O5" s="103"/>
      <c r="P5" s="103"/>
      <c r="Q5" s="103"/>
      <c r="R5" s="103"/>
      <c r="S5" s="103"/>
      <c r="T5" s="103"/>
      <c r="U5" s="103"/>
      <c r="V5" s="103"/>
      <c r="W5" s="103"/>
      <c r="X5" s="103"/>
      <c r="Y5" s="103"/>
      <c r="Z5" s="103"/>
      <c r="AA5" s="103"/>
    </row>
    <row r="6" spans="1:27" ht="14">
      <c r="A6" s="78"/>
      <c r="B6" s="348"/>
      <c r="C6" s="176"/>
      <c r="D6" s="349"/>
      <c r="E6" s="348"/>
      <c r="F6" s="350"/>
      <c r="G6" s="349"/>
      <c r="H6" s="348"/>
      <c r="I6" s="351"/>
      <c r="J6" s="102"/>
      <c r="K6" s="103"/>
      <c r="L6" s="103"/>
      <c r="M6" s="103"/>
      <c r="N6" s="103"/>
      <c r="O6" s="103"/>
      <c r="P6" s="103"/>
      <c r="Q6" s="103"/>
      <c r="R6" s="103"/>
      <c r="S6" s="103"/>
      <c r="T6" s="103"/>
      <c r="U6" s="103"/>
      <c r="V6" s="103"/>
      <c r="W6" s="103"/>
      <c r="X6" s="103"/>
      <c r="Y6" s="103"/>
      <c r="Z6" s="103"/>
      <c r="AA6" s="103"/>
    </row>
    <row r="7" spans="1:27" ht="14">
      <c r="A7" s="78"/>
      <c r="B7" s="348"/>
      <c r="C7" s="176"/>
      <c r="D7" s="349"/>
      <c r="E7" s="348"/>
      <c r="F7" s="350"/>
      <c r="G7" s="349"/>
      <c r="H7" s="348"/>
      <c r="I7" s="352"/>
      <c r="J7" s="102"/>
      <c r="K7" s="103"/>
      <c r="L7" s="103"/>
      <c r="M7" s="103"/>
      <c r="N7" s="103"/>
      <c r="O7" s="103"/>
      <c r="P7" s="103"/>
      <c r="Q7" s="103"/>
      <c r="R7" s="103"/>
      <c r="S7" s="103"/>
      <c r="T7" s="103"/>
      <c r="U7" s="103"/>
      <c r="V7" s="103"/>
      <c r="W7" s="103"/>
      <c r="X7" s="103"/>
      <c r="Y7" s="103"/>
      <c r="Z7" s="103"/>
      <c r="AA7" s="103"/>
    </row>
    <row r="8" spans="1:27" ht="14">
      <c r="A8" s="78"/>
      <c r="B8" s="348"/>
      <c r="C8" s="176"/>
      <c r="D8" s="349"/>
      <c r="E8" s="348"/>
      <c r="F8" s="350"/>
      <c r="G8" s="349"/>
      <c r="H8" s="348"/>
      <c r="I8" s="351"/>
      <c r="J8" s="102"/>
      <c r="K8" s="103"/>
      <c r="L8" s="103"/>
      <c r="M8" s="103"/>
      <c r="N8" s="103"/>
      <c r="O8" s="103"/>
      <c r="P8" s="103"/>
      <c r="Q8" s="103"/>
      <c r="R8" s="103"/>
      <c r="S8" s="103"/>
      <c r="T8" s="103"/>
      <c r="U8" s="103"/>
      <c r="V8" s="103"/>
      <c r="W8" s="103"/>
      <c r="X8" s="103"/>
      <c r="Y8" s="103"/>
      <c r="Z8" s="103"/>
      <c r="AA8" s="103"/>
    </row>
    <row r="9" spans="1:27" ht="14">
      <c r="A9" s="78"/>
      <c r="B9" s="348"/>
      <c r="C9" s="176"/>
      <c r="D9" s="349"/>
      <c r="E9" s="348"/>
      <c r="F9" s="350"/>
      <c r="G9" s="349"/>
      <c r="H9" s="348"/>
      <c r="I9" s="351"/>
      <c r="J9" s="102"/>
      <c r="K9" s="103"/>
      <c r="L9" s="103"/>
      <c r="M9" s="103"/>
      <c r="N9" s="103"/>
      <c r="O9" s="103"/>
      <c r="P9" s="103"/>
      <c r="Q9" s="103"/>
      <c r="R9" s="103"/>
      <c r="S9" s="103"/>
      <c r="T9" s="103"/>
      <c r="U9" s="103"/>
      <c r="V9" s="103"/>
      <c r="W9" s="103"/>
      <c r="X9" s="103"/>
      <c r="Y9" s="103"/>
      <c r="Z9" s="103"/>
      <c r="AA9" s="103"/>
    </row>
    <row r="10" spans="1:27" ht="14">
      <c r="A10" s="78"/>
      <c r="B10" s="348"/>
      <c r="C10" s="176"/>
      <c r="D10" s="349"/>
      <c r="E10" s="348"/>
      <c r="F10" s="350"/>
      <c r="G10" s="349"/>
      <c r="H10" s="348"/>
      <c r="I10" s="351"/>
      <c r="J10" s="102"/>
      <c r="K10" s="103"/>
      <c r="L10" s="103"/>
      <c r="M10" s="103"/>
      <c r="N10" s="103"/>
      <c r="O10" s="103"/>
      <c r="P10" s="103"/>
      <c r="Q10" s="103"/>
      <c r="R10" s="103"/>
      <c r="S10" s="103"/>
      <c r="T10" s="103"/>
      <c r="U10" s="103"/>
      <c r="V10" s="103"/>
      <c r="W10" s="103"/>
      <c r="X10" s="103"/>
      <c r="Y10" s="103"/>
      <c r="Z10" s="103"/>
      <c r="AA10" s="103"/>
    </row>
    <row r="11" spans="1:27" ht="16" thickTop="1" thickBot="1">
      <c r="A11" s="78"/>
      <c r="B11" s="348"/>
      <c r="C11" s="176"/>
      <c r="D11" s="349"/>
      <c r="E11" s="353"/>
      <c r="F11" s="350"/>
      <c r="G11" s="349"/>
      <c r="H11" s="348"/>
      <c r="I11" s="351"/>
      <c r="J11" s="102"/>
      <c r="K11" s="103"/>
      <c r="L11" s="103"/>
      <c r="M11" s="103"/>
      <c r="N11" s="103"/>
      <c r="O11" s="103"/>
      <c r="P11" s="103"/>
      <c r="Q11" s="103"/>
      <c r="R11" s="103"/>
      <c r="S11" s="103"/>
      <c r="T11" s="103"/>
      <c r="U11" s="103"/>
      <c r="V11" s="103"/>
      <c r="W11" s="103"/>
      <c r="X11" s="103"/>
      <c r="Y11" s="103"/>
      <c r="Z11" s="103"/>
      <c r="AA11" s="103"/>
    </row>
    <row r="12" spans="1:27" ht="16" thickTop="1" thickBot="1">
      <c r="A12" s="78"/>
      <c r="B12" s="348"/>
      <c r="C12" s="176"/>
      <c r="D12" s="349"/>
      <c r="E12" s="354"/>
      <c r="F12" s="355"/>
      <c r="G12" s="349"/>
      <c r="H12" s="348"/>
      <c r="I12" s="351"/>
      <c r="J12" s="102"/>
      <c r="K12" s="103"/>
      <c r="L12" s="103"/>
      <c r="M12" s="103"/>
      <c r="N12" s="103"/>
      <c r="O12" s="103"/>
      <c r="P12" s="103"/>
      <c r="Q12" s="103"/>
      <c r="R12" s="103"/>
      <c r="S12" s="103"/>
      <c r="T12" s="103"/>
      <c r="U12" s="103"/>
      <c r="V12" s="103"/>
      <c r="W12" s="103"/>
      <c r="X12" s="103"/>
      <c r="Y12" s="103"/>
      <c r="Z12" s="103"/>
      <c r="AA12" s="103"/>
    </row>
    <row r="13" spans="1:27" ht="16" thickTop="1" thickBot="1">
      <c r="A13" s="78"/>
      <c r="B13" s="354"/>
      <c r="C13" s="176"/>
      <c r="D13" s="349"/>
      <c r="E13" s="354"/>
      <c r="F13" s="355"/>
      <c r="G13" s="349"/>
      <c r="H13" s="348"/>
      <c r="I13" s="351"/>
      <c r="J13" s="102"/>
      <c r="K13" s="103"/>
      <c r="L13" s="103"/>
      <c r="M13" s="103"/>
      <c r="N13" s="103"/>
      <c r="O13" s="103"/>
      <c r="P13" s="103"/>
      <c r="Q13" s="103"/>
      <c r="R13" s="103"/>
      <c r="S13" s="103"/>
      <c r="T13" s="103"/>
      <c r="U13" s="103"/>
      <c r="V13" s="103"/>
      <c r="W13" s="103"/>
      <c r="X13" s="103"/>
      <c r="Y13" s="103"/>
      <c r="Z13" s="103"/>
      <c r="AA13" s="103"/>
    </row>
    <row r="14" spans="1:27" ht="16" thickTop="1" thickBot="1">
      <c r="A14" s="78"/>
      <c r="B14" s="354"/>
      <c r="C14" s="176"/>
      <c r="D14" s="349"/>
      <c r="E14" s="354"/>
      <c r="F14" s="355"/>
      <c r="G14" s="349"/>
      <c r="H14" s="348"/>
      <c r="I14" s="351"/>
      <c r="J14" s="102"/>
      <c r="K14" s="103"/>
      <c r="L14" s="103"/>
      <c r="M14" s="103"/>
      <c r="N14" s="103"/>
      <c r="O14" s="103"/>
      <c r="P14" s="103"/>
      <c r="Q14" s="103"/>
      <c r="R14" s="103"/>
      <c r="S14" s="103"/>
      <c r="T14" s="103"/>
      <c r="U14" s="103"/>
      <c r="V14" s="103"/>
      <c r="W14" s="103"/>
      <c r="X14" s="103"/>
      <c r="Y14" s="103"/>
      <c r="Z14" s="103"/>
      <c r="AA14" s="103"/>
    </row>
    <row r="15" spans="1:27" ht="14">
      <c r="A15" s="78"/>
      <c r="B15" s="354"/>
      <c r="C15" s="176"/>
      <c r="D15" s="349"/>
      <c r="E15" s="354"/>
      <c r="F15" s="355"/>
      <c r="G15" s="349"/>
      <c r="H15" s="354"/>
      <c r="I15" s="351"/>
      <c r="J15" s="102"/>
      <c r="K15" s="103"/>
      <c r="L15" s="103"/>
      <c r="M15" s="103"/>
      <c r="N15" s="103"/>
      <c r="O15" s="103"/>
      <c r="P15" s="103"/>
      <c r="Q15" s="103"/>
      <c r="R15" s="103"/>
      <c r="S15" s="103"/>
      <c r="T15" s="103"/>
      <c r="U15" s="103"/>
      <c r="V15" s="103"/>
      <c r="W15" s="103"/>
      <c r="X15" s="103"/>
      <c r="Y15" s="103"/>
      <c r="Z15" s="103"/>
      <c r="AA15" s="103"/>
    </row>
    <row r="16" spans="1:27" ht="14">
      <c r="A16" s="78"/>
      <c r="B16" s="354"/>
      <c r="C16" s="176"/>
      <c r="D16" s="349"/>
      <c r="E16" s="354"/>
      <c r="F16" s="355"/>
      <c r="G16" s="349"/>
      <c r="H16" s="353"/>
      <c r="I16" s="356"/>
      <c r="J16" s="102"/>
      <c r="K16" s="103"/>
      <c r="L16" s="103"/>
      <c r="M16" s="103"/>
      <c r="N16" s="103"/>
      <c r="O16" s="103"/>
      <c r="P16" s="103"/>
      <c r="Q16" s="103"/>
      <c r="R16" s="103"/>
      <c r="S16" s="103"/>
      <c r="T16" s="103"/>
      <c r="U16" s="103"/>
      <c r="V16" s="103"/>
      <c r="W16" s="103"/>
      <c r="X16" s="103"/>
      <c r="Y16" s="103"/>
      <c r="Z16" s="103"/>
      <c r="AA16" s="103"/>
    </row>
    <row r="17" spans="1:27" ht="14">
      <c r="A17" s="78"/>
      <c r="B17" s="353"/>
      <c r="C17" s="176"/>
      <c r="D17" s="349"/>
      <c r="E17" s="354"/>
      <c r="F17" s="355"/>
      <c r="G17" s="349"/>
      <c r="H17" s="354"/>
      <c r="I17" s="356"/>
      <c r="J17" s="102"/>
      <c r="K17" s="103"/>
      <c r="L17" s="103"/>
      <c r="M17" s="103"/>
      <c r="N17" s="103"/>
      <c r="O17" s="103"/>
      <c r="P17" s="103"/>
      <c r="Q17" s="103"/>
      <c r="R17" s="103"/>
      <c r="S17" s="103"/>
      <c r="T17" s="103"/>
      <c r="U17" s="103"/>
      <c r="V17" s="103"/>
      <c r="W17" s="103"/>
      <c r="X17" s="103"/>
      <c r="Y17" s="103"/>
      <c r="Z17" s="103"/>
      <c r="AA17" s="103"/>
    </row>
    <row r="18" spans="1:27" ht="14">
      <c r="A18" s="78"/>
      <c r="B18" s="354"/>
      <c r="C18" s="176"/>
      <c r="D18" s="349"/>
      <c r="E18" s="354"/>
      <c r="F18" s="355"/>
      <c r="G18" s="349"/>
      <c r="H18" s="354"/>
      <c r="I18" s="356"/>
      <c r="J18" s="102"/>
      <c r="K18" s="103"/>
      <c r="L18" s="103"/>
      <c r="M18" s="103"/>
      <c r="N18" s="103"/>
      <c r="O18" s="103"/>
      <c r="P18" s="103"/>
      <c r="Q18" s="103"/>
      <c r="R18" s="103"/>
      <c r="S18" s="103"/>
      <c r="T18" s="103"/>
      <c r="U18" s="103"/>
      <c r="V18" s="103"/>
      <c r="W18" s="103"/>
      <c r="X18" s="103"/>
      <c r="Y18" s="103"/>
      <c r="Z18" s="103"/>
      <c r="AA18" s="103"/>
    </row>
    <row r="19" spans="1:27" ht="14">
      <c r="A19" s="78"/>
      <c r="B19" s="354"/>
      <c r="C19" s="176"/>
      <c r="D19" s="349"/>
      <c r="E19" s="354"/>
      <c r="F19" s="357"/>
      <c r="G19" s="349"/>
      <c r="H19" s="354"/>
      <c r="I19" s="356"/>
      <c r="J19" s="102"/>
      <c r="K19" s="103"/>
      <c r="L19" s="103"/>
      <c r="M19" s="103"/>
      <c r="N19" s="103"/>
      <c r="O19" s="103"/>
      <c r="P19" s="103"/>
      <c r="Q19" s="103"/>
      <c r="R19" s="103"/>
      <c r="S19" s="103"/>
      <c r="T19" s="103"/>
      <c r="U19" s="103"/>
      <c r="V19" s="103"/>
      <c r="W19" s="103"/>
      <c r="X19" s="103"/>
      <c r="Y19" s="103"/>
      <c r="Z19" s="103"/>
      <c r="AA19" s="103"/>
    </row>
    <row r="20" spans="1:27" ht="14">
      <c r="A20" s="78"/>
      <c r="B20" s="354"/>
      <c r="C20" s="176"/>
      <c r="D20" s="349"/>
      <c r="E20" s="354"/>
      <c r="F20" s="357"/>
      <c r="G20" s="349"/>
      <c r="H20" s="354"/>
      <c r="I20" s="356"/>
      <c r="J20" s="102"/>
      <c r="K20" s="103"/>
      <c r="L20" s="103"/>
      <c r="M20" s="103"/>
      <c r="N20" s="103"/>
      <c r="O20" s="103"/>
      <c r="P20" s="103"/>
      <c r="Q20" s="103"/>
      <c r="R20" s="103"/>
      <c r="S20" s="103"/>
      <c r="T20" s="103"/>
      <c r="U20" s="103"/>
      <c r="V20" s="103"/>
      <c r="W20" s="103"/>
      <c r="X20" s="103"/>
      <c r="Y20" s="103"/>
      <c r="Z20" s="103"/>
      <c r="AA20" s="103"/>
    </row>
    <row r="21" spans="1:27" ht="14">
      <c r="A21" s="78"/>
      <c r="B21" s="354"/>
      <c r="C21" s="176"/>
      <c r="D21" s="341"/>
      <c r="E21" s="358"/>
      <c r="F21" s="359"/>
      <c r="G21" s="341"/>
      <c r="H21" s="354"/>
      <c r="I21" s="356"/>
      <c r="J21" s="102"/>
      <c r="K21" s="103"/>
      <c r="L21" s="103"/>
      <c r="M21" s="103"/>
      <c r="N21" s="103"/>
      <c r="O21" s="103"/>
      <c r="P21" s="103"/>
      <c r="Q21" s="103"/>
      <c r="R21" s="103"/>
      <c r="S21" s="103"/>
      <c r="T21" s="103"/>
      <c r="U21" s="103"/>
      <c r="V21" s="103"/>
      <c r="W21" s="103"/>
      <c r="X21" s="103"/>
      <c r="Y21" s="103"/>
      <c r="Z21" s="103"/>
      <c r="AA21" s="103"/>
    </row>
    <row r="22" spans="1:27" ht="14">
      <c r="A22" s="78"/>
      <c r="B22" s="354"/>
      <c r="C22" s="176"/>
      <c r="D22" s="341"/>
      <c r="E22" s="358"/>
      <c r="F22" s="359"/>
      <c r="G22" s="341"/>
      <c r="H22" s="354"/>
      <c r="I22" s="356"/>
      <c r="J22" s="102"/>
      <c r="K22" s="103"/>
      <c r="L22" s="103"/>
      <c r="M22" s="103"/>
      <c r="N22" s="103"/>
      <c r="O22" s="103"/>
      <c r="P22" s="103"/>
      <c r="Q22" s="103"/>
      <c r="R22" s="103"/>
      <c r="S22" s="103"/>
      <c r="T22" s="103"/>
      <c r="U22" s="103"/>
      <c r="V22" s="103"/>
      <c r="W22" s="103"/>
      <c r="X22" s="103"/>
      <c r="Y22" s="103"/>
      <c r="Z22" s="103"/>
      <c r="AA22" s="103"/>
    </row>
    <row r="23" spans="1:27" ht="14">
      <c r="A23" s="78"/>
      <c r="B23" s="354"/>
      <c r="C23" s="176"/>
      <c r="D23" s="341"/>
      <c r="E23" s="358"/>
      <c r="F23" s="359"/>
      <c r="G23" s="341"/>
      <c r="H23" s="354"/>
      <c r="I23" s="356"/>
      <c r="J23" s="102"/>
      <c r="K23" s="103"/>
      <c r="L23" s="103"/>
      <c r="M23" s="103"/>
      <c r="N23" s="103"/>
      <c r="O23" s="103"/>
      <c r="P23" s="103"/>
      <c r="Q23" s="103"/>
      <c r="R23" s="103"/>
      <c r="S23" s="103"/>
      <c r="T23" s="103"/>
      <c r="U23" s="103"/>
      <c r="V23" s="103"/>
      <c r="W23" s="103"/>
      <c r="X23" s="103"/>
      <c r="Y23" s="103"/>
      <c r="Z23" s="103"/>
      <c r="AA23" s="103"/>
    </row>
    <row r="24" spans="1:27" ht="14">
      <c r="A24" s="78"/>
      <c r="B24" s="354"/>
      <c r="C24" s="176"/>
      <c r="D24" s="341"/>
      <c r="E24" s="358"/>
      <c r="F24" s="359"/>
      <c r="G24" s="341"/>
      <c r="H24" s="354"/>
      <c r="I24" s="356"/>
      <c r="J24" s="102"/>
      <c r="K24" s="103"/>
      <c r="L24" s="103"/>
      <c r="M24" s="103"/>
      <c r="N24" s="103"/>
      <c r="O24" s="103"/>
      <c r="P24" s="103"/>
      <c r="Q24" s="103"/>
      <c r="R24" s="103"/>
      <c r="S24" s="103"/>
      <c r="T24" s="103"/>
      <c r="U24" s="103"/>
      <c r="V24" s="103"/>
      <c r="W24" s="103"/>
      <c r="X24" s="103"/>
      <c r="Y24" s="103"/>
      <c r="Z24" s="103"/>
      <c r="AA24" s="103"/>
    </row>
    <row r="25" spans="1:27" ht="14">
      <c r="A25" s="78"/>
      <c r="B25" s="354"/>
      <c r="C25" s="360"/>
      <c r="D25" s="341"/>
      <c r="E25" s="358"/>
      <c r="F25" s="359"/>
      <c r="G25" s="341"/>
      <c r="H25" s="354"/>
      <c r="I25" s="356"/>
      <c r="J25" s="102"/>
      <c r="K25" s="103"/>
      <c r="L25" s="103"/>
      <c r="M25" s="103"/>
      <c r="N25" s="103"/>
      <c r="O25" s="103"/>
      <c r="P25" s="103"/>
      <c r="Q25" s="103"/>
      <c r="R25" s="103"/>
      <c r="S25" s="103"/>
      <c r="T25" s="103"/>
      <c r="U25" s="103"/>
      <c r="V25" s="103"/>
      <c r="W25" s="103"/>
      <c r="X25" s="103"/>
      <c r="Y25" s="103"/>
      <c r="Z25" s="103"/>
      <c r="AA25" s="103"/>
    </row>
    <row r="26" spans="1:27" ht="14">
      <c r="A26" s="78"/>
      <c r="B26" s="354"/>
      <c r="C26" s="176"/>
      <c r="D26" s="341"/>
      <c r="E26" s="358"/>
      <c r="F26" s="359"/>
      <c r="G26" s="341"/>
      <c r="H26" s="354"/>
      <c r="I26" s="356"/>
      <c r="J26" s="102"/>
      <c r="K26" s="103"/>
      <c r="L26" s="103"/>
      <c r="M26" s="103"/>
      <c r="N26" s="103"/>
      <c r="O26" s="103"/>
      <c r="P26" s="103"/>
      <c r="Q26" s="103"/>
      <c r="R26" s="103"/>
      <c r="S26" s="103"/>
      <c r="T26" s="103"/>
      <c r="U26" s="103"/>
      <c r="V26" s="103"/>
      <c r="W26" s="103"/>
      <c r="X26" s="103"/>
      <c r="Y26" s="103"/>
      <c r="Z26" s="103"/>
      <c r="AA26" s="103"/>
    </row>
    <row r="27" spans="1:27" ht="14">
      <c r="A27" s="78"/>
      <c r="B27" s="354"/>
      <c r="C27" s="176"/>
      <c r="D27" s="341"/>
      <c r="E27" s="358"/>
      <c r="F27" s="359"/>
      <c r="G27" s="341"/>
      <c r="H27" s="354"/>
      <c r="I27" s="356"/>
      <c r="J27" s="102"/>
      <c r="K27" s="103"/>
      <c r="L27" s="103"/>
      <c r="M27" s="103"/>
      <c r="N27" s="103"/>
      <c r="O27" s="103"/>
      <c r="P27" s="103"/>
      <c r="Q27" s="103"/>
      <c r="R27" s="103"/>
      <c r="S27" s="103"/>
      <c r="T27" s="103"/>
      <c r="U27" s="103"/>
      <c r="V27" s="103"/>
      <c r="W27" s="103"/>
      <c r="X27" s="103"/>
      <c r="Y27" s="103"/>
      <c r="Z27" s="103"/>
      <c r="AA27" s="103"/>
    </row>
    <row r="28" spans="1:27" ht="14">
      <c r="A28" s="78"/>
      <c r="B28" s="354"/>
      <c r="C28" s="176"/>
      <c r="D28" s="341"/>
      <c r="E28" s="358"/>
      <c r="F28" s="359"/>
      <c r="G28" s="341"/>
      <c r="H28" s="354"/>
      <c r="I28" s="356"/>
      <c r="J28" s="102"/>
      <c r="K28" s="103"/>
      <c r="L28" s="103"/>
      <c r="M28" s="103"/>
      <c r="N28" s="103"/>
      <c r="O28" s="103"/>
      <c r="P28" s="103"/>
      <c r="Q28" s="103"/>
      <c r="R28" s="103"/>
      <c r="S28" s="103"/>
      <c r="T28" s="103"/>
      <c r="U28" s="103"/>
      <c r="V28" s="103"/>
      <c r="W28" s="103"/>
      <c r="X28" s="103"/>
      <c r="Y28" s="103"/>
      <c r="Z28" s="103"/>
      <c r="AA28" s="103"/>
    </row>
    <row r="29" spans="1:27" ht="14">
      <c r="A29" s="78"/>
      <c r="B29" s="354"/>
      <c r="C29" s="176"/>
      <c r="D29" s="341"/>
      <c r="E29" s="358"/>
      <c r="F29" s="359"/>
      <c r="G29" s="341"/>
      <c r="H29" s="354"/>
      <c r="I29" s="356"/>
      <c r="J29" s="102"/>
      <c r="K29" s="103"/>
      <c r="L29" s="103"/>
      <c r="M29" s="103"/>
      <c r="N29" s="103"/>
      <c r="O29" s="103"/>
      <c r="P29" s="103"/>
      <c r="Q29" s="103"/>
      <c r="R29" s="103"/>
      <c r="S29" s="103"/>
      <c r="T29" s="103"/>
      <c r="U29" s="103"/>
      <c r="V29" s="103"/>
      <c r="W29" s="103"/>
      <c r="X29" s="103"/>
      <c r="Y29" s="103"/>
      <c r="Z29" s="103"/>
      <c r="AA29" s="103"/>
    </row>
    <row r="30" spans="1:27" ht="14">
      <c r="A30" s="78"/>
      <c r="B30" s="354"/>
      <c r="C30" s="176"/>
      <c r="D30" s="341"/>
      <c r="E30" s="358"/>
      <c r="F30" s="359"/>
      <c r="G30" s="341"/>
      <c r="H30" s="354"/>
      <c r="I30" s="356"/>
      <c r="J30" s="102"/>
      <c r="K30" s="103"/>
      <c r="L30" s="103"/>
      <c r="M30" s="103"/>
      <c r="N30" s="103"/>
      <c r="O30" s="103"/>
      <c r="P30" s="103"/>
      <c r="Q30" s="103"/>
      <c r="R30" s="103"/>
      <c r="S30" s="103"/>
      <c r="T30" s="103"/>
      <c r="U30" s="103"/>
      <c r="V30" s="103"/>
      <c r="W30" s="103"/>
      <c r="X30" s="103"/>
      <c r="Y30" s="103"/>
      <c r="Z30" s="103"/>
      <c r="AA30" s="103"/>
    </row>
    <row r="31" spans="1:27" ht="14">
      <c r="A31" s="78"/>
      <c r="B31" s="354"/>
      <c r="C31" s="176"/>
      <c r="D31" s="341"/>
      <c r="E31" s="358"/>
      <c r="F31" s="359"/>
      <c r="G31" s="341"/>
      <c r="H31" s="354"/>
      <c r="I31" s="356"/>
      <c r="J31" s="102"/>
      <c r="K31" s="103"/>
      <c r="L31" s="103"/>
      <c r="M31" s="103"/>
      <c r="N31" s="103"/>
      <c r="O31" s="103"/>
      <c r="P31" s="103"/>
      <c r="Q31" s="103"/>
      <c r="R31" s="103"/>
      <c r="S31" s="103"/>
      <c r="T31" s="103"/>
      <c r="U31" s="103"/>
      <c r="V31" s="103"/>
      <c r="W31" s="103"/>
      <c r="X31" s="103"/>
      <c r="Y31" s="103"/>
      <c r="Z31" s="103"/>
      <c r="AA31" s="103"/>
    </row>
    <row r="32" spans="1:27" ht="14">
      <c r="A32" s="78"/>
      <c r="B32" s="354"/>
      <c r="C32" s="176"/>
      <c r="D32" s="341"/>
      <c r="E32" s="358"/>
      <c r="F32" s="359"/>
      <c r="G32" s="341"/>
      <c r="H32" s="354"/>
      <c r="I32" s="356"/>
      <c r="J32" s="102"/>
      <c r="K32" s="103"/>
      <c r="L32" s="103"/>
      <c r="M32" s="103"/>
      <c r="N32" s="103"/>
      <c r="O32" s="103"/>
      <c r="P32" s="103"/>
      <c r="Q32" s="103"/>
      <c r="R32" s="103"/>
      <c r="S32" s="103"/>
      <c r="T32" s="103"/>
      <c r="U32" s="103"/>
      <c r="V32" s="103"/>
      <c r="W32" s="103"/>
      <c r="X32" s="103"/>
      <c r="Y32" s="103"/>
      <c r="Z32" s="103"/>
      <c r="AA32" s="103"/>
    </row>
    <row r="33" spans="1:27" ht="14">
      <c r="A33" s="78"/>
      <c r="B33" s="354"/>
      <c r="C33" s="176"/>
      <c r="D33" s="341"/>
      <c r="E33" s="358"/>
      <c r="F33" s="359"/>
      <c r="G33" s="341"/>
      <c r="H33" s="354"/>
      <c r="I33" s="356"/>
      <c r="J33" s="102"/>
      <c r="K33" s="103"/>
      <c r="L33" s="103"/>
      <c r="M33" s="103"/>
      <c r="N33" s="103"/>
      <c r="O33" s="103"/>
      <c r="P33" s="103"/>
      <c r="Q33" s="103"/>
      <c r="R33" s="103"/>
      <c r="S33" s="103"/>
      <c r="T33" s="103"/>
      <c r="U33" s="103"/>
      <c r="V33" s="103"/>
      <c r="W33" s="103"/>
      <c r="X33" s="103"/>
      <c r="Y33" s="103"/>
      <c r="Z33" s="103"/>
      <c r="AA33" s="103"/>
    </row>
    <row r="34" spans="1:27" ht="14">
      <c r="A34" s="78"/>
      <c r="B34" s="354"/>
      <c r="C34" s="176"/>
      <c r="D34" s="341"/>
      <c r="E34" s="358"/>
      <c r="F34" s="359"/>
      <c r="G34" s="341"/>
      <c r="H34" s="354"/>
      <c r="I34" s="356"/>
      <c r="J34" s="102"/>
      <c r="K34" s="103"/>
      <c r="L34" s="103"/>
      <c r="M34" s="103"/>
      <c r="N34" s="103"/>
      <c r="O34" s="103"/>
      <c r="P34" s="103"/>
      <c r="Q34" s="103"/>
      <c r="R34" s="103"/>
      <c r="S34" s="103"/>
      <c r="T34" s="103"/>
      <c r="U34" s="103"/>
      <c r="V34" s="103"/>
      <c r="W34" s="103"/>
      <c r="X34" s="103"/>
      <c r="Y34" s="103"/>
      <c r="Z34" s="103"/>
      <c r="AA34" s="103"/>
    </row>
    <row r="35" spans="1:27" ht="14">
      <c r="A35" s="78"/>
      <c r="B35" s="354"/>
      <c r="C35" s="176"/>
      <c r="D35" s="341"/>
      <c r="E35" s="358"/>
      <c r="F35" s="359"/>
      <c r="G35" s="341"/>
      <c r="H35" s="354"/>
      <c r="I35" s="356"/>
      <c r="J35" s="102"/>
      <c r="K35" s="103"/>
      <c r="L35" s="103"/>
      <c r="M35" s="103"/>
      <c r="N35" s="103"/>
      <c r="O35" s="103"/>
      <c r="P35" s="103"/>
      <c r="Q35" s="103"/>
      <c r="R35" s="103"/>
      <c r="S35" s="103"/>
      <c r="T35" s="103"/>
      <c r="U35" s="103"/>
      <c r="V35" s="103"/>
      <c r="W35" s="103"/>
      <c r="X35" s="103"/>
      <c r="Y35" s="103"/>
      <c r="Z35" s="103"/>
      <c r="AA35" s="103"/>
    </row>
    <row r="36" spans="1:27" ht="14">
      <c r="A36" s="78"/>
      <c r="B36" s="354"/>
      <c r="C36" s="176"/>
      <c r="D36" s="341"/>
      <c r="E36" s="358"/>
      <c r="F36" s="361"/>
      <c r="G36" s="341"/>
      <c r="H36" s="354"/>
      <c r="I36" s="356"/>
      <c r="J36" s="102"/>
      <c r="K36" s="103"/>
      <c r="L36" s="103"/>
      <c r="M36" s="103"/>
      <c r="N36" s="103"/>
      <c r="O36" s="103"/>
      <c r="P36" s="103"/>
      <c r="Q36" s="103"/>
      <c r="R36" s="103"/>
      <c r="S36" s="103"/>
      <c r="T36" s="103"/>
      <c r="U36" s="103"/>
      <c r="V36" s="103"/>
      <c r="W36" s="103"/>
      <c r="X36" s="103"/>
      <c r="Y36" s="103"/>
      <c r="Z36" s="103"/>
      <c r="AA36" s="103"/>
    </row>
    <row r="37" spans="1:27" ht="14">
      <c r="A37" s="78"/>
      <c r="B37" s="354"/>
      <c r="C37" s="176"/>
      <c r="D37" s="341"/>
      <c r="E37" s="362"/>
      <c r="F37" s="359"/>
      <c r="G37" s="341"/>
      <c r="H37" s="354"/>
      <c r="I37" s="356"/>
      <c r="J37" s="102"/>
      <c r="K37" s="103"/>
      <c r="L37" s="103"/>
      <c r="M37" s="103"/>
      <c r="N37" s="103"/>
      <c r="O37" s="103"/>
      <c r="P37" s="103"/>
      <c r="Q37" s="103"/>
      <c r="R37" s="103"/>
      <c r="S37" s="103"/>
      <c r="T37" s="103"/>
      <c r="U37" s="103"/>
      <c r="V37" s="103"/>
      <c r="W37" s="103"/>
      <c r="X37" s="103"/>
      <c r="Y37" s="103"/>
      <c r="Z37" s="103"/>
      <c r="AA37" s="103"/>
    </row>
    <row r="38" spans="1:27" ht="14">
      <c r="A38" s="78"/>
      <c r="B38" s="354"/>
      <c r="C38" s="176"/>
      <c r="D38" s="341"/>
      <c r="E38" s="362"/>
      <c r="F38" s="359"/>
      <c r="G38" s="341"/>
      <c r="H38" s="354"/>
      <c r="I38" s="356"/>
      <c r="J38" s="102"/>
      <c r="K38" s="103"/>
      <c r="L38" s="103"/>
      <c r="M38" s="103"/>
      <c r="N38" s="103"/>
      <c r="O38" s="103"/>
      <c r="P38" s="103"/>
      <c r="Q38" s="103"/>
      <c r="R38" s="103"/>
      <c r="S38" s="103"/>
      <c r="T38" s="103"/>
      <c r="U38" s="103"/>
      <c r="V38" s="103"/>
      <c r="W38" s="103"/>
      <c r="X38" s="103"/>
      <c r="Y38" s="103"/>
      <c r="Z38" s="103"/>
      <c r="AA38" s="103"/>
    </row>
    <row r="39" spans="1:27" ht="14">
      <c r="A39" s="78"/>
      <c r="B39" s="354"/>
      <c r="C39" s="176"/>
      <c r="D39" s="341"/>
      <c r="E39" s="362"/>
      <c r="F39" s="359"/>
      <c r="G39" s="341"/>
      <c r="H39" s="354"/>
      <c r="I39" s="356"/>
      <c r="J39" s="102"/>
      <c r="K39" s="103"/>
      <c r="L39" s="103"/>
      <c r="M39" s="103"/>
      <c r="N39" s="103"/>
      <c r="O39" s="103"/>
      <c r="P39" s="103"/>
      <c r="Q39" s="103"/>
      <c r="R39" s="103"/>
      <c r="S39" s="103"/>
      <c r="T39" s="103"/>
      <c r="U39" s="103"/>
      <c r="V39" s="103"/>
      <c r="W39" s="103"/>
      <c r="X39" s="103"/>
      <c r="Y39" s="103"/>
      <c r="Z39" s="103"/>
      <c r="AA39" s="103"/>
    </row>
    <row r="40" spans="1:27" ht="14">
      <c r="A40" s="78"/>
      <c r="B40" s="354"/>
      <c r="C40" s="176"/>
      <c r="D40" s="341"/>
      <c r="E40" s="362"/>
      <c r="F40" s="359"/>
      <c r="G40" s="341"/>
      <c r="H40" s="354"/>
      <c r="I40" s="356"/>
      <c r="J40" s="102"/>
      <c r="K40" s="103"/>
      <c r="L40" s="103"/>
      <c r="M40" s="103"/>
      <c r="N40" s="103"/>
      <c r="O40" s="103"/>
      <c r="P40" s="103"/>
      <c r="Q40" s="103"/>
      <c r="R40" s="103"/>
      <c r="S40" s="103"/>
      <c r="T40" s="103"/>
      <c r="U40" s="103"/>
      <c r="V40" s="103"/>
      <c r="W40" s="103"/>
      <c r="X40" s="103"/>
      <c r="Y40" s="103"/>
      <c r="Z40" s="103"/>
      <c r="AA40" s="103"/>
    </row>
    <row r="41" spans="1:27" ht="14">
      <c r="A41" s="105"/>
      <c r="B41" s="363"/>
      <c r="C41" s="364"/>
      <c r="D41" s="365"/>
      <c r="E41" s="366"/>
      <c r="F41" s="367"/>
      <c r="G41" s="365"/>
      <c r="H41" s="368"/>
      <c r="I41" s="369"/>
      <c r="J41" s="99"/>
      <c r="K41" s="100"/>
      <c r="L41" s="100"/>
      <c r="M41" s="100"/>
      <c r="N41" s="100"/>
      <c r="O41" s="100"/>
      <c r="P41" s="100"/>
      <c r="Q41" s="100"/>
      <c r="R41" s="100"/>
      <c r="S41" s="100"/>
      <c r="T41" s="100"/>
      <c r="U41" s="100"/>
      <c r="V41" s="100"/>
      <c r="W41" s="100"/>
      <c r="X41" s="100"/>
      <c r="Y41" s="100"/>
      <c r="Z41" s="100"/>
      <c r="AA41" s="100"/>
    </row>
    <row r="42" spans="1:27" ht="13">
      <c r="A42" s="106"/>
      <c r="B42" s="107"/>
      <c r="C42" s="107"/>
      <c r="D42" s="106"/>
      <c r="E42" s="107"/>
      <c r="F42" s="107"/>
      <c r="G42" s="106"/>
      <c r="H42" s="107"/>
      <c r="I42" s="107"/>
      <c r="J42" s="106"/>
      <c r="K42" s="106"/>
      <c r="L42" s="106"/>
      <c r="M42" s="106"/>
      <c r="N42" s="106"/>
      <c r="O42" s="106"/>
      <c r="P42" s="106"/>
      <c r="Q42" s="106"/>
      <c r="R42" s="106"/>
      <c r="S42" s="106"/>
      <c r="T42" s="106"/>
      <c r="U42" s="106"/>
      <c r="V42" s="106"/>
      <c r="W42" s="106"/>
      <c r="X42" s="106"/>
      <c r="Y42" s="106"/>
      <c r="Z42" s="106"/>
      <c r="AA42" s="106"/>
    </row>
    <row r="43" spans="1:27" ht="13">
      <c r="A43" s="106"/>
      <c r="B43" s="106"/>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c r="AA43" s="106"/>
    </row>
    <row r="44" spans="1:27" ht="13">
      <c r="A44" s="106"/>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c r="AA44" s="106"/>
    </row>
    <row r="45" spans="1:27" ht="13">
      <c r="A45" s="106"/>
      <c r="B45" s="10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c r="AA45" s="106"/>
    </row>
    <row r="46" spans="1:27" ht="13">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c r="AA46" s="106"/>
    </row>
    <row r="47" spans="1:27" ht="13">
      <c r="A47" s="106"/>
      <c r="B47" s="106"/>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c r="AA47" s="106"/>
    </row>
    <row r="48" spans="1:27" ht="13">
      <c r="A48" s="106"/>
      <c r="B48" s="106"/>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c r="AA48" s="106"/>
    </row>
    <row r="49" spans="1:27" ht="13">
      <c r="A49" s="106"/>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row>
    <row r="50" spans="1:27" ht="13">
      <c r="A50" s="106"/>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row>
    <row r="51" spans="1:27" ht="13">
      <c r="A51" s="106"/>
      <c r="B51" s="106"/>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row>
    <row r="52" spans="1:27" ht="13">
      <c r="A52" s="106"/>
      <c r="B52" s="106"/>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row>
    <row r="53" spans="1:27" ht="13">
      <c r="A53" s="106"/>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row>
    <row r="54" spans="1:27" ht="13">
      <c r="A54" s="106"/>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row>
    <row r="55" spans="1:27" ht="13">
      <c r="A55" s="106"/>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6"/>
    </row>
    <row r="56" spans="1:27" ht="13">
      <c r="A56" s="106"/>
      <c r="B56" s="106"/>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c r="AA56" s="106"/>
    </row>
    <row r="57" spans="1:27" ht="13">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c r="AA57" s="106"/>
    </row>
    <row r="58" spans="1:27" ht="13">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6"/>
    </row>
    <row r="59" spans="1:27" ht="13">
      <c r="A59" s="106"/>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c r="AA59" s="106"/>
    </row>
    <row r="60" spans="1:27" ht="13">
      <c r="A60" s="106"/>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c r="AA60" s="106"/>
    </row>
    <row r="61" spans="1:27" ht="13">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c r="AA61" s="106"/>
    </row>
    <row r="62" spans="1:27" ht="13">
      <c r="A62" s="106"/>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c r="AA62" s="106"/>
    </row>
    <row r="63" spans="1:27" ht="13">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c r="AA63" s="106"/>
    </row>
    <row r="64" spans="1:27" ht="13">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c r="AA64" s="106"/>
    </row>
    <row r="65" spans="1:27" ht="13">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c r="AA65" s="106"/>
    </row>
    <row r="66" spans="1:27" ht="13">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c r="AA66" s="106"/>
    </row>
    <row r="67" spans="1:27" ht="13">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6"/>
    </row>
    <row r="68" spans="1:27" ht="13">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6"/>
    </row>
    <row r="69" spans="1:27" ht="13">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6"/>
    </row>
    <row r="70" spans="1:27" ht="13">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c r="AA70" s="106"/>
    </row>
    <row r="71" spans="1:27" ht="13">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c r="AA71" s="106"/>
    </row>
    <row r="72" spans="1:27" ht="13">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row>
    <row r="73" spans="1:27" ht="13">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c r="AA73" s="106"/>
    </row>
    <row r="74" spans="1:27" ht="13">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c r="AA74" s="106"/>
    </row>
    <row r="75" spans="1:27" ht="13">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c r="AA75" s="106"/>
    </row>
    <row r="76" spans="1:27" ht="13">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row>
    <row r="77" spans="1:27" ht="13">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c r="AA77" s="106"/>
    </row>
    <row r="78" spans="1:27" ht="13">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c r="AA78" s="106"/>
    </row>
    <row r="79" spans="1:27" ht="13">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row>
    <row r="80" spans="1:27" ht="13">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c r="AA80" s="106"/>
    </row>
    <row r="81" spans="1:27" ht="13">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c r="AA81" s="106"/>
    </row>
    <row r="82" spans="1:27" ht="13">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c r="AA82" s="106"/>
    </row>
    <row r="83" spans="1:27" ht="13">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c r="AA83" s="106"/>
    </row>
    <row r="84" spans="1:27" ht="13">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c r="AA84" s="106"/>
    </row>
    <row r="85" spans="1:27" ht="13">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c r="AA85" s="106"/>
    </row>
    <row r="86" spans="1:27" ht="13">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c r="AA86" s="106"/>
    </row>
    <row r="87" spans="1:27" ht="13">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row>
    <row r="88" spans="1:27" ht="13">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c r="AA88" s="106"/>
    </row>
    <row r="89" spans="1:27" ht="13">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c r="AA89" s="106"/>
    </row>
    <row r="90" spans="1:27" ht="13">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c r="AA90" s="106"/>
    </row>
    <row r="91" spans="1:27" ht="13">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c r="AA91" s="106"/>
    </row>
    <row r="92" spans="1:27" ht="13">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c r="AA92" s="106"/>
    </row>
    <row r="93" spans="1:27" ht="13">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c r="AA93" s="106"/>
    </row>
    <row r="94" spans="1:27" ht="13">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c r="AA94" s="106"/>
    </row>
    <row r="95" spans="1:27" ht="13">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A95" s="106"/>
    </row>
    <row r="96" spans="1:27" ht="13">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c r="AA96" s="106"/>
    </row>
    <row r="97" spans="1:27" ht="13">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c r="AA97" s="106"/>
    </row>
    <row r="98" spans="1:27" ht="13">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c r="AA98" s="106"/>
    </row>
    <row r="99" spans="1:27" ht="13">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c r="AA99" s="106"/>
    </row>
    <row r="100" spans="1:27" ht="13">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c r="AA100" s="106"/>
    </row>
    <row r="101" spans="1:27" ht="13">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c r="AA101" s="106"/>
    </row>
    <row r="102" spans="1:27" ht="13">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c r="AA102" s="106"/>
    </row>
    <row r="103" spans="1:27" ht="13">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row>
    <row r="104" spans="1:27" ht="13">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c r="AA104" s="106"/>
    </row>
    <row r="105" spans="1:27" ht="13">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c r="AA105" s="106"/>
    </row>
    <row r="106" spans="1:27" ht="13">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c r="AA106" s="106"/>
    </row>
    <row r="107" spans="1:27" ht="13">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c r="AA107" s="106"/>
    </row>
    <row r="108" spans="1:27" ht="13">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c r="AA108" s="106"/>
    </row>
    <row r="109" spans="1:27" ht="13">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c r="AA109" s="106"/>
    </row>
    <row r="110" spans="1:27" ht="13">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c r="AA110" s="106"/>
    </row>
    <row r="111" spans="1:27" ht="13">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c r="AA111" s="106"/>
    </row>
    <row r="112" spans="1:27" ht="13">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c r="AA112" s="106"/>
    </row>
    <row r="113" spans="1:27" ht="13">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c r="AA113" s="106"/>
    </row>
    <row r="114" spans="1:27" ht="13">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c r="AA114" s="106"/>
    </row>
    <row r="115" spans="1:27" ht="13">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c r="AA115" s="106"/>
    </row>
    <row r="116" spans="1:27" ht="13">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c r="AA116" s="106"/>
    </row>
    <row r="117" spans="1:27" ht="13">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c r="AA117" s="106"/>
    </row>
    <row r="118" spans="1:27" ht="13">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c r="AA118" s="106"/>
    </row>
    <row r="119" spans="1:27" ht="13">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c r="AA119" s="106"/>
    </row>
    <row r="120" spans="1:27" ht="13">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c r="AA120" s="106"/>
    </row>
    <row r="121" spans="1:27" ht="13">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c r="AA121" s="106"/>
    </row>
    <row r="122" spans="1:27" ht="13">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c r="AA122" s="106"/>
    </row>
    <row r="123" spans="1:27" ht="13">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c r="AA123" s="106"/>
    </row>
    <row r="124" spans="1:27" ht="13">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c r="AA124" s="106"/>
    </row>
    <row r="125" spans="1:27" ht="13">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c r="AA125" s="106"/>
    </row>
    <row r="126" spans="1:27" ht="13">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c r="AA126" s="106"/>
    </row>
    <row r="127" spans="1:27" ht="13">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c r="AA127" s="106"/>
    </row>
    <row r="128" spans="1:27" ht="13">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c r="AA128" s="106"/>
    </row>
    <row r="129" spans="1:27" ht="13">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c r="AA129" s="106"/>
    </row>
    <row r="130" spans="1:27" ht="13">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c r="AA130" s="106"/>
    </row>
    <row r="131" spans="1:27" ht="13">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c r="AA131" s="106"/>
    </row>
    <row r="132" spans="1:27" ht="13">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c r="AA132" s="106"/>
    </row>
    <row r="133" spans="1:27" ht="13">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c r="AA133" s="106"/>
    </row>
    <row r="134" spans="1:27" ht="13">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c r="AA134" s="106"/>
    </row>
    <row r="135" spans="1:27" ht="13">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c r="AA135" s="106"/>
    </row>
    <row r="136" spans="1:27" ht="13">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c r="AA136" s="106"/>
    </row>
    <row r="137" spans="1:27" ht="13">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c r="AA137" s="106"/>
    </row>
    <row r="138" spans="1:27" ht="13">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c r="AA138" s="106"/>
    </row>
    <row r="139" spans="1:27" ht="13">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c r="AA139" s="106"/>
    </row>
    <row r="140" spans="1:27" ht="13">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c r="AA140" s="106"/>
    </row>
    <row r="141" spans="1:27" ht="13">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c r="AA141" s="106"/>
    </row>
    <row r="142" spans="1:27" ht="13">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c r="AA142" s="106"/>
    </row>
    <row r="143" spans="1:27" ht="13">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c r="AA143" s="106"/>
    </row>
    <row r="144" spans="1:27" ht="13">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c r="AA144" s="106"/>
    </row>
    <row r="145" spans="1:27" ht="13">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c r="AA145" s="106"/>
    </row>
    <row r="146" spans="1:27" ht="13">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c r="AA146" s="106"/>
    </row>
    <row r="147" spans="1:27" ht="13">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c r="AA147" s="106"/>
    </row>
    <row r="148" spans="1:27" ht="13">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c r="AA148" s="106"/>
    </row>
    <row r="149" spans="1:27" ht="13">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c r="AA149" s="106"/>
    </row>
    <row r="150" spans="1:27" ht="13">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c r="AA150" s="106"/>
    </row>
    <row r="151" spans="1:27" ht="13">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row>
    <row r="152" spans="1:27" ht="13">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row>
    <row r="153" spans="1:27" ht="13">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c r="AA153" s="106"/>
    </row>
    <row r="154" spans="1:27" ht="13">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c r="AA154" s="106"/>
    </row>
    <row r="155" spans="1:27" ht="13">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c r="AA155" s="106"/>
    </row>
    <row r="156" spans="1:27" ht="13">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c r="AA156" s="106"/>
    </row>
    <row r="157" spans="1:27" ht="13">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c r="AA157" s="106"/>
    </row>
    <row r="158" spans="1:27" ht="13">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c r="AA158" s="106"/>
    </row>
    <row r="159" spans="1:27" ht="13">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c r="AA159" s="106"/>
    </row>
    <row r="160" spans="1:27" ht="13">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c r="AA160" s="106"/>
    </row>
    <row r="161" spans="1:27" ht="13">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c r="AA161" s="106"/>
    </row>
    <row r="162" spans="1:27" ht="13">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c r="AA162" s="106"/>
    </row>
    <row r="163" spans="1:27" ht="13">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c r="AA163" s="106"/>
    </row>
    <row r="164" spans="1:27" ht="13">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c r="AA164" s="106"/>
    </row>
    <row r="165" spans="1:27" ht="13">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c r="AA165" s="106"/>
    </row>
    <row r="166" spans="1:27" ht="13">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c r="AA166" s="106"/>
    </row>
    <row r="167" spans="1:27" ht="13">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c r="AA167" s="106"/>
    </row>
    <row r="168" spans="1:27" ht="13">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c r="AA168" s="106"/>
    </row>
    <row r="169" spans="1:27" ht="13">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c r="AA169" s="106"/>
    </row>
    <row r="170" spans="1:27" ht="13">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c r="AA170" s="106"/>
    </row>
    <row r="171" spans="1:27" ht="13">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c r="AA171" s="106"/>
    </row>
    <row r="172" spans="1:27" ht="13">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c r="AA172" s="106"/>
    </row>
    <row r="173" spans="1:27" ht="13">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c r="AA173" s="106"/>
    </row>
    <row r="174" spans="1:27" ht="13">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c r="AA174" s="106"/>
    </row>
    <row r="175" spans="1:27" ht="13">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c r="AA175" s="106"/>
    </row>
    <row r="176" spans="1:27" ht="13">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c r="AA176" s="106"/>
    </row>
    <row r="177" spans="1:27" ht="13">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c r="AA177" s="106"/>
    </row>
    <row r="178" spans="1:27" ht="13">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c r="AA178" s="106"/>
    </row>
    <row r="179" spans="1:27" ht="13">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c r="AA179" s="106"/>
    </row>
    <row r="180" spans="1:27" ht="13">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c r="AA180" s="106"/>
    </row>
    <row r="181" spans="1:27" ht="13">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c r="AA181" s="106"/>
    </row>
    <row r="182" spans="1:27" ht="13">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c r="AA182" s="106"/>
    </row>
    <row r="183" spans="1:27" ht="13">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c r="AA183" s="106"/>
    </row>
    <row r="184" spans="1:27" ht="13">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c r="AA184" s="106"/>
    </row>
    <row r="185" spans="1:27" ht="13">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c r="AA185" s="106"/>
    </row>
    <row r="186" spans="1:27" ht="13">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c r="AA186" s="106"/>
    </row>
    <row r="187" spans="1:27" ht="13">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c r="AA187" s="106"/>
    </row>
    <row r="188" spans="1:27" ht="13">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c r="AA188" s="106"/>
    </row>
    <row r="189" spans="1:27" ht="13">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c r="AA189" s="106"/>
    </row>
    <row r="190" spans="1:27" ht="13">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c r="AA190" s="106"/>
    </row>
    <row r="191" spans="1:27" ht="13">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c r="AA191" s="106"/>
    </row>
    <row r="192" spans="1:27" ht="13">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c r="AA192" s="106"/>
    </row>
    <row r="193" spans="1:27" ht="13">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c r="AA193" s="106"/>
    </row>
    <row r="194" spans="1:27" ht="13">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c r="AA194" s="106"/>
    </row>
    <row r="195" spans="1:27" ht="13">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c r="AA195" s="106"/>
    </row>
    <row r="196" spans="1:27" ht="13">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c r="AA196" s="106"/>
    </row>
    <row r="197" spans="1:27" ht="13">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c r="AA197" s="106"/>
    </row>
    <row r="198" spans="1:27" ht="13">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c r="AA198" s="106"/>
    </row>
    <row r="199" spans="1:27" ht="13">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c r="AA199" s="106"/>
    </row>
    <row r="200" spans="1:27" ht="13">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c r="AA200" s="106"/>
    </row>
    <row r="201" spans="1:27" ht="13">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c r="AA201" s="106"/>
    </row>
    <row r="202" spans="1:27" ht="13">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c r="AA202" s="106"/>
    </row>
    <row r="203" spans="1:27" ht="13">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c r="AA203" s="106"/>
    </row>
    <row r="204" spans="1:27" ht="13">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c r="AA204" s="106"/>
    </row>
    <row r="205" spans="1:27" ht="13">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c r="AA205" s="106"/>
    </row>
    <row r="206" spans="1:27" ht="13">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c r="AA206" s="106"/>
    </row>
    <row r="207" spans="1:27" ht="13">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c r="AA207" s="106"/>
    </row>
    <row r="208" spans="1:27" ht="13">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c r="AA208" s="106"/>
    </row>
    <row r="209" spans="1:27" ht="13">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c r="AA209" s="106"/>
    </row>
    <row r="210" spans="1:27" ht="13">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c r="AA210" s="106"/>
    </row>
    <row r="211" spans="1:27" ht="13">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c r="AA211" s="106"/>
    </row>
    <row r="212" spans="1:27" ht="13">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c r="AA212" s="106"/>
    </row>
    <row r="213" spans="1:27" ht="13">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c r="AA213" s="106"/>
    </row>
    <row r="214" spans="1:27" ht="13">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c r="AA214" s="106"/>
    </row>
    <row r="215" spans="1:27" ht="13">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c r="AA215" s="106"/>
    </row>
    <row r="216" spans="1:27" ht="13">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c r="AA216" s="106"/>
    </row>
    <row r="217" spans="1:27" ht="13">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c r="AA217" s="106"/>
    </row>
    <row r="218" spans="1:27" ht="13">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c r="AA218" s="106"/>
    </row>
    <row r="219" spans="1:27" ht="13">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c r="AA219" s="106"/>
    </row>
    <row r="220" spans="1:27" ht="13">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c r="AA220" s="106"/>
    </row>
    <row r="221" spans="1:27" ht="13">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c r="AA221" s="106"/>
    </row>
    <row r="222" spans="1:27" ht="13">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c r="AA222" s="106"/>
    </row>
    <row r="223" spans="1:27" ht="13">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c r="AA223" s="106"/>
    </row>
    <row r="224" spans="1:27" ht="13">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c r="AA224" s="106"/>
    </row>
    <row r="225" spans="1:27" ht="13">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c r="AA225" s="106"/>
    </row>
    <row r="226" spans="1:27" ht="13">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c r="AA226" s="106"/>
    </row>
    <row r="227" spans="1:27" ht="13">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c r="AA227" s="106"/>
    </row>
    <row r="228" spans="1:27" ht="13">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c r="AA228" s="106"/>
    </row>
    <row r="229" spans="1:27" ht="13">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c r="AA229" s="106"/>
    </row>
    <row r="230" spans="1:27" ht="13">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c r="AA230" s="106"/>
    </row>
    <row r="231" spans="1:27" ht="13">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c r="AA231" s="106"/>
    </row>
    <row r="232" spans="1:27" ht="13">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c r="AA232" s="106"/>
    </row>
    <row r="233" spans="1:27" ht="13">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c r="AA233" s="106"/>
    </row>
    <row r="234" spans="1:27" ht="13">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c r="AA234" s="106"/>
    </row>
    <row r="235" spans="1:27" ht="13">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c r="AA235" s="106"/>
    </row>
    <row r="236" spans="1:27" ht="13">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c r="AA236" s="106"/>
    </row>
    <row r="237" spans="1:27" ht="13">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c r="AA237" s="106"/>
    </row>
    <row r="238" spans="1:27" ht="13">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c r="AA238" s="106"/>
    </row>
    <row r="239" spans="1:27" ht="13">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c r="AA239" s="106"/>
    </row>
    <row r="240" spans="1:27" ht="13">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c r="AA240" s="106"/>
    </row>
    <row r="241" spans="1:27" ht="13">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c r="AA241" s="106"/>
    </row>
    <row r="242" spans="1:27" ht="13">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c r="AA242" s="106"/>
    </row>
    <row r="243" spans="1:27" ht="13">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c r="AA243" s="106"/>
    </row>
    <row r="244" spans="1:27" ht="13">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c r="AA244" s="106"/>
    </row>
    <row r="245" spans="1:27" ht="13">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c r="AA245" s="106"/>
    </row>
    <row r="246" spans="1:27" ht="13">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c r="AA246" s="106"/>
    </row>
    <row r="247" spans="1:27" ht="13">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c r="AA247" s="106"/>
    </row>
    <row r="248" spans="1:27" ht="13">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c r="AA248" s="106"/>
    </row>
    <row r="249" spans="1:27" ht="13">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c r="AA249" s="106"/>
    </row>
    <row r="250" spans="1:27" ht="13">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c r="AA250" s="106"/>
    </row>
    <row r="251" spans="1:27" ht="13">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c r="AA251" s="106"/>
    </row>
    <row r="252" spans="1:27" ht="13">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c r="AA252" s="106"/>
    </row>
    <row r="253" spans="1:27" ht="13">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c r="AA253" s="106"/>
    </row>
    <row r="254" spans="1:27" ht="13">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c r="AA254" s="106"/>
    </row>
    <row r="255" spans="1:27" ht="13">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c r="AA255" s="106"/>
    </row>
    <row r="256" spans="1:27" ht="13">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c r="AA256" s="106"/>
    </row>
    <row r="257" spans="1:27" ht="13">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row>
    <row r="258" spans="1:27" ht="13">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row>
    <row r="259" spans="1:27" ht="13">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c r="AA259" s="106"/>
    </row>
    <row r="260" spans="1:27" ht="13">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c r="AA260" s="106"/>
    </row>
    <row r="261" spans="1:27" ht="13">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c r="AA261" s="106"/>
    </row>
    <row r="262" spans="1:27" ht="13">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c r="AA262" s="106"/>
    </row>
    <row r="263" spans="1:27" ht="13">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c r="AA263" s="106"/>
    </row>
    <row r="264" spans="1:27" ht="13">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c r="AA264" s="106"/>
    </row>
    <row r="265" spans="1:27" ht="13">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c r="AA265" s="106"/>
    </row>
    <row r="266" spans="1:27" ht="13">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c r="AA266" s="106"/>
    </row>
    <row r="267" spans="1:27" ht="13">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c r="AA267" s="106"/>
    </row>
    <row r="268" spans="1:27" ht="13">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c r="AA268" s="106"/>
    </row>
    <row r="269" spans="1:27" ht="13">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c r="AA269" s="106"/>
    </row>
    <row r="270" spans="1:27" ht="13">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c r="AA270" s="106"/>
    </row>
    <row r="271" spans="1:27" ht="13">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c r="AA271" s="106"/>
    </row>
    <row r="272" spans="1:27" ht="13">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c r="AA272" s="106"/>
    </row>
    <row r="273" spans="1:27" ht="13">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c r="AA273" s="106"/>
    </row>
    <row r="274" spans="1:27" ht="13">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c r="AA274" s="106"/>
    </row>
    <row r="275" spans="1:27" ht="13">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c r="AA275" s="106"/>
    </row>
    <row r="276" spans="1:27" ht="13">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c r="AA276" s="106"/>
    </row>
    <row r="277" spans="1:27" ht="13">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c r="AA277" s="106"/>
    </row>
    <row r="278" spans="1:27" ht="13">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c r="AA278" s="106"/>
    </row>
    <row r="279" spans="1:27" ht="13">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c r="AA279" s="106"/>
    </row>
    <row r="280" spans="1:27" ht="13">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c r="AA280" s="106"/>
    </row>
    <row r="281" spans="1:27" ht="13">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c r="AA281" s="106"/>
    </row>
    <row r="282" spans="1:27" ht="13">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c r="AA282" s="106"/>
    </row>
    <row r="283" spans="1:27" ht="13">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c r="AA283" s="106"/>
    </row>
    <row r="284" spans="1:27" ht="13">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c r="AA284" s="106"/>
    </row>
    <row r="285" spans="1:27" ht="13">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c r="AA285" s="106"/>
    </row>
    <row r="286" spans="1:27" ht="13">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c r="AA286" s="106"/>
    </row>
    <row r="287" spans="1:27" ht="13">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c r="AA287" s="106"/>
    </row>
    <row r="288" spans="1:27" ht="13">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c r="AA288" s="106"/>
    </row>
    <row r="289" spans="1:27" ht="13">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c r="AA289" s="106"/>
    </row>
    <row r="290" spans="1:27" ht="13">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c r="AA290" s="106"/>
    </row>
    <row r="291" spans="1:27" ht="13">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c r="AA291" s="106"/>
    </row>
    <row r="292" spans="1:27" ht="13">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c r="AA292" s="106"/>
    </row>
    <row r="293" spans="1:27" ht="13">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c r="AA293" s="106"/>
    </row>
    <row r="294" spans="1:27" ht="13">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c r="AA294" s="106"/>
    </row>
    <row r="295" spans="1:27" ht="13">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c r="AA295" s="106"/>
    </row>
    <row r="296" spans="1:27" ht="13">
      <c r="A296" s="106"/>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c r="AA296" s="106"/>
    </row>
    <row r="297" spans="1:27" ht="13">
      <c r="A297" s="106"/>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c r="AA297" s="106"/>
    </row>
    <row r="298" spans="1:27" ht="13">
      <c r="A298" s="106"/>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c r="AA298" s="106"/>
    </row>
    <row r="299" spans="1:27" ht="13">
      <c r="A299" s="106"/>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c r="AA299" s="106"/>
    </row>
    <row r="300" spans="1:27" ht="13">
      <c r="A300" s="106"/>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c r="AA300" s="106"/>
    </row>
    <row r="301" spans="1:27" ht="13">
      <c r="A301" s="106"/>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c r="AA301" s="106"/>
    </row>
    <row r="302" spans="1:27" ht="13">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c r="AA302" s="106"/>
    </row>
    <row r="303" spans="1:27" ht="13">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c r="AA303" s="106"/>
    </row>
    <row r="304" spans="1:27" ht="13">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c r="AA304" s="106"/>
    </row>
    <row r="305" spans="1:27" ht="13">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c r="AA305" s="106"/>
    </row>
    <row r="306" spans="1:27" ht="13">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c r="AA306" s="106"/>
    </row>
    <row r="307" spans="1:27" ht="13">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c r="AA307" s="106"/>
    </row>
    <row r="308" spans="1:27" ht="13">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c r="AA308" s="106"/>
    </row>
    <row r="309" spans="1:27" ht="13">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c r="AA309" s="106"/>
    </row>
    <row r="310" spans="1:27" ht="13">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c r="AA310" s="106"/>
    </row>
    <row r="311" spans="1:27" ht="13">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c r="AA311" s="106"/>
    </row>
    <row r="312" spans="1:27" ht="13">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c r="AA312" s="106"/>
    </row>
    <row r="313" spans="1:27" ht="13">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c r="AA313" s="106"/>
    </row>
    <row r="314" spans="1:27" ht="13">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c r="AA314" s="106"/>
    </row>
    <row r="315" spans="1:27" ht="13">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c r="AA315" s="106"/>
    </row>
    <row r="316" spans="1:27" ht="13">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c r="AA316" s="106"/>
    </row>
    <row r="317" spans="1:27" ht="13">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c r="AA317" s="106"/>
    </row>
    <row r="318" spans="1:27" ht="13">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c r="AA318" s="106"/>
    </row>
    <row r="319" spans="1:27" ht="13">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c r="AA319" s="106"/>
    </row>
    <row r="320" spans="1:27" ht="13">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c r="AA320" s="106"/>
    </row>
    <row r="321" spans="1:27" ht="13">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c r="AA321" s="106"/>
    </row>
    <row r="322" spans="1:27" ht="13">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c r="AA322" s="106"/>
    </row>
    <row r="323" spans="1:27" ht="13">
      <c r="A323" s="106"/>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c r="AA323" s="106"/>
    </row>
    <row r="324" spans="1:27" ht="13">
      <c r="A324" s="106"/>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c r="AA324" s="106"/>
    </row>
    <row r="325" spans="1:27" ht="13">
      <c r="A325" s="106"/>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c r="AA325" s="106"/>
    </row>
    <row r="326" spans="1:27" ht="13">
      <c r="A326" s="106"/>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c r="AA326" s="106"/>
    </row>
    <row r="327" spans="1:27" ht="13">
      <c r="A327" s="106"/>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c r="AA327" s="106"/>
    </row>
    <row r="328" spans="1:27" ht="13">
      <c r="A328" s="106"/>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c r="AA328" s="106"/>
    </row>
    <row r="329" spans="1:27" ht="13">
      <c r="A329" s="106"/>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c r="AA329" s="106"/>
    </row>
    <row r="330" spans="1:27" ht="13">
      <c r="A330" s="106"/>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c r="AA330" s="106"/>
    </row>
    <row r="331" spans="1:27" ht="13">
      <c r="A331" s="106"/>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c r="AA331" s="106"/>
    </row>
    <row r="332" spans="1:27" ht="13">
      <c r="A332" s="106"/>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c r="AA332" s="106"/>
    </row>
    <row r="333" spans="1:27" ht="13">
      <c r="A333" s="106"/>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c r="AA333" s="106"/>
    </row>
    <row r="334" spans="1:27" ht="13">
      <c r="A334" s="106"/>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c r="AA334" s="106"/>
    </row>
    <row r="335" spans="1:27" ht="13">
      <c r="A335" s="106"/>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c r="AA335" s="106"/>
    </row>
    <row r="336" spans="1:27" ht="13">
      <c r="A336" s="106"/>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c r="AA336" s="106"/>
    </row>
    <row r="337" spans="1:27" ht="13">
      <c r="A337" s="106"/>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c r="AA337" s="106"/>
    </row>
    <row r="338" spans="1:27" ht="13">
      <c r="A338" s="106"/>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c r="AA338" s="106"/>
    </row>
    <row r="339" spans="1:27" ht="13">
      <c r="A339" s="106"/>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c r="AA339" s="106"/>
    </row>
    <row r="340" spans="1:27" ht="13">
      <c r="A340" s="106"/>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c r="AA340" s="106"/>
    </row>
    <row r="341" spans="1:27" ht="13">
      <c r="A341" s="106"/>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c r="AA341" s="106"/>
    </row>
    <row r="342" spans="1:27" ht="13">
      <c r="A342" s="106"/>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c r="AA342" s="106"/>
    </row>
    <row r="343" spans="1:27" ht="13">
      <c r="A343" s="106"/>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c r="AA343" s="106"/>
    </row>
    <row r="344" spans="1:27" ht="13">
      <c r="A344" s="106"/>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c r="AA344" s="106"/>
    </row>
    <row r="345" spans="1:27" ht="13">
      <c r="A345" s="106"/>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c r="AA345" s="106"/>
    </row>
    <row r="346" spans="1:27" ht="13">
      <c r="A346" s="106"/>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c r="AA346" s="106"/>
    </row>
    <row r="347" spans="1:27" ht="13">
      <c r="A347" s="106"/>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c r="AA347" s="106"/>
    </row>
    <row r="348" spans="1:27" ht="13">
      <c r="A348" s="106"/>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c r="AA348" s="106"/>
    </row>
    <row r="349" spans="1:27" ht="13">
      <c r="A349" s="106"/>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c r="AA349" s="106"/>
    </row>
    <row r="350" spans="1:27" ht="13">
      <c r="A350" s="106"/>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c r="AA350" s="106"/>
    </row>
    <row r="351" spans="1:27" ht="13">
      <c r="A351" s="106"/>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c r="AA351" s="106"/>
    </row>
    <row r="352" spans="1:27" ht="13">
      <c r="A352" s="106"/>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c r="AA352" s="106"/>
    </row>
    <row r="353" spans="1:27" ht="13">
      <c r="A353" s="106"/>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c r="AA353" s="106"/>
    </row>
    <row r="354" spans="1:27" ht="13">
      <c r="A354" s="106"/>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c r="AA354" s="106"/>
    </row>
    <row r="355" spans="1:27" ht="13">
      <c r="A355" s="106"/>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c r="AA355" s="106"/>
    </row>
    <row r="356" spans="1:27" ht="13">
      <c r="A356" s="106"/>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c r="AA356" s="106"/>
    </row>
    <row r="357" spans="1:27" ht="13">
      <c r="A357" s="106"/>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c r="AA357" s="106"/>
    </row>
    <row r="358" spans="1:27" ht="13">
      <c r="A358" s="106"/>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c r="AA358" s="106"/>
    </row>
    <row r="359" spans="1:27" ht="13">
      <c r="A359" s="106"/>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c r="AA359" s="106"/>
    </row>
    <row r="360" spans="1:27" ht="13">
      <c r="A360" s="106"/>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c r="AA360" s="106"/>
    </row>
    <row r="361" spans="1:27" ht="13">
      <c r="A361" s="106"/>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c r="AA361" s="106"/>
    </row>
    <row r="362" spans="1:27" ht="13">
      <c r="A362" s="106"/>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c r="AA362" s="106"/>
    </row>
    <row r="363" spans="1:27" ht="13">
      <c r="A363" s="106"/>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c r="AA363" s="106"/>
    </row>
    <row r="364" spans="1:27" ht="13">
      <c r="A364" s="106"/>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c r="AA364" s="106"/>
    </row>
    <row r="365" spans="1:27" ht="13">
      <c r="A365" s="106"/>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c r="AA365" s="106"/>
    </row>
    <row r="366" spans="1:27" ht="13">
      <c r="A366" s="106"/>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c r="AA366" s="106"/>
    </row>
    <row r="367" spans="1:27" ht="13">
      <c r="A367" s="106"/>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c r="AA367" s="106"/>
    </row>
    <row r="368" spans="1:27" ht="13">
      <c r="A368" s="106"/>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c r="AA368" s="106"/>
    </row>
    <row r="369" spans="1:27" ht="13">
      <c r="A369" s="106"/>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c r="AA369" s="106"/>
    </row>
    <row r="370" spans="1:27" ht="13">
      <c r="A370" s="106"/>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c r="AA370" s="106"/>
    </row>
    <row r="371" spans="1:27" ht="13">
      <c r="A371" s="106"/>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c r="AA371" s="106"/>
    </row>
    <row r="372" spans="1:27" ht="13">
      <c r="A372" s="106"/>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c r="AA372" s="106"/>
    </row>
    <row r="373" spans="1:27" ht="13">
      <c r="A373" s="106"/>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c r="AA373" s="106"/>
    </row>
    <row r="374" spans="1:27" ht="13">
      <c r="A374" s="106"/>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c r="AA374" s="106"/>
    </row>
    <row r="375" spans="1:27" ht="13">
      <c r="A375" s="106"/>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c r="AA375" s="106"/>
    </row>
    <row r="376" spans="1:27" ht="13">
      <c r="A376" s="106"/>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c r="AA376" s="106"/>
    </row>
    <row r="377" spans="1:27" ht="13">
      <c r="A377" s="106"/>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c r="AA377" s="106"/>
    </row>
    <row r="378" spans="1:27" ht="13">
      <c r="A378" s="106"/>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c r="AA378" s="106"/>
    </row>
    <row r="379" spans="1:27" ht="13">
      <c r="A379" s="106"/>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c r="AA379" s="106"/>
    </row>
    <row r="380" spans="1:27" ht="13">
      <c r="A380" s="106"/>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c r="AA380" s="106"/>
    </row>
    <row r="381" spans="1:27" ht="13">
      <c r="A381" s="106"/>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c r="AA381" s="106"/>
    </row>
    <row r="382" spans="1:27" ht="13">
      <c r="A382" s="106"/>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c r="AA382" s="106"/>
    </row>
    <row r="383" spans="1:27" ht="13">
      <c r="A383" s="106"/>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c r="AA383" s="106"/>
    </row>
    <row r="384" spans="1:27" ht="13">
      <c r="A384" s="106"/>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c r="AA384" s="106"/>
    </row>
    <row r="385" spans="1:27" ht="13">
      <c r="A385" s="106"/>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c r="AA385" s="106"/>
    </row>
    <row r="386" spans="1:27" ht="13">
      <c r="A386" s="106"/>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c r="AA386" s="106"/>
    </row>
    <row r="387" spans="1:27" ht="13">
      <c r="A387" s="106"/>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c r="AA387" s="106"/>
    </row>
    <row r="388" spans="1:27" ht="13">
      <c r="A388" s="106"/>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c r="AA388" s="106"/>
    </row>
    <row r="389" spans="1:27" ht="13">
      <c r="A389" s="106"/>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c r="AA389" s="106"/>
    </row>
    <row r="390" spans="1:27" ht="13">
      <c r="A390" s="106"/>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c r="AA390" s="106"/>
    </row>
    <row r="391" spans="1:27" ht="13">
      <c r="A391" s="106"/>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c r="AA391" s="106"/>
    </row>
    <row r="392" spans="1:27" ht="13">
      <c r="A392" s="106"/>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c r="AA392" s="106"/>
    </row>
    <row r="393" spans="1:27" ht="13">
      <c r="A393" s="106"/>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c r="AA393" s="106"/>
    </row>
    <row r="394" spans="1:27" ht="13">
      <c r="A394" s="106"/>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c r="AA394" s="106"/>
    </row>
    <row r="395" spans="1:27" ht="13">
      <c r="A395" s="106"/>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c r="AA395" s="106"/>
    </row>
    <row r="396" spans="1:27" ht="13">
      <c r="A396" s="106"/>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c r="AA396" s="106"/>
    </row>
    <row r="397" spans="1:27" ht="13">
      <c r="A397" s="106"/>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c r="AA397" s="106"/>
    </row>
    <row r="398" spans="1:27" ht="13">
      <c r="A398" s="106"/>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c r="AA398" s="106"/>
    </row>
    <row r="399" spans="1:27" ht="13">
      <c r="A399" s="106"/>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c r="AA399" s="106"/>
    </row>
    <row r="400" spans="1:27" ht="13">
      <c r="A400" s="106"/>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c r="AA400" s="106"/>
    </row>
    <row r="401" spans="1:27" ht="13">
      <c r="A401" s="106"/>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c r="AA401" s="106"/>
    </row>
    <row r="402" spans="1:27" ht="13">
      <c r="A402" s="106"/>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c r="AA402" s="106"/>
    </row>
    <row r="403" spans="1:27" ht="13">
      <c r="A403" s="106"/>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c r="AA403" s="106"/>
    </row>
    <row r="404" spans="1:27" ht="13">
      <c r="A404" s="106"/>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c r="AA404" s="106"/>
    </row>
    <row r="405" spans="1:27" ht="13">
      <c r="A405" s="106"/>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c r="AA405" s="106"/>
    </row>
    <row r="406" spans="1:27" ht="13">
      <c r="A406" s="106"/>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c r="AA406" s="106"/>
    </row>
    <row r="407" spans="1:27" ht="13">
      <c r="A407" s="106"/>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c r="AA407" s="106"/>
    </row>
    <row r="408" spans="1:27" ht="13">
      <c r="A408" s="106"/>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c r="AA408" s="106"/>
    </row>
    <row r="409" spans="1:27" ht="13">
      <c r="A409" s="106"/>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c r="AA409" s="106"/>
    </row>
    <row r="410" spans="1:27" ht="13">
      <c r="A410" s="106"/>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c r="AA410" s="106"/>
    </row>
    <row r="411" spans="1:27" ht="13">
      <c r="A411" s="106"/>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c r="AA411" s="106"/>
    </row>
    <row r="412" spans="1:27" ht="13">
      <c r="A412" s="106"/>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c r="AA412" s="106"/>
    </row>
    <row r="413" spans="1:27" ht="13">
      <c r="A413" s="106"/>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c r="AA413" s="106"/>
    </row>
    <row r="414" spans="1:27" ht="13">
      <c r="A414" s="106"/>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c r="AA414" s="106"/>
    </row>
    <row r="415" spans="1:27" ht="13">
      <c r="A415" s="106"/>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c r="AA415" s="106"/>
    </row>
    <row r="416" spans="1:27" ht="13">
      <c r="A416" s="106"/>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c r="AA416" s="106"/>
    </row>
    <row r="417" spans="1:27" ht="13">
      <c r="A417" s="106"/>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c r="AA417" s="106"/>
    </row>
    <row r="418" spans="1:27" ht="13">
      <c r="A418" s="106"/>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c r="AA418" s="106"/>
    </row>
    <row r="419" spans="1:27" ht="13">
      <c r="A419" s="106"/>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c r="AA419" s="106"/>
    </row>
    <row r="420" spans="1:27" ht="13">
      <c r="A420" s="106"/>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c r="AA420" s="106"/>
    </row>
    <row r="421" spans="1:27" ht="13">
      <c r="A421" s="106"/>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c r="AA421" s="106"/>
    </row>
    <row r="422" spans="1:27" ht="13">
      <c r="A422" s="106"/>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c r="AA422" s="106"/>
    </row>
    <row r="423" spans="1:27" ht="13">
      <c r="A423" s="106"/>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c r="AA423" s="106"/>
    </row>
    <row r="424" spans="1:27" ht="13">
      <c r="A424" s="106"/>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c r="AA424" s="106"/>
    </row>
    <row r="425" spans="1:27" ht="13">
      <c r="A425" s="106"/>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c r="AA425" s="106"/>
    </row>
    <row r="426" spans="1:27" ht="13">
      <c r="A426" s="106"/>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c r="AA426" s="106"/>
    </row>
    <row r="427" spans="1:27" ht="13">
      <c r="A427" s="106"/>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c r="AA427" s="106"/>
    </row>
    <row r="428" spans="1:27" ht="13">
      <c r="A428" s="106"/>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c r="AA428" s="106"/>
    </row>
    <row r="429" spans="1:27" ht="13">
      <c r="A429" s="106"/>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c r="AA429" s="106"/>
    </row>
    <row r="430" spans="1:27" ht="13">
      <c r="A430" s="106"/>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c r="AA430" s="106"/>
    </row>
    <row r="431" spans="1:27" ht="13">
      <c r="A431" s="106"/>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c r="AA431" s="106"/>
    </row>
    <row r="432" spans="1:27" ht="13">
      <c r="A432" s="106"/>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c r="AA432" s="106"/>
    </row>
    <row r="433" spans="1:27" ht="13">
      <c r="A433" s="106"/>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c r="AA433" s="106"/>
    </row>
    <row r="434" spans="1:27" ht="13">
      <c r="A434" s="106"/>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c r="AA434" s="106"/>
    </row>
    <row r="435" spans="1:27" ht="13">
      <c r="A435" s="106"/>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c r="AA435" s="106"/>
    </row>
    <row r="436" spans="1:27" ht="13">
      <c r="A436" s="106"/>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c r="AA436" s="106"/>
    </row>
    <row r="437" spans="1:27" ht="13">
      <c r="A437" s="106"/>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c r="AA437" s="106"/>
    </row>
    <row r="438" spans="1:27" ht="13">
      <c r="A438" s="106"/>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c r="AA438" s="106"/>
    </row>
    <row r="439" spans="1:27" ht="13">
      <c r="A439" s="106"/>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c r="AA439" s="106"/>
    </row>
    <row r="440" spans="1:27" ht="13">
      <c r="A440" s="106"/>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c r="AA440" s="106"/>
    </row>
    <row r="441" spans="1:27" ht="13">
      <c r="A441" s="106"/>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c r="AA441" s="106"/>
    </row>
    <row r="442" spans="1:27" ht="13">
      <c r="A442" s="106"/>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c r="AA442" s="106"/>
    </row>
    <row r="443" spans="1:27" ht="13">
      <c r="A443" s="106"/>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c r="AA443" s="106"/>
    </row>
    <row r="444" spans="1:27" ht="13">
      <c r="A444" s="106"/>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c r="AA444" s="106"/>
    </row>
    <row r="445" spans="1:27" ht="13">
      <c r="A445" s="106"/>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c r="AA445" s="106"/>
    </row>
    <row r="446" spans="1:27" ht="13">
      <c r="A446" s="106"/>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c r="AA446" s="106"/>
    </row>
    <row r="447" spans="1:27" ht="13">
      <c r="A447" s="106"/>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c r="AA447" s="106"/>
    </row>
    <row r="448" spans="1:27" ht="13">
      <c r="A448" s="106"/>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c r="AA448" s="106"/>
    </row>
    <row r="449" spans="1:27" ht="13">
      <c r="A449" s="106"/>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c r="AA449" s="106"/>
    </row>
    <row r="450" spans="1:27" ht="13">
      <c r="A450" s="106"/>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c r="AA450" s="106"/>
    </row>
    <row r="451" spans="1:27" ht="13">
      <c r="A451" s="106"/>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c r="AA451" s="106"/>
    </row>
    <row r="452" spans="1:27" ht="13">
      <c r="A452" s="106"/>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c r="AA452" s="106"/>
    </row>
    <row r="453" spans="1:27" ht="13">
      <c r="A453" s="106"/>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c r="AA453" s="106"/>
    </row>
    <row r="454" spans="1:27" ht="13">
      <c r="A454" s="106"/>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c r="AA454" s="106"/>
    </row>
    <row r="455" spans="1:27" ht="13">
      <c r="A455" s="106"/>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c r="AA455" s="106"/>
    </row>
    <row r="456" spans="1:27" ht="13">
      <c r="A456" s="106"/>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c r="AA456" s="106"/>
    </row>
    <row r="457" spans="1:27" ht="13">
      <c r="A457" s="106"/>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c r="AA457" s="106"/>
    </row>
    <row r="458" spans="1:27" ht="13">
      <c r="A458" s="106"/>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c r="AA458" s="106"/>
    </row>
    <row r="459" spans="1:27" ht="13">
      <c r="A459" s="106"/>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c r="AA459" s="106"/>
    </row>
    <row r="460" spans="1:27" ht="13">
      <c r="A460" s="106"/>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c r="AA460" s="106"/>
    </row>
    <row r="461" spans="1:27" ht="13">
      <c r="A461" s="106"/>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c r="AA461" s="106"/>
    </row>
    <row r="462" spans="1:27" ht="13">
      <c r="A462" s="106"/>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c r="AA462" s="106"/>
    </row>
    <row r="463" spans="1:27" ht="13">
      <c r="A463" s="106"/>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c r="AA463" s="106"/>
    </row>
    <row r="464" spans="1:27" ht="13">
      <c r="A464" s="106"/>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c r="AA464" s="106"/>
    </row>
    <row r="465" spans="1:27" ht="13">
      <c r="A465" s="106"/>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c r="AA465" s="106"/>
    </row>
    <row r="466" spans="1:27" ht="13">
      <c r="A466" s="106"/>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c r="AA466" s="106"/>
    </row>
    <row r="467" spans="1:27" ht="13">
      <c r="A467" s="106"/>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c r="AA467" s="106"/>
    </row>
    <row r="468" spans="1:27" ht="13">
      <c r="A468" s="106"/>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c r="AA468" s="106"/>
    </row>
    <row r="469" spans="1:27" ht="13">
      <c r="A469" s="106"/>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c r="AA469" s="106"/>
    </row>
    <row r="470" spans="1:27" ht="13">
      <c r="A470" s="106"/>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c r="AA470" s="106"/>
    </row>
    <row r="471" spans="1:27" ht="13">
      <c r="A471" s="106"/>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c r="AA471" s="106"/>
    </row>
    <row r="472" spans="1:27" ht="13">
      <c r="A472" s="106"/>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c r="AA472" s="106"/>
    </row>
    <row r="473" spans="1:27" ht="13">
      <c r="A473" s="106"/>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c r="AA473" s="106"/>
    </row>
    <row r="474" spans="1:27" ht="13">
      <c r="A474" s="106"/>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c r="AA474" s="106"/>
    </row>
    <row r="475" spans="1:27" ht="13">
      <c r="A475" s="106"/>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c r="AA475" s="106"/>
    </row>
    <row r="476" spans="1:27" ht="13">
      <c r="A476" s="106"/>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c r="AA476" s="106"/>
    </row>
    <row r="477" spans="1:27" ht="13">
      <c r="A477" s="106"/>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c r="AA477" s="106"/>
    </row>
    <row r="478" spans="1:27" ht="13">
      <c r="A478" s="106"/>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c r="AA478" s="106"/>
    </row>
    <row r="479" spans="1:27" ht="13">
      <c r="A479" s="106"/>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c r="AA479" s="106"/>
    </row>
    <row r="480" spans="1:27" ht="13">
      <c r="A480" s="106"/>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c r="AA480" s="106"/>
    </row>
    <row r="481" spans="1:27" ht="13">
      <c r="A481" s="106"/>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c r="AA481" s="106"/>
    </row>
    <row r="482" spans="1:27" ht="13">
      <c r="A482" s="106"/>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c r="AA482" s="106"/>
    </row>
    <row r="483" spans="1:27" ht="13">
      <c r="A483" s="106"/>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c r="AA483" s="106"/>
    </row>
    <row r="484" spans="1:27" ht="13">
      <c r="A484" s="106"/>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c r="AA484" s="106"/>
    </row>
    <row r="485" spans="1:27" ht="13">
      <c r="A485" s="106"/>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c r="AA485" s="106"/>
    </row>
    <row r="486" spans="1:27" ht="13">
      <c r="A486" s="106"/>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c r="AA486" s="106"/>
    </row>
    <row r="487" spans="1:27" ht="13">
      <c r="A487" s="106"/>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c r="AA487" s="106"/>
    </row>
    <row r="488" spans="1:27" ht="13">
      <c r="A488" s="106"/>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c r="AA488" s="106"/>
    </row>
    <row r="489" spans="1:27" ht="13">
      <c r="A489" s="106"/>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c r="AA489" s="106"/>
    </row>
    <row r="490" spans="1:27" ht="13">
      <c r="A490" s="106"/>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c r="AA490" s="106"/>
    </row>
    <row r="491" spans="1:27" ht="13">
      <c r="A491" s="106"/>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c r="AA491" s="106"/>
    </row>
    <row r="492" spans="1:27" ht="13">
      <c r="A492" s="106"/>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c r="AA492" s="106"/>
    </row>
    <row r="493" spans="1:27" ht="13">
      <c r="A493" s="106"/>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c r="AA493" s="106"/>
    </row>
    <row r="494" spans="1:27" ht="13">
      <c r="A494" s="106"/>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c r="AA494" s="106"/>
    </row>
    <row r="495" spans="1:27" ht="13">
      <c r="A495" s="106"/>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c r="AA495" s="106"/>
    </row>
    <row r="496" spans="1:27" ht="13">
      <c r="A496" s="106"/>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c r="AA496" s="106"/>
    </row>
    <row r="497" spans="1:27" ht="13">
      <c r="A497" s="106"/>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c r="AA497" s="106"/>
    </row>
    <row r="498" spans="1:27" ht="13">
      <c r="A498" s="106"/>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c r="AA498" s="106"/>
    </row>
    <row r="499" spans="1:27" ht="13">
      <c r="A499" s="106"/>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c r="AA499" s="106"/>
    </row>
    <row r="500" spans="1:27" ht="13">
      <c r="A500" s="106"/>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c r="AA500" s="106"/>
    </row>
    <row r="501" spans="1:27" ht="13">
      <c r="A501" s="106"/>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c r="AA501" s="106"/>
    </row>
    <row r="502" spans="1:27" ht="13">
      <c r="A502" s="106"/>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c r="AA502" s="106"/>
    </row>
    <row r="503" spans="1:27" ht="13">
      <c r="A503" s="106"/>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c r="AA503" s="106"/>
    </row>
    <row r="504" spans="1:27" ht="13">
      <c r="A504" s="106"/>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c r="AA504" s="106"/>
    </row>
    <row r="505" spans="1:27" ht="13">
      <c r="A505" s="106"/>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c r="AA505" s="106"/>
    </row>
    <row r="506" spans="1:27" ht="13">
      <c r="A506" s="106"/>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c r="AA506" s="106"/>
    </row>
    <row r="507" spans="1:27" ht="13">
      <c r="A507" s="106"/>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c r="AA507" s="106"/>
    </row>
    <row r="508" spans="1:27" ht="13">
      <c r="A508" s="106"/>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c r="AA508" s="106"/>
    </row>
    <row r="509" spans="1:27" ht="13">
      <c r="A509" s="106"/>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c r="AA509" s="106"/>
    </row>
    <row r="510" spans="1:27" ht="13">
      <c r="A510" s="106"/>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c r="AA510" s="106"/>
    </row>
    <row r="511" spans="1:27" ht="13">
      <c r="A511" s="106"/>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c r="AA511" s="106"/>
    </row>
    <row r="512" spans="1:27" ht="13">
      <c r="A512" s="106"/>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c r="AA512" s="106"/>
    </row>
    <row r="513" spans="1:27" ht="13">
      <c r="A513" s="106"/>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c r="AA513" s="106"/>
    </row>
    <row r="514" spans="1:27" ht="13">
      <c r="A514" s="106"/>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c r="AA514" s="106"/>
    </row>
    <row r="515" spans="1:27" ht="13">
      <c r="A515" s="106"/>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c r="AA515" s="106"/>
    </row>
    <row r="516" spans="1:27" ht="13">
      <c r="A516" s="106"/>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c r="AA516" s="106"/>
    </row>
    <row r="517" spans="1:27" ht="13">
      <c r="A517" s="106"/>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c r="AA517" s="106"/>
    </row>
    <row r="518" spans="1:27" ht="13">
      <c r="A518" s="106"/>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c r="AA518" s="106"/>
    </row>
    <row r="519" spans="1:27" ht="13">
      <c r="A519" s="106"/>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c r="AA519" s="106"/>
    </row>
    <row r="520" spans="1:27" ht="13">
      <c r="A520" s="106"/>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c r="AA520" s="106"/>
    </row>
    <row r="521" spans="1:27" ht="13">
      <c r="A521" s="106"/>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c r="AA521" s="106"/>
    </row>
    <row r="522" spans="1:27" ht="13">
      <c r="A522" s="106"/>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c r="AA522" s="106"/>
    </row>
    <row r="523" spans="1:27" ht="13">
      <c r="A523" s="106"/>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c r="AA523" s="106"/>
    </row>
    <row r="524" spans="1:27" ht="13">
      <c r="A524" s="106"/>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c r="AA524" s="106"/>
    </row>
    <row r="525" spans="1:27" ht="13">
      <c r="A525" s="106"/>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c r="AA525" s="106"/>
    </row>
    <row r="526" spans="1:27" ht="13">
      <c r="A526" s="106"/>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c r="AA526" s="106"/>
    </row>
    <row r="527" spans="1:27" ht="13">
      <c r="A527" s="106"/>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c r="AA527" s="106"/>
    </row>
    <row r="528" spans="1:27" ht="13">
      <c r="A528" s="106"/>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c r="AA528" s="106"/>
    </row>
    <row r="529" spans="1:27" ht="13">
      <c r="A529" s="106"/>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c r="AA529" s="106"/>
    </row>
    <row r="530" spans="1:27" ht="13">
      <c r="A530" s="106"/>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c r="AA530" s="106"/>
    </row>
    <row r="531" spans="1:27" ht="13">
      <c r="A531" s="106"/>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c r="AA531" s="106"/>
    </row>
    <row r="532" spans="1:27" ht="13">
      <c r="A532" s="106"/>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c r="AA532" s="106"/>
    </row>
    <row r="533" spans="1:27" ht="13">
      <c r="A533" s="106"/>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c r="AA533" s="106"/>
    </row>
    <row r="534" spans="1:27" ht="13">
      <c r="A534" s="106"/>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c r="AA534" s="106"/>
    </row>
    <row r="535" spans="1:27" ht="13">
      <c r="A535" s="106"/>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c r="AA535" s="106"/>
    </row>
    <row r="536" spans="1:27" ht="13">
      <c r="A536" s="106"/>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c r="AA536" s="106"/>
    </row>
    <row r="537" spans="1:27" ht="13">
      <c r="A537" s="106"/>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c r="AA537" s="106"/>
    </row>
    <row r="538" spans="1:27" ht="13">
      <c r="A538" s="106"/>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c r="AA538" s="106"/>
    </row>
    <row r="539" spans="1:27" ht="13">
      <c r="A539" s="106"/>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c r="AA539" s="106"/>
    </row>
    <row r="540" spans="1:27" ht="13">
      <c r="A540" s="106"/>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c r="AA540" s="106"/>
    </row>
    <row r="541" spans="1:27" ht="13">
      <c r="A541" s="106"/>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c r="AA541" s="106"/>
    </row>
    <row r="542" spans="1:27" ht="13">
      <c r="A542" s="106"/>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c r="AA542" s="106"/>
    </row>
    <row r="543" spans="1:27" ht="13">
      <c r="A543" s="106"/>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c r="AA543" s="106"/>
    </row>
    <row r="544" spans="1:27" ht="13">
      <c r="A544" s="106"/>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c r="AA544" s="106"/>
    </row>
    <row r="545" spans="1:27" ht="13">
      <c r="A545" s="106"/>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c r="AA545" s="106"/>
    </row>
    <row r="546" spans="1:27" ht="13">
      <c r="A546" s="106"/>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c r="AA546" s="106"/>
    </row>
    <row r="547" spans="1:27" ht="13">
      <c r="A547" s="106"/>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c r="AA547" s="106"/>
    </row>
    <row r="548" spans="1:27" ht="13">
      <c r="A548" s="106"/>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c r="AA548" s="106"/>
    </row>
    <row r="549" spans="1:27" ht="13">
      <c r="A549" s="106"/>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c r="AA549" s="106"/>
    </row>
    <row r="550" spans="1:27" ht="13">
      <c r="A550" s="106"/>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c r="AA550" s="106"/>
    </row>
    <row r="551" spans="1:27" ht="13">
      <c r="A551" s="106"/>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c r="AA551" s="106"/>
    </row>
    <row r="552" spans="1:27" ht="13">
      <c r="A552" s="106"/>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c r="AA552" s="106"/>
    </row>
    <row r="553" spans="1:27" ht="13">
      <c r="A553" s="106"/>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c r="AA553" s="106"/>
    </row>
    <row r="554" spans="1:27" ht="13">
      <c r="A554" s="106"/>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c r="AA554" s="106"/>
    </row>
    <row r="555" spans="1:27" ht="13">
      <c r="A555" s="106"/>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c r="AA555" s="106"/>
    </row>
    <row r="556" spans="1:27" ht="13">
      <c r="A556" s="106"/>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c r="AA556" s="106"/>
    </row>
    <row r="557" spans="1:27" ht="13">
      <c r="A557" s="106"/>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c r="AA557" s="106"/>
    </row>
    <row r="558" spans="1:27" ht="13">
      <c r="A558" s="106"/>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c r="AA558" s="106"/>
    </row>
    <row r="559" spans="1:27" ht="13">
      <c r="A559" s="106"/>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c r="AA559" s="106"/>
    </row>
    <row r="560" spans="1:27" ht="13">
      <c r="A560" s="106"/>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c r="AA560" s="106"/>
    </row>
    <row r="561" spans="1:27" ht="13">
      <c r="A561" s="106"/>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c r="AA561" s="106"/>
    </row>
    <row r="562" spans="1:27" ht="13">
      <c r="A562" s="106"/>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c r="AA562" s="106"/>
    </row>
    <row r="563" spans="1:27" ht="13">
      <c r="A563" s="106"/>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c r="AA563" s="106"/>
    </row>
    <row r="564" spans="1:27" ht="13">
      <c r="A564" s="106"/>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c r="AA564" s="106"/>
    </row>
    <row r="565" spans="1:27" ht="13">
      <c r="A565" s="106"/>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c r="AA565" s="106"/>
    </row>
    <row r="566" spans="1:27" ht="13">
      <c r="A566" s="106"/>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c r="AA566" s="106"/>
    </row>
    <row r="567" spans="1:27" ht="13">
      <c r="A567" s="106"/>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c r="AA567" s="106"/>
    </row>
    <row r="568" spans="1:27" ht="13">
      <c r="A568" s="106"/>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c r="AA568" s="106"/>
    </row>
    <row r="569" spans="1:27" ht="13">
      <c r="A569" s="106"/>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c r="AA569" s="106"/>
    </row>
    <row r="570" spans="1:27" ht="13">
      <c r="A570" s="106"/>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c r="AA570" s="106"/>
    </row>
    <row r="571" spans="1:27" ht="13">
      <c r="A571" s="106"/>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c r="AA571" s="106"/>
    </row>
    <row r="572" spans="1:27" ht="13">
      <c r="A572" s="106"/>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c r="AA572" s="106"/>
    </row>
    <row r="573" spans="1:27" ht="13">
      <c r="A573" s="106"/>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c r="AA573" s="106"/>
    </row>
    <row r="574" spans="1:27" ht="13">
      <c r="A574" s="106"/>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c r="AA574" s="106"/>
    </row>
    <row r="575" spans="1:27" ht="13">
      <c r="A575" s="106"/>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c r="AA575" s="106"/>
    </row>
    <row r="576" spans="1:27" ht="13">
      <c r="A576" s="106"/>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c r="AA576" s="106"/>
    </row>
    <row r="577" spans="1:27" ht="13">
      <c r="A577" s="106"/>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c r="AA577" s="106"/>
    </row>
    <row r="578" spans="1:27" ht="13">
      <c r="A578" s="106"/>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c r="AA578" s="106"/>
    </row>
    <row r="579" spans="1:27" ht="13">
      <c r="A579" s="106"/>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c r="AA579" s="106"/>
    </row>
    <row r="580" spans="1:27" ht="13">
      <c r="A580" s="106"/>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c r="AA580" s="106"/>
    </row>
    <row r="581" spans="1:27" ht="13">
      <c r="A581" s="106"/>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c r="AA581" s="106"/>
    </row>
    <row r="582" spans="1:27" ht="13">
      <c r="A582" s="106"/>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c r="AA582" s="106"/>
    </row>
    <row r="583" spans="1:27" ht="13">
      <c r="A583" s="106"/>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c r="AA583" s="106"/>
    </row>
    <row r="584" spans="1:27" ht="13">
      <c r="A584" s="106"/>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c r="AA584" s="106"/>
    </row>
    <row r="585" spans="1:27" ht="13">
      <c r="A585" s="106"/>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c r="AA585" s="106"/>
    </row>
    <row r="586" spans="1:27" ht="13">
      <c r="A586" s="106"/>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c r="AA586" s="106"/>
    </row>
    <row r="587" spans="1:27" ht="13">
      <c r="A587" s="106"/>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c r="AA587" s="106"/>
    </row>
    <row r="588" spans="1:27" ht="13">
      <c r="A588" s="106"/>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c r="AA588" s="106"/>
    </row>
    <row r="589" spans="1:27" ht="13">
      <c r="A589" s="106"/>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c r="AA589" s="106"/>
    </row>
    <row r="590" spans="1:27" ht="13">
      <c r="A590" s="106"/>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c r="AA590" s="106"/>
    </row>
    <row r="591" spans="1:27" ht="13">
      <c r="A591" s="106"/>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c r="AA591" s="106"/>
    </row>
    <row r="592" spans="1:27" ht="13">
      <c r="A592" s="106"/>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c r="AA592" s="106"/>
    </row>
    <row r="593" spans="1:27" ht="13">
      <c r="A593" s="106"/>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c r="AA593" s="106"/>
    </row>
    <row r="594" spans="1:27" ht="13">
      <c r="A594" s="106"/>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c r="AA594" s="106"/>
    </row>
    <row r="595" spans="1:27" ht="13">
      <c r="A595" s="106"/>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c r="AA595" s="106"/>
    </row>
    <row r="596" spans="1:27" ht="13">
      <c r="A596" s="106"/>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c r="AA596" s="106"/>
    </row>
    <row r="597" spans="1:27" ht="13">
      <c r="A597" s="106"/>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c r="AA597" s="106"/>
    </row>
    <row r="598" spans="1:27" ht="13">
      <c r="A598" s="106"/>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c r="AA598" s="106"/>
    </row>
    <row r="599" spans="1:27" ht="13">
      <c r="A599" s="106"/>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c r="AA599" s="106"/>
    </row>
    <row r="600" spans="1:27" ht="13">
      <c r="A600" s="106"/>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c r="AA600" s="106"/>
    </row>
    <row r="601" spans="1:27" ht="13">
      <c r="A601" s="106"/>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c r="AA601" s="106"/>
    </row>
    <row r="602" spans="1:27" ht="13">
      <c r="A602" s="106"/>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c r="AA602" s="106"/>
    </row>
    <row r="603" spans="1:27" ht="13">
      <c r="A603" s="106"/>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c r="AA603" s="106"/>
    </row>
    <row r="604" spans="1:27" ht="13">
      <c r="A604" s="106"/>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c r="AA604" s="106"/>
    </row>
    <row r="605" spans="1:27" ht="13">
      <c r="A605" s="106"/>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c r="AA605" s="106"/>
    </row>
    <row r="606" spans="1:27" ht="13">
      <c r="A606" s="106"/>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c r="AA606" s="106"/>
    </row>
    <row r="607" spans="1:27" ht="13">
      <c r="A607" s="106"/>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c r="AA607" s="106"/>
    </row>
    <row r="608" spans="1:27" ht="13">
      <c r="A608" s="106"/>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c r="AA608" s="106"/>
    </row>
    <row r="609" spans="1:27" ht="13">
      <c r="A609" s="106"/>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c r="AA609" s="106"/>
    </row>
    <row r="610" spans="1:27" ht="13">
      <c r="A610" s="106"/>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c r="AA610" s="106"/>
    </row>
    <row r="611" spans="1:27" ht="13">
      <c r="A611" s="106"/>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c r="AA611" s="106"/>
    </row>
    <row r="612" spans="1:27" ht="13">
      <c r="A612" s="106"/>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c r="AA612" s="106"/>
    </row>
    <row r="613" spans="1:27" ht="13">
      <c r="A613" s="106"/>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c r="AA613" s="106"/>
    </row>
    <row r="614" spans="1:27" ht="13">
      <c r="A614" s="106"/>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c r="AA614" s="106"/>
    </row>
    <row r="615" spans="1:27" ht="13">
      <c r="A615" s="106"/>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c r="AA615" s="106"/>
    </row>
    <row r="616" spans="1:27" ht="13">
      <c r="A616" s="106"/>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c r="AA616" s="106"/>
    </row>
    <row r="617" spans="1:27" ht="13">
      <c r="A617" s="106"/>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c r="AA617" s="106"/>
    </row>
    <row r="618" spans="1:27" ht="13">
      <c r="A618" s="106"/>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c r="AA618" s="106"/>
    </row>
    <row r="619" spans="1:27" ht="13">
      <c r="A619" s="106"/>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c r="AA619" s="106"/>
    </row>
    <row r="620" spans="1:27" ht="13">
      <c r="A620" s="106"/>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c r="AA620" s="106"/>
    </row>
    <row r="621" spans="1:27" ht="13">
      <c r="A621" s="106"/>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c r="AA621" s="106"/>
    </row>
    <row r="622" spans="1:27" ht="13">
      <c r="A622" s="106"/>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c r="AA622" s="106"/>
    </row>
    <row r="623" spans="1:27" ht="13">
      <c r="A623" s="106"/>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c r="AA623" s="106"/>
    </row>
    <row r="624" spans="1:27" ht="13">
      <c r="A624" s="106"/>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c r="AA624" s="106"/>
    </row>
    <row r="625" spans="1:27" ht="13">
      <c r="A625" s="106"/>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c r="AA625" s="106"/>
    </row>
    <row r="626" spans="1:27" ht="13">
      <c r="A626" s="106"/>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c r="AA626" s="106"/>
    </row>
    <row r="627" spans="1:27" ht="13">
      <c r="A627" s="106"/>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c r="AA627" s="106"/>
    </row>
    <row r="628" spans="1:27" ht="13">
      <c r="A628" s="106"/>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c r="AA628" s="106"/>
    </row>
    <row r="629" spans="1:27" ht="13">
      <c r="A629" s="106"/>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c r="AA629" s="106"/>
    </row>
    <row r="630" spans="1:27" ht="13">
      <c r="A630" s="106"/>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c r="AA630" s="106"/>
    </row>
    <row r="631" spans="1:27" ht="13">
      <c r="A631" s="106"/>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c r="AA631" s="106"/>
    </row>
    <row r="632" spans="1:27" ht="13">
      <c r="A632" s="106"/>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c r="AA632" s="106"/>
    </row>
    <row r="633" spans="1:27" ht="13">
      <c r="A633" s="106"/>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c r="AA633" s="106"/>
    </row>
    <row r="634" spans="1:27" ht="13">
      <c r="A634" s="106"/>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c r="AA634" s="106"/>
    </row>
    <row r="635" spans="1:27" ht="13">
      <c r="A635" s="106"/>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c r="AA635" s="106"/>
    </row>
    <row r="636" spans="1:27" ht="13">
      <c r="A636" s="106"/>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c r="AA636" s="106"/>
    </row>
    <row r="637" spans="1:27" ht="13">
      <c r="A637" s="106"/>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c r="AA637" s="106"/>
    </row>
    <row r="638" spans="1:27" ht="13">
      <c r="A638" s="106"/>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c r="AA638" s="106"/>
    </row>
    <row r="639" spans="1:27" ht="13">
      <c r="A639" s="106"/>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c r="AA639" s="106"/>
    </row>
    <row r="640" spans="1:27" ht="13">
      <c r="A640" s="106"/>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c r="AA640" s="106"/>
    </row>
    <row r="641" spans="1:27" ht="13">
      <c r="A641" s="106"/>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c r="AA641" s="106"/>
    </row>
    <row r="642" spans="1:27" ht="13">
      <c r="A642" s="106"/>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c r="AA642" s="106"/>
    </row>
    <row r="643" spans="1:27" ht="13">
      <c r="A643" s="106"/>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c r="AA643" s="106"/>
    </row>
    <row r="644" spans="1:27" ht="13">
      <c r="A644" s="106"/>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c r="AA644" s="106"/>
    </row>
    <row r="645" spans="1:27" ht="13">
      <c r="A645" s="106"/>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c r="AA645" s="106"/>
    </row>
    <row r="646" spans="1:27" ht="13">
      <c r="A646" s="106"/>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c r="AA646" s="106"/>
    </row>
    <row r="647" spans="1:27" ht="13">
      <c r="A647" s="106"/>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c r="AA647" s="106"/>
    </row>
    <row r="648" spans="1:27" ht="13">
      <c r="A648" s="106"/>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c r="AA648" s="106"/>
    </row>
    <row r="649" spans="1:27" ht="13">
      <c r="A649" s="106"/>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c r="AA649" s="106"/>
    </row>
    <row r="650" spans="1:27" ht="13">
      <c r="A650" s="106"/>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c r="AA650" s="106"/>
    </row>
    <row r="651" spans="1:27" ht="13">
      <c r="A651" s="106"/>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c r="AA651" s="106"/>
    </row>
    <row r="652" spans="1:27" ht="13">
      <c r="A652" s="106"/>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c r="AA652" s="106"/>
    </row>
    <row r="653" spans="1:27" ht="13">
      <c r="A653" s="106"/>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c r="AA653" s="106"/>
    </row>
    <row r="654" spans="1:27" ht="13">
      <c r="A654" s="106"/>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c r="AA654" s="106"/>
    </row>
    <row r="655" spans="1:27" ht="13">
      <c r="A655" s="106"/>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c r="AA655" s="106"/>
    </row>
    <row r="656" spans="1:27" ht="13">
      <c r="A656" s="106"/>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c r="AA656" s="106"/>
    </row>
    <row r="657" spans="1:27" ht="13">
      <c r="A657" s="106"/>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c r="AA657" s="106"/>
    </row>
    <row r="658" spans="1:27" ht="13">
      <c r="A658" s="106"/>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c r="AA658" s="106"/>
    </row>
    <row r="659" spans="1:27" ht="13">
      <c r="A659" s="106"/>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c r="AA659" s="106"/>
    </row>
    <row r="660" spans="1:27" ht="13">
      <c r="A660" s="106"/>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c r="AA660" s="106"/>
    </row>
    <row r="661" spans="1:27" ht="13">
      <c r="A661" s="106"/>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c r="AA661" s="106"/>
    </row>
    <row r="662" spans="1:27" ht="13">
      <c r="A662" s="106"/>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c r="AA662" s="106"/>
    </row>
    <row r="663" spans="1:27" ht="13">
      <c r="A663" s="106"/>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c r="AA663" s="106"/>
    </row>
    <row r="664" spans="1:27" ht="13">
      <c r="A664" s="106"/>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c r="AA664" s="106"/>
    </row>
    <row r="665" spans="1:27" ht="13">
      <c r="A665" s="106"/>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c r="AA665" s="106"/>
    </row>
    <row r="666" spans="1:27" ht="13">
      <c r="A666" s="106"/>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c r="AA666" s="106"/>
    </row>
    <row r="667" spans="1:27" ht="13">
      <c r="A667" s="106"/>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c r="AA667" s="106"/>
    </row>
    <row r="668" spans="1:27" ht="13">
      <c r="A668" s="106"/>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c r="AA668" s="106"/>
    </row>
    <row r="669" spans="1:27" ht="13">
      <c r="A669" s="106"/>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c r="AA669" s="106"/>
    </row>
    <row r="670" spans="1:27" ht="13">
      <c r="A670" s="106"/>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c r="AA670" s="106"/>
    </row>
    <row r="671" spans="1:27" ht="13">
      <c r="A671" s="106"/>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c r="AA671" s="106"/>
    </row>
    <row r="672" spans="1:27" ht="13">
      <c r="A672" s="106"/>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c r="AA672" s="106"/>
    </row>
    <row r="673" spans="1:27" ht="13">
      <c r="A673" s="106"/>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c r="AA673" s="106"/>
    </row>
    <row r="674" spans="1:27" ht="13">
      <c r="A674" s="106"/>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c r="AA674" s="106"/>
    </row>
    <row r="675" spans="1:27" ht="13">
      <c r="A675" s="106"/>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c r="AA675" s="106"/>
    </row>
    <row r="676" spans="1:27" ht="13">
      <c r="A676" s="106"/>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c r="AA676" s="106"/>
    </row>
    <row r="677" spans="1:27" ht="13">
      <c r="A677" s="106"/>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c r="AA677" s="106"/>
    </row>
    <row r="678" spans="1:27" ht="13">
      <c r="A678" s="106"/>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c r="AA678" s="106"/>
    </row>
    <row r="679" spans="1:27" ht="13">
      <c r="A679" s="106"/>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c r="AA679" s="106"/>
    </row>
    <row r="680" spans="1:27" ht="13">
      <c r="A680" s="106"/>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c r="AA680" s="106"/>
    </row>
    <row r="681" spans="1:27" ht="13">
      <c r="A681" s="106"/>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c r="AA681" s="106"/>
    </row>
    <row r="682" spans="1:27" ht="13">
      <c r="A682" s="106"/>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c r="AA682" s="106"/>
    </row>
    <row r="683" spans="1:27" ht="13">
      <c r="A683" s="106"/>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c r="AA683" s="106"/>
    </row>
    <row r="684" spans="1:27" ht="13">
      <c r="A684" s="106"/>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c r="AA684" s="106"/>
    </row>
    <row r="685" spans="1:27" ht="13">
      <c r="A685" s="106"/>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c r="AA685" s="106"/>
    </row>
    <row r="686" spans="1:27" ht="13">
      <c r="A686" s="106"/>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c r="AA686" s="106"/>
    </row>
    <row r="687" spans="1:27" ht="13">
      <c r="A687" s="106"/>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c r="AA687" s="106"/>
    </row>
    <row r="688" spans="1:27" ht="13">
      <c r="A688" s="106"/>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c r="AA688" s="106"/>
    </row>
    <row r="689" spans="1:27" ht="13">
      <c r="A689" s="106"/>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c r="AA689" s="106"/>
    </row>
    <row r="690" spans="1:27" ht="13">
      <c r="A690" s="106"/>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c r="AA690" s="106"/>
    </row>
    <row r="691" spans="1:27" ht="13">
      <c r="A691" s="106"/>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c r="AA691" s="106"/>
    </row>
    <row r="692" spans="1:27" ht="13">
      <c r="A692" s="106"/>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c r="AA692" s="106"/>
    </row>
    <row r="693" spans="1:27" ht="13">
      <c r="A693" s="106"/>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c r="AA693" s="106"/>
    </row>
    <row r="694" spans="1:27" ht="13">
      <c r="A694" s="106"/>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c r="AA694" s="106"/>
    </row>
    <row r="695" spans="1:27" ht="13">
      <c r="A695" s="106"/>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c r="AA695" s="106"/>
    </row>
    <row r="696" spans="1:27" ht="13">
      <c r="A696" s="106"/>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c r="AA696" s="106"/>
    </row>
    <row r="697" spans="1:27" ht="13">
      <c r="A697" s="106"/>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c r="AA697" s="106"/>
    </row>
    <row r="698" spans="1:27" ht="13">
      <c r="A698" s="106"/>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c r="AA698" s="106"/>
    </row>
    <row r="699" spans="1:27" ht="13">
      <c r="A699" s="106"/>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c r="AA699" s="106"/>
    </row>
    <row r="700" spans="1:27" ht="13">
      <c r="A700" s="106"/>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c r="AA700" s="106"/>
    </row>
    <row r="701" spans="1:27" ht="13">
      <c r="A701" s="106"/>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c r="AA701" s="106"/>
    </row>
    <row r="702" spans="1:27" ht="13">
      <c r="A702" s="106"/>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c r="AA702" s="106"/>
    </row>
    <row r="703" spans="1:27" ht="13">
      <c r="A703" s="106"/>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c r="AA703" s="106"/>
    </row>
    <row r="704" spans="1:27" ht="13">
      <c r="A704" s="106"/>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c r="AA704" s="106"/>
    </row>
    <row r="705" spans="1:27" ht="13">
      <c r="A705" s="106"/>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c r="AA705" s="106"/>
    </row>
    <row r="706" spans="1:27" ht="13">
      <c r="A706" s="106"/>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c r="AA706" s="106"/>
    </row>
    <row r="707" spans="1:27" ht="13">
      <c r="A707" s="106"/>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c r="AA707" s="106"/>
    </row>
    <row r="708" spans="1:27" ht="13">
      <c r="A708" s="106"/>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c r="AA708" s="106"/>
    </row>
    <row r="709" spans="1:27" ht="13">
      <c r="A709" s="106"/>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c r="AA709" s="106"/>
    </row>
    <row r="710" spans="1:27" ht="13">
      <c r="A710" s="106"/>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c r="AA710" s="106"/>
    </row>
    <row r="711" spans="1:27" ht="13">
      <c r="A711" s="106"/>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c r="AA711" s="106"/>
    </row>
    <row r="712" spans="1:27" ht="13">
      <c r="A712" s="106"/>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c r="AA712" s="106"/>
    </row>
    <row r="713" spans="1:27" ht="13">
      <c r="A713" s="106"/>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c r="AA713" s="106"/>
    </row>
    <row r="714" spans="1:27" ht="13">
      <c r="A714" s="106"/>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c r="AA714" s="106"/>
    </row>
    <row r="715" spans="1:27" ht="13">
      <c r="A715" s="106"/>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c r="AA715" s="106"/>
    </row>
    <row r="716" spans="1:27" ht="13">
      <c r="A716" s="106"/>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c r="AA716" s="106"/>
    </row>
    <row r="717" spans="1:27" ht="13">
      <c r="A717" s="106"/>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c r="AA717" s="106"/>
    </row>
    <row r="718" spans="1:27" ht="13">
      <c r="A718" s="106"/>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c r="AA718" s="106"/>
    </row>
    <row r="719" spans="1:27" ht="13">
      <c r="A719" s="106"/>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c r="AA719" s="106"/>
    </row>
    <row r="720" spans="1:27" ht="13">
      <c r="A720" s="106"/>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c r="AA720" s="106"/>
    </row>
    <row r="721" spans="1:27" ht="13">
      <c r="A721" s="106"/>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c r="AA721" s="106"/>
    </row>
    <row r="722" spans="1:27" ht="13">
      <c r="A722" s="106"/>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c r="AA722" s="106"/>
    </row>
    <row r="723" spans="1:27" ht="13">
      <c r="A723" s="106"/>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c r="AA723" s="106"/>
    </row>
    <row r="724" spans="1:27" ht="13">
      <c r="A724" s="106"/>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c r="AA724" s="106"/>
    </row>
    <row r="725" spans="1:27" ht="13">
      <c r="A725" s="106"/>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c r="AA725" s="106"/>
    </row>
    <row r="726" spans="1:27" ht="13">
      <c r="A726" s="106"/>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c r="AA726" s="106"/>
    </row>
    <row r="727" spans="1:27" ht="13">
      <c r="A727" s="106"/>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c r="AA727" s="106"/>
    </row>
    <row r="728" spans="1:27" ht="13">
      <c r="A728" s="106"/>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c r="AA728" s="106"/>
    </row>
    <row r="729" spans="1:27" ht="13">
      <c r="A729" s="106"/>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c r="AA729" s="106"/>
    </row>
    <row r="730" spans="1:27" ht="13">
      <c r="A730" s="106"/>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c r="AA730" s="106"/>
    </row>
    <row r="731" spans="1:27" ht="13">
      <c r="A731" s="106"/>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c r="AA731" s="106"/>
    </row>
    <row r="732" spans="1:27" ht="13">
      <c r="A732" s="106"/>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c r="AA732" s="106"/>
    </row>
    <row r="733" spans="1:27" ht="13">
      <c r="A733" s="106"/>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c r="AA733" s="106"/>
    </row>
    <row r="734" spans="1:27" ht="13">
      <c r="A734" s="106"/>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c r="AA734" s="106"/>
    </row>
    <row r="735" spans="1:27" ht="13">
      <c r="A735" s="106"/>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c r="AA735" s="106"/>
    </row>
    <row r="736" spans="1:27" ht="13">
      <c r="A736" s="106"/>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c r="AA736" s="106"/>
    </row>
    <row r="737" spans="1:27" ht="13">
      <c r="A737" s="106"/>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c r="AA737" s="106"/>
    </row>
    <row r="738" spans="1:27" ht="13">
      <c r="A738" s="106"/>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c r="AA738" s="106"/>
    </row>
    <row r="739" spans="1:27" ht="13">
      <c r="A739" s="106"/>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c r="AA739" s="106"/>
    </row>
    <row r="740" spans="1:27" ht="13">
      <c r="A740" s="106"/>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c r="AA740" s="106"/>
    </row>
    <row r="741" spans="1:27" ht="13">
      <c r="A741" s="106"/>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c r="AA741" s="106"/>
    </row>
    <row r="742" spans="1:27" ht="13">
      <c r="A742" s="106"/>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c r="AA742" s="106"/>
    </row>
    <row r="743" spans="1:27" ht="13">
      <c r="A743" s="106"/>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c r="AA743" s="106"/>
    </row>
    <row r="744" spans="1:27" ht="13">
      <c r="A744" s="106"/>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c r="AA744" s="106"/>
    </row>
    <row r="745" spans="1:27" ht="13">
      <c r="A745" s="106"/>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c r="AA745" s="106"/>
    </row>
    <row r="746" spans="1:27" ht="13">
      <c r="A746" s="106"/>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c r="AA746" s="106"/>
    </row>
    <row r="747" spans="1:27" ht="13">
      <c r="A747" s="106"/>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c r="AA747" s="106"/>
    </row>
    <row r="748" spans="1:27" ht="13">
      <c r="A748" s="106"/>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c r="AA748" s="106"/>
    </row>
    <row r="749" spans="1:27" ht="13">
      <c r="A749" s="106"/>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c r="AA749" s="106"/>
    </row>
    <row r="750" spans="1:27" ht="13">
      <c r="A750" s="106"/>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c r="AA750" s="106"/>
    </row>
    <row r="751" spans="1:27" ht="13">
      <c r="A751" s="106"/>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c r="AA751" s="106"/>
    </row>
    <row r="752" spans="1:27" ht="13">
      <c r="A752" s="106"/>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c r="AA752" s="106"/>
    </row>
    <row r="753" spans="1:27" ht="13">
      <c r="A753" s="106"/>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c r="AA753" s="106"/>
    </row>
    <row r="754" spans="1:27" ht="13">
      <c r="A754" s="106"/>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c r="AA754" s="106"/>
    </row>
    <row r="755" spans="1:27" ht="13">
      <c r="A755" s="106"/>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c r="AA755" s="106"/>
    </row>
    <row r="756" spans="1:27" ht="13">
      <c r="A756" s="106"/>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c r="AA756" s="106"/>
    </row>
    <row r="757" spans="1:27" ht="13">
      <c r="A757" s="106"/>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c r="AA757" s="106"/>
    </row>
    <row r="758" spans="1:27" ht="13">
      <c r="A758" s="106"/>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c r="AA758" s="106"/>
    </row>
    <row r="759" spans="1:27" ht="13">
      <c r="A759" s="106"/>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c r="AA759" s="106"/>
    </row>
    <row r="760" spans="1:27" ht="13">
      <c r="A760" s="106"/>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c r="AA760" s="106"/>
    </row>
    <row r="761" spans="1:27" ht="13">
      <c r="A761" s="106"/>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c r="AA761" s="106"/>
    </row>
    <row r="762" spans="1:27" ht="13">
      <c r="A762" s="106"/>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c r="AA762" s="106"/>
    </row>
    <row r="763" spans="1:27" ht="13">
      <c r="A763" s="106"/>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c r="AA763" s="106"/>
    </row>
    <row r="764" spans="1:27" ht="13">
      <c r="A764" s="106"/>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c r="AA764" s="106"/>
    </row>
    <row r="765" spans="1:27" ht="13">
      <c r="A765" s="106"/>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c r="AA765" s="106"/>
    </row>
    <row r="766" spans="1:27" ht="13">
      <c r="A766" s="106"/>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c r="AA766" s="106"/>
    </row>
    <row r="767" spans="1:27" ht="13">
      <c r="A767" s="106"/>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c r="AA767" s="106"/>
    </row>
    <row r="768" spans="1:27" ht="13">
      <c r="A768" s="106"/>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c r="AA768" s="106"/>
    </row>
    <row r="769" spans="1:27" ht="13">
      <c r="A769" s="106"/>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c r="AA769" s="106"/>
    </row>
    <row r="770" spans="1:27" ht="13">
      <c r="A770" s="106"/>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c r="AA770" s="106"/>
    </row>
    <row r="771" spans="1:27" ht="13">
      <c r="A771" s="106"/>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c r="AA771" s="106"/>
    </row>
    <row r="772" spans="1:27" ht="13">
      <c r="A772" s="106"/>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c r="AA772" s="106"/>
    </row>
    <row r="773" spans="1:27" ht="13">
      <c r="A773" s="106"/>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c r="AA773" s="106"/>
    </row>
    <row r="774" spans="1:27" ht="13">
      <c r="A774" s="106"/>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c r="AA774" s="106"/>
    </row>
    <row r="775" spans="1:27" ht="13">
      <c r="A775" s="106"/>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c r="AA775" s="106"/>
    </row>
    <row r="776" spans="1:27" ht="13">
      <c r="A776" s="106"/>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c r="AA776" s="106"/>
    </row>
    <row r="777" spans="1:27" ht="13">
      <c r="A777" s="106"/>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c r="AA777" s="106"/>
    </row>
    <row r="778" spans="1:27" ht="13">
      <c r="A778" s="106"/>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c r="AA778" s="106"/>
    </row>
    <row r="779" spans="1:27" ht="13">
      <c r="A779" s="106"/>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c r="AA779" s="106"/>
    </row>
    <row r="780" spans="1:27" ht="13">
      <c r="A780" s="106"/>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c r="AA780" s="106"/>
    </row>
    <row r="781" spans="1:27" ht="13">
      <c r="A781" s="106"/>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c r="AA781" s="106"/>
    </row>
    <row r="782" spans="1:27" ht="13">
      <c r="A782" s="106"/>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c r="AA782" s="106"/>
    </row>
    <row r="783" spans="1:27" ht="13">
      <c r="A783" s="106"/>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c r="AA783" s="106"/>
    </row>
    <row r="784" spans="1:27" ht="13">
      <c r="A784" s="106"/>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c r="AA784" s="106"/>
    </row>
    <row r="785" spans="1:27" ht="13">
      <c r="A785" s="106"/>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c r="AA785" s="106"/>
    </row>
    <row r="786" spans="1:27" ht="13">
      <c r="A786" s="106"/>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c r="AA786" s="106"/>
    </row>
    <row r="787" spans="1:27" ht="13">
      <c r="A787" s="106"/>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c r="AA787" s="106"/>
    </row>
    <row r="788" spans="1:27" ht="13">
      <c r="A788" s="106"/>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c r="AA788" s="106"/>
    </row>
    <row r="789" spans="1:27" ht="13">
      <c r="A789" s="106"/>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c r="AA789" s="106"/>
    </row>
    <row r="790" spans="1:27" ht="13">
      <c r="A790" s="106"/>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c r="AA790" s="106"/>
    </row>
    <row r="791" spans="1:27" ht="13">
      <c r="A791" s="106"/>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c r="AA791" s="106"/>
    </row>
    <row r="792" spans="1:27" ht="13">
      <c r="A792" s="106"/>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c r="AA792" s="106"/>
    </row>
    <row r="793" spans="1:27" ht="13">
      <c r="A793" s="106"/>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c r="AA793" s="106"/>
    </row>
    <row r="794" spans="1:27" ht="13">
      <c r="A794" s="106"/>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c r="AA794" s="106"/>
    </row>
    <row r="795" spans="1:27" ht="13">
      <c r="A795" s="106"/>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c r="AA795" s="106"/>
    </row>
    <row r="796" spans="1:27" ht="13">
      <c r="A796" s="106"/>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c r="AA796" s="106"/>
    </row>
    <row r="797" spans="1:27" ht="13">
      <c r="A797" s="106"/>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c r="AA797" s="106"/>
    </row>
    <row r="798" spans="1:27" ht="13">
      <c r="A798" s="106"/>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c r="AA798" s="106"/>
    </row>
    <row r="799" spans="1:27" ht="13">
      <c r="A799" s="106"/>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c r="AA799" s="106"/>
    </row>
    <row r="800" spans="1:27" ht="13">
      <c r="A800" s="106"/>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c r="AA800" s="106"/>
    </row>
    <row r="801" spans="1:27" ht="13">
      <c r="A801" s="106"/>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c r="AA801" s="106"/>
    </row>
    <row r="802" spans="1:27" ht="13">
      <c r="A802" s="106"/>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c r="AA802" s="106"/>
    </row>
    <row r="803" spans="1:27" ht="13">
      <c r="A803" s="106"/>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c r="AA803" s="106"/>
    </row>
    <row r="804" spans="1:27" ht="13">
      <c r="A804" s="106"/>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c r="AA804" s="106"/>
    </row>
    <row r="805" spans="1:27" ht="13">
      <c r="A805" s="106"/>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c r="AA805" s="106"/>
    </row>
    <row r="806" spans="1:27" ht="13">
      <c r="A806" s="106"/>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c r="AA806" s="106"/>
    </row>
    <row r="807" spans="1:27" ht="13">
      <c r="A807" s="106"/>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c r="AA807" s="106"/>
    </row>
    <row r="808" spans="1:27" ht="13">
      <c r="A808" s="106"/>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c r="AA808" s="106"/>
    </row>
    <row r="809" spans="1:27" ht="13">
      <c r="A809" s="106"/>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c r="AA809" s="106"/>
    </row>
    <row r="810" spans="1:27" ht="13">
      <c r="A810" s="106"/>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c r="AA810" s="106"/>
    </row>
    <row r="811" spans="1:27" ht="13">
      <c r="A811" s="106"/>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c r="AA811" s="106"/>
    </row>
    <row r="812" spans="1:27" ht="13">
      <c r="A812" s="106"/>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c r="AA812" s="106"/>
    </row>
    <row r="813" spans="1:27" ht="13">
      <c r="A813" s="106"/>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c r="AA813" s="106"/>
    </row>
    <row r="814" spans="1:27" ht="13">
      <c r="A814" s="106"/>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c r="AA814" s="106"/>
    </row>
    <row r="815" spans="1:27" ht="13">
      <c r="A815" s="106"/>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c r="AA815" s="106"/>
    </row>
    <row r="816" spans="1:27" ht="13">
      <c r="A816" s="106"/>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c r="AA816" s="106"/>
    </row>
    <row r="817" spans="1:27" ht="13">
      <c r="A817" s="106"/>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c r="AA817" s="106"/>
    </row>
    <row r="818" spans="1:27" ht="13">
      <c r="A818" s="106"/>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c r="AA818" s="106"/>
    </row>
    <row r="819" spans="1:27" ht="13">
      <c r="A819" s="106"/>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c r="AA819" s="106"/>
    </row>
    <row r="820" spans="1:27" ht="13">
      <c r="A820" s="106"/>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c r="AA820" s="106"/>
    </row>
    <row r="821" spans="1:27" ht="13">
      <c r="A821" s="106"/>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c r="AA821" s="106"/>
    </row>
    <row r="822" spans="1:27" ht="13">
      <c r="A822" s="106"/>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c r="AA822" s="106"/>
    </row>
    <row r="823" spans="1:27" ht="13">
      <c r="A823" s="106"/>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c r="AA823" s="106"/>
    </row>
    <row r="824" spans="1:27" ht="13">
      <c r="A824" s="106"/>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c r="AA824" s="106"/>
    </row>
    <row r="825" spans="1:27" ht="13">
      <c r="A825" s="106"/>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c r="AA825" s="106"/>
    </row>
    <row r="826" spans="1:27" ht="13">
      <c r="A826" s="106"/>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c r="AA826" s="106"/>
    </row>
    <row r="827" spans="1:27" ht="13">
      <c r="A827" s="106"/>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c r="AA827" s="106"/>
    </row>
    <row r="828" spans="1:27" ht="13">
      <c r="A828" s="106"/>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c r="AA828" s="106"/>
    </row>
    <row r="829" spans="1:27" ht="13">
      <c r="A829" s="106"/>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c r="AA829" s="106"/>
    </row>
    <row r="830" spans="1:27" ht="13">
      <c r="A830" s="106"/>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c r="AA830" s="106"/>
    </row>
    <row r="831" spans="1:27" ht="13">
      <c r="A831" s="106"/>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c r="AA831" s="106"/>
    </row>
    <row r="832" spans="1:27" ht="13">
      <c r="A832" s="106"/>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c r="AA832" s="106"/>
    </row>
    <row r="833" spans="1:27" ht="13">
      <c r="A833" s="106"/>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c r="AA833" s="106"/>
    </row>
    <row r="834" spans="1:27" ht="13">
      <c r="A834" s="106"/>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c r="AA834" s="106"/>
    </row>
    <row r="835" spans="1:27" ht="13">
      <c r="A835" s="106"/>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c r="AA835" s="106"/>
    </row>
    <row r="836" spans="1:27" ht="13">
      <c r="A836" s="106"/>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c r="AA836" s="106"/>
    </row>
    <row r="837" spans="1:27" ht="13">
      <c r="A837" s="106"/>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c r="AA837" s="106"/>
    </row>
    <row r="838" spans="1:27" ht="13">
      <c r="A838" s="106"/>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c r="AA838" s="106"/>
    </row>
    <row r="839" spans="1:27" ht="13">
      <c r="A839" s="106"/>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c r="AA839" s="106"/>
    </row>
    <row r="840" spans="1:27" ht="13">
      <c r="A840" s="106"/>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c r="AA840" s="106"/>
    </row>
    <row r="841" spans="1:27" ht="13">
      <c r="A841" s="106"/>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c r="AA841" s="106"/>
    </row>
    <row r="842" spans="1:27" ht="13">
      <c r="A842" s="106"/>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c r="AA842" s="106"/>
    </row>
    <row r="843" spans="1:27" ht="13">
      <c r="A843" s="106"/>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c r="AA843" s="106"/>
    </row>
    <row r="844" spans="1:27" ht="13">
      <c r="A844" s="106"/>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c r="AA844" s="106"/>
    </row>
    <row r="845" spans="1:27" ht="13">
      <c r="A845" s="106"/>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c r="AA845" s="106"/>
    </row>
    <row r="846" spans="1:27" ht="13">
      <c r="A846" s="106"/>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c r="AA846" s="106"/>
    </row>
    <row r="847" spans="1:27" ht="13">
      <c r="A847" s="106"/>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c r="AA847" s="106"/>
    </row>
    <row r="848" spans="1:27" ht="13">
      <c r="A848" s="106"/>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c r="AA848" s="106"/>
    </row>
    <row r="849" spans="1:27" ht="13">
      <c r="A849" s="106"/>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c r="AA849" s="106"/>
    </row>
    <row r="850" spans="1:27" ht="13">
      <c r="A850" s="106"/>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c r="AA850" s="106"/>
    </row>
    <row r="851" spans="1:27" ht="13">
      <c r="A851" s="106"/>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c r="AA851" s="106"/>
    </row>
    <row r="852" spans="1:27" ht="13">
      <c r="A852" s="106"/>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c r="AA852" s="106"/>
    </row>
    <row r="853" spans="1:27" ht="13">
      <c r="A853" s="106"/>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c r="AA853" s="106"/>
    </row>
    <row r="854" spans="1:27" ht="13">
      <c r="A854" s="106"/>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c r="AA854" s="106"/>
    </row>
    <row r="855" spans="1:27" ht="13">
      <c r="A855" s="106"/>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c r="AA855" s="106"/>
    </row>
    <row r="856" spans="1:27" ht="13">
      <c r="A856" s="106"/>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c r="AA856" s="106"/>
    </row>
    <row r="857" spans="1:27" ht="13">
      <c r="A857" s="106"/>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c r="AA857" s="106"/>
    </row>
    <row r="858" spans="1:27" ht="13">
      <c r="A858" s="106"/>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c r="AA858" s="106"/>
    </row>
    <row r="859" spans="1:27" ht="13">
      <c r="A859" s="106"/>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c r="AA859" s="106"/>
    </row>
    <row r="860" spans="1:27" ht="13">
      <c r="A860" s="106"/>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c r="AA860" s="106"/>
    </row>
    <row r="861" spans="1:27" ht="13">
      <c r="A861" s="106"/>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c r="AA861" s="106"/>
    </row>
    <row r="862" spans="1:27" ht="13">
      <c r="A862" s="106"/>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c r="AA862" s="106"/>
    </row>
    <row r="863" spans="1:27" ht="13">
      <c r="A863" s="106"/>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c r="AA863" s="106"/>
    </row>
    <row r="864" spans="1:27" ht="13">
      <c r="A864" s="106"/>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c r="AA864" s="106"/>
    </row>
    <row r="865" spans="1:27" ht="13">
      <c r="A865" s="106"/>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c r="AA865" s="106"/>
    </row>
    <row r="866" spans="1:27" ht="13">
      <c r="A866" s="106"/>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c r="AA866" s="106"/>
    </row>
    <row r="867" spans="1:27" ht="13">
      <c r="A867" s="106"/>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c r="AA867" s="106"/>
    </row>
    <row r="868" spans="1:27" ht="13">
      <c r="A868" s="106"/>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c r="AA868" s="106"/>
    </row>
    <row r="869" spans="1:27" ht="13">
      <c r="A869" s="106"/>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c r="AA869" s="106"/>
    </row>
    <row r="870" spans="1:27" ht="13">
      <c r="A870" s="106"/>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c r="AA870" s="106"/>
    </row>
    <row r="871" spans="1:27" ht="13">
      <c r="A871" s="106"/>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c r="AA871" s="106"/>
    </row>
    <row r="872" spans="1:27" ht="13">
      <c r="A872" s="106"/>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c r="AA872" s="106"/>
    </row>
    <row r="873" spans="1:27" ht="13">
      <c r="A873" s="106"/>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c r="AA873" s="106"/>
    </row>
    <row r="874" spans="1:27" ht="13">
      <c r="A874" s="106"/>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c r="AA874" s="106"/>
    </row>
    <row r="875" spans="1:27" ht="13">
      <c r="A875" s="106"/>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c r="AA875" s="106"/>
    </row>
    <row r="876" spans="1:27" ht="13">
      <c r="A876" s="106"/>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c r="AA876" s="106"/>
    </row>
    <row r="877" spans="1:27" ht="13">
      <c r="A877" s="106"/>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c r="AA877" s="106"/>
    </row>
    <row r="878" spans="1:27" ht="13">
      <c r="A878" s="106"/>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c r="AA878" s="106"/>
    </row>
    <row r="879" spans="1:27" ht="13">
      <c r="A879" s="106"/>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c r="AA879" s="106"/>
    </row>
    <row r="880" spans="1:27" ht="13">
      <c r="A880" s="106"/>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c r="AA880" s="106"/>
    </row>
    <row r="881" spans="1:27" ht="13">
      <c r="A881" s="106"/>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c r="AA881" s="106"/>
    </row>
    <row r="882" spans="1:27" ht="13">
      <c r="A882" s="106"/>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c r="AA882" s="106"/>
    </row>
    <row r="883" spans="1:27" ht="13">
      <c r="A883" s="106"/>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c r="AA883" s="106"/>
    </row>
    <row r="884" spans="1:27" ht="13">
      <c r="A884" s="106"/>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c r="AA884" s="106"/>
    </row>
    <row r="885" spans="1:27" ht="13">
      <c r="A885" s="106"/>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c r="AA885" s="106"/>
    </row>
    <row r="886" spans="1:27" ht="13">
      <c r="A886" s="106"/>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c r="AA886" s="106"/>
    </row>
    <row r="887" spans="1:27" ht="13">
      <c r="A887" s="106"/>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c r="AA887" s="106"/>
    </row>
    <row r="888" spans="1:27" ht="13">
      <c r="A888" s="106"/>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c r="AA888" s="106"/>
    </row>
    <row r="889" spans="1:27" ht="13">
      <c r="A889" s="106"/>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c r="AA889" s="106"/>
    </row>
    <row r="890" spans="1:27" ht="13">
      <c r="A890" s="106"/>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c r="AA890" s="106"/>
    </row>
    <row r="891" spans="1:27" ht="13">
      <c r="A891" s="106"/>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c r="AA891" s="106"/>
    </row>
    <row r="892" spans="1:27" ht="13">
      <c r="A892" s="106"/>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c r="AA892" s="106"/>
    </row>
    <row r="893" spans="1:27" ht="13">
      <c r="A893" s="106"/>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c r="AA893" s="106"/>
    </row>
    <row r="894" spans="1:27" ht="13">
      <c r="A894" s="106"/>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c r="AA894" s="106"/>
    </row>
    <row r="895" spans="1:27" ht="13">
      <c r="A895" s="106"/>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c r="AA895" s="106"/>
    </row>
    <row r="896" spans="1:27" ht="13">
      <c r="A896" s="106"/>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c r="AA896" s="106"/>
    </row>
    <row r="897" spans="1:27" ht="13">
      <c r="A897" s="106"/>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c r="AA897" s="106"/>
    </row>
    <row r="898" spans="1:27" ht="13">
      <c r="A898" s="106"/>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c r="AA898" s="106"/>
    </row>
    <row r="899" spans="1:27" ht="13">
      <c r="A899" s="106"/>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c r="AA899" s="106"/>
    </row>
    <row r="900" spans="1:27" ht="13">
      <c r="A900" s="106"/>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c r="AA900" s="106"/>
    </row>
    <row r="901" spans="1:27" ht="13">
      <c r="A901" s="106"/>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c r="AA901" s="106"/>
    </row>
    <row r="902" spans="1:27" ht="13">
      <c r="A902" s="106"/>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c r="AA902" s="106"/>
    </row>
    <row r="903" spans="1:27" ht="13">
      <c r="A903" s="106"/>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c r="AA903" s="106"/>
    </row>
    <row r="904" spans="1:27" ht="13">
      <c r="A904" s="106"/>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c r="AA904" s="106"/>
    </row>
    <row r="905" spans="1:27" ht="13">
      <c r="A905" s="106"/>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c r="AA905" s="106"/>
    </row>
    <row r="906" spans="1:27" ht="13">
      <c r="A906" s="106"/>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c r="AA906" s="106"/>
    </row>
    <row r="907" spans="1:27" ht="13">
      <c r="A907" s="106"/>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c r="AA907" s="106"/>
    </row>
    <row r="908" spans="1:27" ht="13">
      <c r="A908" s="106"/>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c r="AA908" s="106"/>
    </row>
    <row r="909" spans="1:27" ht="13">
      <c r="A909" s="106"/>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c r="AA909" s="106"/>
    </row>
    <row r="910" spans="1:27" ht="13">
      <c r="A910" s="106"/>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c r="AA910" s="106"/>
    </row>
    <row r="911" spans="1:27" ht="13">
      <c r="A911" s="106"/>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c r="AA911" s="106"/>
    </row>
    <row r="912" spans="1:27" ht="13">
      <c r="A912" s="106"/>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c r="AA912" s="106"/>
    </row>
    <row r="913" spans="1:27" ht="13">
      <c r="A913" s="106"/>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c r="AA913" s="106"/>
    </row>
    <row r="914" spans="1:27" ht="13">
      <c r="A914" s="106"/>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c r="AA914" s="106"/>
    </row>
    <row r="915" spans="1:27" ht="13">
      <c r="A915" s="106"/>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c r="AA915" s="106"/>
    </row>
    <row r="916" spans="1:27" ht="13">
      <c r="A916" s="106"/>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c r="AA916" s="106"/>
    </row>
    <row r="917" spans="1:27" ht="13">
      <c r="A917" s="106"/>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c r="AA917" s="106"/>
    </row>
    <row r="918" spans="1:27" ht="13">
      <c r="A918" s="106"/>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c r="AA918" s="106"/>
    </row>
    <row r="919" spans="1:27" ht="13">
      <c r="A919" s="106"/>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c r="AA919" s="106"/>
    </row>
    <row r="920" spans="1:27" ht="13">
      <c r="A920" s="106"/>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c r="AA920" s="106"/>
    </row>
    <row r="921" spans="1:27" ht="13">
      <c r="A921" s="106"/>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c r="AA921" s="106"/>
    </row>
    <row r="922" spans="1:27" ht="13">
      <c r="A922" s="106"/>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c r="AA922" s="106"/>
    </row>
    <row r="923" spans="1:27" ht="13">
      <c r="A923" s="106"/>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c r="AA923" s="106"/>
    </row>
    <row r="924" spans="1:27" ht="13">
      <c r="A924" s="106"/>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c r="AA924" s="106"/>
    </row>
    <row r="925" spans="1:27" ht="13">
      <c r="A925" s="106"/>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c r="AA925" s="106"/>
    </row>
    <row r="926" spans="1:27" ht="13">
      <c r="A926" s="106"/>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c r="AA926" s="106"/>
    </row>
    <row r="927" spans="1:27" ht="13">
      <c r="A927" s="106"/>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c r="AA927" s="106"/>
    </row>
    <row r="928" spans="1:27" ht="13">
      <c r="A928" s="106"/>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c r="AA928" s="106"/>
    </row>
    <row r="929" spans="1:27" ht="13">
      <c r="A929" s="106"/>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c r="AA929" s="106"/>
    </row>
    <row r="930" spans="1:27" ht="13">
      <c r="A930" s="106"/>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c r="AA930" s="106"/>
    </row>
    <row r="931" spans="1:27" ht="13">
      <c r="A931" s="106"/>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c r="AA931" s="106"/>
    </row>
    <row r="932" spans="1:27" ht="13">
      <c r="A932" s="106"/>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c r="AA932" s="106"/>
    </row>
    <row r="933" spans="1:27" ht="13">
      <c r="A933" s="106"/>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c r="AA933" s="106"/>
    </row>
    <row r="934" spans="1:27" ht="13">
      <c r="A934" s="106"/>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c r="AA934" s="106"/>
    </row>
    <row r="935" spans="1:27" ht="13">
      <c r="A935" s="106"/>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c r="AA935" s="106"/>
    </row>
    <row r="936" spans="1:27" ht="13">
      <c r="A936" s="106"/>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c r="AA936" s="106"/>
    </row>
    <row r="937" spans="1:27" ht="13">
      <c r="A937" s="106"/>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c r="AA937" s="106"/>
    </row>
    <row r="938" spans="1:27" ht="13">
      <c r="A938" s="106"/>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c r="AA938" s="106"/>
    </row>
    <row r="939" spans="1:27" ht="13">
      <c r="A939" s="106"/>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c r="AA939" s="106"/>
    </row>
    <row r="940" spans="1:27" ht="13">
      <c r="A940" s="106"/>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c r="AA940" s="106"/>
    </row>
    <row r="941" spans="1:27" ht="13">
      <c r="A941" s="106"/>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c r="AA941" s="106"/>
    </row>
    <row r="942" spans="1:27" ht="13">
      <c r="A942" s="106"/>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c r="AA942" s="106"/>
    </row>
    <row r="943" spans="1:27" ht="13">
      <c r="A943" s="106"/>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c r="AA943" s="106"/>
    </row>
    <row r="944" spans="1:27" ht="13">
      <c r="A944" s="106"/>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c r="AA944" s="106"/>
    </row>
    <row r="945" spans="1:27" ht="13">
      <c r="A945" s="106"/>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c r="AA945" s="106"/>
    </row>
    <row r="946" spans="1:27" ht="13">
      <c r="A946" s="106"/>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c r="AA946" s="106"/>
    </row>
    <row r="947" spans="1:27" ht="13">
      <c r="A947" s="106"/>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c r="AA947" s="106"/>
    </row>
    <row r="948" spans="1:27" ht="13">
      <c r="A948" s="106"/>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c r="AA948" s="106"/>
    </row>
    <row r="949" spans="1:27" ht="13">
      <c r="A949" s="106"/>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c r="AA949" s="106"/>
    </row>
    <row r="950" spans="1:27" ht="13">
      <c r="A950" s="106"/>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c r="AA950" s="106"/>
    </row>
    <row r="951" spans="1:27" ht="13">
      <c r="A951" s="106"/>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c r="AA951" s="106"/>
    </row>
    <row r="952" spans="1:27" ht="13">
      <c r="A952" s="106"/>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c r="AA952" s="106"/>
    </row>
    <row r="953" spans="1:27" ht="13">
      <c r="A953" s="106"/>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c r="AA953" s="106"/>
    </row>
    <row r="954" spans="1:27" ht="13">
      <c r="A954" s="106"/>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c r="AA954" s="106"/>
    </row>
    <row r="955" spans="1:27" ht="13">
      <c r="A955" s="106"/>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c r="AA955" s="106"/>
    </row>
    <row r="956" spans="1:27" ht="13">
      <c r="A956" s="106"/>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c r="AA956" s="106"/>
    </row>
    <row r="957" spans="1:27" ht="13">
      <c r="A957" s="106"/>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c r="AA957" s="106"/>
    </row>
    <row r="958" spans="1:27" ht="13">
      <c r="A958" s="106"/>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106"/>
      <c r="Z958" s="106"/>
      <c r="AA958" s="106"/>
    </row>
    <row r="959" spans="1:27" ht="13">
      <c r="A959" s="106"/>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106"/>
      <c r="Z959" s="106"/>
      <c r="AA959" s="106"/>
    </row>
    <row r="960" spans="1:27" ht="13">
      <c r="A960" s="106"/>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106"/>
      <c r="Z960" s="106"/>
      <c r="AA960" s="106"/>
    </row>
    <row r="961" spans="1:27" ht="13">
      <c r="A961" s="106"/>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106"/>
      <c r="Z961" s="106"/>
      <c r="AA961" s="106"/>
    </row>
    <row r="962" spans="1:27" ht="13">
      <c r="A962" s="106"/>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106"/>
      <c r="Z962" s="106"/>
      <c r="AA962" s="106"/>
    </row>
    <row r="963" spans="1:27" ht="13">
      <c r="A963" s="106"/>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106"/>
      <c r="Z963" s="106"/>
      <c r="AA963" s="106"/>
    </row>
    <row r="964" spans="1:27" ht="13">
      <c r="A964" s="106"/>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106"/>
      <c r="Z964" s="106"/>
      <c r="AA964" s="106"/>
    </row>
    <row r="965" spans="1:27" ht="13">
      <c r="A965" s="106"/>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106"/>
      <c r="Z965" s="106"/>
      <c r="AA965" s="106"/>
    </row>
    <row r="966" spans="1:27" ht="13">
      <c r="A966" s="106"/>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106"/>
      <c r="Z966" s="106"/>
      <c r="AA966" s="106"/>
    </row>
    <row r="967" spans="1:27" ht="13">
      <c r="A967" s="106"/>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106"/>
      <c r="Z967" s="106"/>
      <c r="AA967" s="106"/>
    </row>
    <row r="968" spans="1:27" ht="13">
      <c r="A968" s="106"/>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106"/>
      <c r="Z968" s="106"/>
      <c r="AA968" s="106"/>
    </row>
    <row r="969" spans="1:27" ht="13">
      <c r="A969" s="106"/>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106"/>
      <c r="Z969" s="106"/>
      <c r="AA969" s="106"/>
    </row>
    <row r="970" spans="1:27" ht="13">
      <c r="A970" s="106"/>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106"/>
      <c r="Z970" s="106"/>
      <c r="AA970" s="106"/>
    </row>
    <row r="971" spans="1:27" ht="13">
      <c r="A971" s="106"/>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06"/>
      <c r="X971" s="106"/>
      <c r="Y971" s="106"/>
      <c r="Z971" s="106"/>
      <c r="AA971" s="106"/>
    </row>
    <row r="972" spans="1:27" ht="13">
      <c r="A972" s="106"/>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06"/>
      <c r="X972" s="106"/>
      <c r="Y972" s="106"/>
      <c r="Z972" s="106"/>
      <c r="AA972" s="106"/>
    </row>
    <row r="973" spans="1:27" ht="13">
      <c r="A973" s="106"/>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06"/>
      <c r="X973" s="106"/>
      <c r="Y973" s="106"/>
      <c r="Z973" s="106"/>
      <c r="AA973" s="106"/>
    </row>
    <row r="974" spans="1:27" ht="13">
      <c r="A974" s="106"/>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06"/>
      <c r="X974" s="106"/>
      <c r="Y974" s="106"/>
      <c r="Z974" s="106"/>
      <c r="AA974" s="106"/>
    </row>
    <row r="975" spans="1:27" ht="13">
      <c r="A975" s="106"/>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06"/>
      <c r="X975" s="106"/>
      <c r="Y975" s="106"/>
      <c r="Z975" s="106"/>
      <c r="AA975" s="106"/>
    </row>
    <row r="976" spans="1:27" ht="13">
      <c r="A976" s="106"/>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06"/>
      <c r="X976" s="106"/>
      <c r="Y976" s="106"/>
      <c r="Z976" s="106"/>
      <c r="AA976" s="106"/>
    </row>
    <row r="977" spans="1:27" ht="13">
      <c r="A977" s="106"/>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06"/>
      <c r="X977" s="106"/>
      <c r="Y977" s="106"/>
      <c r="Z977" s="106"/>
      <c r="AA977" s="106"/>
    </row>
    <row r="978" spans="1:27" ht="13">
      <c r="A978" s="106"/>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06"/>
      <c r="X978" s="106"/>
      <c r="Y978" s="106"/>
      <c r="Z978" s="106"/>
      <c r="AA978" s="106"/>
    </row>
    <row r="979" spans="1:27" ht="13">
      <c r="A979" s="106"/>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06"/>
      <c r="X979" s="106"/>
      <c r="Y979" s="106"/>
      <c r="Z979" s="106"/>
      <c r="AA979" s="106"/>
    </row>
    <row r="980" spans="1:27" ht="13">
      <c r="A980" s="106"/>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06"/>
      <c r="X980" s="106"/>
      <c r="Y980" s="106"/>
      <c r="Z980" s="106"/>
      <c r="AA980" s="106"/>
    </row>
    <row r="981" spans="1:27" ht="13">
      <c r="A981" s="106"/>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06"/>
      <c r="X981" s="106"/>
      <c r="Y981" s="106"/>
      <c r="Z981" s="106"/>
      <c r="AA981" s="106"/>
    </row>
    <row r="982" spans="1:27" ht="13">
      <c r="A982" s="106"/>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06"/>
      <c r="X982" s="106"/>
      <c r="Y982" s="106"/>
      <c r="Z982" s="106"/>
      <c r="AA982" s="106"/>
    </row>
    <row r="983" spans="1:27" ht="13">
      <c r="A983" s="106"/>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06"/>
      <c r="X983" s="106"/>
      <c r="Y983" s="106"/>
      <c r="Z983" s="106"/>
      <c r="AA983" s="106"/>
    </row>
    <row r="984" spans="1:27" ht="13">
      <c r="A984" s="106"/>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06"/>
      <c r="X984" s="106"/>
      <c r="Y984" s="106"/>
      <c r="Z984" s="106"/>
      <c r="AA984" s="106"/>
    </row>
    <row r="985" spans="1:27" ht="13">
      <c r="A985" s="106"/>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06"/>
      <c r="X985" s="106"/>
      <c r="Y985" s="106"/>
      <c r="Z985" s="106"/>
      <c r="AA985" s="106"/>
    </row>
    <row r="986" spans="1:27" ht="13">
      <c r="A986" s="106"/>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06"/>
      <c r="X986" s="106"/>
      <c r="Y986" s="106"/>
      <c r="Z986" s="106"/>
      <c r="AA986" s="106"/>
    </row>
    <row r="987" spans="1:27" ht="13">
      <c r="A987" s="106"/>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06"/>
      <c r="X987" s="106"/>
      <c r="Y987" s="106"/>
      <c r="Z987" s="106"/>
      <c r="AA987" s="106"/>
    </row>
    <row r="988" spans="1:27" ht="13">
      <c r="A988" s="106"/>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06"/>
      <c r="X988" s="106"/>
      <c r="Y988" s="106"/>
      <c r="Z988" s="106"/>
      <c r="AA988" s="106"/>
    </row>
    <row r="989" spans="1:27" ht="13">
      <c r="A989" s="106"/>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06"/>
      <c r="X989" s="106"/>
      <c r="Y989" s="106"/>
      <c r="Z989" s="106"/>
      <c r="AA989" s="106"/>
    </row>
    <row r="990" spans="1:27" ht="13">
      <c r="A990" s="106"/>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06"/>
      <c r="X990" s="106"/>
      <c r="Y990" s="106"/>
      <c r="Z990" s="106"/>
      <c r="AA990" s="106"/>
    </row>
    <row r="991" spans="1:27" ht="13">
      <c r="A991" s="106"/>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106"/>
      <c r="Z991" s="106"/>
      <c r="AA991" s="106"/>
    </row>
    <row r="992" spans="1:27" ht="13">
      <c r="A992" s="106"/>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06"/>
      <c r="X992" s="106"/>
      <c r="Y992" s="106"/>
      <c r="Z992" s="106"/>
      <c r="AA992" s="106"/>
    </row>
    <row r="993" spans="1:27" ht="13">
      <c r="A993" s="106"/>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06"/>
      <c r="X993" s="106"/>
      <c r="Y993" s="106"/>
      <c r="Z993" s="106"/>
      <c r="AA993" s="106"/>
    </row>
    <row r="994" spans="1:27" ht="13">
      <c r="A994" s="106"/>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06"/>
      <c r="X994" s="106"/>
      <c r="Y994" s="106"/>
      <c r="Z994" s="106"/>
      <c r="AA994" s="106"/>
    </row>
    <row r="995" spans="1:27" ht="13">
      <c r="A995" s="106"/>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06"/>
      <c r="X995" s="106"/>
      <c r="Y995" s="106"/>
      <c r="Z995" s="106"/>
      <c r="AA995" s="106"/>
    </row>
    <row r="996" spans="1:27" ht="13">
      <c r="A996" s="106"/>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06"/>
      <c r="X996" s="106"/>
      <c r="Y996" s="106"/>
      <c r="Z996" s="106"/>
      <c r="AA996" s="106"/>
    </row>
    <row r="997" spans="1:27" ht="13">
      <c r="A997" s="106"/>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c r="AA997" s="106"/>
    </row>
    <row r="998" spans="1:27" ht="13">
      <c r="A998" s="106"/>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c r="AA998" s="106"/>
    </row>
    <row r="999" spans="1:27" ht="13">
      <c r="A999" s="106"/>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c r="AA999" s="106"/>
    </row>
    <row r="1000" spans="1:27" ht="13">
      <c r="A1000" s="106"/>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c r="AA1000" s="106"/>
    </row>
    <row r="1001" spans="1:27" ht="13">
      <c r="A1001" s="106"/>
      <c r="B1001" s="106"/>
      <c r="C1001" s="106"/>
      <c r="D1001" s="106"/>
      <c r="E1001" s="106"/>
      <c r="F1001" s="106"/>
      <c r="G1001" s="106"/>
      <c r="H1001" s="106"/>
      <c r="I1001" s="106"/>
      <c r="J1001" s="106"/>
      <c r="K1001" s="106"/>
      <c r="L1001" s="106"/>
      <c r="M1001" s="106"/>
      <c r="N1001" s="106"/>
      <c r="O1001" s="106"/>
      <c r="P1001" s="106"/>
      <c r="Q1001" s="106"/>
      <c r="R1001" s="106"/>
      <c r="S1001" s="106"/>
      <c r="T1001" s="106"/>
      <c r="U1001" s="106"/>
      <c r="V1001" s="106"/>
      <c r="W1001" s="106"/>
      <c r="X1001" s="106"/>
      <c r="Y1001" s="106"/>
      <c r="Z1001" s="106"/>
      <c r="AA1001" s="106"/>
    </row>
    <row r="1002" spans="1:27" ht="13">
      <c r="A1002" s="106"/>
      <c r="B1002" s="106"/>
      <c r="C1002" s="106"/>
      <c r="D1002" s="106"/>
      <c r="E1002" s="106"/>
      <c r="F1002" s="106"/>
      <c r="G1002" s="106"/>
      <c r="H1002" s="106"/>
      <c r="I1002" s="106"/>
      <c r="J1002" s="106"/>
      <c r="K1002" s="106"/>
      <c r="L1002" s="106"/>
      <c r="M1002" s="106"/>
      <c r="N1002" s="106"/>
      <c r="O1002" s="106"/>
      <c r="P1002" s="106"/>
      <c r="Q1002" s="106"/>
      <c r="R1002" s="106"/>
      <c r="S1002" s="106"/>
      <c r="T1002" s="106"/>
      <c r="U1002" s="106"/>
      <c r="V1002" s="106"/>
      <c r="W1002" s="106"/>
      <c r="X1002" s="106"/>
      <c r="Y1002" s="106"/>
      <c r="Z1002" s="106"/>
      <c r="AA1002" s="106"/>
    </row>
    <row r="1003" spans="1:27" ht="13">
      <c r="A1003" s="106"/>
      <c r="B1003" s="106"/>
      <c r="C1003" s="106"/>
      <c r="D1003" s="106"/>
      <c r="E1003" s="106"/>
      <c r="F1003" s="106"/>
      <c r="G1003" s="106"/>
      <c r="H1003" s="106"/>
      <c r="I1003" s="106"/>
      <c r="J1003" s="106"/>
      <c r="K1003" s="106"/>
      <c r="L1003" s="106"/>
      <c r="M1003" s="106"/>
      <c r="N1003" s="106"/>
      <c r="O1003" s="106"/>
      <c r="P1003" s="106"/>
      <c r="Q1003" s="106"/>
      <c r="R1003" s="106"/>
      <c r="S1003" s="106"/>
      <c r="T1003" s="106"/>
      <c r="U1003" s="106"/>
      <c r="V1003" s="106"/>
      <c r="W1003" s="106"/>
      <c r="X1003" s="106"/>
      <c r="Y1003" s="106"/>
      <c r="Z1003" s="106"/>
      <c r="AA1003" s="106"/>
    </row>
    <row r="1004" spans="1:27" ht="13">
      <c r="A1004" s="106"/>
      <c r="B1004" s="106"/>
      <c r="C1004" s="106"/>
      <c r="D1004" s="106"/>
      <c r="E1004" s="106"/>
      <c r="F1004" s="106"/>
      <c r="G1004" s="106"/>
      <c r="H1004" s="106"/>
      <c r="I1004" s="106"/>
      <c r="J1004" s="106"/>
      <c r="K1004" s="106"/>
      <c r="L1004" s="106"/>
      <c r="M1004" s="106"/>
      <c r="N1004" s="106"/>
      <c r="O1004" s="106"/>
      <c r="P1004" s="106"/>
      <c r="Q1004" s="106"/>
      <c r="R1004" s="106"/>
      <c r="S1004" s="106"/>
      <c r="T1004" s="106"/>
      <c r="U1004" s="106"/>
      <c r="V1004" s="106"/>
      <c r="W1004" s="106"/>
      <c r="X1004" s="106"/>
      <c r="Y1004" s="106"/>
      <c r="Z1004" s="106"/>
      <c r="AA1004" s="106"/>
    </row>
  </sheetData>
  <mergeCells count="6">
    <mergeCell ref="B3:C3"/>
    <mergeCell ref="E3:F3"/>
    <mergeCell ref="H3:I3"/>
    <mergeCell ref="B2:C2"/>
    <mergeCell ref="E2:F2"/>
    <mergeCell ref="H2:I2"/>
  </mergeCells>
  <dataValidations count="1">
    <dataValidation type="decimal" operator="greaterThan" allowBlank="1" showDropDown="1" showErrorMessage="1" sqref="C5:C1004 F5:F1004 I5:I1004" xr:uid="{00000000-0002-0000-0200-000000000000}">
      <formula1>-1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7D6E2"/>
    <outlinePr summaryBelow="0" summaryRight="0"/>
  </sheetPr>
  <dimension ref="A1:BJ1008"/>
  <sheetViews>
    <sheetView topLeftCell="A13" zoomScaleNormal="100" workbookViewId="0">
      <selection activeCell="P3" sqref="P3"/>
    </sheetView>
  </sheetViews>
  <sheetFormatPr baseColWidth="10" defaultColWidth="14.5" defaultRowHeight="15.75" customHeight="1"/>
  <cols>
    <col min="1" max="1" width="2.83203125" customWidth="1"/>
    <col min="2" max="2" width="1.1640625" customWidth="1"/>
    <col min="3" max="3" width="15.33203125" customWidth="1"/>
    <col min="4" max="4" width="20.33203125" customWidth="1"/>
    <col min="5" max="5" width="1.1640625" customWidth="1"/>
    <col min="6" max="6" width="2.6640625" customWidth="1"/>
    <col min="7" max="7" width="14.6640625" customWidth="1"/>
    <col min="8" max="8" width="14" customWidth="1"/>
    <col min="9" max="9" width="21.5" customWidth="1"/>
    <col min="10" max="10" width="14.83203125" customWidth="1"/>
    <col min="11" max="11" width="13.5" customWidth="1"/>
    <col min="12" max="12" width="2.83203125" customWidth="1"/>
    <col min="13" max="13" width="13.33203125" customWidth="1"/>
    <col min="14" max="14" width="6.33203125" customWidth="1"/>
    <col min="15" max="15" width="10.5" customWidth="1"/>
    <col min="16" max="16" width="14.33203125" customWidth="1"/>
    <col min="17" max="17" width="3" customWidth="1"/>
    <col min="18" max="18" width="20.83203125" customWidth="1"/>
    <col min="19" max="19" width="11.1640625" customWidth="1"/>
    <col min="20" max="20" width="17" customWidth="1"/>
    <col min="21" max="21" width="31.33203125" customWidth="1"/>
    <col min="22" max="25" width="11.1640625" customWidth="1"/>
    <col min="26" max="26" width="19.5" customWidth="1"/>
    <col min="27" max="27" width="11" customWidth="1"/>
    <col min="28" max="34" width="10.5" customWidth="1"/>
    <col min="35" max="48" width="11.5" customWidth="1"/>
  </cols>
  <sheetData>
    <row r="1" spans="1:62" s="44" customFormat="1" ht="14">
      <c r="A1" s="108"/>
      <c r="B1" s="109"/>
      <c r="C1" s="109"/>
      <c r="D1" s="109"/>
      <c r="E1" s="109"/>
      <c r="F1" s="110"/>
      <c r="G1" s="111"/>
      <c r="H1" s="111"/>
      <c r="I1" s="111"/>
      <c r="J1" s="111"/>
      <c r="K1" s="111"/>
      <c r="L1" s="112"/>
      <c r="M1" s="111"/>
      <c r="N1" s="111"/>
      <c r="O1" s="111"/>
      <c r="P1" s="111"/>
      <c r="Q1" s="113"/>
      <c r="R1" s="113"/>
      <c r="S1" s="113"/>
      <c r="T1" s="113"/>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c r="AW1" s="114"/>
      <c r="AX1" s="114"/>
      <c r="AY1" s="114"/>
      <c r="AZ1" s="114"/>
      <c r="BA1" s="114"/>
      <c r="BB1" s="114"/>
      <c r="BC1" s="114"/>
      <c r="BD1" s="114"/>
      <c r="BE1" s="114"/>
      <c r="BF1" s="114"/>
      <c r="BG1" s="114"/>
      <c r="BH1" s="114"/>
      <c r="BI1" s="114"/>
      <c r="BJ1" s="115"/>
    </row>
    <row r="2" spans="1:62" s="44" customFormat="1" ht="28.5" customHeight="1" thickTop="1" thickBot="1">
      <c r="A2" s="116"/>
      <c r="B2" s="117"/>
      <c r="C2" s="455" t="s">
        <v>55</v>
      </c>
      <c r="D2" s="456"/>
      <c r="E2" s="118"/>
      <c r="F2" s="104"/>
      <c r="G2" s="465" t="s">
        <v>103</v>
      </c>
      <c r="H2" s="466"/>
      <c r="I2" s="466"/>
      <c r="J2" s="466"/>
      <c r="K2" s="467"/>
      <c r="L2" s="104"/>
      <c r="M2" s="465" t="s">
        <v>57</v>
      </c>
      <c r="N2" s="466"/>
      <c r="O2" s="466"/>
      <c r="P2" s="467"/>
      <c r="Q2" s="42"/>
      <c r="R2" s="43"/>
      <c r="S2" s="43"/>
      <c r="T2" s="119"/>
      <c r="U2" s="120"/>
      <c r="V2" s="120"/>
      <c r="W2" s="121"/>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row>
    <row r="3" spans="1:62" s="44" customFormat="1" ht="34" customHeight="1" thickTop="1" thickBot="1">
      <c r="A3" s="52"/>
      <c r="B3" s="122"/>
      <c r="C3" s="457"/>
      <c r="D3" s="458"/>
      <c r="E3" s="123"/>
      <c r="F3" s="104"/>
      <c r="G3" s="160" t="s">
        <v>71</v>
      </c>
      <c r="H3" s="161" t="s">
        <v>72</v>
      </c>
      <c r="I3" s="162" t="s">
        <v>73</v>
      </c>
      <c r="J3" s="163" t="s">
        <v>74</v>
      </c>
      <c r="K3" s="164" t="s">
        <v>75</v>
      </c>
      <c r="L3" s="165"/>
      <c r="M3" s="468" t="s">
        <v>76</v>
      </c>
      <c r="N3" s="469"/>
      <c r="O3" s="469"/>
      <c r="P3" s="185"/>
      <c r="Q3" s="75"/>
      <c r="R3" s="75"/>
      <c r="S3" s="75"/>
      <c r="T3" s="124"/>
      <c r="U3" s="103"/>
      <c r="V3" s="103"/>
      <c r="W3" s="125"/>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5"/>
    </row>
    <row r="4" spans="1:62" s="44" customFormat="1" ht="19.5" customHeight="1" thickTop="1" thickBot="1">
      <c r="A4" s="52"/>
      <c r="B4" s="122"/>
      <c r="C4" s="459" t="s">
        <v>77</v>
      </c>
      <c r="D4" s="460"/>
      <c r="E4" s="123"/>
      <c r="F4" s="126"/>
      <c r="G4" s="166">
        <f>'1. Sales'!B5</f>
        <v>0</v>
      </c>
      <c r="H4" s="168"/>
      <c r="I4" s="169"/>
      <c r="J4" s="170">
        <f>IF(I4=0,,(Extras!H40/I4))</f>
        <v>0</v>
      </c>
      <c r="K4" s="171" t="str">
        <f t="shared" ref="K4:K13" si="0">IF(I4="","",(H4-J4)/J4)</f>
        <v/>
      </c>
      <c r="L4" s="104"/>
      <c r="M4" s="127"/>
      <c r="N4" s="128"/>
      <c r="O4" s="128"/>
      <c r="P4" s="129">
        <v>3</v>
      </c>
      <c r="Q4" s="130"/>
      <c r="R4" s="131"/>
      <c r="S4" s="129" t="s">
        <v>78</v>
      </c>
      <c r="T4" s="132"/>
      <c r="U4" s="133"/>
      <c r="V4" s="133"/>
      <c r="W4" s="134"/>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row>
    <row r="5" spans="1:62" s="44" customFormat="1" ht="19.5" customHeight="1" thickTop="1" thickBot="1">
      <c r="A5" s="52"/>
      <c r="B5" s="122"/>
      <c r="C5" s="461"/>
      <c r="D5" s="462"/>
      <c r="E5" s="123"/>
      <c r="F5" s="135"/>
      <c r="G5" s="166">
        <f>'1. Sales'!B6</f>
        <v>0</v>
      </c>
      <c r="H5" s="172"/>
      <c r="I5" s="173"/>
      <c r="J5" s="174">
        <f>IF(I5=0,,(Extras!H42/I5))</f>
        <v>0</v>
      </c>
      <c r="K5" s="171" t="str">
        <f t="shared" si="0"/>
        <v/>
      </c>
      <c r="L5" s="104"/>
      <c r="M5" s="136"/>
      <c r="N5" s="137"/>
      <c r="O5" s="137"/>
      <c r="P5" s="137"/>
      <c r="Q5" s="130"/>
      <c r="R5" s="138"/>
      <c r="S5" s="139"/>
      <c r="T5" s="140"/>
      <c r="U5" s="141"/>
      <c r="V5" s="141"/>
      <c r="W5" s="134"/>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c r="AZ5" s="131"/>
      <c r="BA5" s="131"/>
      <c r="BB5" s="131"/>
      <c r="BC5" s="131"/>
      <c r="BD5" s="131"/>
      <c r="BE5" s="131"/>
      <c r="BF5" s="131"/>
      <c r="BG5" s="131"/>
      <c r="BH5" s="131"/>
      <c r="BI5" s="131"/>
      <c r="BJ5" s="131"/>
    </row>
    <row r="6" spans="1:62" s="44" customFormat="1" ht="19.5" customHeight="1" thickTop="1" thickBot="1">
      <c r="A6" s="52"/>
      <c r="B6" s="122"/>
      <c r="C6" s="461"/>
      <c r="D6" s="462"/>
      <c r="E6" s="123"/>
      <c r="F6" s="142"/>
      <c r="G6" s="166">
        <f>'1. Sales'!B7</f>
        <v>0</v>
      </c>
      <c r="H6" s="172"/>
      <c r="I6" s="173"/>
      <c r="J6" s="174">
        <f>IF(I6=0,,(Extras!H44/I6))</f>
        <v>0</v>
      </c>
      <c r="K6" s="171" t="str">
        <f t="shared" si="0"/>
        <v/>
      </c>
      <c r="L6" s="104"/>
      <c r="M6" s="452" t="s">
        <v>79</v>
      </c>
      <c r="N6" s="453"/>
      <c r="O6" s="453"/>
      <c r="P6" s="454"/>
      <c r="Q6" s="130"/>
      <c r="R6" s="143"/>
      <c r="S6" s="144"/>
      <c r="T6" s="141"/>
      <c r="U6" s="141"/>
      <c r="V6" s="141"/>
      <c r="W6" s="134"/>
      <c r="X6" s="131"/>
      <c r="Y6" s="131"/>
      <c r="Z6" s="131"/>
      <c r="AA6" s="131"/>
      <c r="AB6" s="131"/>
      <c r="AC6" s="131"/>
      <c r="AD6" s="131"/>
      <c r="AE6" s="131"/>
      <c r="AF6" s="131"/>
      <c r="AG6" s="131"/>
      <c r="AH6" s="131"/>
      <c r="AI6" s="131"/>
      <c r="AJ6" s="131"/>
      <c r="AK6" s="131"/>
      <c r="AL6" s="131"/>
      <c r="AM6" s="131"/>
      <c r="AN6" s="131"/>
      <c r="AO6" s="131"/>
      <c r="AP6" s="131"/>
      <c r="AQ6" s="131"/>
      <c r="AR6" s="131"/>
      <c r="AS6" s="131"/>
      <c r="AT6" s="131"/>
      <c r="AU6" s="131"/>
      <c r="AV6" s="131"/>
      <c r="AW6" s="131"/>
      <c r="AX6" s="131"/>
      <c r="AY6" s="131"/>
      <c r="AZ6" s="131"/>
      <c r="BA6" s="131"/>
      <c r="BB6" s="131"/>
      <c r="BC6" s="131"/>
      <c r="BD6" s="131"/>
      <c r="BE6" s="131"/>
      <c r="BF6" s="131"/>
      <c r="BG6" s="131"/>
      <c r="BH6" s="131"/>
      <c r="BI6" s="131"/>
      <c r="BJ6" s="131"/>
    </row>
    <row r="7" spans="1:62" s="44" customFormat="1" ht="19.5" customHeight="1" thickTop="1" thickBot="1">
      <c r="A7" s="52"/>
      <c r="B7" s="122"/>
      <c r="C7" s="461"/>
      <c r="D7" s="462"/>
      <c r="E7" s="123"/>
      <c r="F7" s="142"/>
      <c r="G7" s="166">
        <f>'1. Sales'!B8</f>
        <v>0</v>
      </c>
      <c r="H7" s="172"/>
      <c r="I7" s="173"/>
      <c r="J7" s="174">
        <f>IF(I7=0,,(Extras!H46/I7))</f>
        <v>0</v>
      </c>
      <c r="K7" s="171" t="str">
        <f t="shared" si="0"/>
        <v/>
      </c>
      <c r="L7" s="102"/>
      <c r="M7" s="449" t="s">
        <v>80</v>
      </c>
      <c r="N7" s="450"/>
      <c r="O7" s="451"/>
      <c r="P7" s="186" t="str">
        <f>IFERROR(SUM('2. Costs'!F:F,Extras!$H$62),"")</f>
        <v/>
      </c>
      <c r="Q7" s="145"/>
      <c r="R7" s="143"/>
      <c r="S7" s="141"/>
      <c r="T7" s="141"/>
      <c r="U7" s="141"/>
      <c r="V7" s="141"/>
      <c r="W7" s="134"/>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1"/>
      <c r="BJ7" s="131"/>
    </row>
    <row r="8" spans="1:62" s="44" customFormat="1" ht="19.5" customHeight="1" thickTop="1" thickBot="1">
      <c r="A8" s="52"/>
      <c r="B8" s="122"/>
      <c r="C8" s="461"/>
      <c r="D8" s="462"/>
      <c r="E8" s="123"/>
      <c r="F8" s="142"/>
      <c r="G8" s="166">
        <f>'1. Sales'!B9</f>
        <v>0</v>
      </c>
      <c r="H8" s="175"/>
      <c r="I8" s="173"/>
      <c r="J8" s="174">
        <f>IF(I8=0,,(Extras!H48/I8))</f>
        <v>0</v>
      </c>
      <c r="K8" s="171" t="str">
        <f t="shared" si="0"/>
        <v/>
      </c>
      <c r="L8" s="104"/>
      <c r="M8" s="473" t="s">
        <v>81</v>
      </c>
      <c r="N8" s="474"/>
      <c r="O8" s="475"/>
      <c r="P8" s="187" t="str">
        <f>IFERROR(HLOOKUP(1,Extras!65:66,2,FALSE),"Too Long!")</f>
        <v>Too Long!</v>
      </c>
      <c r="Q8" s="130"/>
      <c r="R8" s="143"/>
      <c r="S8" s="141"/>
      <c r="T8" s="141"/>
      <c r="U8" s="141"/>
      <c r="V8" s="141"/>
      <c r="W8" s="134"/>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row>
    <row r="9" spans="1:62" s="44" customFormat="1" ht="19.5" customHeight="1" thickTop="1" thickBot="1">
      <c r="A9" s="52"/>
      <c r="B9" s="122"/>
      <c r="C9" s="461"/>
      <c r="D9" s="462"/>
      <c r="E9" s="123"/>
      <c r="F9" s="142"/>
      <c r="G9" s="166">
        <f>'1. Sales'!B10</f>
        <v>0</v>
      </c>
      <c r="H9" s="175"/>
      <c r="I9" s="176"/>
      <c r="J9" s="174">
        <f>IF(I9=0,,(Extras!H50/I9))</f>
        <v>0</v>
      </c>
      <c r="K9" s="171" t="str">
        <f t="shared" si="0"/>
        <v/>
      </c>
      <c r="L9" s="104"/>
      <c r="M9" s="473" t="s">
        <v>82</v>
      </c>
      <c r="N9" s="474"/>
      <c r="O9" s="475"/>
      <c r="P9" s="188">
        <f>((Extras!J62)/160)+(SUM('2. Costs'!C:C)/40)</f>
        <v>0</v>
      </c>
      <c r="Q9" s="130"/>
      <c r="R9" s="143"/>
      <c r="S9" s="141"/>
      <c r="T9" s="141"/>
      <c r="U9" s="141"/>
      <c r="V9" s="141"/>
      <c r="W9" s="134"/>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c r="AV9" s="131"/>
      <c r="AW9" s="131"/>
      <c r="AX9" s="131"/>
      <c r="AY9" s="131"/>
      <c r="AZ9" s="131"/>
      <c r="BA9" s="131"/>
      <c r="BB9" s="131"/>
      <c r="BC9" s="131"/>
      <c r="BD9" s="131"/>
      <c r="BE9" s="131"/>
      <c r="BF9" s="131"/>
      <c r="BG9" s="131"/>
      <c r="BH9" s="131"/>
      <c r="BI9" s="131"/>
      <c r="BJ9" s="131"/>
    </row>
    <row r="10" spans="1:62" s="44" customFormat="1" ht="19.5" customHeight="1" thickTop="1" thickBot="1">
      <c r="A10" s="52"/>
      <c r="B10" s="122"/>
      <c r="C10" s="461"/>
      <c r="D10" s="462"/>
      <c r="E10" s="123"/>
      <c r="F10" s="142"/>
      <c r="G10" s="166">
        <f>'1. Sales'!B11</f>
        <v>0</v>
      </c>
      <c r="H10" s="177"/>
      <c r="I10" s="178"/>
      <c r="J10" s="174">
        <f>IF(I10=0,,(Extras!H52/I10))</f>
        <v>0</v>
      </c>
      <c r="K10" s="179" t="str">
        <f t="shared" si="0"/>
        <v/>
      </c>
      <c r="L10" s="104"/>
      <c r="M10" s="470" t="s">
        <v>83</v>
      </c>
      <c r="N10" s="471"/>
      <c r="O10" s="472"/>
      <c r="P10" s="189">
        <f>Extras!C61</f>
        <v>0</v>
      </c>
      <c r="Q10" s="130"/>
      <c r="R10" s="143"/>
      <c r="S10" s="141"/>
      <c r="T10" s="141"/>
      <c r="U10" s="141"/>
      <c r="V10" s="141"/>
      <c r="W10" s="134"/>
      <c r="X10" s="131"/>
      <c r="Y10" s="131"/>
      <c r="Z10" s="131"/>
      <c r="AA10" s="131"/>
      <c r="AB10" s="131"/>
      <c r="AC10" s="131"/>
      <c r="AD10" s="131"/>
      <c r="AE10" s="131"/>
      <c r="AF10" s="131"/>
      <c r="AG10" s="131"/>
      <c r="AH10" s="131"/>
      <c r="AI10" s="131"/>
      <c r="AJ10" s="131"/>
      <c r="AK10" s="131"/>
      <c r="AL10" s="131"/>
      <c r="AM10" s="131"/>
      <c r="AN10" s="131"/>
      <c r="AO10" s="131"/>
      <c r="AP10" s="131"/>
      <c r="AQ10" s="131"/>
      <c r="AR10" s="131"/>
      <c r="AS10" s="131"/>
      <c r="AT10" s="131"/>
      <c r="AU10" s="131"/>
      <c r="AV10" s="131"/>
      <c r="AW10" s="131"/>
      <c r="AX10" s="131"/>
      <c r="AY10" s="131"/>
      <c r="AZ10" s="131"/>
      <c r="BA10" s="131"/>
      <c r="BB10" s="131"/>
      <c r="BC10" s="131"/>
      <c r="BD10" s="131"/>
      <c r="BE10" s="131"/>
      <c r="BF10" s="131"/>
      <c r="BG10" s="131"/>
      <c r="BH10" s="131"/>
      <c r="BI10" s="131"/>
      <c r="BJ10" s="131"/>
    </row>
    <row r="11" spans="1:62" s="44" customFormat="1" ht="19.5" customHeight="1" thickTop="1" thickBot="1">
      <c r="A11" s="52"/>
      <c r="B11" s="122"/>
      <c r="C11" s="461"/>
      <c r="D11" s="462"/>
      <c r="E11" s="123"/>
      <c r="F11" s="142"/>
      <c r="G11" s="166">
        <f>'1. Sales'!B12</f>
        <v>0</v>
      </c>
      <c r="H11" s="177"/>
      <c r="I11" s="178"/>
      <c r="J11" s="174">
        <f>IF(I11=0,,(Extras!H54/I11))</f>
        <v>0</v>
      </c>
      <c r="K11" s="171" t="str">
        <f t="shared" si="0"/>
        <v/>
      </c>
      <c r="L11" s="104"/>
      <c r="M11" s="470" t="s">
        <v>84</v>
      </c>
      <c r="N11" s="471"/>
      <c r="O11" s="472"/>
      <c r="P11" s="190">
        <f>SUM('2. Costs'!I:I)</f>
        <v>0</v>
      </c>
      <c r="Q11" s="130"/>
      <c r="R11" s="143"/>
      <c r="S11" s="141"/>
      <c r="T11" s="141"/>
      <c r="U11" s="141"/>
      <c r="V11" s="141"/>
      <c r="W11" s="134"/>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1"/>
      <c r="AZ11" s="131"/>
      <c r="BA11" s="131"/>
      <c r="BB11" s="131"/>
      <c r="BC11" s="131"/>
      <c r="BD11" s="131"/>
      <c r="BE11" s="131"/>
      <c r="BF11" s="131"/>
      <c r="BG11" s="131"/>
      <c r="BH11" s="131"/>
      <c r="BI11" s="131"/>
      <c r="BJ11" s="131"/>
    </row>
    <row r="12" spans="1:62" s="44" customFormat="1" ht="19.5" customHeight="1" thickTop="1" thickBot="1">
      <c r="A12" s="52"/>
      <c r="B12" s="122"/>
      <c r="C12" s="461"/>
      <c r="D12" s="462"/>
      <c r="E12" s="123"/>
      <c r="F12" s="142"/>
      <c r="G12" s="166">
        <f>'1. Sales'!B13</f>
        <v>0</v>
      </c>
      <c r="H12" s="177"/>
      <c r="I12" s="178"/>
      <c r="J12" s="174">
        <f>IF(I12=0,,(Extras!H56/I12))</f>
        <v>0</v>
      </c>
      <c r="K12" s="171" t="str">
        <f t="shared" si="0"/>
        <v/>
      </c>
      <c r="L12" s="104"/>
      <c r="M12" s="470" t="s">
        <v>85</v>
      </c>
      <c r="N12" s="471"/>
      <c r="O12" s="472"/>
      <c r="P12" s="190">
        <f>Extras!G62</f>
        <v>0</v>
      </c>
      <c r="Q12" s="130"/>
      <c r="R12" s="143"/>
      <c r="S12" s="141"/>
      <c r="T12" s="141"/>
      <c r="U12" s="141"/>
      <c r="V12" s="141"/>
      <c r="W12" s="134"/>
      <c r="X12" s="131"/>
      <c r="Y12" s="131"/>
      <c r="Z12" s="131"/>
      <c r="AA12" s="131"/>
      <c r="AB12" s="131"/>
      <c r="AC12" s="131"/>
      <c r="AD12" s="131"/>
      <c r="AE12" s="131"/>
      <c r="AF12" s="131"/>
      <c r="AG12" s="131"/>
      <c r="AH12" s="131"/>
      <c r="AI12" s="131"/>
      <c r="AJ12" s="131"/>
      <c r="AK12" s="131"/>
      <c r="AL12" s="131"/>
      <c r="AM12" s="131"/>
      <c r="AN12" s="131"/>
      <c r="AO12" s="131"/>
      <c r="AP12" s="131"/>
      <c r="AQ12" s="131"/>
      <c r="AR12" s="131"/>
      <c r="AS12" s="131"/>
      <c r="AT12" s="131"/>
      <c r="AU12" s="131"/>
      <c r="AV12" s="131"/>
      <c r="AW12" s="131"/>
      <c r="AX12" s="131"/>
      <c r="AY12" s="131"/>
      <c r="AZ12" s="131"/>
      <c r="BA12" s="131"/>
      <c r="BB12" s="131"/>
      <c r="BC12" s="131"/>
      <c r="BD12" s="131"/>
      <c r="BE12" s="131"/>
      <c r="BF12" s="131"/>
      <c r="BG12" s="131"/>
      <c r="BH12" s="131"/>
      <c r="BI12" s="131"/>
      <c r="BJ12" s="131"/>
    </row>
    <row r="13" spans="1:62" s="44" customFormat="1" ht="19.5" customHeight="1" thickTop="1" thickBot="1">
      <c r="A13" s="52"/>
      <c r="B13" s="122"/>
      <c r="C13" s="461"/>
      <c r="D13" s="462"/>
      <c r="E13" s="123"/>
      <c r="F13" s="142"/>
      <c r="G13" s="166">
        <f>'1. Sales'!B14</f>
        <v>0</v>
      </c>
      <c r="H13" s="177"/>
      <c r="I13" s="178"/>
      <c r="J13" s="174">
        <f>IF(I13=0,,(Extras!H58/I13))</f>
        <v>0</v>
      </c>
      <c r="K13" s="180" t="str">
        <f t="shared" si="0"/>
        <v/>
      </c>
      <c r="L13" s="104"/>
      <c r="M13" s="470" t="s">
        <v>86</v>
      </c>
      <c r="N13" s="471"/>
      <c r="O13" s="472"/>
      <c r="P13" s="190">
        <f>(SUM('2. Costs'!C5:C41)*4.33*P3)+Extras!F62</f>
        <v>0</v>
      </c>
      <c r="Q13" s="130"/>
      <c r="R13" s="143"/>
      <c r="S13" s="141"/>
      <c r="T13" s="141"/>
      <c r="U13" s="141"/>
      <c r="V13" s="141"/>
      <c r="W13" s="134"/>
      <c r="X13" s="131"/>
      <c r="Y13" s="131"/>
      <c r="Z13" s="131"/>
      <c r="AA13" s="131"/>
      <c r="AB13" s="131"/>
      <c r="AC13" s="131"/>
      <c r="AD13" s="131"/>
      <c r="AE13" s="131"/>
      <c r="AF13" s="131"/>
      <c r="AG13" s="131"/>
      <c r="AH13" s="131"/>
      <c r="AI13" s="131"/>
      <c r="AJ13" s="131"/>
      <c r="AK13" s="131"/>
      <c r="AL13" s="131"/>
      <c r="AM13" s="131"/>
      <c r="AN13" s="131"/>
      <c r="AO13" s="131"/>
      <c r="AP13" s="131"/>
      <c r="AQ13" s="131"/>
      <c r="AR13" s="131"/>
      <c r="AS13" s="131"/>
      <c r="AT13" s="131"/>
      <c r="AU13" s="131"/>
      <c r="AV13" s="131"/>
      <c r="AW13" s="131"/>
      <c r="AX13" s="131"/>
      <c r="AY13" s="131"/>
      <c r="AZ13" s="131"/>
      <c r="BA13" s="131"/>
      <c r="BB13" s="131"/>
      <c r="BC13" s="131"/>
      <c r="BD13" s="131"/>
      <c r="BE13" s="131"/>
      <c r="BF13" s="131"/>
      <c r="BG13" s="131"/>
      <c r="BH13" s="131"/>
      <c r="BI13" s="131"/>
      <c r="BJ13" s="131"/>
    </row>
    <row r="14" spans="1:62" s="44" customFormat="1" ht="24" customHeight="1" thickTop="1" thickBot="1">
      <c r="A14" s="146"/>
      <c r="B14" s="147"/>
      <c r="C14" s="463"/>
      <c r="D14" s="464"/>
      <c r="E14" s="148"/>
      <c r="F14" s="142"/>
      <c r="G14" s="167">
        <f>'1. Sales'!B15</f>
        <v>0</v>
      </c>
      <c r="H14" s="181"/>
      <c r="I14" s="182"/>
      <c r="J14" s="183">
        <f>IF(I14=0,,(Extras!H60/I14))</f>
        <v>0</v>
      </c>
      <c r="K14" s="184"/>
      <c r="L14" s="104"/>
      <c r="M14" s="476" t="s">
        <v>87</v>
      </c>
      <c r="N14" s="469"/>
      <c r="O14" s="477"/>
      <c r="P14" s="191">
        <f>P10-P11-P12-P13</f>
        <v>0</v>
      </c>
      <c r="Q14" s="149"/>
      <c r="R14" s="143"/>
      <c r="S14" s="141"/>
      <c r="T14" s="141"/>
      <c r="U14" s="141"/>
      <c r="V14" s="141"/>
      <c r="W14" s="134"/>
      <c r="X14" s="131"/>
      <c r="Y14" s="131"/>
      <c r="Z14" s="131"/>
      <c r="AA14" s="131"/>
      <c r="AB14" s="131"/>
      <c r="AC14" s="131"/>
      <c r="AD14" s="131"/>
      <c r="AE14" s="131"/>
      <c r="AF14" s="131"/>
      <c r="AG14" s="131"/>
      <c r="AH14" s="131"/>
      <c r="AI14" s="131"/>
      <c r="AJ14" s="131"/>
      <c r="AK14" s="131"/>
      <c r="AL14" s="131"/>
      <c r="AM14" s="131"/>
      <c r="AN14" s="131"/>
      <c r="AO14" s="131"/>
      <c r="AP14" s="131"/>
      <c r="AQ14" s="131"/>
      <c r="AR14" s="131"/>
      <c r="AS14" s="131"/>
      <c r="AT14" s="131"/>
      <c r="AU14" s="131"/>
      <c r="AV14" s="131"/>
      <c r="AW14" s="131"/>
      <c r="AX14" s="131"/>
      <c r="AY14" s="131"/>
      <c r="AZ14" s="131"/>
      <c r="BA14" s="131"/>
      <c r="BB14" s="131"/>
      <c r="BC14" s="131"/>
      <c r="BD14" s="131"/>
      <c r="BE14" s="131"/>
      <c r="BF14" s="131"/>
      <c r="BG14" s="131"/>
      <c r="BH14" s="131"/>
      <c r="BI14" s="131"/>
      <c r="BJ14" s="131"/>
    </row>
    <row r="15" spans="1:62" s="44" customFormat="1" ht="15" thickTop="1" thickBot="1">
      <c r="A15" s="103"/>
      <c r="B15" s="150"/>
      <c r="C15" s="150"/>
      <c r="D15" s="150"/>
      <c r="E15" s="150"/>
      <c r="F15" s="151"/>
      <c r="G15" s="152"/>
      <c r="H15" s="103"/>
      <c r="I15" s="103"/>
      <c r="J15" s="103"/>
      <c r="K15" s="103"/>
      <c r="L15" s="103"/>
      <c r="M15" s="152"/>
      <c r="N15" s="103"/>
      <c r="O15" s="103"/>
      <c r="P15" s="103"/>
      <c r="Q15" s="153"/>
      <c r="R15" s="153"/>
      <c r="S15" s="141"/>
      <c r="T15" s="141"/>
      <c r="U15" s="141"/>
      <c r="V15" s="141"/>
      <c r="W15" s="134"/>
      <c r="X15" s="131"/>
      <c r="Y15" s="131"/>
      <c r="Z15" s="131"/>
      <c r="AA15" s="131"/>
      <c r="AB15" s="131"/>
      <c r="AC15" s="131"/>
      <c r="AD15" s="131"/>
      <c r="AE15" s="131"/>
      <c r="AF15" s="131"/>
      <c r="AG15" s="131"/>
      <c r="AH15" s="131"/>
      <c r="AI15" s="131"/>
      <c r="AJ15" s="131"/>
      <c r="AK15" s="131"/>
      <c r="AL15" s="131"/>
      <c r="AM15" s="131"/>
      <c r="AN15" s="131"/>
      <c r="AO15" s="131"/>
      <c r="AP15" s="131"/>
      <c r="AQ15" s="131"/>
      <c r="AR15" s="131"/>
      <c r="AS15" s="131"/>
      <c r="AT15" s="131"/>
      <c r="AU15" s="131"/>
      <c r="AV15" s="131"/>
      <c r="AW15" s="131"/>
      <c r="AX15" s="131"/>
      <c r="AY15" s="131"/>
      <c r="AZ15" s="131"/>
      <c r="BA15" s="131"/>
      <c r="BB15" s="131"/>
      <c r="BC15" s="131"/>
      <c r="BD15" s="131"/>
      <c r="BE15" s="131"/>
      <c r="BF15" s="131"/>
      <c r="BG15" s="131"/>
      <c r="BH15" s="131"/>
      <c r="BI15" s="131"/>
      <c r="BJ15" s="131"/>
    </row>
    <row r="16" spans="1:62" s="44" customFormat="1" ht="13">
      <c r="A16" s="103"/>
      <c r="B16" s="151"/>
      <c r="C16" s="151"/>
      <c r="D16" s="151"/>
      <c r="E16" s="151"/>
      <c r="F16" s="151"/>
      <c r="G16" s="152"/>
      <c r="H16" s="103"/>
      <c r="I16" s="103"/>
      <c r="J16" s="103"/>
      <c r="K16" s="103"/>
      <c r="L16" s="103"/>
      <c r="M16" s="152"/>
      <c r="N16" s="103"/>
      <c r="O16" s="103"/>
      <c r="P16" s="103"/>
      <c r="Q16" s="153"/>
      <c r="R16" s="153"/>
      <c r="S16" s="141"/>
      <c r="T16" s="141"/>
      <c r="U16" s="141"/>
      <c r="V16" s="141"/>
      <c r="W16" s="134"/>
      <c r="X16" s="13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row>
    <row r="17" spans="1:62" s="44" customFormat="1" ht="13">
      <c r="A17" s="103"/>
      <c r="B17" s="103"/>
      <c r="C17" s="103"/>
      <c r="D17" s="103"/>
      <c r="E17" s="103"/>
      <c r="F17" s="103"/>
      <c r="G17" s="152"/>
      <c r="H17" s="103"/>
      <c r="I17" s="103"/>
      <c r="J17" s="103"/>
      <c r="K17" s="103"/>
      <c r="L17" s="103"/>
      <c r="M17" s="152"/>
      <c r="N17" s="154"/>
      <c r="O17" s="155"/>
      <c r="P17" s="156"/>
      <c r="Q17" s="153"/>
      <c r="R17" s="153"/>
      <c r="S17" s="141"/>
      <c r="T17" s="141"/>
      <c r="U17" s="141"/>
      <c r="V17" s="141"/>
      <c r="W17" s="134"/>
      <c r="X17" s="131"/>
      <c r="Y17" s="131"/>
      <c r="Z17" s="131"/>
      <c r="AA17" s="131"/>
      <c r="AB17" s="131"/>
      <c r="AC17" s="131"/>
      <c r="AD17" s="131"/>
      <c r="AE17" s="131"/>
      <c r="AF17" s="131"/>
      <c r="AG17" s="131"/>
      <c r="AH17" s="131"/>
      <c r="AI17" s="131"/>
      <c r="AJ17" s="131"/>
      <c r="AK17" s="131"/>
      <c r="AL17" s="131"/>
      <c r="AM17" s="131"/>
      <c r="AN17" s="131"/>
      <c r="AO17" s="131"/>
      <c r="AP17" s="131"/>
      <c r="AQ17" s="131"/>
      <c r="AR17" s="131"/>
      <c r="AS17" s="131"/>
      <c r="AT17" s="131"/>
      <c r="AU17" s="131"/>
      <c r="AV17" s="131"/>
      <c r="AW17" s="131"/>
      <c r="AX17" s="131"/>
      <c r="AY17" s="131"/>
      <c r="AZ17" s="131"/>
      <c r="BA17" s="131"/>
      <c r="BB17" s="131"/>
      <c r="BC17" s="131"/>
      <c r="BD17" s="131"/>
      <c r="BE17" s="131"/>
      <c r="BF17" s="131"/>
      <c r="BG17" s="131"/>
      <c r="BH17" s="131"/>
      <c r="BI17" s="131"/>
      <c r="BJ17" s="131"/>
    </row>
    <row r="18" spans="1:62" s="44" customFormat="1" ht="13">
      <c r="A18" s="103"/>
      <c r="B18" s="103"/>
      <c r="C18" s="103"/>
      <c r="D18" s="103"/>
      <c r="E18" s="103"/>
      <c r="F18" s="103"/>
      <c r="G18" s="152"/>
      <c r="H18" s="103"/>
      <c r="I18" s="103"/>
      <c r="J18" s="103"/>
      <c r="K18" s="103"/>
      <c r="L18" s="103"/>
      <c r="M18" s="152"/>
      <c r="N18" s="154"/>
      <c r="O18" s="155"/>
      <c r="P18" s="156"/>
      <c r="Q18" s="153"/>
      <c r="R18" s="153"/>
      <c r="S18" s="157"/>
      <c r="T18" s="157"/>
      <c r="U18" s="157"/>
      <c r="V18" s="157"/>
      <c r="W18" s="158"/>
      <c r="X18" s="131"/>
      <c r="Y18" s="131"/>
      <c r="Z18" s="131"/>
      <c r="AA18" s="131"/>
      <c r="AB18" s="131"/>
      <c r="AC18" s="131"/>
      <c r="AD18" s="131"/>
      <c r="AE18" s="131"/>
      <c r="AF18" s="131"/>
      <c r="AG18" s="131"/>
      <c r="AH18" s="131"/>
      <c r="AI18" s="131"/>
      <c r="AJ18" s="131"/>
      <c r="AK18" s="131"/>
      <c r="AL18" s="131"/>
      <c r="AM18" s="131"/>
      <c r="AN18" s="131"/>
      <c r="AO18" s="131"/>
      <c r="AP18" s="131"/>
      <c r="AQ18" s="131"/>
      <c r="AR18" s="131"/>
      <c r="AS18" s="131"/>
      <c r="AT18" s="131"/>
      <c r="AU18" s="131"/>
      <c r="AV18" s="131"/>
      <c r="AW18" s="131"/>
      <c r="AX18" s="131"/>
      <c r="AY18" s="131"/>
      <c r="AZ18" s="131"/>
      <c r="BA18" s="131"/>
      <c r="BB18" s="131"/>
      <c r="BC18" s="131"/>
      <c r="BD18" s="131"/>
      <c r="BE18" s="131"/>
      <c r="BF18" s="131"/>
      <c r="BG18" s="131"/>
      <c r="BH18" s="131"/>
      <c r="BI18" s="131"/>
      <c r="BJ18" s="131"/>
    </row>
    <row r="19" spans="1:62" s="44" customFormat="1" ht="13">
      <c r="A19" s="103"/>
      <c r="B19" s="103"/>
      <c r="C19" s="103"/>
      <c r="D19" s="103"/>
      <c r="E19" s="103"/>
      <c r="F19" s="103"/>
      <c r="G19" s="152"/>
      <c r="H19" s="103"/>
      <c r="I19" s="151"/>
      <c r="J19" s="151" t="s">
        <v>89</v>
      </c>
      <c r="K19" s="103"/>
      <c r="L19" s="103"/>
      <c r="M19" s="152"/>
      <c r="N19" s="154"/>
      <c r="O19" s="155"/>
      <c r="P19" s="156"/>
      <c r="Q19" s="153"/>
      <c r="R19" s="153"/>
      <c r="S19" s="130"/>
      <c r="T19" s="131"/>
      <c r="U19" s="131"/>
      <c r="V19" s="131"/>
      <c r="W19" s="131"/>
      <c r="X19" s="131"/>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c r="AV19" s="131"/>
      <c r="AW19" s="131"/>
      <c r="AX19" s="131"/>
      <c r="AY19" s="131"/>
      <c r="AZ19" s="131"/>
      <c r="BA19" s="131"/>
      <c r="BB19" s="131"/>
      <c r="BC19" s="131"/>
      <c r="BD19" s="131"/>
      <c r="BE19" s="131"/>
      <c r="BF19" s="131"/>
      <c r="BG19" s="131"/>
      <c r="BH19" s="131"/>
      <c r="BI19" s="131"/>
      <c r="BJ19" s="131"/>
    </row>
    <row r="20" spans="1:62" s="44" customFormat="1" ht="13">
      <c r="A20" s="103"/>
      <c r="B20" s="103"/>
      <c r="C20" s="103"/>
      <c r="D20" s="103"/>
      <c r="E20" s="103"/>
      <c r="F20" s="103"/>
      <c r="G20" s="152"/>
      <c r="H20" s="103"/>
      <c r="I20" s="103"/>
      <c r="J20" s="103"/>
      <c r="K20" s="103"/>
      <c r="L20" s="103"/>
      <c r="M20" s="152"/>
      <c r="N20" s="154"/>
      <c r="O20" s="155"/>
      <c r="P20" s="156"/>
      <c r="Q20" s="153"/>
      <c r="R20" s="153"/>
      <c r="S20" s="130"/>
      <c r="T20" s="131"/>
      <c r="U20" s="131"/>
      <c r="V20" s="131"/>
      <c r="W20" s="131"/>
      <c r="X20" s="131"/>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c r="AV20" s="131"/>
      <c r="AW20" s="131"/>
      <c r="AX20" s="131"/>
      <c r="AY20" s="131"/>
      <c r="AZ20" s="131"/>
      <c r="BA20" s="131"/>
      <c r="BB20" s="131"/>
      <c r="BC20" s="131"/>
      <c r="BD20" s="131"/>
      <c r="BE20" s="131"/>
      <c r="BF20" s="131"/>
      <c r="BG20" s="131"/>
      <c r="BH20" s="131"/>
      <c r="BI20" s="131"/>
      <c r="BJ20" s="131"/>
    </row>
    <row r="21" spans="1:62" s="44" customFormat="1" ht="13">
      <c r="A21" s="103"/>
      <c r="B21" s="103"/>
      <c r="C21" s="103"/>
      <c r="D21" s="103"/>
      <c r="E21" s="103"/>
      <c r="F21" s="103"/>
      <c r="G21" s="152"/>
      <c r="H21" s="103"/>
      <c r="I21" s="103"/>
      <c r="J21" s="103"/>
      <c r="K21" s="103"/>
      <c r="L21" s="103"/>
      <c r="M21" s="152"/>
      <c r="N21" s="154"/>
      <c r="O21" s="155"/>
      <c r="P21" s="156"/>
      <c r="Q21" s="153"/>
      <c r="R21" s="153"/>
      <c r="S21" s="130"/>
      <c r="T21" s="131"/>
      <c r="U21" s="131"/>
      <c r="V21" s="131"/>
      <c r="W21" s="131"/>
      <c r="X21" s="131"/>
      <c r="Y21" s="131"/>
      <c r="Z21" s="131"/>
      <c r="AA21" s="131"/>
      <c r="AB21" s="131"/>
      <c r="AC21" s="131"/>
      <c r="AD21" s="131"/>
      <c r="AE21" s="131"/>
      <c r="AF21" s="131"/>
      <c r="AG21" s="131"/>
      <c r="AH21" s="131"/>
      <c r="AI21" s="131"/>
      <c r="AJ21" s="131"/>
      <c r="AK21" s="131"/>
      <c r="AL21" s="131"/>
      <c r="AM21" s="131"/>
      <c r="AN21" s="131"/>
      <c r="AO21" s="131"/>
      <c r="AP21" s="131"/>
      <c r="AQ21" s="131"/>
      <c r="AR21" s="131"/>
      <c r="AS21" s="131"/>
      <c r="AT21" s="131"/>
      <c r="AU21" s="131"/>
      <c r="AV21" s="131"/>
      <c r="AW21" s="131"/>
      <c r="AX21" s="131"/>
      <c r="AY21" s="131"/>
      <c r="AZ21" s="131"/>
      <c r="BA21" s="131"/>
      <c r="BB21" s="131"/>
      <c r="BC21" s="131"/>
      <c r="BD21" s="131"/>
      <c r="BE21" s="131"/>
      <c r="BF21" s="131"/>
      <c r="BG21" s="131"/>
      <c r="BH21" s="131"/>
      <c r="BI21" s="131"/>
      <c r="BJ21" s="131"/>
    </row>
    <row r="22" spans="1:62" s="44" customFormat="1" ht="13">
      <c r="A22" s="103"/>
      <c r="B22" s="103"/>
      <c r="C22" s="103"/>
      <c r="D22" s="103"/>
      <c r="E22" s="103"/>
      <c r="F22" s="103"/>
      <c r="G22" s="152"/>
      <c r="H22" s="103"/>
      <c r="I22" s="103"/>
      <c r="J22" s="103"/>
      <c r="K22" s="103"/>
      <c r="L22" s="103"/>
      <c r="M22" s="152"/>
      <c r="N22" s="154"/>
      <c r="O22" s="155"/>
      <c r="P22" s="156"/>
      <c r="Q22" s="153"/>
      <c r="R22" s="153"/>
      <c r="S22" s="130"/>
      <c r="T22" s="131"/>
      <c r="U22" s="131"/>
      <c r="V22" s="131"/>
      <c r="W22" s="131"/>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c r="AZ22" s="131"/>
      <c r="BA22" s="131"/>
      <c r="BB22" s="131"/>
      <c r="BC22" s="131"/>
      <c r="BD22" s="131"/>
      <c r="BE22" s="131"/>
      <c r="BF22" s="131"/>
      <c r="BG22" s="131"/>
      <c r="BH22" s="131"/>
      <c r="BI22" s="131"/>
      <c r="BJ22" s="131"/>
    </row>
    <row r="23" spans="1:62" s="44" customFormat="1" ht="13">
      <c r="A23" s="103"/>
      <c r="B23" s="103"/>
      <c r="C23" s="103"/>
      <c r="D23" s="103"/>
      <c r="E23" s="103"/>
      <c r="F23" s="103"/>
      <c r="G23" s="152"/>
      <c r="H23" s="103"/>
      <c r="I23" s="103"/>
      <c r="J23" s="103"/>
      <c r="K23" s="103"/>
      <c r="L23" s="103"/>
      <c r="M23" s="152"/>
      <c r="N23" s="154"/>
      <c r="O23" s="155"/>
      <c r="P23" s="156"/>
      <c r="Q23" s="153"/>
      <c r="R23" s="153"/>
      <c r="S23" s="130"/>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1"/>
      <c r="BF23" s="131"/>
      <c r="BG23" s="131"/>
      <c r="BH23" s="131"/>
      <c r="BI23" s="131"/>
      <c r="BJ23" s="131"/>
    </row>
    <row r="24" spans="1:62" s="44" customFormat="1" ht="13">
      <c r="A24" s="103"/>
      <c r="B24" s="103"/>
      <c r="C24" s="103"/>
      <c r="D24" s="103"/>
      <c r="E24" s="103"/>
      <c r="F24" s="103"/>
      <c r="G24" s="152"/>
      <c r="H24" s="103"/>
      <c r="I24" s="103"/>
      <c r="J24" s="103"/>
      <c r="K24" s="103"/>
      <c r="L24" s="103"/>
      <c r="M24" s="152"/>
      <c r="N24" s="154"/>
      <c r="O24" s="155"/>
      <c r="P24" s="156"/>
      <c r="Q24" s="153"/>
      <c r="R24" s="153"/>
      <c r="S24" s="130"/>
      <c r="T24" s="131"/>
      <c r="U24" s="131"/>
      <c r="V24" s="131"/>
      <c r="W24" s="131"/>
      <c r="X24" s="131"/>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c r="AV24" s="131"/>
      <c r="AW24" s="131"/>
      <c r="AX24" s="131"/>
      <c r="AY24" s="131"/>
      <c r="AZ24" s="131"/>
      <c r="BA24" s="131"/>
      <c r="BB24" s="131"/>
      <c r="BC24" s="131"/>
      <c r="BD24" s="131"/>
      <c r="BE24" s="131"/>
      <c r="BF24" s="131"/>
      <c r="BG24" s="131"/>
      <c r="BH24" s="131"/>
      <c r="BI24" s="131"/>
      <c r="BJ24" s="131"/>
    </row>
    <row r="25" spans="1:62" s="44" customFormat="1" ht="13">
      <c r="A25" s="103"/>
      <c r="B25" s="103"/>
      <c r="C25" s="103"/>
      <c r="D25" s="103"/>
      <c r="E25" s="103"/>
      <c r="F25" s="103"/>
      <c r="G25" s="152"/>
      <c r="H25" s="103"/>
      <c r="I25" s="103"/>
      <c r="J25" s="103"/>
      <c r="K25" s="103"/>
      <c r="L25" s="103"/>
      <c r="M25" s="152"/>
      <c r="N25" s="154"/>
      <c r="O25" s="155"/>
      <c r="P25" s="156"/>
      <c r="Q25" s="153"/>
      <c r="R25" s="153"/>
      <c r="S25" s="130"/>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c r="AZ25" s="131"/>
      <c r="BA25" s="131"/>
      <c r="BB25" s="131"/>
      <c r="BC25" s="131"/>
      <c r="BD25" s="131"/>
      <c r="BE25" s="131"/>
      <c r="BF25" s="131"/>
      <c r="BG25" s="131"/>
      <c r="BH25" s="131"/>
      <c r="BI25" s="131"/>
      <c r="BJ25" s="131"/>
    </row>
    <row r="26" spans="1:62" s="44" customFormat="1" ht="13">
      <c r="A26" s="103"/>
      <c r="B26" s="103"/>
      <c r="C26" s="103"/>
      <c r="D26" s="103"/>
      <c r="E26" s="103"/>
      <c r="F26" s="103"/>
      <c r="G26" s="152"/>
      <c r="H26" s="103"/>
      <c r="I26" s="103"/>
      <c r="J26" s="103"/>
      <c r="K26" s="103"/>
      <c r="L26" s="103"/>
      <c r="M26" s="152"/>
      <c r="N26" s="154"/>
      <c r="O26" s="155"/>
      <c r="P26" s="156"/>
      <c r="Q26" s="153"/>
      <c r="R26" s="153"/>
      <c r="S26" s="130"/>
      <c r="T26" s="131"/>
      <c r="U26" s="131"/>
      <c r="V26" s="131"/>
      <c r="W26" s="131"/>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c r="AZ26" s="131"/>
      <c r="BA26" s="131"/>
      <c r="BB26" s="131"/>
      <c r="BC26" s="131"/>
      <c r="BD26" s="131"/>
      <c r="BE26" s="131"/>
      <c r="BF26" s="131"/>
      <c r="BG26" s="131"/>
      <c r="BH26" s="131"/>
      <c r="BI26" s="131"/>
      <c r="BJ26" s="131"/>
    </row>
    <row r="27" spans="1:62" s="44" customFormat="1" ht="13">
      <c r="A27" s="103"/>
      <c r="B27" s="103"/>
      <c r="C27" s="103"/>
      <c r="D27" s="103"/>
      <c r="E27" s="103"/>
      <c r="F27" s="103"/>
      <c r="G27" s="152"/>
      <c r="H27" s="103"/>
      <c r="I27" s="103"/>
      <c r="J27" s="103"/>
      <c r="K27" s="103"/>
      <c r="L27" s="103"/>
      <c r="M27" s="152"/>
      <c r="N27" s="154"/>
      <c r="O27" s="155"/>
      <c r="P27" s="156"/>
      <c r="Q27" s="153"/>
      <c r="R27" s="153"/>
      <c r="S27" s="130"/>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c r="AZ27" s="131"/>
      <c r="BA27" s="131"/>
      <c r="BB27" s="131"/>
      <c r="BC27" s="131"/>
      <c r="BD27" s="131"/>
      <c r="BE27" s="131"/>
      <c r="BF27" s="131"/>
      <c r="BG27" s="131"/>
      <c r="BH27" s="131"/>
      <c r="BI27" s="131"/>
      <c r="BJ27" s="131"/>
    </row>
    <row r="28" spans="1:62" s="44" customFormat="1" ht="13">
      <c r="A28" s="103"/>
      <c r="B28" s="103"/>
      <c r="C28" s="103"/>
      <c r="D28" s="103"/>
      <c r="E28" s="103"/>
      <c r="F28" s="103"/>
      <c r="G28" s="152"/>
      <c r="H28" s="103"/>
      <c r="I28" s="103"/>
      <c r="J28" s="103"/>
      <c r="K28" s="103"/>
      <c r="L28" s="103"/>
      <c r="M28" s="152"/>
      <c r="N28" s="159"/>
      <c r="O28" s="155"/>
      <c r="P28" s="156"/>
      <c r="Q28" s="153"/>
      <c r="R28" s="153"/>
      <c r="S28" s="130"/>
      <c r="T28" s="131"/>
      <c r="U28" s="131"/>
      <c r="V28" s="131"/>
      <c r="W28" s="131"/>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c r="AZ28" s="131"/>
      <c r="BA28" s="131"/>
      <c r="BB28" s="131"/>
      <c r="BC28" s="131"/>
      <c r="BD28" s="131"/>
      <c r="BE28" s="131"/>
      <c r="BF28" s="131"/>
      <c r="BG28" s="131"/>
      <c r="BH28" s="131"/>
      <c r="BI28" s="131"/>
      <c r="BJ28" s="131"/>
    </row>
    <row r="29" spans="1:62" s="44" customFormat="1" ht="13">
      <c r="A29" s="103"/>
      <c r="B29" s="103"/>
      <c r="C29" s="103"/>
      <c r="D29" s="103"/>
      <c r="E29" s="103"/>
      <c r="F29" s="103"/>
      <c r="G29" s="152"/>
      <c r="H29" s="103"/>
      <c r="I29" s="103"/>
      <c r="J29" s="103"/>
      <c r="K29" s="103"/>
      <c r="L29" s="103"/>
      <c r="M29" s="152"/>
      <c r="N29" s="159"/>
      <c r="O29" s="155"/>
      <c r="P29" s="156"/>
      <c r="Q29" s="153"/>
      <c r="R29" s="153"/>
      <c r="S29" s="130"/>
      <c r="T29" s="131"/>
      <c r="U29" s="131"/>
      <c r="V29" s="131"/>
      <c r="W29" s="131"/>
      <c r="X29" s="131"/>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c r="AV29" s="131"/>
      <c r="AW29" s="131"/>
      <c r="AX29" s="131"/>
      <c r="AY29" s="131"/>
      <c r="AZ29" s="131"/>
      <c r="BA29" s="131"/>
      <c r="BB29" s="131"/>
      <c r="BC29" s="131"/>
      <c r="BD29" s="131"/>
      <c r="BE29" s="131"/>
      <c r="BF29" s="131"/>
      <c r="BG29" s="131"/>
      <c r="BH29" s="131"/>
      <c r="BI29" s="131"/>
      <c r="BJ29" s="131"/>
    </row>
    <row r="30" spans="1:62" s="44" customFormat="1" ht="13">
      <c r="A30" s="103"/>
      <c r="B30" s="103"/>
      <c r="C30" s="103"/>
      <c r="D30" s="103"/>
      <c r="E30" s="103"/>
      <c r="F30" s="103"/>
      <c r="G30" s="152"/>
      <c r="H30" s="103"/>
      <c r="I30" s="103"/>
      <c r="J30" s="103"/>
      <c r="K30" s="103"/>
      <c r="L30" s="103"/>
      <c r="M30" s="152"/>
      <c r="N30" s="159"/>
      <c r="O30" s="155"/>
      <c r="P30" s="156"/>
      <c r="Q30" s="153"/>
      <c r="R30" s="153"/>
      <c r="S30" s="130"/>
      <c r="T30" s="131"/>
      <c r="U30" s="131"/>
      <c r="V30" s="131"/>
      <c r="W30" s="131"/>
      <c r="X30" s="131"/>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c r="AZ30" s="131"/>
      <c r="BA30" s="131"/>
      <c r="BB30" s="131"/>
      <c r="BC30" s="131"/>
      <c r="BD30" s="131"/>
      <c r="BE30" s="131"/>
      <c r="BF30" s="131"/>
      <c r="BG30" s="131"/>
      <c r="BH30" s="131"/>
      <c r="BI30" s="131"/>
      <c r="BJ30" s="131"/>
    </row>
    <row r="31" spans="1:62" s="44" customFormat="1" ht="13">
      <c r="A31" s="103"/>
      <c r="B31" s="103"/>
      <c r="C31" s="103"/>
      <c r="D31" s="103"/>
      <c r="E31" s="103"/>
      <c r="F31" s="103"/>
      <c r="G31" s="152"/>
      <c r="H31" s="103"/>
      <c r="I31" s="103"/>
      <c r="J31" s="103"/>
      <c r="K31" s="103"/>
      <c r="L31" s="103"/>
      <c r="M31" s="152"/>
      <c r="N31" s="103"/>
      <c r="O31" s="155"/>
      <c r="P31" s="156"/>
      <c r="Q31" s="153"/>
      <c r="R31" s="153"/>
      <c r="S31" s="130"/>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c r="AZ31" s="131"/>
      <c r="BA31" s="131"/>
      <c r="BB31" s="131"/>
      <c r="BC31" s="131"/>
      <c r="BD31" s="131"/>
      <c r="BE31" s="131"/>
      <c r="BF31" s="131"/>
      <c r="BG31" s="131"/>
      <c r="BH31" s="131"/>
      <c r="BI31" s="131"/>
      <c r="BJ31" s="131"/>
    </row>
    <row r="32" spans="1:62" s="44" customFormat="1" ht="13">
      <c r="A32" s="103"/>
      <c r="B32" s="103"/>
      <c r="C32" s="103"/>
      <c r="D32" s="103"/>
      <c r="E32" s="103"/>
      <c r="F32" s="103"/>
      <c r="G32" s="152"/>
      <c r="H32" s="103"/>
      <c r="I32" s="103"/>
      <c r="J32" s="103"/>
      <c r="K32" s="103"/>
      <c r="L32" s="103"/>
      <c r="M32" s="152"/>
      <c r="N32" s="103"/>
      <c r="O32" s="155"/>
      <c r="P32" s="156"/>
      <c r="Q32" s="153"/>
      <c r="R32" s="153"/>
      <c r="S32" s="130"/>
      <c r="T32" s="131"/>
      <c r="U32" s="131"/>
      <c r="V32" s="131"/>
      <c r="W32" s="131"/>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c r="AZ32" s="131"/>
      <c r="BA32" s="131"/>
      <c r="BB32" s="131"/>
      <c r="BC32" s="131"/>
      <c r="BD32" s="131"/>
      <c r="BE32" s="131"/>
      <c r="BF32" s="131"/>
      <c r="BG32" s="131"/>
      <c r="BH32" s="131"/>
      <c r="BI32" s="131"/>
      <c r="BJ32" s="131"/>
    </row>
    <row r="33" spans="1:62" s="44" customFormat="1" ht="13">
      <c r="A33" s="103"/>
      <c r="B33" s="103"/>
      <c r="C33" s="103"/>
      <c r="D33" s="103"/>
      <c r="E33" s="103"/>
      <c r="F33" s="103"/>
      <c r="G33" s="152"/>
      <c r="H33" s="103"/>
      <c r="I33" s="103"/>
      <c r="J33" s="103"/>
      <c r="K33" s="103"/>
      <c r="L33" s="103"/>
      <c r="M33" s="152"/>
      <c r="N33" s="103"/>
      <c r="O33" s="155"/>
      <c r="P33" s="156"/>
      <c r="Q33" s="153"/>
      <c r="R33" s="153"/>
      <c r="S33" s="130"/>
      <c r="T33" s="131"/>
      <c r="U33" s="131"/>
      <c r="V33" s="131"/>
      <c r="W33" s="131"/>
      <c r="X33" s="131"/>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1"/>
      <c r="AX33" s="131"/>
      <c r="AY33" s="131"/>
      <c r="AZ33" s="131"/>
      <c r="BA33" s="131"/>
      <c r="BB33" s="131"/>
      <c r="BC33" s="131"/>
      <c r="BD33" s="131"/>
      <c r="BE33" s="131"/>
      <c r="BF33" s="131"/>
      <c r="BG33" s="131"/>
      <c r="BH33" s="131"/>
      <c r="BI33" s="131"/>
      <c r="BJ33" s="131"/>
    </row>
    <row r="34" spans="1:62" s="44" customFormat="1" ht="13">
      <c r="A34" s="103"/>
      <c r="B34" s="103"/>
      <c r="C34" s="103"/>
      <c r="D34" s="103"/>
      <c r="E34" s="103"/>
      <c r="F34" s="103"/>
      <c r="G34" s="152"/>
      <c r="H34" s="103"/>
      <c r="I34" s="103"/>
      <c r="J34" s="103"/>
      <c r="K34" s="103"/>
      <c r="L34" s="103"/>
      <c r="M34" s="152"/>
      <c r="N34" s="103"/>
      <c r="O34" s="155"/>
      <c r="P34" s="156"/>
      <c r="Q34" s="153"/>
      <c r="R34" s="153"/>
      <c r="S34" s="130"/>
      <c r="T34" s="131"/>
      <c r="U34" s="131"/>
      <c r="V34" s="131"/>
      <c r="W34" s="131"/>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c r="AZ34" s="131"/>
      <c r="BA34" s="131"/>
      <c r="BB34" s="131"/>
      <c r="BC34" s="131"/>
      <c r="BD34" s="131"/>
      <c r="BE34" s="131"/>
      <c r="BF34" s="131"/>
      <c r="BG34" s="131"/>
      <c r="BH34" s="131"/>
      <c r="BI34" s="131"/>
      <c r="BJ34" s="131"/>
    </row>
    <row r="35" spans="1:62" s="44" customFormat="1" ht="13">
      <c r="A35" s="103"/>
      <c r="B35" s="103"/>
      <c r="C35" s="103"/>
      <c r="D35" s="103"/>
      <c r="E35" s="103"/>
      <c r="F35" s="103"/>
      <c r="G35" s="152"/>
      <c r="H35" s="103"/>
      <c r="I35" s="103"/>
      <c r="J35" s="103"/>
      <c r="K35" s="103"/>
      <c r="L35" s="103"/>
      <c r="M35" s="152"/>
      <c r="N35" s="103"/>
      <c r="O35" s="155"/>
      <c r="P35" s="156"/>
      <c r="Q35" s="153"/>
      <c r="R35" s="153"/>
      <c r="S35" s="130"/>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1"/>
      <c r="AS35" s="131"/>
      <c r="AT35" s="131"/>
      <c r="AU35" s="131"/>
      <c r="AV35" s="131"/>
      <c r="AW35" s="131"/>
      <c r="AX35" s="131"/>
      <c r="AY35" s="131"/>
      <c r="AZ35" s="131"/>
      <c r="BA35" s="131"/>
      <c r="BB35" s="131"/>
      <c r="BC35" s="131"/>
      <c r="BD35" s="131"/>
      <c r="BE35" s="131"/>
      <c r="BF35" s="131"/>
      <c r="BG35" s="131"/>
      <c r="BH35" s="131"/>
      <c r="BI35" s="131"/>
      <c r="BJ35" s="131"/>
    </row>
    <row r="36" spans="1:62" s="44" customFormat="1" ht="13">
      <c r="A36" s="103"/>
      <c r="B36" s="103"/>
      <c r="C36" s="103"/>
      <c r="D36" s="103"/>
      <c r="E36" s="103"/>
      <c r="F36" s="103"/>
      <c r="G36" s="152"/>
      <c r="H36" s="103"/>
      <c r="I36" s="103"/>
      <c r="J36" s="103"/>
      <c r="K36" s="103"/>
      <c r="L36" s="103"/>
      <c r="M36" s="152"/>
      <c r="N36" s="103"/>
      <c r="O36" s="155"/>
      <c r="P36" s="156"/>
      <c r="Q36" s="153"/>
      <c r="R36" s="153"/>
      <c r="S36" s="130"/>
      <c r="T36" s="131"/>
      <c r="U36" s="131"/>
      <c r="V36" s="131"/>
      <c r="W36" s="131"/>
      <c r="X36" s="13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c r="AZ36" s="131"/>
      <c r="BA36" s="131"/>
      <c r="BB36" s="131"/>
      <c r="BC36" s="131"/>
      <c r="BD36" s="131"/>
      <c r="BE36" s="131"/>
      <c r="BF36" s="131"/>
      <c r="BG36" s="131"/>
      <c r="BH36" s="131"/>
      <c r="BI36" s="131"/>
      <c r="BJ36" s="131"/>
    </row>
    <row r="37" spans="1:62" s="44" customFormat="1" ht="13">
      <c r="A37" s="103"/>
      <c r="B37" s="103"/>
      <c r="C37" s="103"/>
      <c r="D37" s="103"/>
      <c r="E37" s="103"/>
      <c r="F37" s="103"/>
      <c r="G37" s="152"/>
      <c r="H37" s="103"/>
      <c r="I37" s="103"/>
      <c r="J37" s="103"/>
      <c r="K37" s="103"/>
      <c r="L37" s="103"/>
      <c r="M37" s="152"/>
      <c r="N37" s="159"/>
      <c r="O37" s="155"/>
      <c r="P37" s="156"/>
      <c r="Q37" s="153"/>
      <c r="R37" s="153"/>
      <c r="S37" s="130"/>
      <c r="T37" s="131"/>
      <c r="U37" s="131"/>
      <c r="V37" s="131"/>
      <c r="W37" s="131"/>
      <c r="X37" s="131"/>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c r="AZ37" s="131"/>
      <c r="BA37" s="131"/>
      <c r="BB37" s="131"/>
      <c r="BC37" s="131"/>
      <c r="BD37" s="131"/>
      <c r="BE37" s="131"/>
      <c r="BF37" s="131"/>
      <c r="BG37" s="131"/>
      <c r="BH37" s="131"/>
      <c r="BI37" s="131"/>
      <c r="BJ37" s="131"/>
    </row>
    <row r="38" spans="1:62" s="44" customFormat="1" ht="13">
      <c r="A38" s="103"/>
      <c r="B38" s="103"/>
      <c r="C38" s="103"/>
      <c r="D38" s="103"/>
      <c r="E38" s="103"/>
      <c r="F38" s="103"/>
      <c r="G38" s="152"/>
      <c r="H38" s="103"/>
      <c r="I38" s="103"/>
      <c r="J38" s="103"/>
      <c r="K38" s="103"/>
      <c r="L38" s="103"/>
      <c r="M38" s="152"/>
      <c r="N38" s="159"/>
      <c r="O38" s="155"/>
      <c r="P38" s="156"/>
      <c r="Q38" s="153"/>
      <c r="R38" s="153"/>
      <c r="S38" s="130"/>
      <c r="T38" s="131"/>
      <c r="U38" s="131"/>
      <c r="V38" s="131"/>
      <c r="W38" s="131"/>
      <c r="X38" s="131"/>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c r="AZ38" s="131"/>
      <c r="BA38" s="131"/>
      <c r="BB38" s="131"/>
      <c r="BC38" s="131"/>
      <c r="BD38" s="131"/>
      <c r="BE38" s="131"/>
      <c r="BF38" s="131"/>
      <c r="BG38" s="131"/>
      <c r="BH38" s="131"/>
      <c r="BI38" s="131"/>
      <c r="BJ38" s="131"/>
    </row>
    <row r="39" spans="1:62" s="44" customFormat="1" ht="13">
      <c r="A39" s="103"/>
      <c r="B39" s="103"/>
      <c r="C39" s="103"/>
      <c r="D39" s="103"/>
      <c r="E39" s="103"/>
      <c r="F39" s="103"/>
      <c r="G39" s="152"/>
      <c r="H39" s="103"/>
      <c r="I39" s="103"/>
      <c r="J39" s="103"/>
      <c r="K39" s="103"/>
      <c r="L39" s="103"/>
      <c r="M39" s="152"/>
      <c r="N39" s="159"/>
      <c r="O39" s="155"/>
      <c r="P39" s="156"/>
      <c r="Q39" s="153"/>
      <c r="R39" s="153"/>
      <c r="S39" s="130"/>
      <c r="T39" s="131"/>
      <c r="U39" s="131"/>
      <c r="V39" s="131"/>
      <c r="W39" s="131"/>
      <c r="X39" s="131"/>
      <c r="Y39" s="131"/>
      <c r="Z39" s="131"/>
      <c r="AA39" s="131"/>
      <c r="AB39" s="131"/>
      <c r="AC39" s="131"/>
      <c r="AD39" s="131"/>
      <c r="AE39" s="131"/>
      <c r="AF39" s="131"/>
      <c r="AG39" s="131"/>
      <c r="AH39" s="131"/>
      <c r="AI39" s="131"/>
      <c r="AJ39" s="131"/>
      <c r="AK39" s="131"/>
      <c r="AL39" s="131"/>
      <c r="AM39" s="131"/>
      <c r="AN39" s="131"/>
      <c r="AO39" s="131"/>
      <c r="AP39" s="131"/>
      <c r="AQ39" s="131"/>
      <c r="AR39" s="131"/>
      <c r="AS39" s="131"/>
      <c r="AT39" s="131"/>
      <c r="AU39" s="131"/>
      <c r="AV39" s="131"/>
      <c r="AW39" s="131"/>
      <c r="AX39" s="131"/>
      <c r="AY39" s="131"/>
      <c r="AZ39" s="131"/>
      <c r="BA39" s="131"/>
      <c r="BB39" s="131"/>
      <c r="BC39" s="131"/>
      <c r="BD39" s="131"/>
      <c r="BE39" s="131"/>
      <c r="BF39" s="131"/>
      <c r="BG39" s="131"/>
      <c r="BH39" s="131"/>
      <c r="BI39" s="131"/>
      <c r="BJ39" s="131"/>
    </row>
    <row r="40" spans="1:62" s="44" customFormat="1" ht="13">
      <c r="A40" s="103"/>
      <c r="B40" s="103"/>
      <c r="C40" s="103"/>
      <c r="D40" s="103"/>
      <c r="E40" s="103"/>
      <c r="F40" s="103"/>
      <c r="G40" s="152"/>
      <c r="H40" s="103"/>
      <c r="I40" s="103"/>
      <c r="J40" s="103"/>
      <c r="K40" s="103"/>
      <c r="L40" s="103"/>
      <c r="M40" s="152"/>
      <c r="N40" s="159"/>
      <c r="O40" s="155"/>
      <c r="P40" s="156"/>
      <c r="Q40" s="153"/>
      <c r="R40" s="153"/>
      <c r="S40" s="130"/>
      <c r="T40" s="131"/>
      <c r="U40" s="131"/>
      <c r="V40" s="131"/>
      <c r="W40" s="131"/>
      <c r="X40" s="131"/>
      <c r="Y40" s="131"/>
      <c r="Z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c r="AZ40" s="131"/>
      <c r="BA40" s="131"/>
      <c r="BB40" s="131"/>
      <c r="BC40" s="131"/>
      <c r="BD40" s="131"/>
      <c r="BE40" s="131"/>
      <c r="BF40" s="131"/>
      <c r="BG40" s="131"/>
      <c r="BH40" s="131"/>
      <c r="BI40" s="131"/>
      <c r="BJ40" s="131"/>
    </row>
    <row r="41" spans="1:62" s="44" customFormat="1" ht="13">
      <c r="A41" s="103"/>
      <c r="B41" s="103"/>
      <c r="C41" s="103"/>
      <c r="D41" s="103"/>
      <c r="E41" s="103"/>
      <c r="F41" s="103"/>
      <c r="G41" s="152"/>
      <c r="H41" s="103"/>
      <c r="I41" s="103"/>
      <c r="J41" s="103"/>
      <c r="K41" s="103"/>
      <c r="L41" s="103"/>
      <c r="M41" s="152"/>
      <c r="N41" s="159"/>
      <c r="O41" s="155"/>
      <c r="P41" s="156"/>
      <c r="Q41" s="153"/>
      <c r="R41" s="153"/>
      <c r="S41" s="130"/>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c r="AZ41" s="131"/>
      <c r="BA41" s="131"/>
      <c r="BB41" s="131"/>
      <c r="BC41" s="131"/>
      <c r="BD41" s="131"/>
      <c r="BE41" s="131"/>
      <c r="BF41" s="131"/>
      <c r="BG41" s="131"/>
      <c r="BH41" s="131"/>
      <c r="BI41" s="131"/>
      <c r="BJ41" s="131"/>
    </row>
    <row r="42" spans="1:62" s="44" customFormat="1" ht="13">
      <c r="A42" s="103"/>
      <c r="B42" s="103"/>
      <c r="C42" s="103"/>
      <c r="D42" s="103"/>
      <c r="E42" s="103"/>
      <c r="F42" s="103"/>
      <c r="G42" s="152"/>
      <c r="H42" s="103"/>
      <c r="I42" s="103"/>
      <c r="J42" s="103"/>
      <c r="K42" s="103"/>
      <c r="L42" s="103"/>
      <c r="M42" s="152"/>
      <c r="N42" s="159"/>
      <c r="O42" s="155"/>
      <c r="P42" s="156"/>
      <c r="Q42" s="153"/>
      <c r="R42" s="153"/>
      <c r="S42" s="130"/>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c r="BA42" s="131"/>
      <c r="BB42" s="131"/>
      <c r="BC42" s="131"/>
      <c r="BD42" s="131"/>
      <c r="BE42" s="131"/>
      <c r="BF42" s="131"/>
      <c r="BG42" s="131"/>
      <c r="BH42" s="131"/>
      <c r="BI42" s="131"/>
      <c r="BJ42" s="131"/>
    </row>
    <row r="43" spans="1:62" s="44" customFormat="1" ht="13">
      <c r="A43" s="103"/>
      <c r="B43" s="103"/>
      <c r="C43" s="103"/>
      <c r="D43" s="103"/>
      <c r="E43" s="103"/>
      <c r="F43" s="103"/>
      <c r="G43" s="152"/>
      <c r="H43" s="103"/>
      <c r="I43" s="103"/>
      <c r="J43" s="103"/>
      <c r="K43" s="103"/>
      <c r="L43" s="103"/>
      <c r="M43" s="152"/>
      <c r="N43" s="159"/>
      <c r="O43" s="155"/>
      <c r="P43" s="156"/>
      <c r="Q43" s="153"/>
      <c r="R43" s="153"/>
      <c r="S43" s="130"/>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c r="AZ43" s="131"/>
      <c r="BA43" s="131"/>
      <c r="BB43" s="131"/>
      <c r="BC43" s="131"/>
      <c r="BD43" s="131"/>
      <c r="BE43" s="131"/>
      <c r="BF43" s="131"/>
      <c r="BG43" s="131"/>
      <c r="BH43" s="131"/>
      <c r="BI43" s="131"/>
      <c r="BJ43" s="131"/>
    </row>
    <row r="44" spans="1:62" s="44" customFormat="1" ht="13">
      <c r="A44" s="103"/>
      <c r="B44" s="103"/>
      <c r="C44" s="103"/>
      <c r="D44" s="103"/>
      <c r="E44" s="103"/>
      <c r="F44" s="103"/>
      <c r="G44" s="152"/>
      <c r="H44" s="103"/>
      <c r="I44" s="103"/>
      <c r="J44" s="103"/>
      <c r="K44" s="103"/>
      <c r="L44" s="103"/>
      <c r="M44" s="152"/>
      <c r="N44" s="159"/>
      <c r="O44" s="155"/>
      <c r="P44" s="156"/>
      <c r="Q44" s="153"/>
      <c r="R44" s="153"/>
      <c r="S44" s="130"/>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c r="AZ44" s="131"/>
      <c r="BA44" s="131"/>
      <c r="BB44" s="131"/>
      <c r="BC44" s="131"/>
      <c r="BD44" s="131"/>
      <c r="BE44" s="131"/>
      <c r="BF44" s="131"/>
      <c r="BG44" s="131"/>
      <c r="BH44" s="131"/>
      <c r="BI44" s="131"/>
      <c r="BJ44" s="131"/>
    </row>
    <row r="45" spans="1:62" s="44" customFormat="1" ht="13">
      <c r="A45" s="103"/>
      <c r="B45" s="103"/>
      <c r="C45" s="103"/>
      <c r="D45" s="103"/>
      <c r="E45" s="103"/>
      <c r="F45" s="103"/>
      <c r="G45" s="152"/>
      <c r="H45" s="103"/>
      <c r="I45" s="103"/>
      <c r="J45" s="103"/>
      <c r="K45" s="103"/>
      <c r="L45" s="103"/>
      <c r="M45" s="152"/>
      <c r="N45" s="159"/>
      <c r="O45" s="155"/>
      <c r="P45" s="156"/>
      <c r="Q45" s="153"/>
      <c r="R45" s="153"/>
      <c r="S45" s="130"/>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c r="AZ45" s="131"/>
      <c r="BA45" s="131"/>
      <c r="BB45" s="131"/>
      <c r="BC45" s="131"/>
      <c r="BD45" s="131"/>
      <c r="BE45" s="131"/>
      <c r="BF45" s="131"/>
      <c r="BG45" s="131"/>
      <c r="BH45" s="131"/>
      <c r="BI45" s="131"/>
      <c r="BJ45" s="131"/>
    </row>
    <row r="46" spans="1:62" s="44" customFormat="1" ht="13">
      <c r="A46" s="103"/>
      <c r="B46" s="103"/>
      <c r="C46" s="103"/>
      <c r="D46" s="103"/>
      <c r="E46" s="103"/>
      <c r="F46" s="103"/>
      <c r="G46" s="152"/>
      <c r="H46" s="103"/>
      <c r="I46" s="103"/>
      <c r="J46" s="103"/>
      <c r="K46" s="103"/>
      <c r="L46" s="103"/>
      <c r="M46" s="152"/>
      <c r="N46" s="159"/>
      <c r="O46" s="155"/>
      <c r="P46" s="156"/>
      <c r="Q46" s="153"/>
      <c r="R46" s="153"/>
      <c r="S46" s="130"/>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c r="BA46" s="131"/>
      <c r="BB46" s="131"/>
      <c r="BC46" s="131"/>
      <c r="BD46" s="131"/>
      <c r="BE46" s="131"/>
      <c r="BF46" s="131"/>
      <c r="BG46" s="131"/>
      <c r="BH46" s="131"/>
      <c r="BI46" s="131"/>
      <c r="BJ46" s="131"/>
    </row>
    <row r="47" spans="1:62" s="44" customFormat="1" ht="13">
      <c r="A47" s="103"/>
      <c r="B47" s="103"/>
      <c r="C47" s="103"/>
      <c r="D47" s="103"/>
      <c r="E47" s="103"/>
      <c r="F47" s="103"/>
      <c r="G47" s="152"/>
      <c r="H47" s="103"/>
      <c r="I47" s="103"/>
      <c r="J47" s="103"/>
      <c r="K47" s="103"/>
      <c r="L47" s="103"/>
      <c r="M47" s="152"/>
      <c r="N47" s="159"/>
      <c r="O47" s="155"/>
      <c r="P47" s="156"/>
      <c r="Q47" s="153"/>
      <c r="R47" s="153"/>
      <c r="S47" s="130"/>
      <c r="T47" s="131"/>
      <c r="U47" s="131"/>
      <c r="V47" s="131"/>
      <c r="W47" s="131"/>
      <c r="X47" s="131"/>
      <c r="Y47" s="131"/>
      <c r="Z47" s="131"/>
      <c r="AA47" s="131"/>
      <c r="AB47" s="131"/>
      <c r="AC47" s="131"/>
      <c r="AD47" s="131"/>
      <c r="AE47" s="131"/>
      <c r="AF47" s="131"/>
      <c r="AG47" s="131"/>
      <c r="AH47" s="131"/>
      <c r="AI47" s="131"/>
      <c r="AJ47" s="131"/>
      <c r="AK47" s="131"/>
      <c r="AL47" s="131"/>
      <c r="AM47" s="131"/>
      <c r="AN47" s="131"/>
      <c r="AO47" s="131"/>
      <c r="AP47" s="131"/>
      <c r="AQ47" s="131"/>
      <c r="AR47" s="131"/>
      <c r="AS47" s="131"/>
      <c r="AT47" s="131"/>
      <c r="AU47" s="131"/>
      <c r="AV47" s="131"/>
      <c r="AW47" s="131"/>
      <c r="AX47" s="131"/>
      <c r="AY47" s="131"/>
      <c r="AZ47" s="131"/>
      <c r="BA47" s="131"/>
      <c r="BB47" s="131"/>
      <c r="BC47" s="131"/>
      <c r="BD47" s="131"/>
      <c r="BE47" s="131"/>
      <c r="BF47" s="131"/>
      <c r="BG47" s="131"/>
      <c r="BH47" s="131"/>
      <c r="BI47" s="131"/>
      <c r="BJ47" s="131"/>
    </row>
    <row r="48" spans="1:62" s="44" customFormat="1" ht="13">
      <c r="A48" s="103"/>
      <c r="B48" s="103"/>
      <c r="C48" s="103"/>
      <c r="D48" s="103"/>
      <c r="E48" s="103"/>
      <c r="F48" s="103"/>
      <c r="G48" s="152"/>
      <c r="H48" s="103"/>
      <c r="I48" s="103"/>
      <c r="J48" s="103"/>
      <c r="K48" s="103"/>
      <c r="L48" s="103"/>
      <c r="M48" s="152"/>
      <c r="N48" s="159"/>
      <c r="O48" s="155"/>
      <c r="P48" s="156"/>
      <c r="Q48" s="153"/>
      <c r="R48" s="153"/>
      <c r="S48" s="130"/>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c r="AZ48" s="131"/>
      <c r="BA48" s="131"/>
      <c r="BB48" s="131"/>
      <c r="BC48" s="131"/>
      <c r="BD48" s="131"/>
      <c r="BE48" s="131"/>
      <c r="BF48" s="131"/>
      <c r="BG48" s="131"/>
      <c r="BH48" s="131"/>
      <c r="BI48" s="131"/>
      <c r="BJ48" s="131"/>
    </row>
    <row r="49" spans="1:62" s="44" customFormat="1" ht="13">
      <c r="A49" s="103"/>
      <c r="B49" s="103"/>
      <c r="C49" s="103"/>
      <c r="D49" s="103"/>
      <c r="E49" s="103"/>
      <c r="F49" s="103"/>
      <c r="G49" s="152"/>
      <c r="H49" s="103"/>
      <c r="I49" s="103"/>
      <c r="J49" s="103"/>
      <c r="K49" s="103"/>
      <c r="L49" s="103"/>
      <c r="M49" s="152"/>
      <c r="N49" s="159"/>
      <c r="O49" s="155"/>
      <c r="P49" s="156"/>
      <c r="Q49" s="153"/>
      <c r="R49" s="153"/>
      <c r="S49" s="130"/>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c r="AV49" s="131"/>
      <c r="AW49" s="131"/>
      <c r="AX49" s="131"/>
      <c r="AY49" s="131"/>
      <c r="AZ49" s="131"/>
      <c r="BA49" s="131"/>
      <c r="BB49" s="131"/>
      <c r="BC49" s="131"/>
      <c r="BD49" s="131"/>
      <c r="BE49" s="131"/>
      <c r="BF49" s="131"/>
      <c r="BG49" s="131"/>
      <c r="BH49" s="131"/>
      <c r="BI49" s="131"/>
      <c r="BJ49" s="131"/>
    </row>
    <row r="50" spans="1:62" s="44" customFormat="1" ht="13">
      <c r="A50" s="103"/>
      <c r="B50" s="103"/>
      <c r="C50" s="103"/>
      <c r="D50" s="103"/>
      <c r="E50" s="103"/>
      <c r="F50" s="103"/>
      <c r="G50" s="152"/>
      <c r="H50" s="103"/>
      <c r="I50" s="103"/>
      <c r="J50" s="103"/>
      <c r="K50" s="103"/>
      <c r="L50" s="103"/>
      <c r="M50" s="152"/>
      <c r="N50" s="159"/>
      <c r="O50" s="155"/>
      <c r="P50" s="156"/>
      <c r="Q50" s="153"/>
      <c r="R50" s="153"/>
      <c r="S50" s="130"/>
      <c r="T50" s="131"/>
      <c r="U50" s="131"/>
      <c r="V50" s="131"/>
      <c r="W50" s="131"/>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c r="AZ50" s="131"/>
      <c r="BA50" s="131"/>
      <c r="BB50" s="131"/>
      <c r="BC50" s="131"/>
      <c r="BD50" s="131"/>
      <c r="BE50" s="131"/>
      <c r="BF50" s="131"/>
      <c r="BG50" s="131"/>
      <c r="BH50" s="131"/>
      <c r="BI50" s="131"/>
      <c r="BJ50" s="131"/>
    </row>
    <row r="51" spans="1:62" s="44" customFormat="1" ht="13">
      <c r="A51" s="103"/>
      <c r="B51" s="103"/>
      <c r="C51" s="103"/>
      <c r="D51" s="103"/>
      <c r="E51" s="103"/>
      <c r="F51" s="103"/>
      <c r="G51" s="152"/>
      <c r="H51" s="103"/>
      <c r="I51" s="103"/>
      <c r="J51" s="103"/>
      <c r="K51" s="103"/>
      <c r="L51" s="103"/>
      <c r="M51" s="152"/>
      <c r="N51" s="159"/>
      <c r="O51" s="155"/>
      <c r="P51" s="156"/>
      <c r="Q51" s="153"/>
      <c r="R51" s="153"/>
      <c r="S51" s="130"/>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c r="AZ51" s="131"/>
      <c r="BA51" s="131"/>
      <c r="BB51" s="131"/>
      <c r="BC51" s="131"/>
      <c r="BD51" s="131"/>
      <c r="BE51" s="131"/>
      <c r="BF51" s="131"/>
      <c r="BG51" s="131"/>
      <c r="BH51" s="131"/>
      <c r="BI51" s="131"/>
      <c r="BJ51" s="131"/>
    </row>
    <row r="52" spans="1:62" s="44" customFormat="1" ht="13">
      <c r="A52" s="103"/>
      <c r="B52" s="103"/>
      <c r="C52" s="103"/>
      <c r="D52" s="103"/>
      <c r="E52" s="103"/>
      <c r="F52" s="103"/>
      <c r="G52" s="152"/>
      <c r="H52" s="103"/>
      <c r="I52" s="103"/>
      <c r="J52" s="103"/>
      <c r="K52" s="103"/>
      <c r="L52" s="103"/>
      <c r="M52" s="152"/>
      <c r="N52" s="159"/>
      <c r="O52" s="155"/>
      <c r="P52" s="156"/>
      <c r="Q52" s="153"/>
      <c r="R52" s="153"/>
      <c r="S52" s="130"/>
      <c r="T52" s="131"/>
      <c r="U52" s="131"/>
      <c r="V52" s="131"/>
      <c r="W52" s="131"/>
      <c r="X52" s="131"/>
      <c r="Y52" s="131"/>
      <c r="Z52" s="131"/>
      <c r="AA52" s="131"/>
      <c r="AB52" s="131"/>
      <c r="AC52" s="131"/>
      <c r="AD52" s="131"/>
      <c r="AE52" s="131"/>
      <c r="AF52" s="131"/>
      <c r="AG52" s="131"/>
      <c r="AH52" s="131"/>
      <c r="AI52" s="131"/>
      <c r="AJ52" s="131"/>
      <c r="AK52" s="131"/>
      <c r="AL52" s="131"/>
      <c r="AM52" s="131"/>
      <c r="AN52" s="131"/>
      <c r="AO52" s="131"/>
      <c r="AP52" s="131"/>
      <c r="AQ52" s="131"/>
      <c r="AR52" s="131"/>
      <c r="AS52" s="131"/>
      <c r="AT52" s="131"/>
      <c r="AU52" s="131"/>
      <c r="AV52" s="131"/>
      <c r="AW52" s="131"/>
      <c r="AX52" s="131"/>
      <c r="AY52" s="131"/>
      <c r="AZ52" s="131"/>
      <c r="BA52" s="131"/>
      <c r="BB52" s="131"/>
      <c r="BC52" s="131"/>
      <c r="BD52" s="131"/>
      <c r="BE52" s="131"/>
      <c r="BF52" s="131"/>
      <c r="BG52" s="131"/>
      <c r="BH52" s="131"/>
      <c r="BI52" s="131"/>
      <c r="BJ52" s="131"/>
    </row>
    <row r="53" spans="1:62" s="44" customFormat="1" ht="13">
      <c r="A53" s="103"/>
      <c r="B53" s="103"/>
      <c r="C53" s="103"/>
      <c r="D53" s="103"/>
      <c r="E53" s="103"/>
      <c r="F53" s="103"/>
      <c r="G53" s="152"/>
      <c r="H53" s="103"/>
      <c r="I53" s="103"/>
      <c r="J53" s="103"/>
      <c r="K53" s="103"/>
      <c r="L53" s="103"/>
      <c r="M53" s="152"/>
      <c r="N53" s="159"/>
      <c r="O53" s="155"/>
      <c r="P53" s="156"/>
      <c r="Q53" s="153"/>
      <c r="R53" s="153"/>
      <c r="S53" s="130"/>
      <c r="T53" s="131"/>
      <c r="U53" s="131"/>
      <c r="V53" s="131"/>
      <c r="W53" s="131"/>
      <c r="X53" s="131"/>
      <c r="Y53" s="131"/>
      <c r="Z53" s="131"/>
      <c r="AA53" s="131"/>
      <c r="AB53" s="131"/>
      <c r="AC53" s="131"/>
      <c r="AD53" s="131"/>
      <c r="AE53" s="131"/>
      <c r="AF53" s="131"/>
      <c r="AG53" s="131"/>
      <c r="AH53" s="131"/>
      <c r="AI53" s="131"/>
      <c r="AJ53" s="131"/>
      <c r="AK53" s="131"/>
      <c r="AL53" s="131"/>
      <c r="AM53" s="131"/>
      <c r="AN53" s="131"/>
      <c r="AO53" s="131"/>
      <c r="AP53" s="131"/>
      <c r="AQ53" s="131"/>
      <c r="AR53" s="131"/>
      <c r="AS53" s="131"/>
      <c r="AT53" s="131"/>
      <c r="AU53" s="131"/>
      <c r="AV53" s="131"/>
      <c r="AW53" s="131"/>
      <c r="AX53" s="131"/>
      <c r="AY53" s="131"/>
      <c r="AZ53" s="131"/>
      <c r="BA53" s="131"/>
      <c r="BB53" s="131"/>
      <c r="BC53" s="131"/>
      <c r="BD53" s="131"/>
      <c r="BE53" s="131"/>
      <c r="BF53" s="131"/>
      <c r="BG53" s="131"/>
      <c r="BH53" s="131"/>
      <c r="BI53" s="131"/>
      <c r="BJ53" s="131"/>
    </row>
    <row r="54" spans="1:62" s="44" customFormat="1" ht="13">
      <c r="A54" s="103"/>
      <c r="B54" s="103"/>
      <c r="C54" s="103"/>
      <c r="D54" s="103"/>
      <c r="E54" s="103"/>
      <c r="F54" s="103"/>
      <c r="G54" s="152"/>
      <c r="H54" s="103"/>
      <c r="I54" s="103"/>
      <c r="J54" s="103"/>
      <c r="K54" s="103"/>
      <c r="L54" s="103"/>
      <c r="M54" s="152"/>
      <c r="N54" s="159"/>
      <c r="O54" s="155"/>
      <c r="P54" s="156"/>
      <c r="Q54" s="153"/>
      <c r="R54" s="153"/>
      <c r="S54" s="130"/>
      <c r="T54" s="131"/>
      <c r="U54" s="131"/>
      <c r="V54" s="131"/>
      <c r="W54" s="131"/>
      <c r="X54" s="131"/>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c r="AX54" s="131"/>
      <c r="AY54" s="131"/>
      <c r="AZ54" s="131"/>
      <c r="BA54" s="131"/>
      <c r="BB54" s="131"/>
      <c r="BC54" s="131"/>
      <c r="BD54" s="131"/>
      <c r="BE54" s="131"/>
      <c r="BF54" s="131"/>
      <c r="BG54" s="131"/>
      <c r="BH54" s="131"/>
      <c r="BI54" s="131"/>
      <c r="BJ54" s="131"/>
    </row>
    <row r="55" spans="1:62" s="44" customFormat="1" ht="13">
      <c r="A55" s="103"/>
      <c r="B55" s="103"/>
      <c r="C55" s="103"/>
      <c r="D55" s="103"/>
      <c r="E55" s="103"/>
      <c r="F55" s="103"/>
      <c r="G55" s="152"/>
      <c r="H55" s="103"/>
      <c r="I55" s="103"/>
      <c r="J55" s="103"/>
      <c r="K55" s="103"/>
      <c r="L55" s="103"/>
      <c r="M55" s="152"/>
      <c r="N55" s="159"/>
      <c r="O55" s="155"/>
      <c r="P55" s="156"/>
      <c r="Q55" s="153"/>
      <c r="R55" s="153"/>
      <c r="S55" s="130"/>
      <c r="T55" s="131"/>
      <c r="U55" s="131"/>
      <c r="V55" s="131"/>
      <c r="W55" s="131"/>
      <c r="X55" s="131"/>
      <c r="Y55" s="131"/>
      <c r="Z55" s="131"/>
      <c r="AA55" s="131"/>
      <c r="AB55" s="131"/>
      <c r="AC55" s="131"/>
      <c r="AD55" s="131"/>
      <c r="AE55" s="131"/>
      <c r="AF55" s="131"/>
      <c r="AG55" s="131"/>
      <c r="AH55" s="131"/>
      <c r="AI55" s="131"/>
      <c r="AJ55" s="131"/>
      <c r="AK55" s="131"/>
      <c r="AL55" s="131"/>
      <c r="AM55" s="131"/>
      <c r="AN55" s="131"/>
      <c r="AO55" s="131"/>
      <c r="AP55" s="131"/>
      <c r="AQ55" s="131"/>
      <c r="AR55" s="131"/>
      <c r="AS55" s="131"/>
      <c r="AT55" s="131"/>
      <c r="AU55" s="131"/>
      <c r="AV55" s="131"/>
      <c r="AW55" s="131"/>
      <c r="AX55" s="131"/>
      <c r="AY55" s="131"/>
      <c r="AZ55" s="131"/>
      <c r="BA55" s="131"/>
      <c r="BB55" s="131"/>
      <c r="BC55" s="131"/>
      <c r="BD55" s="131"/>
      <c r="BE55" s="131"/>
      <c r="BF55" s="131"/>
      <c r="BG55" s="131"/>
      <c r="BH55" s="131"/>
      <c r="BI55" s="131"/>
      <c r="BJ55" s="131"/>
    </row>
    <row r="56" spans="1:62" s="44" customFormat="1" ht="13">
      <c r="A56" s="103"/>
      <c r="B56" s="103"/>
      <c r="C56" s="103"/>
      <c r="D56" s="103"/>
      <c r="E56" s="103"/>
      <c r="F56" s="103"/>
      <c r="G56" s="152"/>
      <c r="H56" s="103"/>
      <c r="I56" s="103"/>
      <c r="J56" s="103"/>
      <c r="K56" s="103"/>
      <c r="L56" s="103"/>
      <c r="M56" s="152"/>
      <c r="N56" s="159"/>
      <c r="O56" s="155"/>
      <c r="P56" s="156"/>
      <c r="Q56" s="153"/>
      <c r="R56" s="153"/>
      <c r="S56" s="130"/>
      <c r="T56" s="131"/>
      <c r="U56" s="131"/>
      <c r="V56" s="131"/>
      <c r="W56" s="131"/>
      <c r="X56" s="131"/>
      <c r="Y56" s="131"/>
      <c r="Z56" s="131"/>
      <c r="AA56" s="131"/>
      <c r="AB56" s="131"/>
      <c r="AC56" s="131"/>
      <c r="AD56" s="131"/>
      <c r="AE56" s="131"/>
      <c r="AF56" s="131"/>
      <c r="AG56" s="131"/>
      <c r="AH56" s="131"/>
      <c r="AI56" s="131"/>
      <c r="AJ56" s="131"/>
      <c r="AK56" s="131"/>
      <c r="AL56" s="131"/>
      <c r="AM56" s="131"/>
      <c r="AN56" s="131"/>
      <c r="AO56" s="131"/>
      <c r="AP56" s="131"/>
      <c r="AQ56" s="131"/>
      <c r="AR56" s="131"/>
      <c r="AS56" s="131"/>
      <c r="AT56" s="131"/>
      <c r="AU56" s="131"/>
      <c r="AV56" s="131"/>
      <c r="AW56" s="131"/>
      <c r="AX56" s="131"/>
      <c r="AY56" s="131"/>
      <c r="AZ56" s="131"/>
      <c r="BA56" s="131"/>
      <c r="BB56" s="131"/>
      <c r="BC56" s="131"/>
      <c r="BD56" s="131"/>
      <c r="BE56" s="131"/>
      <c r="BF56" s="131"/>
      <c r="BG56" s="131"/>
      <c r="BH56" s="131"/>
      <c r="BI56" s="131"/>
      <c r="BJ56" s="131"/>
    </row>
    <row r="57" spans="1:62" s="44" customFormat="1" ht="13">
      <c r="A57" s="103"/>
      <c r="B57" s="103"/>
      <c r="C57" s="103"/>
      <c r="D57" s="103"/>
      <c r="E57" s="103"/>
      <c r="F57" s="103"/>
      <c r="G57" s="152"/>
      <c r="H57" s="103"/>
      <c r="I57" s="103"/>
      <c r="J57" s="103"/>
      <c r="K57" s="103"/>
      <c r="L57" s="103"/>
      <c r="M57" s="152"/>
      <c r="N57" s="159"/>
      <c r="O57" s="155"/>
      <c r="P57" s="156"/>
      <c r="Q57" s="153"/>
      <c r="R57" s="153"/>
      <c r="S57" s="130"/>
      <c r="T57" s="131"/>
      <c r="U57" s="131"/>
      <c r="V57" s="131"/>
      <c r="W57" s="131"/>
      <c r="X57" s="131"/>
      <c r="Y57" s="131"/>
      <c r="Z57" s="131"/>
      <c r="AA57" s="131"/>
      <c r="AB57" s="131"/>
      <c r="AC57" s="131"/>
      <c r="AD57" s="131"/>
      <c r="AE57" s="131"/>
      <c r="AF57" s="131"/>
      <c r="AG57" s="131"/>
      <c r="AH57" s="131"/>
      <c r="AI57" s="131"/>
      <c r="AJ57" s="131"/>
      <c r="AK57" s="131"/>
      <c r="AL57" s="131"/>
      <c r="AM57" s="131"/>
      <c r="AN57" s="131"/>
      <c r="AO57" s="131"/>
      <c r="AP57" s="131"/>
      <c r="AQ57" s="131"/>
      <c r="AR57" s="131"/>
      <c r="AS57" s="131"/>
      <c r="AT57" s="131"/>
      <c r="AU57" s="131"/>
      <c r="AV57" s="131"/>
      <c r="AW57" s="131"/>
      <c r="AX57" s="131"/>
      <c r="AY57" s="131"/>
      <c r="AZ57" s="131"/>
      <c r="BA57" s="131"/>
      <c r="BB57" s="131"/>
      <c r="BC57" s="131"/>
      <c r="BD57" s="131"/>
      <c r="BE57" s="131"/>
      <c r="BF57" s="131"/>
      <c r="BG57" s="131"/>
      <c r="BH57" s="131"/>
      <c r="BI57" s="131"/>
      <c r="BJ57" s="131"/>
    </row>
    <row r="58" spans="1:62" s="44" customFormat="1" ht="13">
      <c r="A58" s="103"/>
      <c r="B58" s="103"/>
      <c r="C58" s="103"/>
      <c r="D58" s="103"/>
      <c r="E58" s="103"/>
      <c r="F58" s="103"/>
      <c r="G58" s="152"/>
      <c r="H58" s="103"/>
      <c r="I58" s="103"/>
      <c r="J58" s="103"/>
      <c r="K58" s="103"/>
      <c r="L58" s="103"/>
      <c r="M58" s="152"/>
      <c r="N58" s="159"/>
      <c r="O58" s="155"/>
      <c r="P58" s="156"/>
      <c r="Q58" s="153"/>
      <c r="R58" s="153"/>
      <c r="S58" s="130"/>
      <c r="T58" s="131"/>
      <c r="U58" s="131"/>
      <c r="V58" s="131"/>
      <c r="W58" s="131"/>
      <c r="X58" s="131"/>
      <c r="Y58" s="131"/>
      <c r="Z58" s="131"/>
      <c r="AA58" s="131"/>
      <c r="AB58" s="131"/>
      <c r="AC58" s="131"/>
      <c r="AD58" s="131"/>
      <c r="AE58" s="131"/>
      <c r="AF58" s="131"/>
      <c r="AG58" s="131"/>
      <c r="AH58" s="131"/>
      <c r="AI58" s="131"/>
      <c r="AJ58" s="131"/>
      <c r="AK58" s="131"/>
      <c r="AL58" s="131"/>
      <c r="AM58" s="131"/>
      <c r="AN58" s="131"/>
      <c r="AO58" s="131"/>
      <c r="AP58" s="131"/>
      <c r="AQ58" s="131"/>
      <c r="AR58" s="131"/>
      <c r="AS58" s="131"/>
      <c r="AT58" s="131"/>
      <c r="AU58" s="131"/>
      <c r="AV58" s="131"/>
      <c r="AW58" s="131"/>
      <c r="AX58" s="131"/>
      <c r="AY58" s="131"/>
      <c r="AZ58" s="131"/>
      <c r="BA58" s="131"/>
      <c r="BB58" s="131"/>
      <c r="BC58" s="131"/>
      <c r="BD58" s="131"/>
      <c r="BE58" s="131"/>
      <c r="BF58" s="131"/>
      <c r="BG58" s="131"/>
      <c r="BH58" s="131"/>
      <c r="BI58" s="131"/>
      <c r="BJ58" s="131"/>
    </row>
    <row r="59" spans="1:62" s="44" customFormat="1" ht="13">
      <c r="A59" s="103"/>
      <c r="B59" s="103"/>
      <c r="C59" s="103"/>
      <c r="D59" s="103"/>
      <c r="E59" s="103"/>
      <c r="F59" s="103"/>
      <c r="G59" s="152"/>
      <c r="H59" s="103"/>
      <c r="I59" s="103"/>
      <c r="J59" s="103"/>
      <c r="K59" s="103"/>
      <c r="L59" s="103"/>
      <c r="M59" s="152"/>
      <c r="N59" s="159"/>
      <c r="O59" s="155"/>
      <c r="P59" s="156"/>
      <c r="Q59" s="153"/>
      <c r="R59" s="153"/>
      <c r="S59" s="130"/>
      <c r="T59" s="131"/>
      <c r="U59" s="131"/>
      <c r="V59" s="131"/>
      <c r="W59" s="131"/>
      <c r="X59" s="131"/>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c r="AZ59" s="131"/>
      <c r="BA59" s="131"/>
      <c r="BB59" s="131"/>
      <c r="BC59" s="131"/>
      <c r="BD59" s="131"/>
      <c r="BE59" s="131"/>
      <c r="BF59" s="131"/>
      <c r="BG59" s="131"/>
      <c r="BH59" s="131"/>
      <c r="BI59" s="131"/>
      <c r="BJ59" s="131"/>
    </row>
    <row r="60" spans="1:62" s="44" customFormat="1" ht="13">
      <c r="A60" s="103"/>
      <c r="B60" s="103"/>
      <c r="C60" s="103"/>
      <c r="D60" s="103"/>
      <c r="E60" s="103"/>
      <c r="F60" s="103"/>
      <c r="G60" s="152"/>
      <c r="H60" s="103"/>
      <c r="I60" s="103"/>
      <c r="J60" s="103"/>
      <c r="K60" s="103"/>
      <c r="L60" s="103"/>
      <c r="M60" s="152"/>
      <c r="N60" s="159"/>
      <c r="O60" s="155"/>
      <c r="P60" s="159"/>
      <c r="Q60" s="153"/>
      <c r="R60" s="153"/>
      <c r="S60" s="130"/>
      <c r="T60" s="131"/>
      <c r="U60" s="131"/>
      <c r="V60" s="131"/>
      <c r="W60" s="131"/>
      <c r="X60" s="131"/>
      <c r="Y60" s="131"/>
      <c r="Z60" s="131"/>
      <c r="AA60" s="131"/>
      <c r="AB60" s="131"/>
      <c r="AC60" s="131"/>
      <c r="AD60" s="131"/>
      <c r="AE60" s="131"/>
      <c r="AF60" s="131"/>
      <c r="AG60" s="131"/>
      <c r="AH60" s="131"/>
      <c r="AI60" s="131"/>
      <c r="AJ60" s="131"/>
      <c r="AK60" s="131"/>
      <c r="AL60" s="131"/>
      <c r="AM60" s="131"/>
      <c r="AN60" s="131"/>
      <c r="AO60" s="131"/>
      <c r="AP60" s="131"/>
      <c r="AQ60" s="131"/>
      <c r="AR60" s="131"/>
      <c r="AS60" s="131"/>
      <c r="AT60" s="131"/>
      <c r="AU60" s="131"/>
      <c r="AV60" s="131"/>
      <c r="AW60" s="131"/>
      <c r="AX60" s="131"/>
      <c r="AY60" s="131"/>
      <c r="AZ60" s="131"/>
      <c r="BA60" s="131"/>
      <c r="BB60" s="131"/>
      <c r="BC60" s="131"/>
      <c r="BD60" s="131"/>
      <c r="BE60" s="131"/>
      <c r="BF60" s="131"/>
      <c r="BG60" s="131"/>
      <c r="BH60" s="131"/>
      <c r="BI60" s="131"/>
      <c r="BJ60" s="131"/>
    </row>
    <row r="61" spans="1:62" s="44" customFormat="1" ht="13">
      <c r="A61" s="103"/>
      <c r="B61" s="103"/>
      <c r="C61" s="103"/>
      <c r="D61" s="103"/>
      <c r="E61" s="103"/>
      <c r="F61" s="103"/>
      <c r="G61" s="152"/>
      <c r="H61" s="103"/>
      <c r="I61" s="103"/>
      <c r="J61" s="103"/>
      <c r="K61" s="103"/>
      <c r="L61" s="103"/>
      <c r="M61" s="152"/>
      <c r="N61" s="159"/>
      <c r="O61" s="159"/>
      <c r="P61" s="159"/>
      <c r="Q61" s="153"/>
      <c r="R61" s="153"/>
      <c r="S61" s="130"/>
      <c r="T61" s="131"/>
      <c r="U61" s="131"/>
      <c r="V61" s="131"/>
      <c r="W61" s="131"/>
      <c r="X61" s="131"/>
      <c r="Y61" s="131"/>
      <c r="Z61" s="131"/>
      <c r="AA61" s="131"/>
      <c r="AB61" s="131"/>
      <c r="AC61" s="131"/>
      <c r="AD61" s="131"/>
      <c r="AE61" s="131"/>
      <c r="AF61" s="131"/>
      <c r="AG61" s="131"/>
      <c r="AH61" s="131"/>
      <c r="AI61" s="131"/>
      <c r="AJ61" s="131"/>
      <c r="AK61" s="131"/>
      <c r="AL61" s="131"/>
      <c r="AM61" s="131"/>
      <c r="AN61" s="131"/>
      <c r="AO61" s="131"/>
      <c r="AP61" s="131"/>
      <c r="AQ61" s="131"/>
      <c r="AR61" s="131"/>
      <c r="AS61" s="131"/>
      <c r="AT61" s="131"/>
      <c r="AU61" s="131"/>
      <c r="AV61" s="131"/>
      <c r="AW61" s="131"/>
      <c r="AX61" s="131"/>
      <c r="AY61" s="131"/>
      <c r="AZ61" s="131"/>
      <c r="BA61" s="131"/>
      <c r="BB61" s="131"/>
      <c r="BC61" s="131"/>
      <c r="BD61" s="131"/>
      <c r="BE61" s="131"/>
      <c r="BF61" s="131"/>
      <c r="BG61" s="131"/>
      <c r="BH61" s="131"/>
      <c r="BI61" s="131"/>
      <c r="BJ61" s="131"/>
    </row>
    <row r="62" spans="1:62" s="44" customFormat="1" ht="13">
      <c r="A62" s="103"/>
      <c r="B62" s="103"/>
      <c r="C62" s="103"/>
      <c r="D62" s="103"/>
      <c r="E62" s="103"/>
      <c r="F62" s="103"/>
      <c r="G62" s="152"/>
      <c r="H62" s="103"/>
      <c r="I62" s="103"/>
      <c r="J62" s="103"/>
      <c r="K62" s="103"/>
      <c r="L62" s="103"/>
      <c r="M62" s="152"/>
      <c r="N62" s="159"/>
      <c r="O62" s="159"/>
      <c r="P62" s="159"/>
      <c r="Q62" s="153"/>
      <c r="R62" s="153"/>
      <c r="S62" s="130"/>
      <c r="T62" s="131"/>
      <c r="U62" s="131"/>
      <c r="V62" s="131"/>
      <c r="W62" s="131"/>
      <c r="X62" s="131"/>
      <c r="Y62" s="131"/>
      <c r="Z62" s="131"/>
      <c r="AA62" s="131"/>
      <c r="AB62" s="131"/>
      <c r="AC62" s="131"/>
      <c r="AD62" s="131"/>
      <c r="AE62" s="131"/>
      <c r="AF62" s="131"/>
      <c r="AG62" s="131"/>
      <c r="AH62" s="131"/>
      <c r="AI62" s="131"/>
      <c r="AJ62" s="131"/>
      <c r="AK62" s="131"/>
      <c r="AL62" s="131"/>
      <c r="AM62" s="131"/>
      <c r="AN62" s="131"/>
      <c r="AO62" s="131"/>
      <c r="AP62" s="131"/>
      <c r="AQ62" s="131"/>
      <c r="AR62" s="131"/>
      <c r="AS62" s="131"/>
      <c r="AT62" s="131"/>
      <c r="AU62" s="131"/>
      <c r="AV62" s="131"/>
      <c r="AW62" s="131"/>
      <c r="AX62" s="131"/>
      <c r="AY62" s="131"/>
      <c r="AZ62" s="131"/>
      <c r="BA62" s="131"/>
      <c r="BB62" s="131"/>
      <c r="BC62" s="131"/>
      <c r="BD62" s="131"/>
      <c r="BE62" s="131"/>
      <c r="BF62" s="131"/>
      <c r="BG62" s="131"/>
      <c r="BH62" s="131"/>
      <c r="BI62" s="131"/>
      <c r="BJ62" s="131"/>
    </row>
    <row r="63" spans="1:62" s="44" customFormat="1" ht="13">
      <c r="A63" s="103"/>
      <c r="B63" s="103"/>
      <c r="C63" s="103"/>
      <c r="D63" s="103"/>
      <c r="E63" s="103"/>
      <c r="F63" s="103"/>
      <c r="G63" s="152"/>
      <c r="H63" s="103"/>
      <c r="I63" s="103"/>
      <c r="J63" s="103"/>
      <c r="K63" s="103"/>
      <c r="L63" s="103"/>
      <c r="M63" s="152"/>
      <c r="N63" s="159"/>
      <c r="O63" s="159"/>
      <c r="P63" s="159"/>
      <c r="Q63" s="153"/>
      <c r="R63" s="153"/>
      <c r="S63" s="130"/>
      <c r="T63" s="131"/>
      <c r="U63" s="131"/>
      <c r="V63" s="131"/>
      <c r="W63" s="131"/>
      <c r="X63" s="131"/>
      <c r="Y63" s="131"/>
      <c r="Z63" s="131"/>
      <c r="AA63" s="131"/>
      <c r="AB63" s="131"/>
      <c r="AC63" s="131"/>
      <c r="AD63" s="131"/>
      <c r="AE63" s="131"/>
      <c r="AF63" s="131"/>
      <c r="AG63" s="131"/>
      <c r="AH63" s="131"/>
      <c r="AI63" s="131"/>
      <c r="AJ63" s="131"/>
      <c r="AK63" s="131"/>
      <c r="AL63" s="131"/>
      <c r="AM63" s="131"/>
      <c r="AN63" s="131"/>
      <c r="AO63" s="131"/>
      <c r="AP63" s="131"/>
      <c r="AQ63" s="131"/>
      <c r="AR63" s="131"/>
      <c r="AS63" s="131"/>
      <c r="AT63" s="131"/>
      <c r="AU63" s="131"/>
      <c r="AV63" s="131"/>
      <c r="AW63" s="131"/>
      <c r="AX63" s="131"/>
      <c r="AY63" s="131"/>
      <c r="AZ63" s="131"/>
      <c r="BA63" s="131"/>
      <c r="BB63" s="131"/>
      <c r="BC63" s="131"/>
      <c r="BD63" s="131"/>
      <c r="BE63" s="131"/>
      <c r="BF63" s="131"/>
      <c r="BG63" s="131"/>
      <c r="BH63" s="131"/>
      <c r="BI63" s="131"/>
      <c r="BJ63" s="131"/>
    </row>
    <row r="64" spans="1:62" s="44" customFormat="1" ht="13">
      <c r="A64" s="103"/>
      <c r="B64" s="103"/>
      <c r="C64" s="103"/>
      <c r="D64" s="103"/>
      <c r="E64" s="103"/>
      <c r="F64" s="103"/>
      <c r="G64" s="152"/>
      <c r="H64" s="103"/>
      <c r="I64" s="103"/>
      <c r="J64" s="103"/>
      <c r="K64" s="103"/>
      <c r="L64" s="103"/>
      <c r="M64" s="152"/>
      <c r="N64" s="159"/>
      <c r="O64" s="159"/>
      <c r="P64" s="159"/>
      <c r="Q64" s="153"/>
      <c r="R64" s="153"/>
      <c r="S64" s="130"/>
      <c r="T64" s="131"/>
      <c r="U64" s="131"/>
      <c r="V64" s="131"/>
      <c r="W64" s="131"/>
      <c r="X64" s="131"/>
      <c r="Y64" s="131"/>
      <c r="Z64" s="131"/>
      <c r="AA64" s="131"/>
      <c r="AB64" s="131"/>
      <c r="AC64" s="131"/>
      <c r="AD64" s="131"/>
      <c r="AE64" s="131"/>
      <c r="AF64" s="131"/>
      <c r="AG64" s="131"/>
      <c r="AH64" s="131"/>
      <c r="AI64" s="131"/>
      <c r="AJ64" s="131"/>
      <c r="AK64" s="131"/>
      <c r="AL64" s="131"/>
      <c r="AM64" s="131"/>
      <c r="AN64" s="131"/>
      <c r="AO64" s="131"/>
      <c r="AP64" s="131"/>
      <c r="AQ64" s="131"/>
      <c r="AR64" s="131"/>
      <c r="AS64" s="131"/>
      <c r="AT64" s="131"/>
      <c r="AU64" s="131"/>
      <c r="AV64" s="131"/>
      <c r="AW64" s="131"/>
      <c r="AX64" s="131"/>
      <c r="AY64" s="131"/>
      <c r="AZ64" s="131"/>
      <c r="BA64" s="131"/>
      <c r="BB64" s="131"/>
      <c r="BC64" s="131"/>
      <c r="BD64" s="131"/>
      <c r="BE64" s="131"/>
      <c r="BF64" s="131"/>
      <c r="BG64" s="131"/>
      <c r="BH64" s="131"/>
      <c r="BI64" s="131"/>
      <c r="BJ64" s="131"/>
    </row>
    <row r="65" spans="1:62" ht="13">
      <c r="A65" s="2"/>
      <c r="B65" s="2"/>
      <c r="C65" s="2"/>
      <c r="D65" s="2"/>
      <c r="E65" s="2"/>
      <c r="F65" s="2"/>
      <c r="G65" s="21"/>
      <c r="H65" s="2"/>
      <c r="I65" s="2"/>
      <c r="J65" s="2"/>
      <c r="K65" s="2"/>
      <c r="L65" s="18"/>
      <c r="M65" s="20"/>
      <c r="N65" s="23"/>
      <c r="O65" s="23"/>
      <c r="P65" s="23"/>
      <c r="Q65" s="19"/>
      <c r="R65" s="19"/>
      <c r="S65" s="16"/>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row>
    <row r="66" spans="1:62" ht="13">
      <c r="A66" s="2"/>
      <c r="B66" s="2"/>
      <c r="C66" s="2"/>
      <c r="D66" s="2"/>
      <c r="E66" s="2"/>
      <c r="F66" s="2"/>
      <c r="G66" s="21"/>
      <c r="H66" s="2"/>
      <c r="I66" s="2"/>
      <c r="J66" s="2"/>
      <c r="K66" s="2"/>
      <c r="L66" s="18"/>
      <c r="M66" s="20"/>
      <c r="N66" s="23"/>
      <c r="O66" s="23"/>
      <c r="P66" s="23"/>
      <c r="Q66" s="19"/>
      <c r="R66" s="19"/>
      <c r="S66" s="16"/>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row>
    <row r="67" spans="1:62" ht="13">
      <c r="A67" s="2"/>
      <c r="B67" s="2"/>
      <c r="C67" s="2"/>
      <c r="D67" s="2"/>
      <c r="E67" s="2"/>
      <c r="F67" s="2"/>
      <c r="G67" s="21"/>
      <c r="H67" s="2"/>
      <c r="I67" s="2"/>
      <c r="J67" s="2"/>
      <c r="K67" s="2"/>
      <c r="L67" s="18"/>
      <c r="M67" s="20"/>
      <c r="N67" s="23"/>
      <c r="O67" s="23"/>
      <c r="P67" s="23"/>
      <c r="Q67" s="19"/>
      <c r="R67" s="19"/>
      <c r="S67" s="16"/>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row>
    <row r="68" spans="1:62" ht="13">
      <c r="A68" s="2"/>
      <c r="B68" s="2"/>
      <c r="C68" s="2"/>
      <c r="D68" s="2"/>
      <c r="E68" s="2"/>
      <c r="F68" s="2"/>
      <c r="G68" s="21"/>
      <c r="H68" s="2"/>
      <c r="I68" s="2"/>
      <c r="J68" s="2"/>
      <c r="K68" s="2"/>
      <c r="L68" s="18"/>
      <c r="M68" s="20"/>
      <c r="N68" s="23"/>
      <c r="O68" s="23"/>
      <c r="P68" s="23"/>
      <c r="Q68" s="19"/>
      <c r="R68" s="19"/>
      <c r="S68" s="16"/>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row>
    <row r="69" spans="1:62" ht="13">
      <c r="A69" s="2"/>
      <c r="B69" s="2"/>
      <c r="C69" s="2"/>
      <c r="D69" s="2"/>
      <c r="E69" s="2"/>
      <c r="F69" s="2"/>
      <c r="G69" s="21"/>
      <c r="H69" s="2"/>
      <c r="I69" s="2"/>
      <c r="J69" s="2"/>
      <c r="K69" s="2"/>
      <c r="L69" s="18"/>
      <c r="M69" s="20"/>
      <c r="N69" s="23"/>
      <c r="O69" s="23"/>
      <c r="P69" s="23"/>
      <c r="Q69" s="19"/>
      <c r="R69" s="19"/>
      <c r="S69" s="16"/>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row>
    <row r="70" spans="1:62" ht="13">
      <c r="A70" s="2"/>
      <c r="B70" s="2"/>
      <c r="C70" s="2"/>
      <c r="D70" s="2"/>
      <c r="E70" s="2"/>
      <c r="F70" s="2"/>
      <c r="G70" s="21"/>
      <c r="H70" s="2"/>
      <c r="I70" s="2"/>
      <c r="J70" s="2"/>
      <c r="K70" s="2"/>
      <c r="L70" s="18"/>
      <c r="M70" s="20"/>
      <c r="N70" s="23"/>
      <c r="O70" s="23"/>
      <c r="P70" s="23"/>
      <c r="Q70" s="19"/>
      <c r="R70" s="19"/>
      <c r="S70" s="16"/>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row>
    <row r="71" spans="1:62" ht="13">
      <c r="A71" s="2"/>
      <c r="B71" s="2"/>
      <c r="C71" s="2"/>
      <c r="D71" s="2"/>
      <c r="E71" s="2"/>
      <c r="F71" s="2"/>
      <c r="G71" s="21"/>
      <c r="H71" s="2"/>
      <c r="I71" s="2"/>
      <c r="J71" s="2"/>
      <c r="K71" s="2"/>
      <c r="L71" s="18"/>
      <c r="M71" s="20"/>
      <c r="N71" s="23"/>
      <c r="O71" s="23"/>
      <c r="P71" s="23"/>
      <c r="Q71" s="19"/>
      <c r="R71" s="19"/>
      <c r="S71" s="16"/>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row>
    <row r="72" spans="1:62" ht="13">
      <c r="A72" s="2"/>
      <c r="B72" s="2"/>
      <c r="C72" s="2"/>
      <c r="D72" s="2"/>
      <c r="E72" s="2"/>
      <c r="F72" s="2"/>
      <c r="G72" s="21"/>
      <c r="H72" s="2"/>
      <c r="I72" s="2"/>
      <c r="J72" s="2"/>
      <c r="K72" s="2"/>
      <c r="L72" s="18"/>
      <c r="M72" s="20"/>
      <c r="N72" s="23"/>
      <c r="O72" s="23"/>
      <c r="P72" s="23"/>
      <c r="Q72" s="19"/>
      <c r="R72" s="19"/>
      <c r="S72" s="16"/>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row>
    <row r="73" spans="1:62" ht="13">
      <c r="A73" s="2"/>
      <c r="B73" s="2"/>
      <c r="C73" s="2"/>
      <c r="D73" s="2"/>
      <c r="E73" s="2"/>
      <c r="F73" s="2"/>
      <c r="G73" s="21"/>
      <c r="H73" s="2"/>
      <c r="I73" s="2"/>
      <c r="J73" s="2"/>
      <c r="K73" s="2"/>
      <c r="L73" s="18"/>
      <c r="M73" s="20"/>
      <c r="N73" s="23"/>
      <c r="O73" s="23"/>
      <c r="P73" s="23"/>
      <c r="Q73" s="19"/>
      <c r="R73" s="19"/>
      <c r="S73" s="16"/>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row>
    <row r="74" spans="1:62" ht="13">
      <c r="A74" s="2"/>
      <c r="B74" s="2"/>
      <c r="C74" s="2"/>
      <c r="D74" s="2"/>
      <c r="E74" s="2"/>
      <c r="F74" s="2"/>
      <c r="G74" s="21"/>
      <c r="H74" s="2"/>
      <c r="I74" s="2"/>
      <c r="J74" s="2"/>
      <c r="K74" s="2"/>
      <c r="L74" s="18"/>
      <c r="M74" s="20"/>
      <c r="N74" s="23"/>
      <c r="O74" s="23"/>
      <c r="P74" s="23"/>
      <c r="Q74" s="19"/>
      <c r="R74" s="19"/>
      <c r="S74" s="16"/>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row>
    <row r="75" spans="1:62" ht="13">
      <c r="A75" s="2"/>
      <c r="B75" s="2"/>
      <c r="C75" s="2"/>
      <c r="D75" s="2"/>
      <c r="E75" s="2"/>
      <c r="F75" s="2"/>
      <c r="G75" s="21"/>
      <c r="H75" s="2"/>
      <c r="I75" s="2"/>
      <c r="J75" s="2"/>
      <c r="K75" s="2"/>
      <c r="L75" s="18"/>
      <c r="M75" s="20"/>
      <c r="N75" s="23"/>
      <c r="O75" s="23"/>
      <c r="P75" s="23"/>
      <c r="Q75" s="19"/>
      <c r="R75" s="19"/>
      <c r="S75" s="16"/>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row>
    <row r="76" spans="1:62" ht="13">
      <c r="A76" s="2"/>
      <c r="B76" s="2"/>
      <c r="C76" s="2"/>
      <c r="D76" s="2"/>
      <c r="E76" s="2"/>
      <c r="F76" s="2"/>
      <c r="G76" s="21"/>
      <c r="H76" s="2"/>
      <c r="I76" s="2"/>
      <c r="J76" s="2"/>
      <c r="K76" s="2"/>
      <c r="L76" s="18"/>
      <c r="M76" s="28"/>
      <c r="N76" s="23"/>
      <c r="O76" s="23"/>
      <c r="P76" s="23"/>
      <c r="Q76" s="19"/>
      <c r="R76" s="19"/>
      <c r="S76" s="16"/>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row>
    <row r="77" spans="1:62" ht="13">
      <c r="A77" s="2"/>
      <c r="B77" s="2"/>
      <c r="C77" s="2"/>
      <c r="D77" s="2"/>
      <c r="E77" s="2"/>
      <c r="F77" s="2"/>
      <c r="G77" s="21"/>
      <c r="H77" s="2"/>
      <c r="I77" s="2"/>
      <c r="J77" s="2"/>
      <c r="K77" s="2"/>
      <c r="L77" s="18"/>
      <c r="M77" s="28"/>
      <c r="N77" s="23"/>
      <c r="O77" s="23"/>
      <c r="P77" s="23"/>
      <c r="Q77" s="19"/>
      <c r="R77" s="19"/>
      <c r="S77" s="16"/>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row>
    <row r="78" spans="1:62" ht="13">
      <c r="A78" s="2"/>
      <c r="B78" s="2"/>
      <c r="C78" s="2"/>
      <c r="D78" s="2"/>
      <c r="E78" s="2"/>
      <c r="F78" s="2"/>
      <c r="G78" s="21"/>
      <c r="H78" s="2"/>
      <c r="I78" s="2"/>
      <c r="J78" s="2"/>
      <c r="K78" s="2"/>
      <c r="L78" s="18"/>
      <c r="M78" s="28"/>
      <c r="N78" s="23"/>
      <c r="O78" s="23"/>
      <c r="P78" s="23"/>
      <c r="Q78" s="19"/>
      <c r="R78" s="19"/>
      <c r="S78" s="16"/>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row>
    <row r="79" spans="1:62" ht="13">
      <c r="A79" s="2"/>
      <c r="B79" s="2"/>
      <c r="C79" s="2"/>
      <c r="D79" s="2"/>
      <c r="E79" s="2"/>
      <c r="F79" s="2"/>
      <c r="G79" s="21"/>
      <c r="H79" s="2"/>
      <c r="I79" s="2"/>
      <c r="J79" s="2"/>
      <c r="K79" s="2"/>
      <c r="L79" s="18"/>
      <c r="M79" s="28"/>
      <c r="N79" s="23"/>
      <c r="O79" s="23"/>
      <c r="P79" s="23"/>
      <c r="Q79" s="19"/>
      <c r="R79" s="19"/>
      <c r="S79" s="16"/>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row>
    <row r="80" spans="1:62" ht="13">
      <c r="A80" s="2"/>
      <c r="B80" s="2"/>
      <c r="C80" s="2"/>
      <c r="D80" s="2"/>
      <c r="E80" s="2"/>
      <c r="F80" s="2"/>
      <c r="G80" s="21"/>
      <c r="H80" s="2"/>
      <c r="I80" s="2"/>
      <c r="J80" s="2"/>
      <c r="K80" s="2"/>
      <c r="L80" s="18"/>
      <c r="M80" s="28"/>
      <c r="N80" s="23"/>
      <c r="O80" s="23"/>
      <c r="P80" s="23"/>
      <c r="Q80" s="19"/>
      <c r="R80" s="19"/>
      <c r="S80" s="16"/>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row>
    <row r="81" spans="1:62" ht="13">
      <c r="A81" s="2"/>
      <c r="B81" s="2"/>
      <c r="C81" s="2"/>
      <c r="D81" s="2"/>
      <c r="E81" s="2"/>
      <c r="F81" s="2"/>
      <c r="G81" s="21"/>
      <c r="H81" s="2"/>
      <c r="I81" s="2"/>
      <c r="J81" s="2"/>
      <c r="K81" s="2"/>
      <c r="L81" s="18"/>
      <c r="M81" s="28"/>
      <c r="N81" s="23"/>
      <c r="O81" s="23"/>
      <c r="P81" s="23"/>
      <c r="Q81" s="19"/>
      <c r="R81" s="19"/>
      <c r="S81" s="16"/>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row>
    <row r="82" spans="1:62" ht="13">
      <c r="A82" s="2"/>
      <c r="B82" s="2"/>
      <c r="C82" s="2"/>
      <c r="D82" s="2"/>
      <c r="E82" s="2"/>
      <c r="F82" s="2"/>
      <c r="G82" s="21"/>
      <c r="H82" s="2"/>
      <c r="I82" s="2"/>
      <c r="J82" s="2"/>
      <c r="K82" s="2"/>
      <c r="L82" s="18"/>
      <c r="M82" s="28"/>
      <c r="N82" s="23"/>
      <c r="O82" s="23"/>
      <c r="P82" s="23"/>
      <c r="Q82" s="19"/>
      <c r="R82" s="19"/>
      <c r="S82" s="16"/>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row>
    <row r="83" spans="1:62" ht="13">
      <c r="A83" s="2"/>
      <c r="B83" s="2"/>
      <c r="C83" s="2"/>
      <c r="D83" s="2"/>
      <c r="E83" s="2"/>
      <c r="F83" s="2"/>
      <c r="G83" s="21"/>
      <c r="H83" s="2"/>
      <c r="I83" s="2"/>
      <c r="J83" s="2"/>
      <c r="K83" s="2"/>
      <c r="L83" s="18"/>
      <c r="M83" s="28"/>
      <c r="N83" s="23"/>
      <c r="O83" s="23"/>
      <c r="P83" s="23"/>
      <c r="Q83" s="19"/>
      <c r="R83" s="19"/>
      <c r="S83" s="16"/>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row>
    <row r="84" spans="1:62" ht="13">
      <c r="A84" s="2"/>
      <c r="B84" s="2"/>
      <c r="C84" s="2"/>
      <c r="D84" s="2"/>
      <c r="E84" s="2"/>
      <c r="F84" s="2"/>
      <c r="G84" s="21"/>
      <c r="H84" s="2"/>
      <c r="I84" s="2"/>
      <c r="J84" s="2"/>
      <c r="K84" s="2"/>
      <c r="L84" s="18"/>
      <c r="M84" s="28"/>
      <c r="N84" s="23"/>
      <c r="O84" s="23"/>
      <c r="P84" s="23"/>
      <c r="Q84" s="19"/>
      <c r="R84" s="19"/>
      <c r="S84" s="16"/>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row>
    <row r="85" spans="1:62" ht="13">
      <c r="A85" s="2"/>
      <c r="B85" s="2"/>
      <c r="C85" s="2"/>
      <c r="D85" s="2"/>
      <c r="E85" s="2"/>
      <c r="F85" s="2"/>
      <c r="G85" s="21"/>
      <c r="H85" s="2"/>
      <c r="I85" s="2"/>
      <c r="J85" s="2"/>
      <c r="K85" s="2"/>
      <c r="L85" s="18"/>
      <c r="M85" s="28"/>
      <c r="N85" s="23"/>
      <c r="O85" s="23"/>
      <c r="P85" s="23"/>
      <c r="Q85" s="19"/>
      <c r="R85" s="19"/>
      <c r="S85" s="16"/>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row>
    <row r="86" spans="1:62" ht="13">
      <c r="A86" s="2"/>
      <c r="B86" s="2"/>
      <c r="C86" s="2"/>
      <c r="D86" s="2"/>
      <c r="E86" s="2"/>
      <c r="F86" s="2"/>
      <c r="G86" s="21"/>
      <c r="H86" s="2"/>
      <c r="I86" s="2"/>
      <c r="J86" s="2"/>
      <c r="K86" s="2"/>
      <c r="L86" s="23"/>
      <c r="M86" s="28"/>
      <c r="N86" s="23"/>
      <c r="O86" s="23"/>
      <c r="P86" s="23"/>
      <c r="Q86" s="19"/>
      <c r="R86" s="19"/>
      <c r="S86" s="16"/>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row>
    <row r="87" spans="1:62" ht="13">
      <c r="A87" s="2"/>
      <c r="B87" s="2"/>
      <c r="C87" s="2"/>
      <c r="D87" s="2"/>
      <c r="E87" s="2"/>
      <c r="F87" s="2"/>
      <c r="G87" s="21"/>
      <c r="H87" s="2"/>
      <c r="I87" s="2"/>
      <c r="J87" s="2"/>
      <c r="K87" s="2"/>
      <c r="L87" s="23"/>
      <c r="M87" s="28"/>
      <c r="N87" s="23"/>
      <c r="O87" s="23"/>
      <c r="P87" s="23"/>
      <c r="Q87" s="19"/>
      <c r="R87" s="19"/>
      <c r="S87" s="16"/>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row>
    <row r="88" spans="1:62" ht="13">
      <c r="A88" s="2"/>
      <c r="B88" s="2"/>
      <c r="C88" s="2"/>
      <c r="D88" s="2"/>
      <c r="E88" s="2"/>
      <c r="F88" s="2"/>
      <c r="G88" s="21"/>
      <c r="H88" s="2"/>
      <c r="I88" s="2"/>
      <c r="J88" s="2"/>
      <c r="K88" s="2"/>
      <c r="L88" s="23"/>
      <c r="M88" s="28"/>
      <c r="N88" s="23"/>
      <c r="O88" s="23"/>
      <c r="P88" s="23"/>
      <c r="Q88" s="19"/>
      <c r="R88" s="19"/>
      <c r="S88" s="16"/>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row>
    <row r="89" spans="1:62" ht="13">
      <c r="A89" s="2"/>
      <c r="B89" s="2"/>
      <c r="C89" s="2"/>
      <c r="D89" s="2"/>
      <c r="E89" s="2"/>
      <c r="F89" s="2"/>
      <c r="G89" s="21"/>
      <c r="H89" s="2"/>
      <c r="I89" s="2"/>
      <c r="J89" s="2"/>
      <c r="K89" s="2"/>
      <c r="L89" s="23"/>
      <c r="M89" s="28"/>
      <c r="N89" s="23"/>
      <c r="O89" s="23"/>
      <c r="P89" s="23"/>
      <c r="Q89" s="19"/>
      <c r="R89" s="19"/>
      <c r="S89" s="16"/>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row>
    <row r="90" spans="1:62" ht="13">
      <c r="A90" s="2"/>
      <c r="B90" s="2"/>
      <c r="C90" s="2"/>
      <c r="D90" s="2"/>
      <c r="E90" s="2"/>
      <c r="F90" s="2"/>
      <c r="G90" s="21"/>
      <c r="H90" s="2"/>
      <c r="I90" s="2"/>
      <c r="J90" s="2"/>
      <c r="K90" s="2"/>
      <c r="L90" s="23"/>
      <c r="M90" s="28"/>
      <c r="N90" s="23"/>
      <c r="O90" s="23"/>
      <c r="P90" s="23"/>
      <c r="Q90" s="19"/>
      <c r="R90" s="19"/>
      <c r="S90" s="16"/>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row>
    <row r="91" spans="1:62" ht="13">
      <c r="A91" s="2"/>
      <c r="B91" s="2"/>
      <c r="C91" s="2"/>
      <c r="D91" s="2"/>
      <c r="E91" s="2"/>
      <c r="F91" s="2"/>
      <c r="G91" s="21"/>
      <c r="H91" s="2"/>
      <c r="I91" s="2"/>
      <c r="J91" s="2"/>
      <c r="K91" s="2"/>
      <c r="L91" s="23"/>
      <c r="M91" s="28"/>
      <c r="N91" s="23"/>
      <c r="O91" s="23"/>
      <c r="P91" s="23"/>
      <c r="Q91" s="19"/>
      <c r="R91" s="19"/>
      <c r="S91" s="16"/>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row>
    <row r="92" spans="1:62" ht="13">
      <c r="A92" s="2"/>
      <c r="B92" s="2"/>
      <c r="C92" s="2"/>
      <c r="D92" s="2"/>
      <c r="E92" s="2"/>
      <c r="F92" s="2"/>
      <c r="G92" s="21"/>
      <c r="H92" s="2"/>
      <c r="I92" s="2"/>
      <c r="J92" s="2"/>
      <c r="K92" s="2"/>
      <c r="L92" s="23"/>
      <c r="M92" s="28"/>
      <c r="N92" s="23"/>
      <c r="O92" s="23"/>
      <c r="P92" s="23"/>
      <c r="Q92" s="19"/>
      <c r="R92" s="19"/>
      <c r="S92" s="16"/>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row>
    <row r="93" spans="1:62" ht="13">
      <c r="A93" s="2"/>
      <c r="B93" s="2"/>
      <c r="C93" s="2"/>
      <c r="D93" s="2"/>
      <c r="E93" s="2"/>
      <c r="F93" s="2"/>
      <c r="G93" s="21"/>
      <c r="H93" s="2"/>
      <c r="I93" s="2"/>
      <c r="J93" s="2"/>
      <c r="K93" s="2"/>
      <c r="L93" s="23"/>
      <c r="M93" s="28"/>
      <c r="N93" s="23"/>
      <c r="O93" s="23"/>
      <c r="P93" s="23"/>
      <c r="Q93" s="19"/>
      <c r="R93" s="19"/>
      <c r="S93" s="16"/>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row>
    <row r="94" spans="1:62" ht="13">
      <c r="A94" s="2"/>
      <c r="B94" s="2"/>
      <c r="C94" s="2"/>
      <c r="D94" s="2"/>
      <c r="E94" s="2"/>
      <c r="F94" s="2"/>
      <c r="G94" s="21"/>
      <c r="H94" s="2"/>
      <c r="I94" s="2"/>
      <c r="J94" s="2"/>
      <c r="K94" s="2"/>
      <c r="L94" s="23"/>
      <c r="M94" s="28"/>
      <c r="N94" s="23"/>
      <c r="O94" s="23"/>
      <c r="P94" s="23"/>
      <c r="Q94" s="19"/>
      <c r="R94" s="19"/>
      <c r="S94" s="16"/>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row>
    <row r="95" spans="1:62" ht="13">
      <c r="A95" s="2"/>
      <c r="B95" s="2"/>
      <c r="C95" s="2"/>
      <c r="D95" s="2"/>
      <c r="E95" s="2"/>
      <c r="F95" s="2"/>
      <c r="G95" s="21"/>
      <c r="H95" s="2"/>
      <c r="I95" s="2"/>
      <c r="J95" s="2"/>
      <c r="K95" s="2"/>
      <c r="L95" s="23"/>
      <c r="M95" s="28"/>
      <c r="N95" s="23"/>
      <c r="O95" s="23"/>
      <c r="P95" s="23"/>
      <c r="Q95" s="19"/>
      <c r="R95" s="19"/>
      <c r="S95" s="16"/>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row>
    <row r="96" spans="1:62" ht="13">
      <c r="A96" s="2"/>
      <c r="B96" s="2"/>
      <c r="C96" s="2"/>
      <c r="D96" s="2"/>
      <c r="E96" s="2"/>
      <c r="F96" s="2"/>
      <c r="G96" s="21"/>
      <c r="H96" s="2"/>
      <c r="I96" s="2"/>
      <c r="J96" s="2"/>
      <c r="K96" s="2"/>
      <c r="L96" s="23"/>
      <c r="M96" s="28"/>
      <c r="N96" s="23"/>
      <c r="O96" s="23"/>
      <c r="P96" s="23"/>
      <c r="Q96" s="19"/>
      <c r="R96" s="19"/>
      <c r="S96" s="16"/>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row>
    <row r="97" spans="1:62" ht="13">
      <c r="A97" s="2"/>
      <c r="B97" s="2"/>
      <c r="C97" s="2"/>
      <c r="D97" s="2"/>
      <c r="E97" s="2"/>
      <c r="F97" s="2"/>
      <c r="G97" s="21"/>
      <c r="H97" s="2"/>
      <c r="I97" s="2"/>
      <c r="J97" s="2"/>
      <c r="K97" s="2"/>
      <c r="L97" s="23"/>
      <c r="M97" s="28"/>
      <c r="N97" s="23"/>
      <c r="O97" s="23"/>
      <c r="P97" s="23"/>
      <c r="Q97" s="19"/>
      <c r="R97" s="19"/>
      <c r="S97" s="16"/>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row>
    <row r="98" spans="1:62" ht="13">
      <c r="A98" s="2"/>
      <c r="B98" s="2"/>
      <c r="C98" s="2"/>
      <c r="D98" s="2"/>
      <c r="E98" s="2"/>
      <c r="F98" s="2"/>
      <c r="G98" s="21"/>
      <c r="H98" s="2"/>
      <c r="I98" s="2"/>
      <c r="J98" s="2"/>
      <c r="K98" s="2"/>
      <c r="L98" s="23"/>
      <c r="M98" s="28"/>
      <c r="N98" s="23"/>
      <c r="O98" s="23"/>
      <c r="P98" s="23"/>
      <c r="Q98" s="19"/>
      <c r="R98" s="19"/>
      <c r="S98" s="16"/>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row>
    <row r="99" spans="1:62" ht="13">
      <c r="A99" s="2"/>
      <c r="B99" s="2"/>
      <c r="C99" s="2"/>
      <c r="D99" s="2"/>
      <c r="E99" s="2"/>
      <c r="F99" s="2"/>
      <c r="G99" s="21"/>
      <c r="H99" s="2"/>
      <c r="I99" s="2"/>
      <c r="J99" s="2"/>
      <c r="K99" s="2"/>
      <c r="L99" s="23"/>
      <c r="M99" s="28"/>
      <c r="N99" s="23"/>
      <c r="O99" s="23"/>
      <c r="P99" s="23"/>
      <c r="Q99" s="19"/>
      <c r="R99" s="19"/>
      <c r="S99" s="16"/>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row>
    <row r="100" spans="1:62" ht="13">
      <c r="A100" s="2"/>
      <c r="B100" s="2"/>
      <c r="C100" s="2"/>
      <c r="D100" s="2"/>
      <c r="E100" s="2"/>
      <c r="F100" s="2"/>
      <c r="G100" s="21"/>
      <c r="H100" s="2"/>
      <c r="I100" s="2"/>
      <c r="J100" s="2"/>
      <c r="K100" s="2"/>
      <c r="L100" s="23"/>
      <c r="M100" s="28"/>
      <c r="N100" s="23"/>
      <c r="O100" s="23"/>
      <c r="P100" s="23"/>
      <c r="Q100" s="19"/>
      <c r="R100" s="19"/>
      <c r="S100" s="16"/>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row>
    <row r="101" spans="1:62" ht="13">
      <c r="A101" s="2"/>
      <c r="B101" s="2"/>
      <c r="C101" s="2"/>
      <c r="D101" s="2"/>
      <c r="E101" s="2"/>
      <c r="F101" s="2"/>
      <c r="G101" s="21"/>
      <c r="H101" s="2"/>
      <c r="I101" s="2"/>
      <c r="J101" s="2"/>
      <c r="K101" s="2"/>
      <c r="L101" s="23"/>
      <c r="M101" s="28"/>
      <c r="N101" s="23"/>
      <c r="O101" s="23"/>
      <c r="P101" s="23"/>
      <c r="Q101" s="19"/>
      <c r="R101" s="19"/>
      <c r="S101" s="16"/>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row>
    <row r="102" spans="1:62" ht="13">
      <c r="A102" s="2"/>
      <c r="B102" s="2"/>
      <c r="C102" s="2"/>
      <c r="D102" s="2"/>
      <c r="E102" s="2"/>
      <c r="F102" s="2"/>
      <c r="G102" s="21"/>
      <c r="H102" s="2"/>
      <c r="I102" s="2"/>
      <c r="J102" s="2"/>
      <c r="K102" s="2"/>
      <c r="L102" s="23"/>
      <c r="M102" s="28"/>
      <c r="N102" s="23"/>
      <c r="O102" s="23"/>
      <c r="P102" s="23"/>
      <c r="Q102" s="19"/>
      <c r="R102" s="19"/>
      <c r="S102" s="16"/>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row>
    <row r="103" spans="1:62" ht="13">
      <c r="A103" s="2"/>
      <c r="B103" s="2"/>
      <c r="C103" s="2"/>
      <c r="D103" s="2"/>
      <c r="E103" s="2"/>
      <c r="F103" s="2"/>
      <c r="G103" s="21"/>
      <c r="H103" s="2"/>
      <c r="I103" s="2"/>
      <c r="J103" s="2"/>
      <c r="K103" s="2"/>
      <c r="L103" s="23"/>
      <c r="M103" s="28"/>
      <c r="N103" s="23"/>
      <c r="O103" s="23"/>
      <c r="P103" s="23"/>
      <c r="Q103" s="19"/>
      <c r="R103" s="19"/>
      <c r="S103" s="16"/>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row>
    <row r="104" spans="1:62" ht="13">
      <c r="A104" s="2"/>
      <c r="B104" s="2"/>
      <c r="C104" s="2"/>
      <c r="D104" s="2"/>
      <c r="E104" s="2"/>
      <c r="F104" s="2"/>
      <c r="G104" s="21"/>
      <c r="H104" s="2"/>
      <c r="I104" s="2"/>
      <c r="J104" s="2"/>
      <c r="K104" s="2"/>
      <c r="L104" s="23"/>
      <c r="M104" s="28"/>
      <c r="N104" s="23"/>
      <c r="O104" s="23"/>
      <c r="P104" s="23"/>
      <c r="Q104" s="19"/>
      <c r="R104" s="19"/>
      <c r="S104" s="16"/>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row>
    <row r="105" spans="1:62" ht="13">
      <c r="A105" s="2"/>
      <c r="B105" s="2"/>
      <c r="C105" s="2"/>
      <c r="D105" s="2"/>
      <c r="E105" s="2"/>
      <c r="F105" s="2"/>
      <c r="G105" s="21"/>
      <c r="H105" s="2"/>
      <c r="I105" s="2"/>
      <c r="J105" s="2"/>
      <c r="K105" s="2"/>
      <c r="L105" s="23"/>
      <c r="M105" s="28"/>
      <c r="N105" s="23"/>
      <c r="O105" s="23"/>
      <c r="P105" s="23"/>
      <c r="Q105" s="19"/>
      <c r="R105" s="19"/>
      <c r="S105" s="16"/>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row>
    <row r="106" spans="1:62" ht="13">
      <c r="A106" s="2"/>
      <c r="B106" s="2"/>
      <c r="C106" s="2"/>
      <c r="D106" s="2"/>
      <c r="E106" s="2"/>
      <c r="F106" s="2"/>
      <c r="G106" s="21"/>
      <c r="H106" s="2"/>
      <c r="I106" s="2"/>
      <c r="J106" s="2"/>
      <c r="K106" s="2"/>
      <c r="L106" s="23"/>
      <c r="M106" s="28"/>
      <c r="N106" s="23"/>
      <c r="O106" s="23"/>
      <c r="P106" s="23"/>
      <c r="Q106" s="19"/>
      <c r="R106" s="19"/>
      <c r="S106" s="16"/>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row>
    <row r="107" spans="1:62" ht="13">
      <c r="A107" s="2"/>
      <c r="B107" s="2"/>
      <c r="C107" s="2"/>
      <c r="D107" s="2"/>
      <c r="E107" s="2"/>
      <c r="F107" s="2"/>
      <c r="G107" s="21"/>
      <c r="H107" s="2"/>
      <c r="I107" s="2"/>
      <c r="J107" s="2"/>
      <c r="K107" s="2"/>
      <c r="L107" s="23"/>
      <c r="M107" s="28"/>
      <c r="N107" s="23"/>
      <c r="O107" s="23"/>
      <c r="P107" s="23"/>
      <c r="Q107" s="19"/>
      <c r="R107" s="19"/>
      <c r="S107" s="16"/>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row>
    <row r="108" spans="1:62" ht="13">
      <c r="A108" s="2"/>
      <c r="B108" s="2"/>
      <c r="C108" s="2"/>
      <c r="D108" s="2"/>
      <c r="E108" s="2"/>
      <c r="F108" s="2"/>
      <c r="G108" s="21"/>
      <c r="H108" s="2"/>
      <c r="I108" s="2"/>
      <c r="J108" s="2"/>
      <c r="K108" s="2"/>
      <c r="L108" s="23"/>
      <c r="M108" s="28"/>
      <c r="N108" s="23"/>
      <c r="O108" s="23"/>
      <c r="P108" s="23"/>
      <c r="Q108" s="19"/>
      <c r="R108" s="19"/>
      <c r="S108" s="16"/>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row>
    <row r="109" spans="1:62" ht="13">
      <c r="A109" s="2"/>
      <c r="B109" s="2"/>
      <c r="C109" s="2"/>
      <c r="D109" s="2"/>
      <c r="E109" s="2"/>
      <c r="F109" s="2"/>
      <c r="G109" s="21"/>
      <c r="H109" s="2"/>
      <c r="I109" s="2"/>
      <c r="J109" s="2"/>
      <c r="K109" s="2"/>
      <c r="L109" s="23"/>
      <c r="M109" s="28"/>
      <c r="N109" s="23"/>
      <c r="O109" s="23"/>
      <c r="P109" s="23"/>
      <c r="Q109" s="19"/>
      <c r="R109" s="19"/>
      <c r="S109" s="16"/>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row>
    <row r="110" spans="1:62" ht="13">
      <c r="A110" s="2"/>
      <c r="B110" s="2"/>
      <c r="C110" s="2"/>
      <c r="D110" s="2"/>
      <c r="E110" s="2"/>
      <c r="F110" s="2"/>
      <c r="G110" s="21"/>
      <c r="H110" s="2"/>
      <c r="I110" s="2"/>
      <c r="J110" s="2"/>
      <c r="K110" s="2"/>
      <c r="L110" s="23"/>
      <c r="M110" s="28"/>
      <c r="N110" s="23"/>
      <c r="O110" s="23"/>
      <c r="P110" s="23"/>
      <c r="Q110" s="19"/>
      <c r="R110" s="19"/>
      <c r="S110" s="16"/>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row>
    <row r="111" spans="1:62" ht="13">
      <c r="A111" s="2"/>
      <c r="B111" s="2"/>
      <c r="C111" s="2"/>
      <c r="D111" s="2"/>
      <c r="E111" s="2"/>
      <c r="F111" s="2"/>
      <c r="G111" s="21"/>
      <c r="H111" s="2"/>
      <c r="I111" s="2"/>
      <c r="J111" s="2"/>
      <c r="K111" s="2"/>
      <c r="L111" s="23"/>
      <c r="M111" s="28"/>
      <c r="N111" s="23"/>
      <c r="O111" s="23"/>
      <c r="P111" s="23"/>
      <c r="Q111" s="19"/>
      <c r="R111" s="19"/>
      <c r="S111" s="16"/>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row>
    <row r="112" spans="1:62" ht="13">
      <c r="A112" s="2"/>
      <c r="B112" s="2"/>
      <c r="C112" s="2"/>
      <c r="D112" s="2"/>
      <c r="E112" s="2"/>
      <c r="F112" s="2"/>
      <c r="G112" s="21"/>
      <c r="H112" s="2"/>
      <c r="I112" s="2"/>
      <c r="J112" s="2"/>
      <c r="K112" s="2"/>
      <c r="L112" s="23"/>
      <c r="M112" s="28"/>
      <c r="N112" s="23"/>
      <c r="O112" s="23"/>
      <c r="P112" s="23"/>
      <c r="Q112" s="19"/>
      <c r="R112" s="19"/>
      <c r="S112" s="16"/>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row>
    <row r="113" spans="1:62" ht="13">
      <c r="A113" s="2"/>
      <c r="B113" s="2"/>
      <c r="C113" s="2"/>
      <c r="D113" s="2"/>
      <c r="E113" s="2"/>
      <c r="F113" s="2"/>
      <c r="G113" s="21"/>
      <c r="H113" s="2"/>
      <c r="I113" s="2"/>
      <c r="J113" s="2"/>
      <c r="K113" s="2"/>
      <c r="L113" s="23"/>
      <c r="M113" s="28"/>
      <c r="N113" s="23"/>
      <c r="O113" s="23"/>
      <c r="P113" s="23"/>
      <c r="Q113" s="19"/>
      <c r="R113" s="19"/>
      <c r="S113" s="16"/>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row>
    <row r="114" spans="1:62" ht="13">
      <c r="A114" s="2"/>
      <c r="B114" s="2"/>
      <c r="C114" s="2"/>
      <c r="D114" s="2"/>
      <c r="E114" s="2"/>
      <c r="F114" s="2"/>
      <c r="G114" s="21"/>
      <c r="H114" s="2"/>
      <c r="I114" s="2"/>
      <c r="J114" s="2"/>
      <c r="K114" s="2"/>
      <c r="L114" s="23"/>
      <c r="M114" s="28"/>
      <c r="N114" s="23"/>
      <c r="O114" s="23"/>
      <c r="P114" s="23"/>
      <c r="Q114" s="19"/>
      <c r="R114" s="19"/>
      <c r="S114" s="16"/>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row>
    <row r="115" spans="1:62" ht="13">
      <c r="A115" s="2"/>
      <c r="B115" s="2"/>
      <c r="C115" s="2"/>
      <c r="D115" s="2"/>
      <c r="E115" s="2"/>
      <c r="F115" s="2"/>
      <c r="G115" s="21"/>
      <c r="H115" s="2"/>
      <c r="I115" s="2"/>
      <c r="J115" s="2"/>
      <c r="K115" s="2"/>
      <c r="L115" s="23"/>
      <c r="M115" s="28"/>
      <c r="N115" s="23"/>
      <c r="O115" s="23"/>
      <c r="P115" s="23"/>
      <c r="Q115" s="19"/>
      <c r="R115" s="19"/>
      <c r="S115" s="16"/>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row>
    <row r="116" spans="1:62" ht="13">
      <c r="A116" s="2"/>
      <c r="B116" s="2"/>
      <c r="C116" s="2"/>
      <c r="D116" s="2"/>
      <c r="E116" s="2"/>
      <c r="F116" s="2"/>
      <c r="G116" s="21"/>
      <c r="H116" s="2"/>
      <c r="I116" s="2"/>
      <c r="J116" s="2"/>
      <c r="K116" s="2"/>
      <c r="L116" s="23"/>
      <c r="M116" s="28"/>
      <c r="N116" s="23"/>
      <c r="O116" s="23"/>
      <c r="P116" s="23"/>
      <c r="Q116" s="19"/>
      <c r="R116" s="19"/>
      <c r="S116" s="16"/>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row>
    <row r="117" spans="1:62" ht="13">
      <c r="A117" s="2"/>
      <c r="B117" s="2"/>
      <c r="C117" s="2"/>
      <c r="D117" s="2"/>
      <c r="E117" s="2"/>
      <c r="F117" s="2"/>
      <c r="G117" s="21"/>
      <c r="H117" s="2"/>
      <c r="I117" s="2"/>
      <c r="J117" s="2"/>
      <c r="K117" s="2"/>
      <c r="L117" s="23"/>
      <c r="M117" s="28"/>
      <c r="N117" s="23"/>
      <c r="O117" s="23"/>
      <c r="P117" s="23"/>
      <c r="Q117" s="19"/>
      <c r="R117" s="19"/>
      <c r="S117" s="16"/>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row>
    <row r="118" spans="1:62" ht="13">
      <c r="A118" s="2"/>
      <c r="B118" s="2"/>
      <c r="C118" s="2"/>
      <c r="D118" s="2"/>
      <c r="E118" s="2"/>
      <c r="F118" s="2"/>
      <c r="G118" s="21"/>
      <c r="H118" s="2"/>
      <c r="I118" s="2"/>
      <c r="J118" s="2"/>
      <c r="K118" s="2"/>
      <c r="L118" s="23"/>
      <c r="M118" s="28"/>
      <c r="N118" s="23"/>
      <c r="O118" s="23"/>
      <c r="P118" s="23"/>
      <c r="Q118" s="19"/>
      <c r="R118" s="19"/>
      <c r="S118" s="16"/>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row>
    <row r="119" spans="1:62" ht="13">
      <c r="A119" s="2"/>
      <c r="B119" s="2"/>
      <c r="C119" s="2"/>
      <c r="D119" s="2"/>
      <c r="E119" s="2"/>
      <c r="F119" s="2"/>
      <c r="G119" s="21"/>
      <c r="H119" s="2"/>
      <c r="I119" s="2"/>
      <c r="J119" s="2"/>
      <c r="K119" s="2"/>
      <c r="L119" s="23"/>
      <c r="M119" s="28"/>
      <c r="N119" s="23"/>
      <c r="O119" s="23"/>
      <c r="P119" s="23"/>
      <c r="Q119" s="19"/>
      <c r="R119" s="19"/>
      <c r="S119" s="16"/>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row>
    <row r="120" spans="1:62" ht="13">
      <c r="A120" s="2"/>
      <c r="B120" s="2"/>
      <c r="C120" s="2"/>
      <c r="D120" s="2"/>
      <c r="E120" s="2"/>
      <c r="F120" s="2"/>
      <c r="G120" s="21"/>
      <c r="H120" s="2"/>
      <c r="I120" s="2"/>
      <c r="J120" s="2"/>
      <c r="K120" s="2"/>
      <c r="L120" s="23"/>
      <c r="M120" s="28"/>
      <c r="N120" s="23"/>
      <c r="O120" s="23"/>
      <c r="P120" s="23"/>
      <c r="Q120" s="19"/>
      <c r="R120" s="19"/>
      <c r="S120" s="16"/>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row>
    <row r="121" spans="1:62" ht="13">
      <c r="A121" s="2"/>
      <c r="B121" s="2"/>
      <c r="C121" s="2"/>
      <c r="D121" s="2"/>
      <c r="E121" s="2"/>
      <c r="F121" s="2"/>
      <c r="G121" s="21"/>
      <c r="H121" s="2"/>
      <c r="I121" s="2"/>
      <c r="J121" s="2"/>
      <c r="K121" s="2"/>
      <c r="L121" s="23"/>
      <c r="M121" s="28"/>
      <c r="N121" s="23"/>
      <c r="O121" s="23"/>
      <c r="P121" s="23"/>
      <c r="Q121" s="19"/>
      <c r="R121" s="19"/>
      <c r="S121" s="16"/>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row>
    <row r="122" spans="1:62" ht="13">
      <c r="A122" s="2"/>
      <c r="B122" s="2"/>
      <c r="C122" s="2"/>
      <c r="D122" s="2"/>
      <c r="E122" s="2"/>
      <c r="F122" s="2"/>
      <c r="G122" s="21"/>
      <c r="H122" s="2"/>
      <c r="I122" s="2"/>
      <c r="J122" s="2"/>
      <c r="K122" s="2"/>
      <c r="L122" s="23"/>
      <c r="M122" s="28"/>
      <c r="N122" s="23"/>
      <c r="O122" s="23"/>
      <c r="P122" s="23"/>
      <c r="Q122" s="19"/>
      <c r="R122" s="19"/>
      <c r="S122" s="16"/>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row>
    <row r="123" spans="1:62" ht="13">
      <c r="A123" s="2"/>
      <c r="B123" s="2"/>
      <c r="C123" s="2"/>
      <c r="D123" s="2"/>
      <c r="E123" s="2"/>
      <c r="F123" s="2"/>
      <c r="G123" s="21"/>
      <c r="H123" s="2"/>
      <c r="I123" s="2"/>
      <c r="J123" s="2"/>
      <c r="K123" s="2"/>
      <c r="L123" s="23"/>
      <c r="M123" s="28"/>
      <c r="N123" s="23"/>
      <c r="O123" s="23"/>
      <c r="P123" s="23"/>
      <c r="Q123" s="19"/>
      <c r="R123" s="19"/>
      <c r="S123" s="16"/>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row>
    <row r="124" spans="1:62" ht="13">
      <c r="A124" s="2"/>
      <c r="B124" s="2"/>
      <c r="C124" s="2"/>
      <c r="D124" s="2"/>
      <c r="E124" s="2"/>
      <c r="F124" s="2"/>
      <c r="G124" s="21"/>
      <c r="H124" s="2"/>
      <c r="I124" s="2"/>
      <c r="J124" s="2"/>
      <c r="K124" s="2"/>
      <c r="L124" s="23"/>
      <c r="M124" s="28"/>
      <c r="N124" s="23"/>
      <c r="O124" s="23"/>
      <c r="P124" s="23"/>
      <c r="Q124" s="19"/>
      <c r="R124" s="19"/>
      <c r="S124" s="16"/>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row>
    <row r="125" spans="1:62" ht="13">
      <c r="A125" s="2"/>
      <c r="B125" s="2"/>
      <c r="C125" s="2"/>
      <c r="D125" s="2"/>
      <c r="E125" s="2"/>
      <c r="F125" s="2"/>
      <c r="G125" s="21"/>
      <c r="H125" s="2"/>
      <c r="I125" s="2"/>
      <c r="J125" s="2"/>
      <c r="K125" s="2"/>
      <c r="L125" s="23"/>
      <c r="M125" s="28"/>
      <c r="N125" s="23"/>
      <c r="O125" s="23"/>
      <c r="P125" s="23"/>
      <c r="Q125" s="19"/>
      <c r="R125" s="19"/>
      <c r="S125" s="16"/>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row>
    <row r="126" spans="1:62" ht="13">
      <c r="A126" s="2"/>
      <c r="B126" s="2"/>
      <c r="C126" s="2"/>
      <c r="D126" s="2"/>
      <c r="E126" s="2"/>
      <c r="F126" s="2"/>
      <c r="G126" s="21"/>
      <c r="H126" s="2"/>
      <c r="I126" s="2"/>
      <c r="J126" s="2"/>
      <c r="K126" s="2"/>
      <c r="L126" s="23"/>
      <c r="M126" s="28"/>
      <c r="N126" s="23"/>
      <c r="O126" s="23"/>
      <c r="P126" s="23"/>
      <c r="Q126" s="19"/>
      <c r="R126" s="19"/>
      <c r="S126" s="16"/>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row>
    <row r="127" spans="1:62" ht="13">
      <c r="A127" s="2"/>
      <c r="B127" s="2"/>
      <c r="C127" s="2"/>
      <c r="D127" s="2"/>
      <c r="E127" s="2"/>
      <c r="F127" s="2"/>
      <c r="G127" s="21"/>
      <c r="H127" s="2"/>
      <c r="I127" s="2"/>
      <c r="J127" s="2"/>
      <c r="K127" s="2"/>
      <c r="L127" s="23"/>
      <c r="M127" s="28"/>
      <c r="N127" s="23"/>
      <c r="O127" s="23"/>
      <c r="P127" s="23"/>
      <c r="Q127" s="19"/>
      <c r="R127" s="19"/>
      <c r="S127" s="16"/>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row>
    <row r="128" spans="1:62" ht="13">
      <c r="A128" s="2"/>
      <c r="B128" s="2"/>
      <c r="C128" s="2"/>
      <c r="D128" s="2"/>
      <c r="E128" s="2"/>
      <c r="F128" s="2"/>
      <c r="G128" s="21"/>
      <c r="H128" s="2"/>
      <c r="I128" s="2"/>
      <c r="J128" s="2"/>
      <c r="K128" s="2"/>
      <c r="L128" s="23"/>
      <c r="M128" s="28"/>
      <c r="N128" s="23"/>
      <c r="O128" s="23"/>
      <c r="P128" s="23"/>
      <c r="Q128" s="19"/>
      <c r="R128" s="19"/>
      <c r="S128" s="16"/>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row>
    <row r="129" spans="1:62" ht="13">
      <c r="A129" s="2"/>
      <c r="B129" s="2"/>
      <c r="C129" s="2"/>
      <c r="D129" s="2"/>
      <c r="E129" s="2"/>
      <c r="F129" s="2"/>
      <c r="G129" s="21"/>
      <c r="H129" s="2"/>
      <c r="I129" s="2"/>
      <c r="J129" s="2"/>
      <c r="K129" s="2"/>
      <c r="L129" s="23"/>
      <c r="M129" s="28"/>
      <c r="N129" s="23"/>
      <c r="O129" s="23"/>
      <c r="P129" s="23"/>
      <c r="Q129" s="19"/>
      <c r="R129" s="19"/>
      <c r="S129" s="16"/>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row>
    <row r="130" spans="1:62" ht="13">
      <c r="A130" s="2"/>
      <c r="B130" s="2"/>
      <c r="C130" s="2"/>
      <c r="D130" s="2"/>
      <c r="E130" s="2"/>
      <c r="F130" s="2"/>
      <c r="G130" s="21"/>
      <c r="H130" s="2"/>
      <c r="I130" s="2"/>
      <c r="J130" s="2"/>
      <c r="K130" s="2"/>
      <c r="L130" s="23"/>
      <c r="M130" s="28"/>
      <c r="N130" s="23"/>
      <c r="O130" s="23"/>
      <c r="P130" s="23"/>
      <c r="Q130" s="19"/>
      <c r="R130" s="19"/>
      <c r="S130" s="16"/>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row>
    <row r="131" spans="1:62" ht="13">
      <c r="A131" s="2"/>
      <c r="B131" s="2"/>
      <c r="C131" s="2"/>
      <c r="D131" s="2"/>
      <c r="E131" s="2"/>
      <c r="F131" s="2"/>
      <c r="G131" s="21"/>
      <c r="H131" s="2"/>
      <c r="I131" s="2"/>
      <c r="J131" s="2"/>
      <c r="K131" s="2"/>
      <c r="L131" s="23"/>
      <c r="M131" s="28"/>
      <c r="N131" s="23"/>
      <c r="O131" s="23"/>
      <c r="P131" s="23"/>
      <c r="Q131" s="19"/>
      <c r="R131" s="19"/>
      <c r="S131" s="16"/>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row>
    <row r="132" spans="1:62" ht="13">
      <c r="A132" s="2"/>
      <c r="B132" s="2"/>
      <c r="C132" s="2"/>
      <c r="D132" s="2"/>
      <c r="E132" s="2"/>
      <c r="F132" s="2"/>
      <c r="G132" s="21"/>
      <c r="H132" s="2"/>
      <c r="I132" s="2"/>
      <c r="J132" s="2"/>
      <c r="K132" s="2"/>
      <c r="L132" s="23"/>
      <c r="M132" s="28"/>
      <c r="N132" s="23"/>
      <c r="O132" s="23"/>
      <c r="P132" s="23"/>
      <c r="Q132" s="19"/>
      <c r="R132" s="19"/>
      <c r="S132" s="16"/>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row>
    <row r="133" spans="1:62" ht="13">
      <c r="A133" s="2"/>
      <c r="B133" s="2"/>
      <c r="C133" s="2"/>
      <c r="D133" s="2"/>
      <c r="E133" s="2"/>
      <c r="F133" s="2"/>
      <c r="G133" s="21"/>
      <c r="H133" s="2"/>
      <c r="I133" s="2"/>
      <c r="J133" s="2"/>
      <c r="K133" s="2"/>
      <c r="L133" s="23"/>
      <c r="M133" s="28"/>
      <c r="N133" s="23"/>
      <c r="O133" s="23"/>
      <c r="P133" s="23"/>
      <c r="Q133" s="19"/>
      <c r="R133" s="19"/>
      <c r="S133" s="16"/>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row>
    <row r="134" spans="1:62" ht="13">
      <c r="A134" s="2"/>
      <c r="B134" s="2"/>
      <c r="C134" s="2"/>
      <c r="D134" s="2"/>
      <c r="E134" s="2"/>
      <c r="F134" s="2"/>
      <c r="G134" s="21"/>
      <c r="H134" s="2"/>
      <c r="I134" s="2"/>
      <c r="J134" s="2"/>
      <c r="K134" s="2"/>
      <c r="L134" s="23"/>
      <c r="M134" s="28"/>
      <c r="N134" s="23"/>
      <c r="O134" s="23"/>
      <c r="P134" s="23"/>
      <c r="Q134" s="19"/>
      <c r="R134" s="19"/>
      <c r="S134" s="16"/>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row>
    <row r="135" spans="1:62" ht="13">
      <c r="A135" s="2"/>
      <c r="B135" s="2"/>
      <c r="C135" s="2"/>
      <c r="D135" s="2"/>
      <c r="E135" s="2"/>
      <c r="F135" s="2"/>
      <c r="G135" s="21"/>
      <c r="H135" s="2"/>
      <c r="I135" s="2"/>
      <c r="J135" s="2"/>
      <c r="K135" s="2"/>
      <c r="L135" s="23"/>
      <c r="M135" s="28"/>
      <c r="N135" s="23"/>
      <c r="O135" s="23"/>
      <c r="P135" s="23"/>
      <c r="Q135" s="19"/>
      <c r="R135" s="19"/>
      <c r="S135" s="16"/>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row>
    <row r="136" spans="1:62" ht="13">
      <c r="A136" s="2"/>
      <c r="B136" s="2"/>
      <c r="C136" s="2"/>
      <c r="D136" s="2"/>
      <c r="E136" s="2"/>
      <c r="F136" s="2"/>
      <c r="G136" s="21"/>
      <c r="H136" s="2"/>
      <c r="I136" s="2"/>
      <c r="J136" s="2"/>
      <c r="K136" s="2"/>
      <c r="L136" s="23"/>
      <c r="M136" s="28"/>
      <c r="N136" s="23"/>
      <c r="O136" s="23"/>
      <c r="P136" s="23"/>
      <c r="Q136" s="19"/>
      <c r="R136" s="19"/>
      <c r="S136" s="16"/>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row>
    <row r="137" spans="1:62" ht="13">
      <c r="A137" s="2"/>
      <c r="B137" s="2"/>
      <c r="C137" s="2"/>
      <c r="D137" s="2"/>
      <c r="E137" s="2"/>
      <c r="F137" s="2"/>
      <c r="G137" s="21"/>
      <c r="H137" s="2"/>
      <c r="I137" s="2"/>
      <c r="J137" s="2"/>
      <c r="K137" s="2"/>
      <c r="L137" s="23"/>
      <c r="M137" s="28"/>
      <c r="N137" s="23"/>
      <c r="O137" s="23"/>
      <c r="P137" s="23"/>
      <c r="Q137" s="19"/>
      <c r="R137" s="19"/>
      <c r="S137" s="16"/>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row>
    <row r="138" spans="1:62" ht="13">
      <c r="A138" s="2"/>
      <c r="B138" s="2"/>
      <c r="C138" s="2"/>
      <c r="D138" s="2"/>
      <c r="E138" s="2"/>
      <c r="F138" s="2"/>
      <c r="G138" s="21"/>
      <c r="H138" s="2"/>
      <c r="I138" s="2"/>
      <c r="J138" s="2"/>
      <c r="K138" s="2"/>
      <c r="L138" s="23"/>
      <c r="M138" s="28"/>
      <c r="N138" s="23"/>
      <c r="O138" s="23"/>
      <c r="P138" s="23"/>
      <c r="Q138" s="19"/>
      <c r="R138" s="19"/>
      <c r="S138" s="16"/>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row>
    <row r="139" spans="1:62" ht="13">
      <c r="A139" s="2"/>
      <c r="B139" s="2"/>
      <c r="C139" s="2"/>
      <c r="D139" s="2"/>
      <c r="E139" s="2"/>
      <c r="F139" s="2"/>
      <c r="G139" s="21"/>
      <c r="H139" s="2"/>
      <c r="I139" s="2"/>
      <c r="J139" s="2"/>
      <c r="K139" s="2"/>
      <c r="L139" s="23"/>
      <c r="M139" s="28"/>
      <c r="N139" s="23"/>
      <c r="O139" s="23"/>
      <c r="P139" s="23"/>
      <c r="Q139" s="19"/>
      <c r="R139" s="19"/>
      <c r="S139" s="16"/>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row>
    <row r="140" spans="1:62" ht="13">
      <c r="A140" s="2"/>
      <c r="B140" s="2"/>
      <c r="C140" s="2"/>
      <c r="D140" s="2"/>
      <c r="E140" s="2"/>
      <c r="F140" s="2"/>
      <c r="G140" s="21"/>
      <c r="H140" s="2"/>
      <c r="I140" s="2"/>
      <c r="J140" s="2"/>
      <c r="K140" s="2"/>
      <c r="L140" s="23"/>
      <c r="M140" s="28"/>
      <c r="N140" s="23"/>
      <c r="O140" s="23"/>
      <c r="P140" s="23"/>
      <c r="Q140" s="19"/>
      <c r="R140" s="19"/>
      <c r="S140" s="16"/>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row>
    <row r="141" spans="1:62" ht="13">
      <c r="A141" s="2"/>
      <c r="B141" s="2"/>
      <c r="C141" s="2"/>
      <c r="D141" s="2"/>
      <c r="E141" s="2"/>
      <c r="F141" s="2"/>
      <c r="G141" s="21"/>
      <c r="H141" s="2"/>
      <c r="I141" s="2"/>
      <c r="J141" s="2"/>
      <c r="K141" s="2"/>
      <c r="L141" s="23"/>
      <c r="M141" s="28"/>
      <c r="N141" s="23"/>
      <c r="O141" s="23"/>
      <c r="P141" s="23"/>
      <c r="Q141" s="19"/>
      <c r="R141" s="19"/>
      <c r="S141" s="16"/>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c r="BJ141" s="17"/>
    </row>
    <row r="142" spans="1:62" ht="13">
      <c r="A142" s="2"/>
      <c r="B142" s="2"/>
      <c r="C142" s="2"/>
      <c r="D142" s="2"/>
      <c r="E142" s="2"/>
      <c r="F142" s="2"/>
      <c r="G142" s="21"/>
      <c r="H142" s="2"/>
      <c r="I142" s="2"/>
      <c r="J142" s="2"/>
      <c r="K142" s="2"/>
      <c r="L142" s="23"/>
      <c r="M142" s="28"/>
      <c r="N142" s="23"/>
      <c r="O142" s="23"/>
      <c r="P142" s="23"/>
      <c r="Q142" s="19"/>
      <c r="R142" s="19"/>
      <c r="S142" s="16"/>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row>
    <row r="143" spans="1:62" ht="13">
      <c r="A143" s="2"/>
      <c r="B143" s="2"/>
      <c r="C143" s="2"/>
      <c r="D143" s="2"/>
      <c r="E143" s="2"/>
      <c r="F143" s="2"/>
      <c r="G143" s="21"/>
      <c r="H143" s="2"/>
      <c r="I143" s="2"/>
      <c r="J143" s="2"/>
      <c r="K143" s="2"/>
      <c r="L143" s="23"/>
      <c r="M143" s="28"/>
      <c r="N143" s="23"/>
      <c r="O143" s="23"/>
      <c r="P143" s="23"/>
      <c r="Q143" s="19"/>
      <c r="R143" s="19"/>
      <c r="S143" s="16"/>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row>
    <row r="144" spans="1:62" ht="13">
      <c r="A144" s="2"/>
      <c r="B144" s="2"/>
      <c r="C144" s="2"/>
      <c r="D144" s="2"/>
      <c r="E144" s="2"/>
      <c r="F144" s="2"/>
      <c r="G144" s="21"/>
      <c r="H144" s="2"/>
      <c r="I144" s="2"/>
      <c r="J144" s="2"/>
      <c r="K144" s="2"/>
      <c r="L144" s="23"/>
      <c r="M144" s="28"/>
      <c r="N144" s="23"/>
      <c r="O144" s="23"/>
      <c r="P144" s="23"/>
      <c r="Q144" s="19"/>
      <c r="R144" s="19"/>
      <c r="S144" s="16"/>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row>
    <row r="145" spans="1:62" ht="13">
      <c r="A145" s="2"/>
      <c r="B145" s="2"/>
      <c r="C145" s="2"/>
      <c r="D145" s="2"/>
      <c r="E145" s="2"/>
      <c r="F145" s="2"/>
      <c r="G145" s="21"/>
      <c r="H145" s="2"/>
      <c r="I145" s="2"/>
      <c r="J145" s="2"/>
      <c r="K145" s="2"/>
      <c r="L145" s="23"/>
      <c r="M145" s="28"/>
      <c r="N145" s="23"/>
      <c r="O145" s="23"/>
      <c r="P145" s="23"/>
      <c r="Q145" s="19"/>
      <c r="R145" s="19"/>
      <c r="S145" s="16"/>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row>
    <row r="146" spans="1:62" ht="13">
      <c r="A146" s="2"/>
      <c r="B146" s="2"/>
      <c r="C146" s="2"/>
      <c r="D146" s="2"/>
      <c r="E146" s="2"/>
      <c r="F146" s="2"/>
      <c r="G146" s="21"/>
      <c r="H146" s="2"/>
      <c r="I146" s="2"/>
      <c r="J146" s="2"/>
      <c r="K146" s="2"/>
      <c r="L146" s="23"/>
      <c r="M146" s="28"/>
      <c r="N146" s="23"/>
      <c r="O146" s="23"/>
      <c r="P146" s="23"/>
      <c r="Q146" s="19"/>
      <c r="R146" s="19"/>
      <c r="S146" s="16"/>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row>
    <row r="147" spans="1:62" ht="13">
      <c r="A147" s="2"/>
      <c r="B147" s="2"/>
      <c r="C147" s="2"/>
      <c r="D147" s="2"/>
      <c r="E147" s="2"/>
      <c r="F147" s="2"/>
      <c r="G147" s="21"/>
      <c r="H147" s="2"/>
      <c r="I147" s="2"/>
      <c r="J147" s="2"/>
      <c r="K147" s="2"/>
      <c r="L147" s="23"/>
      <c r="M147" s="28"/>
      <c r="N147" s="23"/>
      <c r="O147" s="23"/>
      <c r="P147" s="23"/>
      <c r="Q147" s="19"/>
      <c r="R147" s="19"/>
      <c r="S147" s="16"/>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row>
    <row r="148" spans="1:62" ht="13">
      <c r="A148" s="2"/>
      <c r="B148" s="2"/>
      <c r="C148" s="2"/>
      <c r="D148" s="2"/>
      <c r="E148" s="2"/>
      <c r="F148" s="2"/>
      <c r="G148" s="21"/>
      <c r="H148" s="2"/>
      <c r="I148" s="2"/>
      <c r="J148" s="2"/>
      <c r="K148" s="2"/>
      <c r="L148" s="23"/>
      <c r="M148" s="28"/>
      <c r="N148" s="23"/>
      <c r="O148" s="23"/>
      <c r="P148" s="23"/>
      <c r="Q148" s="19"/>
      <c r="R148" s="19"/>
      <c r="S148" s="16"/>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row>
    <row r="149" spans="1:62" ht="13">
      <c r="A149" s="2"/>
      <c r="B149" s="2"/>
      <c r="C149" s="2"/>
      <c r="D149" s="2"/>
      <c r="E149" s="2"/>
      <c r="F149" s="2"/>
      <c r="G149" s="21"/>
      <c r="H149" s="2"/>
      <c r="I149" s="2"/>
      <c r="J149" s="2"/>
      <c r="K149" s="2"/>
      <c r="L149" s="23"/>
      <c r="M149" s="28"/>
      <c r="N149" s="23"/>
      <c r="O149" s="23"/>
      <c r="P149" s="23"/>
      <c r="Q149" s="19"/>
      <c r="R149" s="19"/>
      <c r="S149" s="16"/>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row>
    <row r="150" spans="1:62" ht="13">
      <c r="A150" s="2"/>
      <c r="B150" s="2"/>
      <c r="C150" s="2"/>
      <c r="D150" s="2"/>
      <c r="E150" s="2"/>
      <c r="F150" s="2"/>
      <c r="G150" s="21"/>
      <c r="H150" s="2"/>
      <c r="I150" s="2"/>
      <c r="J150" s="2"/>
      <c r="K150" s="2"/>
      <c r="L150" s="23"/>
      <c r="M150" s="28"/>
      <c r="N150" s="23"/>
      <c r="O150" s="23"/>
      <c r="P150" s="23"/>
      <c r="Q150" s="19"/>
      <c r="R150" s="19"/>
      <c r="S150" s="16"/>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row>
    <row r="151" spans="1:62" ht="13">
      <c r="A151" s="2"/>
      <c r="B151" s="2"/>
      <c r="C151" s="2"/>
      <c r="D151" s="2"/>
      <c r="E151" s="2"/>
      <c r="F151" s="2"/>
      <c r="G151" s="21"/>
      <c r="H151" s="2"/>
      <c r="I151" s="2"/>
      <c r="J151" s="2"/>
      <c r="K151" s="2"/>
      <c r="L151" s="23"/>
      <c r="M151" s="28"/>
      <c r="N151" s="23"/>
      <c r="O151" s="23"/>
      <c r="P151" s="23"/>
      <c r="Q151" s="19"/>
      <c r="R151" s="19"/>
      <c r="S151" s="16"/>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row>
    <row r="152" spans="1:62" ht="13">
      <c r="A152" s="2"/>
      <c r="B152" s="2"/>
      <c r="C152" s="2"/>
      <c r="D152" s="2"/>
      <c r="E152" s="2"/>
      <c r="F152" s="2"/>
      <c r="G152" s="21"/>
      <c r="H152" s="2"/>
      <c r="I152" s="2"/>
      <c r="J152" s="2"/>
      <c r="K152" s="2"/>
      <c r="L152" s="23"/>
      <c r="M152" s="28"/>
      <c r="N152" s="23"/>
      <c r="O152" s="23"/>
      <c r="P152" s="23"/>
      <c r="Q152" s="19"/>
      <c r="R152" s="19"/>
      <c r="S152" s="16"/>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row>
    <row r="153" spans="1:62" ht="13">
      <c r="A153" s="2"/>
      <c r="B153" s="2"/>
      <c r="C153" s="2"/>
      <c r="D153" s="2"/>
      <c r="E153" s="2"/>
      <c r="F153" s="2"/>
      <c r="G153" s="21"/>
      <c r="H153" s="2"/>
      <c r="I153" s="2"/>
      <c r="J153" s="2"/>
      <c r="K153" s="2"/>
      <c r="L153" s="23"/>
      <c r="M153" s="28"/>
      <c r="N153" s="23"/>
      <c r="O153" s="23"/>
      <c r="P153" s="23"/>
      <c r="Q153" s="19"/>
      <c r="R153" s="19"/>
      <c r="S153" s="16"/>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row>
    <row r="154" spans="1:62" ht="13">
      <c r="A154" s="2"/>
      <c r="B154" s="2"/>
      <c r="C154" s="2"/>
      <c r="D154" s="2"/>
      <c r="E154" s="2"/>
      <c r="F154" s="2"/>
      <c r="G154" s="21"/>
      <c r="H154" s="2"/>
      <c r="I154" s="2"/>
      <c r="J154" s="2"/>
      <c r="K154" s="2"/>
      <c r="L154" s="23"/>
      <c r="M154" s="28"/>
      <c r="N154" s="23"/>
      <c r="O154" s="23"/>
      <c r="P154" s="23"/>
      <c r="Q154" s="19"/>
      <c r="R154" s="19"/>
      <c r="S154" s="16"/>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row>
    <row r="155" spans="1:62" ht="13">
      <c r="A155" s="2"/>
      <c r="B155" s="2"/>
      <c r="C155" s="2"/>
      <c r="D155" s="2"/>
      <c r="E155" s="2"/>
      <c r="F155" s="2"/>
      <c r="G155" s="21"/>
      <c r="H155" s="2"/>
      <c r="I155" s="2"/>
      <c r="J155" s="2"/>
      <c r="K155" s="2"/>
      <c r="L155" s="23"/>
      <c r="M155" s="28"/>
      <c r="N155" s="23"/>
      <c r="O155" s="23"/>
      <c r="P155" s="23"/>
      <c r="Q155" s="19"/>
      <c r="R155" s="19"/>
      <c r="S155" s="16"/>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row>
    <row r="156" spans="1:62" ht="13">
      <c r="A156" s="2"/>
      <c r="B156" s="2"/>
      <c r="C156" s="2"/>
      <c r="D156" s="2"/>
      <c r="E156" s="2"/>
      <c r="F156" s="2"/>
      <c r="G156" s="21"/>
      <c r="H156" s="2"/>
      <c r="I156" s="2"/>
      <c r="J156" s="2"/>
      <c r="K156" s="2"/>
      <c r="L156" s="23"/>
      <c r="M156" s="28"/>
      <c r="N156" s="23"/>
      <c r="O156" s="23"/>
      <c r="P156" s="23"/>
      <c r="Q156" s="19"/>
      <c r="R156" s="19"/>
      <c r="S156" s="16"/>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row>
    <row r="157" spans="1:62" ht="13">
      <c r="A157" s="2"/>
      <c r="B157" s="2"/>
      <c r="C157" s="2"/>
      <c r="D157" s="2"/>
      <c r="E157" s="2"/>
      <c r="F157" s="2"/>
      <c r="G157" s="21"/>
      <c r="H157" s="2"/>
      <c r="I157" s="2"/>
      <c r="J157" s="2"/>
      <c r="K157" s="2"/>
      <c r="L157" s="23"/>
      <c r="M157" s="28"/>
      <c r="N157" s="23"/>
      <c r="O157" s="23"/>
      <c r="P157" s="23"/>
      <c r="Q157" s="19"/>
      <c r="R157" s="19"/>
      <c r="S157" s="16"/>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row>
    <row r="158" spans="1:62" ht="13">
      <c r="A158" s="2"/>
      <c r="B158" s="2"/>
      <c r="C158" s="2"/>
      <c r="D158" s="2"/>
      <c r="E158" s="2"/>
      <c r="F158" s="2"/>
      <c r="G158" s="21"/>
      <c r="H158" s="2"/>
      <c r="I158" s="2"/>
      <c r="J158" s="2"/>
      <c r="K158" s="2"/>
      <c r="L158" s="23"/>
      <c r="M158" s="28"/>
      <c r="N158" s="23"/>
      <c r="O158" s="23"/>
      <c r="P158" s="23"/>
      <c r="Q158" s="19"/>
      <c r="R158" s="19"/>
      <c r="S158" s="16"/>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row>
    <row r="159" spans="1:62" ht="13">
      <c r="A159" s="2"/>
      <c r="B159" s="2"/>
      <c r="C159" s="2"/>
      <c r="D159" s="2"/>
      <c r="E159" s="2"/>
      <c r="F159" s="2"/>
      <c r="G159" s="21"/>
      <c r="H159" s="2"/>
      <c r="I159" s="2"/>
      <c r="J159" s="2"/>
      <c r="K159" s="2"/>
      <c r="L159" s="23"/>
      <c r="M159" s="28"/>
      <c r="N159" s="23"/>
      <c r="O159" s="23"/>
      <c r="P159" s="23"/>
      <c r="Q159" s="19"/>
      <c r="R159" s="19"/>
      <c r="S159" s="16"/>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row>
    <row r="160" spans="1:62" ht="13">
      <c r="A160" s="2"/>
      <c r="B160" s="2"/>
      <c r="C160" s="2"/>
      <c r="D160" s="2"/>
      <c r="E160" s="2"/>
      <c r="F160" s="2"/>
      <c r="G160" s="21"/>
      <c r="H160" s="2"/>
      <c r="I160" s="2"/>
      <c r="J160" s="2"/>
      <c r="K160" s="2"/>
      <c r="L160" s="23"/>
      <c r="M160" s="28"/>
      <c r="N160" s="23"/>
      <c r="O160" s="23"/>
      <c r="P160" s="23"/>
      <c r="Q160" s="19"/>
      <c r="R160" s="19"/>
      <c r="S160" s="16"/>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row>
    <row r="161" spans="1:62" ht="13">
      <c r="A161" s="2"/>
      <c r="B161" s="2"/>
      <c r="C161" s="2"/>
      <c r="D161" s="2"/>
      <c r="E161" s="2"/>
      <c r="F161" s="2"/>
      <c r="G161" s="21"/>
      <c r="H161" s="2"/>
      <c r="I161" s="2"/>
      <c r="J161" s="2"/>
      <c r="K161" s="2"/>
      <c r="L161" s="23"/>
      <c r="M161" s="28"/>
      <c r="N161" s="23"/>
      <c r="O161" s="23"/>
      <c r="P161" s="23"/>
      <c r="Q161" s="19"/>
      <c r="R161" s="19"/>
      <c r="S161" s="16"/>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row>
    <row r="162" spans="1:62" ht="13">
      <c r="A162" s="2"/>
      <c r="B162" s="2"/>
      <c r="C162" s="2"/>
      <c r="D162" s="2"/>
      <c r="E162" s="2"/>
      <c r="F162" s="2"/>
      <c r="G162" s="21"/>
      <c r="H162" s="2"/>
      <c r="I162" s="2"/>
      <c r="J162" s="2"/>
      <c r="K162" s="2"/>
      <c r="L162" s="23"/>
      <c r="M162" s="28"/>
      <c r="N162" s="23"/>
      <c r="O162" s="23"/>
      <c r="P162" s="23"/>
      <c r="Q162" s="19"/>
      <c r="R162" s="19"/>
      <c r="S162" s="16"/>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row>
    <row r="163" spans="1:62" ht="13">
      <c r="A163" s="2"/>
      <c r="B163" s="2"/>
      <c r="C163" s="2"/>
      <c r="D163" s="2"/>
      <c r="E163" s="2"/>
      <c r="F163" s="2"/>
      <c r="G163" s="21"/>
      <c r="H163" s="2"/>
      <c r="I163" s="2"/>
      <c r="J163" s="2"/>
      <c r="K163" s="2"/>
      <c r="L163" s="23"/>
      <c r="M163" s="28"/>
      <c r="N163" s="23"/>
      <c r="O163" s="23"/>
      <c r="P163" s="23"/>
      <c r="Q163" s="19"/>
      <c r="R163" s="19"/>
      <c r="S163" s="16"/>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row>
    <row r="164" spans="1:62" ht="13">
      <c r="A164" s="2"/>
      <c r="B164" s="2"/>
      <c r="C164" s="2"/>
      <c r="D164" s="2"/>
      <c r="E164" s="2"/>
      <c r="F164" s="2"/>
      <c r="G164" s="21"/>
      <c r="H164" s="2"/>
      <c r="I164" s="2"/>
      <c r="J164" s="2"/>
      <c r="K164" s="2"/>
      <c r="L164" s="23"/>
      <c r="M164" s="28"/>
      <c r="N164" s="23"/>
      <c r="O164" s="23"/>
      <c r="P164" s="23"/>
      <c r="Q164" s="19"/>
      <c r="R164" s="19"/>
      <c r="S164" s="16"/>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row>
    <row r="165" spans="1:62" ht="13">
      <c r="A165" s="2"/>
      <c r="B165" s="2"/>
      <c r="C165" s="2"/>
      <c r="D165" s="2"/>
      <c r="E165" s="2"/>
      <c r="F165" s="2"/>
      <c r="G165" s="21"/>
      <c r="H165" s="2"/>
      <c r="I165" s="2"/>
      <c r="J165" s="2"/>
      <c r="K165" s="2"/>
      <c r="L165" s="23"/>
      <c r="M165" s="28"/>
      <c r="N165" s="23"/>
      <c r="O165" s="23"/>
      <c r="P165" s="23"/>
      <c r="Q165" s="19"/>
      <c r="R165" s="19"/>
      <c r="S165" s="16"/>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row>
    <row r="166" spans="1:62" ht="13">
      <c r="A166" s="2"/>
      <c r="B166" s="2"/>
      <c r="C166" s="2"/>
      <c r="D166" s="2"/>
      <c r="E166" s="2"/>
      <c r="F166" s="2"/>
      <c r="G166" s="21"/>
      <c r="H166" s="2"/>
      <c r="I166" s="2"/>
      <c r="J166" s="2"/>
      <c r="K166" s="2"/>
      <c r="L166" s="23"/>
      <c r="M166" s="28"/>
      <c r="N166" s="23"/>
      <c r="O166" s="23"/>
      <c r="P166" s="23"/>
      <c r="Q166" s="19"/>
      <c r="R166" s="19"/>
      <c r="S166" s="16"/>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row>
    <row r="167" spans="1:62" ht="13">
      <c r="A167" s="2"/>
      <c r="B167" s="2"/>
      <c r="C167" s="2"/>
      <c r="D167" s="2"/>
      <c r="E167" s="2"/>
      <c r="F167" s="2"/>
      <c r="G167" s="21"/>
      <c r="H167" s="2"/>
      <c r="I167" s="2"/>
      <c r="J167" s="2"/>
      <c r="K167" s="2"/>
      <c r="L167" s="23"/>
      <c r="M167" s="28"/>
      <c r="N167" s="23"/>
      <c r="O167" s="23"/>
      <c r="P167" s="23"/>
      <c r="Q167" s="19"/>
      <c r="R167" s="19"/>
      <c r="S167" s="16"/>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row>
    <row r="168" spans="1:62" ht="13">
      <c r="A168" s="2"/>
      <c r="B168" s="2"/>
      <c r="C168" s="2"/>
      <c r="D168" s="2"/>
      <c r="E168" s="2"/>
      <c r="F168" s="2"/>
      <c r="G168" s="21"/>
      <c r="H168" s="2"/>
      <c r="I168" s="2"/>
      <c r="J168" s="2"/>
      <c r="K168" s="2"/>
      <c r="L168" s="23"/>
      <c r="M168" s="28"/>
      <c r="N168" s="23"/>
      <c r="O168" s="23"/>
      <c r="P168" s="23"/>
      <c r="Q168" s="19"/>
      <c r="R168" s="19"/>
      <c r="S168" s="16"/>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row>
    <row r="169" spans="1:62" ht="13">
      <c r="A169" s="2"/>
      <c r="B169" s="2"/>
      <c r="C169" s="2"/>
      <c r="D169" s="2"/>
      <c r="E169" s="2"/>
      <c r="F169" s="2"/>
      <c r="G169" s="21"/>
      <c r="H169" s="2"/>
      <c r="I169" s="2"/>
      <c r="J169" s="2"/>
      <c r="K169" s="2"/>
      <c r="L169" s="23"/>
      <c r="M169" s="28"/>
      <c r="N169" s="23"/>
      <c r="O169" s="23"/>
      <c r="P169" s="23"/>
      <c r="Q169" s="19"/>
      <c r="R169" s="19"/>
      <c r="S169" s="16"/>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row>
    <row r="170" spans="1:62" ht="13">
      <c r="A170" s="2"/>
      <c r="B170" s="2"/>
      <c r="C170" s="2"/>
      <c r="D170" s="2"/>
      <c r="E170" s="2"/>
      <c r="F170" s="2"/>
      <c r="G170" s="21"/>
      <c r="H170" s="2"/>
      <c r="I170" s="2"/>
      <c r="J170" s="2"/>
      <c r="K170" s="2"/>
      <c r="L170" s="23"/>
      <c r="M170" s="28"/>
      <c r="N170" s="23"/>
      <c r="O170" s="23"/>
      <c r="P170" s="23"/>
      <c r="Q170" s="19"/>
      <c r="R170" s="19"/>
      <c r="S170" s="16"/>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row>
    <row r="171" spans="1:62" ht="13">
      <c r="A171" s="2"/>
      <c r="B171" s="2"/>
      <c r="C171" s="2"/>
      <c r="D171" s="2"/>
      <c r="E171" s="2"/>
      <c r="F171" s="2"/>
      <c r="G171" s="21"/>
      <c r="H171" s="2"/>
      <c r="I171" s="2"/>
      <c r="J171" s="2"/>
      <c r="K171" s="2"/>
      <c r="L171" s="23"/>
      <c r="M171" s="28"/>
      <c r="N171" s="23"/>
      <c r="O171" s="23"/>
      <c r="P171" s="23"/>
      <c r="Q171" s="19"/>
      <c r="R171" s="19"/>
      <c r="S171" s="16"/>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row>
    <row r="172" spans="1:62" ht="13">
      <c r="A172" s="2"/>
      <c r="B172" s="2"/>
      <c r="C172" s="2"/>
      <c r="D172" s="2"/>
      <c r="E172" s="2"/>
      <c r="F172" s="2"/>
      <c r="G172" s="21"/>
      <c r="H172" s="2"/>
      <c r="I172" s="2"/>
      <c r="J172" s="2"/>
      <c r="K172" s="2"/>
      <c r="L172" s="23"/>
      <c r="M172" s="28"/>
      <c r="N172" s="23"/>
      <c r="O172" s="23"/>
      <c r="P172" s="23"/>
      <c r="Q172" s="19"/>
      <c r="R172" s="19"/>
      <c r="S172" s="16"/>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row>
    <row r="173" spans="1:62" ht="13">
      <c r="A173" s="2"/>
      <c r="B173" s="2"/>
      <c r="C173" s="2"/>
      <c r="D173" s="2"/>
      <c r="E173" s="2"/>
      <c r="F173" s="2"/>
      <c r="G173" s="21"/>
      <c r="H173" s="2"/>
      <c r="I173" s="2"/>
      <c r="J173" s="2"/>
      <c r="K173" s="2"/>
      <c r="L173" s="23"/>
      <c r="M173" s="28"/>
      <c r="N173" s="23"/>
      <c r="O173" s="23"/>
      <c r="P173" s="23"/>
      <c r="Q173" s="19"/>
      <c r="R173" s="19"/>
      <c r="S173" s="16"/>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row>
    <row r="174" spans="1:62" ht="13">
      <c r="A174" s="2"/>
      <c r="B174" s="2"/>
      <c r="C174" s="2"/>
      <c r="D174" s="2"/>
      <c r="E174" s="2"/>
      <c r="F174" s="2"/>
      <c r="G174" s="21"/>
      <c r="H174" s="2"/>
      <c r="I174" s="2"/>
      <c r="J174" s="2"/>
      <c r="K174" s="2"/>
      <c r="L174" s="23"/>
      <c r="M174" s="28"/>
      <c r="N174" s="23"/>
      <c r="O174" s="23"/>
      <c r="P174" s="23"/>
      <c r="Q174" s="19"/>
      <c r="R174" s="19"/>
      <c r="S174" s="16"/>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row>
    <row r="175" spans="1:62" ht="13">
      <c r="A175" s="2"/>
      <c r="B175" s="2"/>
      <c r="C175" s="2"/>
      <c r="D175" s="2"/>
      <c r="E175" s="2"/>
      <c r="F175" s="2"/>
      <c r="G175" s="21"/>
      <c r="H175" s="2"/>
      <c r="I175" s="2"/>
      <c r="J175" s="2"/>
      <c r="K175" s="2"/>
      <c r="L175" s="23"/>
      <c r="M175" s="28"/>
      <c r="N175" s="23"/>
      <c r="O175" s="23"/>
      <c r="P175" s="23"/>
      <c r="Q175" s="19"/>
      <c r="R175" s="19"/>
      <c r="S175" s="16"/>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row>
    <row r="176" spans="1:62" ht="13">
      <c r="A176" s="2"/>
      <c r="B176" s="2"/>
      <c r="C176" s="2"/>
      <c r="D176" s="2"/>
      <c r="E176" s="2"/>
      <c r="F176" s="2"/>
      <c r="G176" s="21"/>
      <c r="H176" s="2"/>
      <c r="I176" s="2"/>
      <c r="J176" s="2"/>
      <c r="K176" s="2"/>
      <c r="L176" s="23"/>
      <c r="M176" s="28"/>
      <c r="N176" s="23"/>
      <c r="O176" s="23"/>
      <c r="P176" s="23"/>
      <c r="Q176" s="19"/>
      <c r="R176" s="19"/>
      <c r="S176" s="16"/>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row>
    <row r="177" spans="1:62" ht="13">
      <c r="A177" s="2"/>
      <c r="B177" s="2"/>
      <c r="C177" s="2"/>
      <c r="D177" s="2"/>
      <c r="E177" s="2"/>
      <c r="F177" s="2"/>
      <c r="G177" s="21"/>
      <c r="H177" s="2"/>
      <c r="I177" s="2"/>
      <c r="J177" s="2"/>
      <c r="K177" s="2"/>
      <c r="L177" s="23"/>
      <c r="M177" s="28"/>
      <c r="N177" s="23"/>
      <c r="O177" s="23"/>
      <c r="P177" s="23"/>
      <c r="Q177" s="19"/>
      <c r="R177" s="19"/>
      <c r="S177" s="16"/>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row>
    <row r="178" spans="1:62" ht="13">
      <c r="A178" s="2"/>
      <c r="B178" s="2"/>
      <c r="C178" s="2"/>
      <c r="D178" s="2"/>
      <c r="E178" s="2"/>
      <c r="F178" s="2"/>
      <c r="G178" s="21"/>
      <c r="H178" s="2"/>
      <c r="I178" s="2"/>
      <c r="J178" s="2"/>
      <c r="K178" s="2"/>
      <c r="L178" s="23"/>
      <c r="M178" s="28"/>
      <c r="N178" s="23"/>
      <c r="O178" s="23"/>
      <c r="P178" s="23"/>
      <c r="Q178" s="19"/>
      <c r="R178" s="19"/>
      <c r="S178" s="16"/>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row>
    <row r="179" spans="1:62" ht="13">
      <c r="A179" s="2"/>
      <c r="B179" s="2"/>
      <c r="C179" s="2"/>
      <c r="D179" s="2"/>
      <c r="E179" s="2"/>
      <c r="F179" s="2"/>
      <c r="G179" s="21"/>
      <c r="H179" s="2"/>
      <c r="I179" s="2"/>
      <c r="J179" s="2"/>
      <c r="K179" s="2"/>
      <c r="L179" s="23"/>
      <c r="M179" s="28"/>
      <c r="N179" s="23"/>
      <c r="O179" s="23"/>
      <c r="P179" s="23"/>
      <c r="Q179" s="19"/>
      <c r="R179" s="19"/>
      <c r="S179" s="16"/>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row>
    <row r="180" spans="1:62" ht="13">
      <c r="A180" s="2"/>
      <c r="B180" s="2"/>
      <c r="C180" s="2"/>
      <c r="D180" s="2"/>
      <c r="E180" s="2"/>
      <c r="F180" s="2"/>
      <c r="G180" s="21"/>
      <c r="H180" s="2"/>
      <c r="I180" s="2"/>
      <c r="J180" s="2"/>
      <c r="K180" s="2"/>
      <c r="L180" s="23"/>
      <c r="M180" s="28"/>
      <c r="N180" s="23"/>
      <c r="O180" s="23"/>
      <c r="P180" s="23"/>
      <c r="Q180" s="19"/>
      <c r="R180" s="19"/>
      <c r="S180" s="16"/>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row>
    <row r="181" spans="1:62" ht="13">
      <c r="A181" s="2"/>
      <c r="B181" s="2"/>
      <c r="C181" s="2"/>
      <c r="D181" s="2"/>
      <c r="E181" s="2"/>
      <c r="F181" s="2"/>
      <c r="G181" s="21"/>
      <c r="H181" s="2"/>
      <c r="I181" s="2"/>
      <c r="J181" s="2"/>
      <c r="K181" s="2"/>
      <c r="L181" s="23"/>
      <c r="M181" s="28"/>
      <c r="N181" s="23"/>
      <c r="O181" s="23"/>
      <c r="P181" s="23"/>
      <c r="Q181" s="19"/>
      <c r="R181" s="19"/>
      <c r="S181" s="16"/>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row>
    <row r="182" spans="1:62" ht="13">
      <c r="A182" s="2"/>
      <c r="B182" s="2"/>
      <c r="C182" s="2"/>
      <c r="D182" s="2"/>
      <c r="E182" s="2"/>
      <c r="F182" s="2"/>
      <c r="G182" s="21"/>
      <c r="H182" s="2"/>
      <c r="I182" s="2"/>
      <c r="J182" s="2"/>
      <c r="K182" s="2"/>
      <c r="L182" s="23"/>
      <c r="M182" s="28"/>
      <c r="N182" s="23"/>
      <c r="O182" s="23"/>
      <c r="P182" s="23"/>
      <c r="Q182" s="19"/>
      <c r="R182" s="19"/>
      <c r="S182" s="16"/>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row>
    <row r="183" spans="1:62" ht="13">
      <c r="A183" s="2"/>
      <c r="B183" s="2"/>
      <c r="C183" s="2"/>
      <c r="D183" s="2"/>
      <c r="E183" s="2"/>
      <c r="F183" s="2"/>
      <c r="G183" s="21"/>
      <c r="H183" s="2"/>
      <c r="I183" s="2"/>
      <c r="J183" s="2"/>
      <c r="K183" s="2"/>
      <c r="L183" s="23"/>
      <c r="M183" s="28"/>
      <c r="N183" s="23"/>
      <c r="O183" s="23"/>
      <c r="P183" s="23"/>
      <c r="Q183" s="19"/>
      <c r="R183" s="19"/>
      <c r="S183" s="16"/>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row>
    <row r="184" spans="1:62" ht="13">
      <c r="A184" s="2"/>
      <c r="B184" s="2"/>
      <c r="C184" s="2"/>
      <c r="D184" s="2"/>
      <c r="E184" s="2"/>
      <c r="F184" s="2"/>
      <c r="G184" s="21"/>
      <c r="H184" s="2"/>
      <c r="I184" s="2"/>
      <c r="J184" s="2"/>
      <c r="K184" s="2"/>
      <c r="L184" s="23"/>
      <c r="M184" s="28"/>
      <c r="N184" s="23"/>
      <c r="O184" s="23"/>
      <c r="P184" s="23"/>
      <c r="Q184" s="19"/>
      <c r="R184" s="19"/>
      <c r="S184" s="16"/>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row>
    <row r="185" spans="1:62" ht="13">
      <c r="A185" s="2"/>
      <c r="B185" s="2"/>
      <c r="C185" s="2"/>
      <c r="D185" s="2"/>
      <c r="E185" s="2"/>
      <c r="F185" s="2"/>
      <c r="G185" s="21"/>
      <c r="H185" s="2"/>
      <c r="I185" s="2"/>
      <c r="J185" s="2"/>
      <c r="K185" s="2"/>
      <c r="L185" s="23"/>
      <c r="M185" s="28"/>
      <c r="N185" s="23"/>
      <c r="O185" s="23"/>
      <c r="P185" s="23"/>
      <c r="Q185" s="19"/>
      <c r="R185" s="19"/>
      <c r="S185" s="16"/>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row>
    <row r="186" spans="1:62" ht="13">
      <c r="A186" s="2"/>
      <c r="B186" s="2"/>
      <c r="C186" s="2"/>
      <c r="D186" s="2"/>
      <c r="E186" s="2"/>
      <c r="F186" s="2"/>
      <c r="G186" s="21"/>
      <c r="H186" s="2"/>
      <c r="I186" s="2"/>
      <c r="J186" s="2"/>
      <c r="K186" s="2"/>
      <c r="L186" s="23"/>
      <c r="M186" s="28"/>
      <c r="N186" s="23"/>
      <c r="O186" s="23"/>
      <c r="P186" s="23"/>
      <c r="Q186" s="19"/>
      <c r="R186" s="19"/>
      <c r="S186" s="16"/>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row>
    <row r="187" spans="1:62" ht="13">
      <c r="A187" s="2"/>
      <c r="B187" s="2"/>
      <c r="C187" s="2"/>
      <c r="D187" s="2"/>
      <c r="E187" s="2"/>
      <c r="F187" s="2"/>
      <c r="G187" s="21"/>
      <c r="H187" s="2"/>
      <c r="I187" s="2"/>
      <c r="J187" s="2"/>
      <c r="K187" s="2"/>
      <c r="L187" s="23"/>
      <c r="M187" s="28"/>
      <c r="N187" s="23"/>
      <c r="O187" s="23"/>
      <c r="P187" s="23"/>
      <c r="Q187" s="19"/>
      <c r="R187" s="19"/>
      <c r="S187" s="16"/>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row>
    <row r="188" spans="1:62" ht="13">
      <c r="A188" s="2"/>
      <c r="B188" s="2"/>
      <c r="C188" s="2"/>
      <c r="D188" s="2"/>
      <c r="E188" s="2"/>
      <c r="F188" s="2"/>
      <c r="G188" s="21"/>
      <c r="H188" s="2"/>
      <c r="I188" s="2"/>
      <c r="J188" s="2"/>
      <c r="K188" s="2"/>
      <c r="L188" s="23"/>
      <c r="M188" s="28"/>
      <c r="N188" s="23"/>
      <c r="O188" s="23"/>
      <c r="P188" s="23"/>
      <c r="Q188" s="19"/>
      <c r="R188" s="19"/>
      <c r="S188" s="16"/>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row>
    <row r="189" spans="1:62" ht="13">
      <c r="A189" s="2"/>
      <c r="B189" s="2"/>
      <c r="C189" s="2"/>
      <c r="D189" s="2"/>
      <c r="E189" s="2"/>
      <c r="F189" s="2"/>
      <c r="G189" s="21"/>
      <c r="H189" s="2"/>
      <c r="I189" s="2"/>
      <c r="J189" s="2"/>
      <c r="K189" s="2"/>
      <c r="L189" s="23"/>
      <c r="M189" s="28"/>
      <c r="N189" s="23"/>
      <c r="O189" s="23"/>
      <c r="P189" s="23"/>
      <c r="Q189" s="19"/>
      <c r="R189" s="19"/>
      <c r="S189" s="16"/>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row>
    <row r="190" spans="1:62" ht="13">
      <c r="A190" s="2"/>
      <c r="B190" s="2"/>
      <c r="C190" s="2"/>
      <c r="D190" s="2"/>
      <c r="E190" s="2"/>
      <c r="F190" s="2"/>
      <c r="G190" s="21"/>
      <c r="H190" s="2"/>
      <c r="I190" s="2"/>
      <c r="J190" s="2"/>
      <c r="K190" s="2"/>
      <c r="L190" s="23"/>
      <c r="M190" s="28"/>
      <c r="N190" s="23"/>
      <c r="O190" s="23"/>
      <c r="P190" s="23"/>
      <c r="Q190" s="19"/>
      <c r="R190" s="19"/>
      <c r="S190" s="16"/>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row>
    <row r="191" spans="1:62" ht="13">
      <c r="A191" s="2"/>
      <c r="B191" s="2"/>
      <c r="C191" s="2"/>
      <c r="D191" s="2"/>
      <c r="E191" s="2"/>
      <c r="F191" s="2"/>
      <c r="G191" s="21"/>
      <c r="H191" s="2"/>
      <c r="I191" s="2"/>
      <c r="J191" s="2"/>
      <c r="K191" s="2"/>
      <c r="L191" s="23"/>
      <c r="M191" s="28"/>
      <c r="N191" s="23"/>
      <c r="O191" s="23"/>
      <c r="P191" s="23"/>
      <c r="Q191" s="19"/>
      <c r="R191" s="19"/>
      <c r="S191" s="16"/>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row>
    <row r="192" spans="1:62" ht="13">
      <c r="A192" s="2"/>
      <c r="B192" s="2"/>
      <c r="C192" s="2"/>
      <c r="D192" s="2"/>
      <c r="E192" s="2"/>
      <c r="F192" s="2"/>
      <c r="G192" s="21"/>
      <c r="H192" s="2"/>
      <c r="I192" s="2"/>
      <c r="J192" s="2"/>
      <c r="K192" s="2"/>
      <c r="L192" s="23"/>
      <c r="M192" s="28"/>
      <c r="N192" s="23"/>
      <c r="O192" s="23"/>
      <c r="P192" s="23"/>
      <c r="Q192" s="19"/>
      <c r="R192" s="19"/>
      <c r="S192" s="16"/>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row>
    <row r="193" spans="1:62" ht="13">
      <c r="A193" s="2"/>
      <c r="B193" s="2"/>
      <c r="C193" s="2"/>
      <c r="D193" s="2"/>
      <c r="E193" s="2"/>
      <c r="F193" s="2"/>
      <c r="G193" s="21"/>
      <c r="H193" s="2"/>
      <c r="I193" s="2"/>
      <c r="J193" s="2"/>
      <c r="K193" s="2"/>
      <c r="L193" s="23"/>
      <c r="M193" s="28"/>
      <c r="N193" s="23"/>
      <c r="O193" s="23"/>
      <c r="P193" s="23"/>
      <c r="Q193" s="19"/>
      <c r="R193" s="19"/>
      <c r="S193" s="16"/>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row>
    <row r="194" spans="1:62" ht="13">
      <c r="A194" s="2"/>
      <c r="B194" s="2"/>
      <c r="C194" s="2"/>
      <c r="D194" s="2"/>
      <c r="E194" s="2"/>
      <c r="F194" s="2"/>
      <c r="G194" s="21"/>
      <c r="H194" s="2"/>
      <c r="I194" s="2"/>
      <c r="J194" s="2"/>
      <c r="K194" s="2"/>
      <c r="L194" s="23"/>
      <c r="M194" s="28"/>
      <c r="N194" s="23"/>
      <c r="O194" s="23"/>
      <c r="P194" s="23"/>
      <c r="Q194" s="19"/>
      <c r="R194" s="19"/>
      <c r="S194" s="16"/>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row>
    <row r="195" spans="1:62" ht="13">
      <c r="A195" s="2"/>
      <c r="B195" s="2"/>
      <c r="C195" s="2"/>
      <c r="D195" s="2"/>
      <c r="E195" s="2"/>
      <c r="F195" s="2"/>
      <c r="G195" s="21"/>
      <c r="H195" s="2"/>
      <c r="I195" s="2"/>
      <c r="J195" s="2"/>
      <c r="K195" s="2"/>
      <c r="L195" s="23"/>
      <c r="M195" s="28"/>
      <c r="N195" s="23"/>
      <c r="O195" s="23"/>
      <c r="P195" s="23"/>
      <c r="Q195" s="19"/>
      <c r="R195" s="19"/>
      <c r="S195" s="16"/>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row>
    <row r="196" spans="1:62" ht="13">
      <c r="A196" s="2"/>
      <c r="B196" s="2"/>
      <c r="C196" s="2"/>
      <c r="D196" s="2"/>
      <c r="E196" s="2"/>
      <c r="F196" s="2"/>
      <c r="G196" s="21"/>
      <c r="H196" s="2"/>
      <c r="I196" s="2"/>
      <c r="J196" s="2"/>
      <c r="K196" s="2"/>
      <c r="L196" s="23"/>
      <c r="M196" s="28"/>
      <c r="N196" s="23"/>
      <c r="O196" s="23"/>
      <c r="P196" s="23"/>
      <c r="Q196" s="19"/>
      <c r="R196" s="19"/>
      <c r="S196" s="16"/>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row>
    <row r="197" spans="1:62" ht="13">
      <c r="A197" s="2"/>
      <c r="B197" s="2"/>
      <c r="C197" s="2"/>
      <c r="D197" s="2"/>
      <c r="E197" s="2"/>
      <c r="F197" s="2"/>
      <c r="G197" s="21"/>
      <c r="H197" s="2"/>
      <c r="I197" s="2"/>
      <c r="J197" s="2"/>
      <c r="K197" s="2"/>
      <c r="L197" s="23"/>
      <c r="M197" s="28"/>
      <c r="N197" s="23"/>
      <c r="O197" s="23"/>
      <c r="P197" s="23"/>
      <c r="Q197" s="19"/>
      <c r="R197" s="19"/>
      <c r="S197" s="16"/>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row>
    <row r="198" spans="1:62" ht="13">
      <c r="A198" s="2"/>
      <c r="B198" s="2"/>
      <c r="C198" s="2"/>
      <c r="D198" s="2"/>
      <c r="E198" s="2"/>
      <c r="F198" s="2"/>
      <c r="G198" s="21"/>
      <c r="H198" s="2"/>
      <c r="I198" s="2"/>
      <c r="J198" s="2"/>
      <c r="K198" s="2"/>
      <c r="L198" s="23"/>
      <c r="M198" s="28"/>
      <c r="N198" s="23"/>
      <c r="O198" s="23"/>
      <c r="P198" s="23"/>
      <c r="Q198" s="19"/>
      <c r="R198" s="19"/>
      <c r="S198" s="16"/>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row>
    <row r="199" spans="1:62" ht="13">
      <c r="A199" s="2"/>
      <c r="B199" s="2"/>
      <c r="C199" s="2"/>
      <c r="D199" s="2"/>
      <c r="E199" s="2"/>
      <c r="F199" s="2"/>
      <c r="G199" s="21"/>
      <c r="H199" s="2"/>
      <c r="I199" s="2"/>
      <c r="J199" s="2"/>
      <c r="K199" s="2"/>
      <c r="L199" s="23"/>
      <c r="M199" s="28"/>
      <c r="N199" s="23"/>
      <c r="O199" s="23"/>
      <c r="P199" s="23"/>
      <c r="Q199" s="19"/>
      <c r="R199" s="19"/>
      <c r="S199" s="16"/>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row>
    <row r="200" spans="1:62" ht="13">
      <c r="A200" s="2"/>
      <c r="B200" s="2"/>
      <c r="C200" s="2"/>
      <c r="D200" s="2"/>
      <c r="E200" s="2"/>
      <c r="F200" s="2"/>
      <c r="G200" s="21"/>
      <c r="H200" s="2"/>
      <c r="I200" s="2"/>
      <c r="J200" s="2"/>
      <c r="K200" s="2"/>
      <c r="L200" s="23"/>
      <c r="M200" s="28"/>
      <c r="N200" s="23"/>
      <c r="O200" s="23"/>
      <c r="P200" s="23"/>
      <c r="Q200" s="19"/>
      <c r="R200" s="19"/>
      <c r="S200" s="16"/>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row>
    <row r="201" spans="1:62" ht="13">
      <c r="A201" s="2"/>
      <c r="B201" s="2"/>
      <c r="C201" s="2"/>
      <c r="D201" s="2"/>
      <c r="E201" s="2"/>
      <c r="F201" s="2"/>
      <c r="G201" s="21"/>
      <c r="H201" s="2"/>
      <c r="I201" s="2"/>
      <c r="J201" s="2"/>
      <c r="K201" s="2"/>
      <c r="L201" s="23"/>
      <c r="M201" s="28"/>
      <c r="N201" s="23"/>
      <c r="O201" s="23"/>
      <c r="P201" s="23"/>
      <c r="Q201" s="19"/>
      <c r="R201" s="19"/>
      <c r="S201" s="16"/>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row>
    <row r="202" spans="1:62" ht="13">
      <c r="A202" s="2"/>
      <c r="B202" s="2"/>
      <c r="C202" s="2"/>
      <c r="D202" s="2"/>
      <c r="E202" s="2"/>
      <c r="F202" s="2"/>
      <c r="G202" s="21"/>
      <c r="H202" s="2"/>
      <c r="I202" s="2"/>
      <c r="J202" s="2"/>
      <c r="K202" s="2"/>
      <c r="L202" s="23"/>
      <c r="M202" s="28"/>
      <c r="N202" s="23"/>
      <c r="O202" s="23"/>
      <c r="P202" s="23"/>
      <c r="Q202" s="19"/>
      <c r="R202" s="19"/>
      <c r="S202" s="16"/>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row>
    <row r="203" spans="1:62" ht="13">
      <c r="A203" s="2"/>
      <c r="B203" s="2"/>
      <c r="C203" s="2"/>
      <c r="D203" s="2"/>
      <c r="E203" s="2"/>
      <c r="F203" s="2"/>
      <c r="G203" s="21"/>
      <c r="H203" s="2"/>
      <c r="I203" s="2"/>
      <c r="J203" s="2"/>
      <c r="K203" s="2"/>
      <c r="L203" s="23"/>
      <c r="M203" s="28"/>
      <c r="N203" s="23"/>
      <c r="O203" s="23"/>
      <c r="P203" s="23"/>
      <c r="Q203" s="19"/>
      <c r="R203" s="19"/>
      <c r="S203" s="16"/>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row>
    <row r="204" spans="1:62" ht="13">
      <c r="A204" s="2"/>
      <c r="B204" s="2"/>
      <c r="C204" s="2"/>
      <c r="D204" s="2"/>
      <c r="E204" s="2"/>
      <c r="F204" s="2"/>
      <c r="G204" s="21"/>
      <c r="H204" s="2"/>
      <c r="I204" s="2"/>
      <c r="J204" s="2"/>
      <c r="K204" s="2"/>
      <c r="L204" s="23"/>
      <c r="M204" s="28"/>
      <c r="N204" s="23"/>
      <c r="O204" s="23"/>
      <c r="P204" s="23"/>
      <c r="Q204" s="19"/>
      <c r="R204" s="19"/>
      <c r="S204" s="16"/>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row>
    <row r="205" spans="1:62" ht="13">
      <c r="A205" s="2"/>
      <c r="B205" s="2"/>
      <c r="C205" s="2"/>
      <c r="D205" s="2"/>
      <c r="E205" s="2"/>
      <c r="F205" s="2"/>
      <c r="G205" s="21"/>
      <c r="H205" s="2"/>
      <c r="I205" s="2"/>
      <c r="J205" s="2"/>
      <c r="K205" s="2"/>
      <c r="L205" s="23"/>
      <c r="M205" s="28"/>
      <c r="N205" s="23"/>
      <c r="O205" s="23"/>
      <c r="P205" s="23"/>
      <c r="Q205" s="19"/>
      <c r="R205" s="19"/>
      <c r="S205" s="16"/>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row>
    <row r="206" spans="1:62" ht="13">
      <c r="A206" s="2"/>
      <c r="B206" s="2"/>
      <c r="C206" s="2"/>
      <c r="D206" s="2"/>
      <c r="E206" s="2"/>
      <c r="F206" s="2"/>
      <c r="G206" s="21"/>
      <c r="H206" s="2"/>
      <c r="I206" s="2"/>
      <c r="J206" s="2"/>
      <c r="K206" s="2"/>
      <c r="L206" s="23"/>
      <c r="M206" s="28"/>
      <c r="N206" s="23"/>
      <c r="O206" s="23"/>
      <c r="P206" s="23"/>
      <c r="Q206" s="19"/>
      <c r="R206" s="19"/>
      <c r="S206" s="16"/>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row>
    <row r="207" spans="1:62" ht="13">
      <c r="A207" s="2"/>
      <c r="B207" s="2"/>
      <c r="C207" s="2"/>
      <c r="D207" s="2"/>
      <c r="E207" s="2"/>
      <c r="F207" s="2"/>
      <c r="G207" s="21"/>
      <c r="H207" s="2"/>
      <c r="I207" s="2"/>
      <c r="J207" s="2"/>
      <c r="K207" s="2"/>
      <c r="L207" s="23"/>
      <c r="M207" s="28"/>
      <c r="N207" s="23"/>
      <c r="O207" s="23"/>
      <c r="P207" s="23"/>
      <c r="Q207" s="19"/>
      <c r="R207" s="19"/>
      <c r="S207" s="16"/>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row>
    <row r="208" spans="1:62" ht="13">
      <c r="A208" s="2"/>
      <c r="B208" s="2"/>
      <c r="C208" s="2"/>
      <c r="D208" s="2"/>
      <c r="E208" s="2"/>
      <c r="F208" s="2"/>
      <c r="G208" s="21"/>
      <c r="H208" s="2"/>
      <c r="I208" s="2"/>
      <c r="J208" s="2"/>
      <c r="K208" s="2"/>
      <c r="L208" s="23"/>
      <c r="M208" s="28"/>
      <c r="N208" s="23"/>
      <c r="O208" s="23"/>
      <c r="P208" s="23"/>
      <c r="Q208" s="19"/>
      <c r="R208" s="19"/>
      <c r="S208" s="16"/>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row>
    <row r="209" spans="1:62" ht="13">
      <c r="A209" s="2"/>
      <c r="B209" s="2"/>
      <c r="C209" s="2"/>
      <c r="D209" s="2"/>
      <c r="E209" s="2"/>
      <c r="F209" s="2"/>
      <c r="G209" s="21"/>
      <c r="H209" s="2"/>
      <c r="I209" s="2"/>
      <c r="J209" s="2"/>
      <c r="K209" s="2"/>
      <c r="L209" s="23"/>
      <c r="M209" s="28"/>
      <c r="N209" s="23"/>
      <c r="O209" s="23"/>
      <c r="P209" s="23"/>
      <c r="Q209" s="19"/>
      <c r="R209" s="19"/>
      <c r="S209" s="16"/>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row>
    <row r="210" spans="1:62" ht="13">
      <c r="A210" s="2"/>
      <c r="B210" s="2"/>
      <c r="C210" s="2"/>
      <c r="D210" s="2"/>
      <c r="E210" s="2"/>
      <c r="F210" s="2"/>
      <c r="G210" s="21"/>
      <c r="H210" s="2"/>
      <c r="I210" s="2"/>
      <c r="J210" s="2"/>
      <c r="K210" s="2"/>
      <c r="L210" s="23"/>
      <c r="M210" s="28"/>
      <c r="N210" s="23"/>
      <c r="O210" s="23"/>
      <c r="P210" s="23"/>
      <c r="Q210" s="19"/>
      <c r="R210" s="19"/>
      <c r="S210" s="16"/>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row>
    <row r="211" spans="1:62" ht="13">
      <c r="A211" s="2"/>
      <c r="B211" s="2"/>
      <c r="C211" s="2"/>
      <c r="D211" s="2"/>
      <c r="E211" s="2"/>
      <c r="F211" s="2"/>
      <c r="G211" s="21"/>
      <c r="H211" s="2"/>
      <c r="I211" s="2"/>
      <c r="J211" s="2"/>
      <c r="K211" s="2"/>
      <c r="L211" s="23"/>
      <c r="M211" s="28"/>
      <c r="N211" s="23"/>
      <c r="O211" s="23"/>
      <c r="P211" s="23"/>
      <c r="Q211" s="19"/>
      <c r="R211" s="19"/>
      <c r="S211" s="16"/>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row>
    <row r="212" spans="1:62" ht="13">
      <c r="A212" s="2"/>
      <c r="B212" s="2"/>
      <c r="C212" s="2"/>
      <c r="D212" s="2"/>
      <c r="E212" s="2"/>
      <c r="F212" s="2"/>
      <c r="G212" s="21"/>
      <c r="H212" s="2"/>
      <c r="I212" s="2"/>
      <c r="J212" s="2"/>
      <c r="K212" s="2"/>
      <c r="L212" s="23"/>
      <c r="M212" s="28"/>
      <c r="N212" s="23"/>
      <c r="O212" s="23"/>
      <c r="P212" s="23"/>
      <c r="Q212" s="19"/>
      <c r="R212" s="19"/>
      <c r="S212" s="16"/>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row>
    <row r="213" spans="1:62" ht="13">
      <c r="A213" s="2"/>
      <c r="B213" s="2"/>
      <c r="C213" s="2"/>
      <c r="D213" s="2"/>
      <c r="E213" s="2"/>
      <c r="F213" s="2"/>
      <c r="G213" s="21"/>
      <c r="H213" s="2"/>
      <c r="I213" s="2"/>
      <c r="J213" s="2"/>
      <c r="K213" s="2"/>
      <c r="L213" s="23"/>
      <c r="M213" s="28"/>
      <c r="N213" s="23"/>
      <c r="O213" s="23"/>
      <c r="P213" s="23"/>
      <c r="Q213" s="19"/>
      <c r="R213" s="19"/>
      <c r="S213" s="16"/>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row>
    <row r="214" spans="1:62" ht="13">
      <c r="A214" s="2"/>
      <c r="B214" s="2"/>
      <c r="C214" s="2"/>
      <c r="D214" s="2"/>
      <c r="E214" s="2"/>
      <c r="F214" s="2"/>
      <c r="G214" s="21"/>
      <c r="H214" s="2"/>
      <c r="I214" s="2"/>
      <c r="J214" s="2"/>
      <c r="K214" s="2"/>
      <c r="L214" s="23"/>
      <c r="M214" s="28"/>
      <c r="N214" s="23"/>
      <c r="O214" s="23"/>
      <c r="P214" s="23"/>
      <c r="Q214" s="19"/>
      <c r="R214" s="19"/>
      <c r="S214" s="16"/>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row>
    <row r="215" spans="1:62" ht="13">
      <c r="A215" s="2"/>
      <c r="B215" s="2"/>
      <c r="C215" s="2"/>
      <c r="D215" s="2"/>
      <c r="E215" s="2"/>
      <c r="F215" s="2"/>
      <c r="G215" s="21"/>
      <c r="H215" s="2"/>
      <c r="I215" s="2"/>
      <c r="J215" s="2"/>
      <c r="K215" s="2"/>
      <c r="L215" s="23"/>
      <c r="M215" s="28"/>
      <c r="N215" s="23"/>
      <c r="O215" s="23"/>
      <c r="P215" s="23"/>
      <c r="Q215" s="19"/>
      <c r="R215" s="19"/>
      <c r="S215" s="16"/>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row>
    <row r="216" spans="1:62" ht="13">
      <c r="A216" s="2"/>
      <c r="B216" s="2"/>
      <c r="C216" s="2"/>
      <c r="D216" s="2"/>
      <c r="E216" s="2"/>
      <c r="F216" s="2"/>
      <c r="G216" s="21"/>
      <c r="H216" s="2"/>
      <c r="I216" s="2"/>
      <c r="J216" s="2"/>
      <c r="K216" s="2"/>
      <c r="L216" s="23"/>
      <c r="M216" s="28"/>
      <c r="N216" s="23"/>
      <c r="O216" s="23"/>
      <c r="P216" s="23"/>
      <c r="Q216" s="19"/>
      <c r="R216" s="19"/>
      <c r="S216" s="16"/>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row>
    <row r="217" spans="1:62" ht="13">
      <c r="A217" s="2"/>
      <c r="B217" s="2"/>
      <c r="C217" s="2"/>
      <c r="D217" s="2"/>
      <c r="E217" s="2"/>
      <c r="F217" s="2"/>
      <c r="G217" s="21"/>
      <c r="H217" s="2"/>
      <c r="I217" s="2"/>
      <c r="J217" s="2"/>
      <c r="K217" s="2"/>
      <c r="L217" s="23"/>
      <c r="M217" s="28"/>
      <c r="N217" s="23"/>
      <c r="O217" s="23"/>
      <c r="P217" s="23"/>
      <c r="Q217" s="19"/>
      <c r="R217" s="19"/>
      <c r="S217" s="16"/>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row>
    <row r="218" spans="1:62" ht="13">
      <c r="A218" s="2"/>
      <c r="B218" s="2"/>
      <c r="C218" s="2"/>
      <c r="D218" s="2"/>
      <c r="E218" s="2"/>
      <c r="F218" s="2"/>
      <c r="G218" s="21"/>
      <c r="H218" s="2"/>
      <c r="I218" s="2"/>
      <c r="J218" s="2"/>
      <c r="K218" s="2"/>
      <c r="L218" s="23"/>
      <c r="M218" s="28"/>
      <c r="N218" s="23"/>
      <c r="O218" s="23"/>
      <c r="P218" s="23"/>
      <c r="Q218" s="19"/>
      <c r="R218" s="19"/>
      <c r="S218" s="16"/>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row>
    <row r="219" spans="1:62" ht="13">
      <c r="A219" s="2"/>
      <c r="B219" s="2"/>
      <c r="C219" s="2"/>
      <c r="D219" s="2"/>
      <c r="E219" s="2"/>
      <c r="F219" s="2"/>
      <c r="G219" s="21"/>
      <c r="H219" s="2"/>
      <c r="I219" s="2"/>
      <c r="J219" s="2"/>
      <c r="K219" s="2"/>
      <c r="L219" s="23"/>
      <c r="M219" s="28"/>
      <c r="N219" s="23"/>
      <c r="O219" s="23"/>
      <c r="P219" s="23"/>
      <c r="Q219" s="19"/>
      <c r="R219" s="19"/>
      <c r="S219" s="16"/>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row>
    <row r="220" spans="1:62" ht="13">
      <c r="A220" s="2"/>
      <c r="B220" s="2"/>
      <c r="C220" s="2"/>
      <c r="D220" s="2"/>
      <c r="E220" s="2"/>
      <c r="F220" s="2"/>
      <c r="G220" s="21"/>
      <c r="H220" s="2"/>
      <c r="I220" s="2"/>
      <c r="J220" s="2"/>
      <c r="K220" s="2"/>
      <c r="L220" s="23"/>
      <c r="M220" s="28"/>
      <c r="N220" s="23"/>
      <c r="O220" s="23"/>
      <c r="P220" s="23"/>
      <c r="Q220" s="19"/>
      <c r="R220" s="19"/>
      <c r="S220" s="16"/>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row>
    <row r="221" spans="1:62" ht="13">
      <c r="A221" s="2"/>
      <c r="B221" s="2"/>
      <c r="C221" s="2"/>
      <c r="D221" s="2"/>
      <c r="E221" s="2"/>
      <c r="F221" s="2"/>
      <c r="G221" s="21"/>
      <c r="H221" s="2"/>
      <c r="I221" s="2"/>
      <c r="J221" s="2"/>
      <c r="K221" s="2"/>
      <c r="L221" s="23"/>
      <c r="M221" s="28"/>
      <c r="N221" s="23"/>
      <c r="O221" s="23"/>
      <c r="P221" s="23"/>
      <c r="Q221" s="19"/>
      <c r="R221" s="19"/>
      <c r="S221" s="16"/>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row>
    <row r="222" spans="1:62" ht="13">
      <c r="A222" s="2"/>
      <c r="B222" s="2"/>
      <c r="C222" s="2"/>
      <c r="D222" s="2"/>
      <c r="E222" s="2"/>
      <c r="F222" s="2"/>
      <c r="G222" s="21"/>
      <c r="H222" s="2"/>
      <c r="I222" s="2"/>
      <c r="J222" s="2"/>
      <c r="K222" s="2"/>
      <c r="L222" s="23"/>
      <c r="M222" s="28"/>
      <c r="N222" s="23"/>
      <c r="O222" s="23"/>
      <c r="P222" s="23"/>
      <c r="Q222" s="19"/>
      <c r="R222" s="19"/>
      <c r="S222" s="16"/>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row>
    <row r="223" spans="1:62" ht="13">
      <c r="A223" s="2"/>
      <c r="B223" s="2"/>
      <c r="C223" s="2"/>
      <c r="D223" s="2"/>
      <c r="E223" s="2"/>
      <c r="F223" s="2"/>
      <c r="G223" s="21"/>
      <c r="H223" s="2"/>
      <c r="I223" s="2"/>
      <c r="J223" s="2"/>
      <c r="K223" s="2"/>
      <c r="L223" s="23"/>
      <c r="M223" s="28"/>
      <c r="N223" s="23"/>
      <c r="O223" s="23"/>
      <c r="P223" s="23"/>
      <c r="Q223" s="19"/>
      <c r="R223" s="19"/>
      <c r="S223" s="16"/>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row>
    <row r="224" spans="1:62" ht="13">
      <c r="A224" s="2"/>
      <c r="B224" s="2"/>
      <c r="C224" s="2"/>
      <c r="D224" s="2"/>
      <c r="E224" s="2"/>
      <c r="F224" s="2"/>
      <c r="G224" s="21"/>
      <c r="H224" s="2"/>
      <c r="I224" s="2"/>
      <c r="J224" s="2"/>
      <c r="K224" s="2"/>
      <c r="L224" s="23"/>
      <c r="M224" s="28"/>
      <c r="N224" s="23"/>
      <c r="O224" s="23"/>
      <c r="P224" s="23"/>
      <c r="Q224" s="19"/>
      <c r="R224" s="19"/>
      <c r="S224" s="16"/>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row>
    <row r="225" spans="1:62" ht="13">
      <c r="A225" s="2"/>
      <c r="B225" s="2"/>
      <c r="C225" s="2"/>
      <c r="D225" s="2"/>
      <c r="E225" s="2"/>
      <c r="F225" s="2"/>
      <c r="G225" s="21"/>
      <c r="H225" s="2"/>
      <c r="I225" s="2"/>
      <c r="J225" s="2"/>
      <c r="K225" s="2"/>
      <c r="L225" s="23"/>
      <c r="M225" s="28"/>
      <c r="N225" s="23"/>
      <c r="O225" s="23"/>
      <c r="P225" s="23"/>
      <c r="Q225" s="19"/>
      <c r="R225" s="19"/>
      <c r="S225" s="16"/>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row>
    <row r="226" spans="1:62" ht="13">
      <c r="A226" s="2"/>
      <c r="B226" s="2"/>
      <c r="C226" s="2"/>
      <c r="D226" s="2"/>
      <c r="E226" s="2"/>
      <c r="F226" s="2"/>
      <c r="G226" s="21"/>
      <c r="H226" s="2"/>
      <c r="I226" s="2"/>
      <c r="J226" s="2"/>
      <c r="K226" s="2"/>
      <c r="L226" s="23"/>
      <c r="M226" s="28"/>
      <c r="N226" s="23"/>
      <c r="O226" s="23"/>
      <c r="P226" s="23"/>
      <c r="Q226" s="19"/>
      <c r="R226" s="19"/>
      <c r="S226" s="16"/>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row>
    <row r="227" spans="1:62" ht="13">
      <c r="A227" s="2"/>
      <c r="B227" s="2"/>
      <c r="C227" s="2"/>
      <c r="D227" s="2"/>
      <c r="E227" s="2"/>
      <c r="F227" s="2"/>
      <c r="G227" s="21"/>
      <c r="H227" s="2"/>
      <c r="I227" s="2"/>
      <c r="J227" s="2"/>
      <c r="K227" s="2"/>
      <c r="L227" s="23"/>
      <c r="M227" s="28"/>
      <c r="N227" s="23"/>
      <c r="O227" s="23"/>
      <c r="P227" s="23"/>
      <c r="Q227" s="19"/>
      <c r="R227" s="19"/>
      <c r="S227" s="16"/>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row>
    <row r="228" spans="1:62" ht="13">
      <c r="A228" s="2"/>
      <c r="B228" s="2"/>
      <c r="C228" s="2"/>
      <c r="D228" s="2"/>
      <c r="E228" s="2"/>
      <c r="F228" s="2"/>
      <c r="G228" s="21"/>
      <c r="H228" s="2"/>
      <c r="I228" s="2"/>
      <c r="J228" s="2"/>
      <c r="K228" s="2"/>
      <c r="L228" s="23"/>
      <c r="M228" s="28"/>
      <c r="N228" s="23"/>
      <c r="O228" s="23"/>
      <c r="P228" s="23"/>
      <c r="Q228" s="19"/>
      <c r="R228" s="19"/>
      <c r="S228" s="16"/>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row>
    <row r="229" spans="1:62" ht="13">
      <c r="A229" s="2"/>
      <c r="B229" s="2"/>
      <c r="C229" s="2"/>
      <c r="D229" s="2"/>
      <c r="E229" s="2"/>
      <c r="F229" s="2"/>
      <c r="G229" s="21"/>
      <c r="H229" s="2"/>
      <c r="I229" s="2"/>
      <c r="J229" s="2"/>
      <c r="K229" s="2"/>
      <c r="L229" s="23"/>
      <c r="M229" s="28"/>
      <c r="N229" s="23"/>
      <c r="O229" s="23"/>
      <c r="P229" s="23"/>
      <c r="Q229" s="19"/>
      <c r="R229" s="19"/>
      <c r="S229" s="16"/>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row>
    <row r="230" spans="1:62" ht="13">
      <c r="A230" s="2"/>
      <c r="B230" s="2"/>
      <c r="C230" s="2"/>
      <c r="D230" s="2"/>
      <c r="E230" s="2"/>
      <c r="F230" s="2"/>
      <c r="G230" s="21"/>
      <c r="H230" s="2"/>
      <c r="I230" s="2"/>
      <c r="J230" s="2"/>
      <c r="K230" s="2"/>
      <c r="L230" s="23"/>
      <c r="M230" s="28"/>
      <c r="N230" s="23"/>
      <c r="O230" s="23"/>
      <c r="P230" s="23"/>
      <c r="Q230" s="19"/>
      <c r="R230" s="19"/>
      <c r="S230" s="16"/>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row>
    <row r="231" spans="1:62" ht="13">
      <c r="A231" s="2"/>
      <c r="B231" s="2"/>
      <c r="C231" s="2"/>
      <c r="D231" s="2"/>
      <c r="E231" s="2"/>
      <c r="F231" s="2"/>
      <c r="G231" s="21"/>
      <c r="H231" s="2"/>
      <c r="I231" s="2"/>
      <c r="J231" s="2"/>
      <c r="K231" s="2"/>
      <c r="L231" s="23"/>
      <c r="M231" s="28"/>
      <c r="N231" s="23"/>
      <c r="O231" s="23"/>
      <c r="P231" s="23"/>
      <c r="Q231" s="19"/>
      <c r="R231" s="19"/>
      <c r="S231" s="16"/>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row>
    <row r="232" spans="1:62" ht="13">
      <c r="A232" s="2"/>
      <c r="B232" s="2"/>
      <c r="C232" s="2"/>
      <c r="D232" s="2"/>
      <c r="E232" s="2"/>
      <c r="F232" s="2"/>
      <c r="G232" s="21"/>
      <c r="H232" s="2"/>
      <c r="I232" s="2"/>
      <c r="J232" s="2"/>
      <c r="K232" s="2"/>
      <c r="L232" s="23"/>
      <c r="M232" s="28"/>
      <c r="N232" s="23"/>
      <c r="O232" s="23"/>
      <c r="P232" s="23"/>
      <c r="Q232" s="19"/>
      <c r="R232" s="19"/>
      <c r="S232" s="16"/>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row>
    <row r="233" spans="1:62" ht="13">
      <c r="A233" s="2"/>
      <c r="B233" s="2"/>
      <c r="C233" s="2"/>
      <c r="D233" s="2"/>
      <c r="E233" s="2"/>
      <c r="F233" s="2"/>
      <c r="G233" s="21"/>
      <c r="H233" s="2"/>
      <c r="I233" s="2"/>
      <c r="J233" s="2"/>
      <c r="K233" s="2"/>
      <c r="L233" s="23"/>
      <c r="M233" s="28"/>
      <c r="N233" s="23"/>
      <c r="O233" s="23"/>
      <c r="P233" s="23"/>
      <c r="Q233" s="19"/>
      <c r="R233" s="19"/>
      <c r="S233" s="16"/>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row>
    <row r="234" spans="1:62" ht="13">
      <c r="A234" s="2"/>
      <c r="B234" s="2"/>
      <c r="C234" s="2"/>
      <c r="D234" s="2"/>
      <c r="E234" s="2"/>
      <c r="F234" s="2"/>
      <c r="G234" s="21"/>
      <c r="H234" s="2"/>
      <c r="I234" s="2"/>
      <c r="J234" s="2"/>
      <c r="K234" s="2"/>
      <c r="L234" s="23"/>
      <c r="M234" s="28"/>
      <c r="N234" s="23"/>
      <c r="O234" s="23"/>
      <c r="P234" s="23"/>
      <c r="Q234" s="19"/>
      <c r="R234" s="19"/>
      <c r="S234" s="16"/>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row>
    <row r="235" spans="1:62" ht="13">
      <c r="A235" s="2"/>
      <c r="B235" s="2"/>
      <c r="C235" s="2"/>
      <c r="D235" s="2"/>
      <c r="E235" s="2"/>
      <c r="F235" s="2"/>
      <c r="G235" s="21"/>
      <c r="H235" s="2"/>
      <c r="I235" s="2"/>
      <c r="J235" s="2"/>
      <c r="K235" s="2"/>
      <c r="L235" s="23"/>
      <c r="M235" s="28"/>
      <c r="N235" s="23"/>
      <c r="O235" s="23"/>
      <c r="P235" s="23"/>
      <c r="Q235" s="19"/>
      <c r="R235" s="19"/>
      <c r="S235" s="16"/>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row>
    <row r="236" spans="1:62" ht="13">
      <c r="A236" s="2"/>
      <c r="B236" s="2"/>
      <c r="C236" s="2"/>
      <c r="D236" s="2"/>
      <c r="E236" s="2"/>
      <c r="F236" s="2"/>
      <c r="G236" s="21"/>
      <c r="H236" s="2"/>
      <c r="I236" s="2"/>
      <c r="J236" s="2"/>
      <c r="K236" s="2"/>
      <c r="L236" s="23"/>
      <c r="M236" s="28"/>
      <c r="N236" s="23"/>
      <c r="O236" s="23"/>
      <c r="P236" s="23"/>
      <c r="Q236" s="19"/>
      <c r="R236" s="19"/>
      <c r="S236" s="16"/>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row>
    <row r="237" spans="1:62" ht="13">
      <c r="A237" s="2"/>
      <c r="B237" s="2"/>
      <c r="C237" s="2"/>
      <c r="D237" s="2"/>
      <c r="E237" s="2"/>
      <c r="F237" s="2"/>
      <c r="G237" s="21"/>
      <c r="H237" s="2"/>
      <c r="I237" s="2"/>
      <c r="J237" s="2"/>
      <c r="K237" s="2"/>
      <c r="L237" s="23"/>
      <c r="M237" s="28"/>
      <c r="N237" s="23"/>
      <c r="O237" s="23"/>
      <c r="P237" s="23"/>
      <c r="Q237" s="19"/>
      <c r="R237" s="19"/>
      <c r="S237" s="16"/>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row>
    <row r="238" spans="1:62" ht="13">
      <c r="A238" s="2"/>
      <c r="B238" s="2"/>
      <c r="C238" s="2"/>
      <c r="D238" s="2"/>
      <c r="E238" s="2"/>
      <c r="F238" s="2"/>
      <c r="G238" s="21"/>
      <c r="H238" s="2"/>
      <c r="I238" s="2"/>
      <c r="J238" s="2"/>
      <c r="K238" s="2"/>
      <c r="L238" s="23"/>
      <c r="M238" s="28"/>
      <c r="N238" s="23"/>
      <c r="O238" s="23"/>
      <c r="P238" s="23"/>
      <c r="Q238" s="19"/>
      <c r="R238" s="19"/>
      <c r="S238" s="16"/>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row>
    <row r="239" spans="1:62" ht="13">
      <c r="A239" s="2"/>
      <c r="B239" s="2"/>
      <c r="C239" s="2"/>
      <c r="D239" s="2"/>
      <c r="E239" s="2"/>
      <c r="F239" s="2"/>
      <c r="G239" s="21"/>
      <c r="H239" s="2"/>
      <c r="I239" s="2"/>
      <c r="J239" s="2"/>
      <c r="K239" s="2"/>
      <c r="L239" s="23"/>
      <c r="M239" s="28"/>
      <c r="N239" s="23"/>
      <c r="O239" s="23"/>
      <c r="P239" s="23"/>
      <c r="Q239" s="19"/>
      <c r="R239" s="19"/>
      <c r="S239" s="16"/>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row>
    <row r="240" spans="1:62" ht="13">
      <c r="A240" s="2"/>
      <c r="B240" s="2"/>
      <c r="C240" s="2"/>
      <c r="D240" s="2"/>
      <c r="E240" s="2"/>
      <c r="F240" s="2"/>
      <c r="G240" s="21"/>
      <c r="H240" s="2"/>
      <c r="I240" s="2"/>
      <c r="J240" s="2"/>
      <c r="K240" s="2"/>
      <c r="L240" s="23"/>
      <c r="M240" s="28"/>
      <c r="N240" s="23"/>
      <c r="O240" s="23"/>
      <c r="P240" s="23"/>
      <c r="Q240" s="19"/>
      <c r="R240" s="19"/>
      <c r="S240" s="16"/>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row>
    <row r="241" spans="1:62" ht="13">
      <c r="A241" s="2"/>
      <c r="B241" s="2"/>
      <c r="C241" s="2"/>
      <c r="D241" s="2"/>
      <c r="E241" s="2"/>
      <c r="F241" s="2"/>
      <c r="G241" s="21"/>
      <c r="H241" s="2"/>
      <c r="I241" s="2"/>
      <c r="J241" s="2"/>
      <c r="K241" s="2"/>
      <c r="L241" s="23"/>
      <c r="M241" s="28"/>
      <c r="N241" s="23"/>
      <c r="O241" s="23"/>
      <c r="P241" s="23"/>
      <c r="Q241" s="19"/>
      <c r="R241" s="19"/>
      <c r="S241" s="16"/>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row>
    <row r="242" spans="1:62" ht="13">
      <c r="A242" s="2"/>
      <c r="B242" s="2"/>
      <c r="C242" s="2"/>
      <c r="D242" s="2"/>
      <c r="E242" s="2"/>
      <c r="F242" s="2"/>
      <c r="G242" s="21"/>
      <c r="H242" s="2"/>
      <c r="I242" s="2"/>
      <c r="J242" s="2"/>
      <c r="K242" s="2"/>
      <c r="L242" s="23"/>
      <c r="M242" s="28"/>
      <c r="N242" s="23"/>
      <c r="O242" s="23"/>
      <c r="P242" s="23"/>
      <c r="Q242" s="19"/>
      <c r="R242" s="19"/>
      <c r="S242" s="16"/>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row>
    <row r="243" spans="1:62" ht="13">
      <c r="A243" s="2"/>
      <c r="B243" s="2"/>
      <c r="C243" s="2"/>
      <c r="D243" s="2"/>
      <c r="E243" s="2"/>
      <c r="F243" s="2"/>
      <c r="G243" s="21"/>
      <c r="H243" s="2"/>
      <c r="I243" s="2"/>
      <c r="J243" s="2"/>
      <c r="K243" s="2"/>
      <c r="L243" s="23"/>
      <c r="M243" s="28"/>
      <c r="N243" s="23"/>
      <c r="O243" s="23"/>
      <c r="P243" s="23"/>
      <c r="Q243" s="19"/>
      <c r="R243" s="19"/>
      <c r="S243" s="16"/>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row>
    <row r="244" spans="1:62" ht="13">
      <c r="A244" s="2"/>
      <c r="B244" s="2"/>
      <c r="C244" s="2"/>
      <c r="D244" s="2"/>
      <c r="E244" s="2"/>
      <c r="F244" s="2"/>
      <c r="G244" s="21"/>
      <c r="H244" s="2"/>
      <c r="I244" s="2"/>
      <c r="J244" s="2"/>
      <c r="K244" s="2"/>
      <c r="L244" s="23"/>
      <c r="M244" s="28"/>
      <c r="N244" s="23"/>
      <c r="O244" s="23"/>
      <c r="P244" s="23"/>
      <c r="Q244" s="19"/>
      <c r="R244" s="19"/>
      <c r="S244" s="16"/>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row>
    <row r="245" spans="1:62" ht="13">
      <c r="A245" s="2"/>
      <c r="B245" s="2"/>
      <c r="C245" s="2"/>
      <c r="D245" s="2"/>
      <c r="E245" s="2"/>
      <c r="F245" s="2"/>
      <c r="G245" s="21"/>
      <c r="H245" s="2"/>
      <c r="I245" s="2"/>
      <c r="J245" s="2"/>
      <c r="K245" s="2"/>
      <c r="L245" s="23"/>
      <c r="M245" s="28"/>
      <c r="N245" s="23"/>
      <c r="O245" s="23"/>
      <c r="P245" s="23"/>
      <c r="Q245" s="19"/>
      <c r="R245" s="19"/>
      <c r="S245" s="16"/>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row>
    <row r="246" spans="1:62" ht="13">
      <c r="A246" s="2"/>
      <c r="B246" s="2"/>
      <c r="C246" s="2"/>
      <c r="D246" s="2"/>
      <c r="E246" s="2"/>
      <c r="F246" s="2"/>
      <c r="G246" s="21"/>
      <c r="H246" s="2"/>
      <c r="I246" s="2"/>
      <c r="J246" s="2"/>
      <c r="K246" s="2"/>
      <c r="L246" s="23"/>
      <c r="M246" s="28"/>
      <c r="N246" s="23"/>
      <c r="O246" s="23"/>
      <c r="P246" s="23"/>
      <c r="Q246" s="19"/>
      <c r="R246" s="19"/>
      <c r="S246" s="16"/>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row>
    <row r="247" spans="1:62" ht="13">
      <c r="A247" s="2"/>
      <c r="B247" s="2"/>
      <c r="C247" s="2"/>
      <c r="D247" s="2"/>
      <c r="E247" s="2"/>
      <c r="F247" s="2"/>
      <c r="G247" s="21"/>
      <c r="H247" s="2"/>
      <c r="I247" s="2"/>
      <c r="J247" s="2"/>
      <c r="K247" s="2"/>
      <c r="L247" s="23"/>
      <c r="M247" s="28"/>
      <c r="N247" s="23"/>
      <c r="O247" s="23"/>
      <c r="P247" s="23"/>
      <c r="Q247" s="19"/>
      <c r="R247" s="19"/>
      <c r="S247" s="16"/>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row>
    <row r="248" spans="1:62" ht="13">
      <c r="A248" s="2"/>
      <c r="B248" s="2"/>
      <c r="C248" s="2"/>
      <c r="D248" s="2"/>
      <c r="E248" s="2"/>
      <c r="F248" s="2"/>
      <c r="G248" s="21"/>
      <c r="H248" s="2"/>
      <c r="I248" s="2"/>
      <c r="J248" s="2"/>
      <c r="K248" s="2"/>
      <c r="L248" s="23"/>
      <c r="M248" s="28"/>
      <c r="N248" s="23"/>
      <c r="O248" s="23"/>
      <c r="P248" s="23"/>
      <c r="Q248" s="19"/>
      <c r="R248" s="19"/>
      <c r="S248" s="16"/>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row>
    <row r="249" spans="1:62" ht="13">
      <c r="A249" s="2"/>
      <c r="B249" s="2"/>
      <c r="C249" s="2"/>
      <c r="D249" s="2"/>
      <c r="E249" s="2"/>
      <c r="F249" s="2"/>
      <c r="G249" s="21"/>
      <c r="H249" s="2"/>
      <c r="I249" s="2"/>
      <c r="J249" s="2"/>
      <c r="K249" s="2"/>
      <c r="L249" s="23"/>
      <c r="M249" s="28"/>
      <c r="N249" s="23"/>
      <c r="O249" s="23"/>
      <c r="P249" s="23"/>
      <c r="Q249" s="19"/>
      <c r="R249" s="19"/>
      <c r="S249" s="16"/>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row>
    <row r="250" spans="1:62" ht="13">
      <c r="A250" s="2"/>
      <c r="B250" s="2"/>
      <c r="C250" s="2"/>
      <c r="D250" s="2"/>
      <c r="E250" s="2"/>
      <c r="F250" s="2"/>
      <c r="G250" s="21"/>
      <c r="H250" s="2"/>
      <c r="I250" s="2"/>
      <c r="J250" s="2"/>
      <c r="K250" s="2"/>
      <c r="L250" s="23"/>
      <c r="M250" s="28"/>
      <c r="N250" s="23"/>
      <c r="O250" s="23"/>
      <c r="P250" s="23"/>
      <c r="Q250" s="19"/>
      <c r="R250" s="19"/>
      <c r="S250" s="16"/>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row>
    <row r="251" spans="1:62" ht="13">
      <c r="A251" s="2"/>
      <c r="B251" s="2"/>
      <c r="C251" s="2"/>
      <c r="D251" s="2"/>
      <c r="E251" s="2"/>
      <c r="F251" s="2"/>
      <c r="G251" s="21"/>
      <c r="H251" s="2"/>
      <c r="I251" s="2"/>
      <c r="J251" s="2"/>
      <c r="K251" s="2"/>
      <c r="L251" s="23"/>
      <c r="M251" s="28"/>
      <c r="N251" s="23"/>
      <c r="O251" s="23"/>
      <c r="P251" s="23"/>
      <c r="Q251" s="19"/>
      <c r="R251" s="19"/>
      <c r="S251" s="16"/>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row>
    <row r="252" spans="1:62" ht="13">
      <c r="A252" s="2"/>
      <c r="B252" s="2"/>
      <c r="C252" s="2"/>
      <c r="D252" s="2"/>
      <c r="E252" s="2"/>
      <c r="F252" s="2"/>
      <c r="G252" s="21"/>
      <c r="H252" s="2"/>
      <c r="I252" s="2"/>
      <c r="J252" s="2"/>
      <c r="K252" s="2"/>
      <c r="L252" s="23"/>
      <c r="M252" s="28"/>
      <c r="N252" s="23"/>
      <c r="O252" s="23"/>
      <c r="P252" s="23"/>
      <c r="Q252" s="19"/>
      <c r="R252" s="19"/>
      <c r="S252" s="16"/>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row>
    <row r="253" spans="1:62" ht="13">
      <c r="A253" s="2"/>
      <c r="B253" s="2"/>
      <c r="C253" s="2"/>
      <c r="D253" s="2"/>
      <c r="E253" s="2"/>
      <c r="F253" s="2"/>
      <c r="G253" s="21"/>
      <c r="H253" s="2"/>
      <c r="I253" s="2"/>
      <c r="J253" s="2"/>
      <c r="K253" s="2"/>
      <c r="L253" s="23"/>
      <c r="M253" s="28"/>
      <c r="N253" s="23"/>
      <c r="O253" s="23"/>
      <c r="P253" s="23"/>
      <c r="Q253" s="19"/>
      <c r="R253" s="19"/>
      <c r="S253" s="16"/>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row>
    <row r="254" spans="1:62" ht="13">
      <c r="A254" s="2"/>
      <c r="B254" s="2"/>
      <c r="C254" s="2"/>
      <c r="D254" s="2"/>
      <c r="E254" s="2"/>
      <c r="F254" s="2"/>
      <c r="G254" s="21"/>
      <c r="H254" s="2"/>
      <c r="I254" s="2"/>
      <c r="J254" s="2"/>
      <c r="K254" s="2"/>
      <c r="L254" s="23"/>
      <c r="M254" s="28"/>
      <c r="N254" s="23"/>
      <c r="O254" s="23"/>
      <c r="P254" s="23"/>
      <c r="Q254" s="19"/>
      <c r="R254" s="19"/>
      <c r="S254" s="16"/>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row>
    <row r="255" spans="1:62" ht="13">
      <c r="A255" s="2"/>
      <c r="B255" s="2"/>
      <c r="C255" s="2"/>
      <c r="D255" s="2"/>
      <c r="E255" s="2"/>
      <c r="F255" s="2"/>
      <c r="G255" s="21"/>
      <c r="H255" s="2"/>
      <c r="I255" s="2"/>
      <c r="J255" s="2"/>
      <c r="K255" s="2"/>
      <c r="L255" s="23"/>
      <c r="M255" s="28"/>
      <c r="N255" s="23"/>
      <c r="O255" s="23"/>
      <c r="P255" s="23"/>
      <c r="Q255" s="19"/>
      <c r="R255" s="19"/>
      <c r="S255" s="16"/>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row>
    <row r="256" spans="1:62" ht="13">
      <c r="A256" s="2"/>
      <c r="B256" s="2"/>
      <c r="C256" s="2"/>
      <c r="D256" s="2"/>
      <c r="E256" s="2"/>
      <c r="F256" s="2"/>
      <c r="G256" s="21"/>
      <c r="H256" s="2"/>
      <c r="I256" s="2"/>
      <c r="J256" s="2"/>
      <c r="K256" s="2"/>
      <c r="L256" s="23"/>
      <c r="M256" s="28"/>
      <c r="N256" s="23"/>
      <c r="O256" s="23"/>
      <c r="P256" s="23"/>
      <c r="Q256" s="19"/>
      <c r="R256" s="19"/>
      <c r="S256" s="16"/>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row>
    <row r="257" spans="1:62" ht="13">
      <c r="A257" s="2"/>
      <c r="B257" s="2"/>
      <c r="C257" s="2"/>
      <c r="D257" s="2"/>
      <c r="E257" s="2"/>
      <c r="F257" s="2"/>
      <c r="G257" s="21"/>
      <c r="H257" s="2"/>
      <c r="I257" s="2"/>
      <c r="J257" s="2"/>
      <c r="K257" s="2"/>
      <c r="L257" s="23"/>
      <c r="M257" s="28"/>
      <c r="N257" s="23"/>
      <c r="O257" s="23"/>
      <c r="P257" s="23"/>
      <c r="Q257" s="19"/>
      <c r="R257" s="19"/>
      <c r="S257" s="16"/>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row>
    <row r="258" spans="1:62" ht="13">
      <c r="A258" s="2"/>
      <c r="B258" s="2"/>
      <c r="C258" s="2"/>
      <c r="D258" s="2"/>
      <c r="E258" s="2"/>
      <c r="F258" s="2"/>
      <c r="G258" s="21"/>
      <c r="H258" s="2"/>
      <c r="I258" s="2"/>
      <c r="J258" s="2"/>
      <c r="K258" s="2"/>
      <c r="L258" s="23"/>
      <c r="M258" s="28"/>
      <c r="N258" s="23"/>
      <c r="O258" s="23"/>
      <c r="P258" s="23"/>
      <c r="Q258" s="19"/>
      <c r="R258" s="19"/>
      <c r="S258" s="16"/>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row>
    <row r="259" spans="1:62" ht="13">
      <c r="A259" s="2"/>
      <c r="B259" s="2"/>
      <c r="C259" s="2"/>
      <c r="D259" s="2"/>
      <c r="E259" s="2"/>
      <c r="F259" s="2"/>
      <c r="G259" s="21"/>
      <c r="H259" s="2"/>
      <c r="I259" s="2"/>
      <c r="J259" s="2"/>
      <c r="K259" s="2"/>
      <c r="L259" s="23"/>
      <c r="M259" s="28"/>
      <c r="N259" s="23"/>
      <c r="O259" s="23"/>
      <c r="P259" s="23"/>
      <c r="Q259" s="19"/>
      <c r="R259" s="19"/>
      <c r="S259" s="16"/>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row>
    <row r="260" spans="1:62" ht="13">
      <c r="A260" s="2"/>
      <c r="B260" s="2"/>
      <c r="C260" s="2"/>
      <c r="D260" s="2"/>
      <c r="E260" s="2"/>
      <c r="F260" s="2"/>
      <c r="G260" s="21"/>
      <c r="H260" s="2"/>
      <c r="I260" s="2"/>
      <c r="J260" s="2"/>
      <c r="K260" s="2"/>
      <c r="L260" s="23"/>
      <c r="M260" s="28"/>
      <c r="N260" s="23"/>
      <c r="O260" s="23"/>
      <c r="P260" s="23"/>
      <c r="Q260" s="19"/>
      <c r="R260" s="19"/>
      <c r="S260" s="16"/>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row>
    <row r="261" spans="1:62" ht="13">
      <c r="A261" s="2"/>
      <c r="B261" s="2"/>
      <c r="C261" s="2"/>
      <c r="D261" s="2"/>
      <c r="E261" s="2"/>
      <c r="F261" s="2"/>
      <c r="G261" s="21"/>
      <c r="H261" s="2"/>
      <c r="I261" s="2"/>
      <c r="J261" s="2"/>
      <c r="K261" s="2"/>
      <c r="L261" s="23"/>
      <c r="M261" s="28"/>
      <c r="N261" s="23"/>
      <c r="O261" s="23"/>
      <c r="P261" s="23"/>
      <c r="Q261" s="19"/>
      <c r="R261" s="19"/>
      <c r="S261" s="16"/>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row>
    <row r="262" spans="1:62" ht="13">
      <c r="A262" s="2"/>
      <c r="B262" s="2"/>
      <c r="C262" s="2"/>
      <c r="D262" s="2"/>
      <c r="E262" s="2"/>
      <c r="F262" s="2"/>
      <c r="G262" s="21"/>
      <c r="H262" s="2"/>
      <c r="I262" s="2"/>
      <c r="J262" s="2"/>
      <c r="K262" s="2"/>
      <c r="L262" s="23"/>
      <c r="M262" s="28"/>
      <c r="N262" s="23"/>
      <c r="O262" s="23"/>
      <c r="P262" s="23"/>
      <c r="Q262" s="19"/>
      <c r="R262" s="19"/>
      <c r="S262" s="16"/>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row>
    <row r="263" spans="1:62" ht="13">
      <c r="A263" s="2"/>
      <c r="B263" s="2"/>
      <c r="C263" s="2"/>
      <c r="D263" s="2"/>
      <c r="E263" s="2"/>
      <c r="F263" s="2"/>
      <c r="G263" s="21"/>
      <c r="H263" s="2"/>
      <c r="I263" s="2"/>
      <c r="J263" s="2"/>
      <c r="K263" s="2"/>
      <c r="L263" s="23"/>
      <c r="M263" s="28"/>
      <c r="N263" s="23"/>
      <c r="O263" s="23"/>
      <c r="P263" s="23"/>
      <c r="Q263" s="19"/>
      <c r="R263" s="19"/>
      <c r="S263" s="16"/>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row>
    <row r="264" spans="1:62" ht="13">
      <c r="A264" s="2"/>
      <c r="B264" s="2"/>
      <c r="C264" s="2"/>
      <c r="D264" s="2"/>
      <c r="E264" s="2"/>
      <c r="F264" s="2"/>
      <c r="G264" s="21"/>
      <c r="H264" s="2"/>
      <c r="I264" s="2"/>
      <c r="J264" s="2"/>
      <c r="K264" s="2"/>
      <c r="L264" s="23"/>
      <c r="M264" s="28"/>
      <c r="N264" s="23"/>
      <c r="O264" s="23"/>
      <c r="P264" s="23"/>
      <c r="Q264" s="19"/>
      <c r="R264" s="19"/>
      <c r="S264" s="16"/>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row>
    <row r="265" spans="1:62" ht="13">
      <c r="A265" s="2"/>
      <c r="B265" s="2"/>
      <c r="C265" s="2"/>
      <c r="D265" s="2"/>
      <c r="E265" s="2"/>
      <c r="F265" s="2"/>
      <c r="G265" s="21"/>
      <c r="H265" s="2"/>
      <c r="I265" s="2"/>
      <c r="J265" s="2"/>
      <c r="K265" s="2"/>
      <c r="L265" s="23"/>
      <c r="M265" s="28"/>
      <c r="N265" s="23"/>
      <c r="O265" s="23"/>
      <c r="P265" s="23"/>
      <c r="Q265" s="19"/>
      <c r="R265" s="19"/>
      <c r="S265" s="16"/>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row>
    <row r="266" spans="1:62" ht="13">
      <c r="A266" s="2"/>
      <c r="B266" s="2"/>
      <c r="C266" s="2"/>
      <c r="D266" s="2"/>
      <c r="E266" s="2"/>
      <c r="F266" s="2"/>
      <c r="G266" s="21"/>
      <c r="H266" s="2"/>
      <c r="I266" s="2"/>
      <c r="J266" s="2"/>
      <c r="K266" s="2"/>
      <c r="L266" s="23"/>
      <c r="M266" s="28"/>
      <c r="N266" s="23"/>
      <c r="O266" s="23"/>
      <c r="P266" s="23"/>
      <c r="Q266" s="19"/>
      <c r="R266" s="19"/>
      <c r="S266" s="16"/>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row>
    <row r="267" spans="1:62" ht="13">
      <c r="A267" s="2"/>
      <c r="B267" s="2"/>
      <c r="C267" s="2"/>
      <c r="D267" s="2"/>
      <c r="E267" s="2"/>
      <c r="F267" s="2"/>
      <c r="G267" s="21"/>
      <c r="H267" s="2"/>
      <c r="I267" s="2"/>
      <c r="J267" s="2"/>
      <c r="K267" s="2"/>
      <c r="L267" s="23"/>
      <c r="M267" s="28"/>
      <c r="N267" s="23"/>
      <c r="O267" s="23"/>
      <c r="P267" s="23"/>
      <c r="Q267" s="19"/>
      <c r="R267" s="19"/>
      <c r="S267" s="16"/>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row>
    <row r="268" spans="1:62" ht="13">
      <c r="A268" s="2"/>
      <c r="B268" s="2"/>
      <c r="C268" s="2"/>
      <c r="D268" s="2"/>
      <c r="E268" s="2"/>
      <c r="F268" s="2"/>
      <c r="G268" s="21"/>
      <c r="H268" s="2"/>
      <c r="I268" s="2"/>
      <c r="J268" s="2"/>
      <c r="K268" s="2"/>
      <c r="L268" s="23"/>
      <c r="M268" s="28"/>
      <c r="N268" s="23"/>
      <c r="O268" s="23"/>
      <c r="P268" s="23"/>
      <c r="Q268" s="19"/>
      <c r="R268" s="19"/>
      <c r="S268" s="16"/>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row>
    <row r="269" spans="1:62" ht="13">
      <c r="A269" s="2"/>
      <c r="B269" s="2"/>
      <c r="C269" s="2"/>
      <c r="D269" s="2"/>
      <c r="E269" s="2"/>
      <c r="F269" s="2"/>
      <c r="G269" s="21"/>
      <c r="H269" s="2"/>
      <c r="I269" s="2"/>
      <c r="J269" s="2"/>
      <c r="K269" s="2"/>
      <c r="L269" s="23"/>
      <c r="M269" s="28"/>
      <c r="N269" s="23"/>
      <c r="O269" s="23"/>
      <c r="P269" s="23"/>
      <c r="Q269" s="19"/>
      <c r="R269" s="19"/>
      <c r="S269" s="16"/>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row>
    <row r="270" spans="1:62" ht="13">
      <c r="A270" s="2"/>
      <c r="B270" s="2"/>
      <c r="C270" s="2"/>
      <c r="D270" s="2"/>
      <c r="E270" s="2"/>
      <c r="F270" s="2"/>
      <c r="G270" s="21"/>
      <c r="H270" s="2"/>
      <c r="I270" s="2"/>
      <c r="J270" s="2"/>
      <c r="K270" s="2"/>
      <c r="L270" s="23"/>
      <c r="M270" s="28"/>
      <c r="N270" s="23"/>
      <c r="O270" s="23"/>
      <c r="P270" s="23"/>
      <c r="Q270" s="19"/>
      <c r="R270" s="19"/>
      <c r="S270" s="16"/>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row>
    <row r="271" spans="1:62" ht="13">
      <c r="A271" s="2"/>
      <c r="B271" s="2"/>
      <c r="C271" s="2"/>
      <c r="D271" s="2"/>
      <c r="E271" s="2"/>
      <c r="F271" s="2"/>
      <c r="G271" s="21"/>
      <c r="H271" s="2"/>
      <c r="I271" s="2"/>
      <c r="J271" s="2"/>
      <c r="K271" s="2"/>
      <c r="L271" s="23"/>
      <c r="M271" s="28"/>
      <c r="N271" s="23"/>
      <c r="O271" s="23"/>
      <c r="P271" s="23"/>
      <c r="Q271" s="19"/>
      <c r="R271" s="19"/>
      <c r="S271" s="16"/>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row>
    <row r="272" spans="1:62" ht="13">
      <c r="A272" s="2"/>
      <c r="B272" s="2"/>
      <c r="C272" s="2"/>
      <c r="D272" s="2"/>
      <c r="E272" s="2"/>
      <c r="F272" s="2"/>
      <c r="G272" s="21"/>
      <c r="H272" s="2"/>
      <c r="I272" s="2"/>
      <c r="J272" s="2"/>
      <c r="K272" s="2"/>
      <c r="L272" s="23"/>
      <c r="M272" s="28"/>
      <c r="N272" s="23"/>
      <c r="O272" s="23"/>
      <c r="P272" s="23"/>
      <c r="Q272" s="19"/>
      <c r="R272" s="19"/>
      <c r="S272" s="16"/>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row>
    <row r="273" spans="1:62" ht="13">
      <c r="A273" s="2"/>
      <c r="B273" s="2"/>
      <c r="C273" s="2"/>
      <c r="D273" s="2"/>
      <c r="E273" s="2"/>
      <c r="F273" s="2"/>
      <c r="G273" s="21"/>
      <c r="H273" s="2"/>
      <c r="I273" s="2"/>
      <c r="J273" s="2"/>
      <c r="K273" s="2"/>
      <c r="L273" s="23"/>
      <c r="M273" s="28"/>
      <c r="N273" s="23"/>
      <c r="O273" s="23"/>
      <c r="P273" s="23"/>
      <c r="Q273" s="19"/>
      <c r="R273" s="19"/>
      <c r="S273" s="16"/>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row>
    <row r="274" spans="1:62" ht="13">
      <c r="A274" s="2"/>
      <c r="B274" s="2"/>
      <c r="C274" s="2"/>
      <c r="D274" s="2"/>
      <c r="E274" s="2"/>
      <c r="F274" s="2"/>
      <c r="G274" s="21"/>
      <c r="H274" s="2"/>
      <c r="I274" s="2"/>
      <c r="J274" s="2"/>
      <c r="K274" s="2"/>
      <c r="L274" s="23"/>
      <c r="M274" s="28"/>
      <c r="N274" s="23"/>
      <c r="O274" s="23"/>
      <c r="P274" s="23"/>
      <c r="Q274" s="19"/>
      <c r="R274" s="19"/>
      <c r="S274" s="16"/>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row>
    <row r="275" spans="1:62" ht="13">
      <c r="A275" s="2"/>
      <c r="B275" s="2"/>
      <c r="C275" s="2"/>
      <c r="D275" s="2"/>
      <c r="E275" s="2"/>
      <c r="F275" s="2"/>
      <c r="G275" s="21"/>
      <c r="H275" s="2"/>
      <c r="I275" s="2"/>
      <c r="J275" s="2"/>
      <c r="K275" s="2"/>
      <c r="L275" s="23"/>
      <c r="M275" s="28"/>
      <c r="N275" s="23"/>
      <c r="O275" s="23"/>
      <c r="P275" s="23"/>
      <c r="Q275" s="19"/>
      <c r="R275" s="19"/>
      <c r="S275" s="16"/>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row>
    <row r="276" spans="1:62" ht="13">
      <c r="A276" s="2"/>
      <c r="B276" s="2"/>
      <c r="C276" s="2"/>
      <c r="D276" s="2"/>
      <c r="E276" s="2"/>
      <c r="F276" s="2"/>
      <c r="G276" s="21"/>
      <c r="H276" s="2"/>
      <c r="I276" s="2"/>
      <c r="J276" s="2"/>
      <c r="K276" s="2"/>
      <c r="L276" s="23"/>
      <c r="M276" s="28"/>
      <c r="N276" s="23"/>
      <c r="O276" s="23"/>
      <c r="P276" s="23"/>
      <c r="Q276" s="19"/>
      <c r="R276" s="19"/>
      <c r="S276" s="16"/>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row>
    <row r="277" spans="1:62" ht="13">
      <c r="A277" s="2"/>
      <c r="B277" s="2"/>
      <c r="C277" s="2"/>
      <c r="D277" s="2"/>
      <c r="E277" s="2"/>
      <c r="F277" s="2"/>
      <c r="G277" s="21"/>
      <c r="H277" s="2"/>
      <c r="I277" s="2"/>
      <c r="J277" s="2"/>
      <c r="K277" s="2"/>
      <c r="L277" s="23"/>
      <c r="M277" s="28"/>
      <c r="N277" s="23"/>
      <c r="O277" s="23"/>
      <c r="P277" s="23"/>
      <c r="Q277" s="19"/>
      <c r="R277" s="19"/>
      <c r="S277" s="16"/>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row>
    <row r="278" spans="1:62" ht="13">
      <c r="A278" s="2"/>
      <c r="B278" s="2"/>
      <c r="C278" s="2"/>
      <c r="D278" s="2"/>
      <c r="E278" s="2"/>
      <c r="F278" s="2"/>
      <c r="G278" s="21"/>
      <c r="H278" s="2"/>
      <c r="I278" s="2"/>
      <c r="J278" s="2"/>
      <c r="K278" s="2"/>
      <c r="L278" s="23"/>
      <c r="M278" s="28"/>
      <c r="N278" s="23"/>
      <c r="O278" s="23"/>
      <c r="P278" s="23"/>
      <c r="Q278" s="19"/>
      <c r="R278" s="19"/>
      <c r="S278" s="16"/>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row>
    <row r="279" spans="1:62" ht="13">
      <c r="A279" s="2"/>
      <c r="B279" s="2"/>
      <c r="C279" s="2"/>
      <c r="D279" s="2"/>
      <c r="E279" s="2"/>
      <c r="F279" s="2"/>
      <c r="G279" s="21"/>
      <c r="H279" s="2"/>
      <c r="I279" s="2"/>
      <c r="J279" s="2"/>
      <c r="K279" s="2"/>
      <c r="L279" s="23"/>
      <c r="M279" s="28"/>
      <c r="N279" s="23"/>
      <c r="O279" s="23"/>
      <c r="P279" s="23"/>
      <c r="Q279" s="19"/>
      <c r="R279" s="19"/>
      <c r="S279" s="16"/>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row>
    <row r="280" spans="1:62" ht="13">
      <c r="A280" s="2"/>
      <c r="B280" s="2"/>
      <c r="C280" s="2"/>
      <c r="D280" s="2"/>
      <c r="E280" s="2"/>
      <c r="F280" s="2"/>
      <c r="G280" s="21"/>
      <c r="H280" s="2"/>
      <c r="I280" s="2"/>
      <c r="J280" s="2"/>
      <c r="K280" s="2"/>
      <c r="L280" s="23"/>
      <c r="M280" s="28"/>
      <c r="N280" s="23"/>
      <c r="O280" s="23"/>
      <c r="P280" s="23"/>
      <c r="Q280" s="19"/>
      <c r="R280" s="19"/>
      <c r="S280" s="16"/>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row>
    <row r="281" spans="1:62" ht="13">
      <c r="A281" s="2"/>
      <c r="B281" s="2"/>
      <c r="C281" s="2"/>
      <c r="D281" s="2"/>
      <c r="E281" s="2"/>
      <c r="F281" s="2"/>
      <c r="G281" s="21"/>
      <c r="H281" s="2"/>
      <c r="I281" s="2"/>
      <c r="J281" s="2"/>
      <c r="K281" s="2"/>
      <c r="L281" s="23"/>
      <c r="M281" s="28"/>
      <c r="N281" s="23"/>
      <c r="O281" s="23"/>
      <c r="P281" s="23"/>
      <c r="Q281" s="19"/>
      <c r="R281" s="19"/>
      <c r="S281" s="16"/>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row>
    <row r="282" spans="1:62" ht="13">
      <c r="A282" s="2"/>
      <c r="B282" s="2"/>
      <c r="C282" s="2"/>
      <c r="D282" s="2"/>
      <c r="E282" s="2"/>
      <c r="F282" s="2"/>
      <c r="G282" s="21"/>
      <c r="H282" s="2"/>
      <c r="I282" s="2"/>
      <c r="J282" s="2"/>
      <c r="K282" s="2"/>
      <c r="L282" s="23"/>
      <c r="M282" s="28"/>
      <c r="N282" s="23"/>
      <c r="O282" s="23"/>
      <c r="P282" s="23"/>
      <c r="Q282" s="19"/>
      <c r="R282" s="19"/>
      <c r="S282" s="16"/>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row>
    <row r="283" spans="1:62" ht="13">
      <c r="A283" s="2"/>
      <c r="B283" s="2"/>
      <c r="C283" s="2"/>
      <c r="D283" s="2"/>
      <c r="E283" s="2"/>
      <c r="F283" s="2"/>
      <c r="G283" s="21"/>
      <c r="H283" s="2"/>
      <c r="I283" s="2"/>
      <c r="J283" s="2"/>
      <c r="K283" s="2"/>
      <c r="L283" s="23"/>
      <c r="M283" s="28"/>
      <c r="N283" s="23"/>
      <c r="O283" s="23"/>
      <c r="P283" s="23"/>
      <c r="Q283" s="19"/>
      <c r="R283" s="19"/>
      <c r="S283" s="16"/>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row>
    <row r="284" spans="1:62" ht="13">
      <c r="A284" s="2"/>
      <c r="B284" s="2"/>
      <c r="C284" s="2"/>
      <c r="D284" s="2"/>
      <c r="E284" s="2"/>
      <c r="F284" s="2"/>
      <c r="G284" s="21"/>
      <c r="H284" s="2"/>
      <c r="I284" s="2"/>
      <c r="J284" s="2"/>
      <c r="K284" s="2"/>
      <c r="L284" s="23"/>
      <c r="M284" s="28"/>
      <c r="N284" s="23"/>
      <c r="O284" s="23"/>
      <c r="P284" s="23"/>
      <c r="Q284" s="19"/>
      <c r="R284" s="19"/>
      <c r="S284" s="16"/>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row>
    <row r="285" spans="1:62" ht="13">
      <c r="A285" s="2"/>
      <c r="B285" s="2"/>
      <c r="C285" s="2"/>
      <c r="D285" s="2"/>
      <c r="E285" s="2"/>
      <c r="F285" s="2"/>
      <c r="G285" s="21"/>
      <c r="H285" s="2"/>
      <c r="I285" s="2"/>
      <c r="J285" s="2"/>
      <c r="K285" s="2"/>
      <c r="L285" s="23"/>
      <c r="M285" s="28"/>
      <c r="N285" s="23"/>
      <c r="O285" s="23"/>
      <c r="P285" s="23"/>
      <c r="Q285" s="19"/>
      <c r="R285" s="19"/>
      <c r="S285" s="16"/>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row>
    <row r="286" spans="1:62" ht="13">
      <c r="A286" s="2"/>
      <c r="B286" s="2"/>
      <c r="C286" s="2"/>
      <c r="D286" s="2"/>
      <c r="E286" s="2"/>
      <c r="F286" s="2"/>
      <c r="G286" s="21"/>
      <c r="H286" s="2"/>
      <c r="I286" s="2"/>
      <c r="J286" s="2"/>
      <c r="K286" s="2"/>
      <c r="L286" s="23"/>
      <c r="M286" s="28"/>
      <c r="N286" s="23"/>
      <c r="O286" s="23"/>
      <c r="P286" s="23"/>
      <c r="Q286" s="19"/>
      <c r="R286" s="19"/>
      <c r="S286" s="16"/>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row>
    <row r="287" spans="1:62" ht="13">
      <c r="A287" s="2"/>
      <c r="B287" s="2"/>
      <c r="C287" s="2"/>
      <c r="D287" s="2"/>
      <c r="E287" s="2"/>
      <c r="F287" s="2"/>
      <c r="G287" s="21"/>
      <c r="H287" s="2"/>
      <c r="I287" s="2"/>
      <c r="J287" s="2"/>
      <c r="K287" s="2"/>
      <c r="L287" s="23"/>
      <c r="M287" s="28"/>
      <c r="N287" s="23"/>
      <c r="O287" s="23"/>
      <c r="P287" s="23"/>
      <c r="Q287" s="19"/>
      <c r="R287" s="19"/>
      <c r="S287" s="16"/>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row>
    <row r="288" spans="1:62" ht="13">
      <c r="A288" s="2"/>
      <c r="B288" s="2"/>
      <c r="C288" s="2"/>
      <c r="D288" s="2"/>
      <c r="E288" s="2"/>
      <c r="F288" s="2"/>
      <c r="G288" s="21"/>
      <c r="H288" s="2"/>
      <c r="I288" s="2"/>
      <c r="J288" s="2"/>
      <c r="K288" s="2"/>
      <c r="L288" s="23"/>
      <c r="M288" s="28"/>
      <c r="N288" s="23"/>
      <c r="O288" s="23"/>
      <c r="P288" s="23"/>
      <c r="Q288" s="19"/>
      <c r="R288" s="19"/>
      <c r="S288" s="16"/>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row>
    <row r="289" spans="1:62" ht="13">
      <c r="A289" s="2"/>
      <c r="B289" s="2"/>
      <c r="C289" s="2"/>
      <c r="D289" s="2"/>
      <c r="E289" s="2"/>
      <c r="F289" s="2"/>
      <c r="G289" s="21"/>
      <c r="H289" s="2"/>
      <c r="I289" s="2"/>
      <c r="J289" s="2"/>
      <c r="K289" s="2"/>
      <c r="L289" s="23"/>
      <c r="M289" s="28"/>
      <c r="N289" s="23"/>
      <c r="O289" s="23"/>
      <c r="P289" s="23"/>
      <c r="Q289" s="19"/>
      <c r="R289" s="19"/>
      <c r="S289" s="16"/>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row>
    <row r="290" spans="1:62" ht="13">
      <c r="A290" s="2"/>
      <c r="B290" s="2"/>
      <c r="C290" s="2"/>
      <c r="D290" s="2"/>
      <c r="E290" s="2"/>
      <c r="F290" s="2"/>
      <c r="G290" s="21"/>
      <c r="H290" s="2"/>
      <c r="I290" s="2"/>
      <c r="J290" s="2"/>
      <c r="K290" s="2"/>
      <c r="L290" s="23"/>
      <c r="M290" s="28"/>
      <c r="N290" s="23"/>
      <c r="O290" s="23"/>
      <c r="P290" s="23"/>
      <c r="Q290" s="19"/>
      <c r="R290" s="19"/>
      <c r="S290" s="16"/>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row>
    <row r="291" spans="1:62" ht="13">
      <c r="A291" s="2"/>
      <c r="B291" s="2"/>
      <c r="C291" s="2"/>
      <c r="D291" s="2"/>
      <c r="E291" s="2"/>
      <c r="F291" s="2"/>
      <c r="G291" s="21"/>
      <c r="H291" s="2"/>
      <c r="I291" s="2"/>
      <c r="J291" s="2"/>
      <c r="K291" s="2"/>
      <c r="L291" s="23"/>
      <c r="M291" s="28"/>
      <c r="N291" s="23"/>
      <c r="O291" s="23"/>
      <c r="P291" s="23"/>
      <c r="Q291" s="19"/>
      <c r="R291" s="19"/>
      <c r="S291" s="16"/>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row>
    <row r="292" spans="1:62" ht="13">
      <c r="A292" s="2"/>
      <c r="B292" s="2"/>
      <c r="C292" s="2"/>
      <c r="D292" s="2"/>
      <c r="E292" s="2"/>
      <c r="F292" s="2"/>
      <c r="G292" s="21"/>
      <c r="H292" s="2"/>
      <c r="I292" s="2"/>
      <c r="J292" s="2"/>
      <c r="K292" s="2"/>
      <c r="L292" s="23"/>
      <c r="M292" s="28"/>
      <c r="N292" s="23"/>
      <c r="O292" s="23"/>
      <c r="P292" s="23"/>
      <c r="Q292" s="19"/>
      <c r="R292" s="19"/>
      <c r="S292" s="16"/>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row>
    <row r="293" spans="1:62" ht="13">
      <c r="A293" s="2"/>
      <c r="B293" s="2"/>
      <c r="C293" s="2"/>
      <c r="D293" s="2"/>
      <c r="E293" s="2"/>
      <c r="F293" s="2"/>
      <c r="G293" s="21"/>
      <c r="H293" s="2"/>
      <c r="I293" s="2"/>
      <c r="J293" s="2"/>
      <c r="K293" s="2"/>
      <c r="L293" s="23"/>
      <c r="M293" s="28"/>
      <c r="N293" s="23"/>
      <c r="O293" s="23"/>
      <c r="P293" s="23"/>
      <c r="Q293" s="19"/>
      <c r="R293" s="19"/>
      <c r="S293" s="16"/>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row>
    <row r="294" spans="1:62" ht="13">
      <c r="A294" s="2"/>
      <c r="B294" s="2"/>
      <c r="C294" s="2"/>
      <c r="D294" s="2"/>
      <c r="E294" s="2"/>
      <c r="F294" s="2"/>
      <c r="G294" s="21"/>
      <c r="H294" s="2"/>
      <c r="I294" s="2"/>
      <c r="J294" s="2"/>
      <c r="K294" s="2"/>
      <c r="L294" s="23"/>
      <c r="M294" s="28"/>
      <c r="N294" s="23"/>
      <c r="O294" s="23"/>
      <c r="P294" s="23"/>
      <c r="Q294" s="19"/>
      <c r="R294" s="19"/>
      <c r="S294" s="16"/>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row>
    <row r="295" spans="1:62" ht="13">
      <c r="A295" s="2"/>
      <c r="B295" s="2"/>
      <c r="C295" s="2"/>
      <c r="D295" s="2"/>
      <c r="E295" s="2"/>
      <c r="F295" s="2"/>
      <c r="G295" s="21"/>
      <c r="H295" s="2"/>
      <c r="I295" s="2"/>
      <c r="J295" s="2"/>
      <c r="K295" s="2"/>
      <c r="L295" s="23"/>
      <c r="M295" s="28"/>
      <c r="N295" s="23"/>
      <c r="O295" s="23"/>
      <c r="P295" s="23"/>
      <c r="Q295" s="19"/>
      <c r="R295" s="19"/>
      <c r="S295" s="16"/>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row>
    <row r="296" spans="1:62" ht="13">
      <c r="A296" s="2"/>
      <c r="B296" s="2"/>
      <c r="C296" s="2"/>
      <c r="D296" s="2"/>
      <c r="E296" s="2"/>
      <c r="F296" s="2"/>
      <c r="G296" s="21"/>
      <c r="H296" s="2"/>
      <c r="I296" s="2"/>
      <c r="J296" s="2"/>
      <c r="K296" s="2"/>
      <c r="L296" s="23"/>
      <c r="M296" s="28"/>
      <c r="N296" s="23"/>
      <c r="O296" s="23"/>
      <c r="P296" s="23"/>
      <c r="Q296" s="19"/>
      <c r="R296" s="19"/>
      <c r="S296" s="16"/>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row>
    <row r="297" spans="1:62" ht="13">
      <c r="A297" s="2"/>
      <c r="B297" s="2"/>
      <c r="C297" s="2"/>
      <c r="D297" s="2"/>
      <c r="E297" s="2"/>
      <c r="F297" s="2"/>
      <c r="G297" s="21"/>
      <c r="H297" s="2"/>
      <c r="I297" s="2"/>
      <c r="J297" s="2"/>
      <c r="K297" s="2"/>
      <c r="L297" s="23"/>
      <c r="M297" s="28"/>
      <c r="N297" s="23"/>
      <c r="O297" s="23"/>
      <c r="P297" s="23"/>
      <c r="Q297" s="19"/>
      <c r="R297" s="19"/>
      <c r="S297" s="16"/>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row>
    <row r="298" spans="1:62" ht="13">
      <c r="A298" s="2"/>
      <c r="B298" s="2"/>
      <c r="C298" s="2"/>
      <c r="D298" s="2"/>
      <c r="E298" s="2"/>
      <c r="F298" s="2"/>
      <c r="G298" s="21"/>
      <c r="H298" s="2"/>
      <c r="I298" s="2"/>
      <c r="J298" s="2"/>
      <c r="K298" s="2"/>
      <c r="L298" s="23"/>
      <c r="M298" s="28"/>
      <c r="N298" s="23"/>
      <c r="O298" s="23"/>
      <c r="P298" s="23"/>
      <c r="Q298" s="19"/>
      <c r="R298" s="19"/>
      <c r="S298" s="16"/>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row>
    <row r="299" spans="1:62" ht="13">
      <c r="A299" s="2"/>
      <c r="B299" s="2"/>
      <c r="C299" s="2"/>
      <c r="D299" s="2"/>
      <c r="E299" s="2"/>
      <c r="F299" s="2"/>
      <c r="G299" s="21"/>
      <c r="H299" s="2"/>
      <c r="I299" s="2"/>
      <c r="J299" s="2"/>
      <c r="K299" s="2"/>
      <c r="L299" s="23"/>
      <c r="M299" s="28"/>
      <c r="N299" s="23"/>
      <c r="O299" s="23"/>
      <c r="P299" s="23"/>
      <c r="Q299" s="19"/>
      <c r="R299" s="19"/>
      <c r="S299" s="16"/>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row>
    <row r="300" spans="1:62" ht="13">
      <c r="A300" s="2"/>
      <c r="B300" s="2"/>
      <c r="C300" s="2"/>
      <c r="D300" s="2"/>
      <c r="E300" s="2"/>
      <c r="F300" s="2"/>
      <c r="G300" s="21"/>
      <c r="H300" s="2"/>
      <c r="I300" s="2"/>
      <c r="J300" s="2"/>
      <c r="K300" s="2"/>
      <c r="L300" s="23"/>
      <c r="M300" s="28"/>
      <c r="N300" s="23"/>
      <c r="O300" s="23"/>
      <c r="P300" s="23"/>
      <c r="Q300" s="19"/>
      <c r="R300" s="19"/>
      <c r="S300" s="16"/>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row>
    <row r="301" spans="1:62" ht="13">
      <c r="A301" s="2"/>
      <c r="B301" s="2"/>
      <c r="C301" s="2"/>
      <c r="D301" s="2"/>
      <c r="E301" s="2"/>
      <c r="F301" s="2"/>
      <c r="G301" s="21"/>
      <c r="H301" s="2"/>
      <c r="I301" s="2"/>
      <c r="J301" s="2"/>
      <c r="K301" s="2"/>
      <c r="L301" s="23"/>
      <c r="M301" s="28"/>
      <c r="N301" s="23"/>
      <c r="O301" s="23"/>
      <c r="P301" s="23"/>
      <c r="Q301" s="19"/>
      <c r="R301" s="19"/>
      <c r="S301" s="16"/>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row>
    <row r="302" spans="1:62" ht="13">
      <c r="A302" s="2"/>
      <c r="B302" s="2"/>
      <c r="C302" s="2"/>
      <c r="D302" s="2"/>
      <c r="E302" s="2"/>
      <c r="F302" s="2"/>
      <c r="G302" s="21"/>
      <c r="H302" s="2"/>
      <c r="I302" s="2"/>
      <c r="J302" s="2"/>
      <c r="K302" s="2"/>
      <c r="L302" s="23"/>
      <c r="M302" s="28"/>
      <c r="N302" s="23"/>
      <c r="O302" s="23"/>
      <c r="P302" s="23"/>
      <c r="Q302" s="19"/>
      <c r="R302" s="19"/>
      <c r="S302" s="16"/>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row>
    <row r="303" spans="1:62" ht="13">
      <c r="A303" s="2"/>
      <c r="B303" s="2"/>
      <c r="C303" s="2"/>
      <c r="D303" s="2"/>
      <c r="E303" s="2"/>
      <c r="F303" s="2"/>
      <c r="G303" s="21"/>
      <c r="H303" s="2"/>
      <c r="I303" s="2"/>
      <c r="J303" s="2"/>
      <c r="K303" s="2"/>
      <c r="L303" s="23"/>
      <c r="M303" s="28"/>
      <c r="N303" s="23"/>
      <c r="O303" s="23"/>
      <c r="P303" s="23"/>
      <c r="Q303" s="19"/>
      <c r="R303" s="19"/>
      <c r="S303" s="16"/>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row>
    <row r="304" spans="1:62" ht="13">
      <c r="A304" s="2"/>
      <c r="B304" s="2"/>
      <c r="C304" s="2"/>
      <c r="D304" s="2"/>
      <c r="E304" s="2"/>
      <c r="F304" s="2"/>
      <c r="G304" s="21"/>
      <c r="H304" s="2"/>
      <c r="I304" s="2"/>
      <c r="J304" s="2"/>
      <c r="K304" s="2"/>
      <c r="L304" s="23"/>
      <c r="M304" s="28"/>
      <c r="N304" s="23"/>
      <c r="O304" s="23"/>
      <c r="P304" s="23"/>
      <c r="Q304" s="19"/>
      <c r="R304" s="19"/>
      <c r="S304" s="16"/>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row>
    <row r="305" spans="1:62" ht="13">
      <c r="A305" s="2"/>
      <c r="B305" s="2"/>
      <c r="C305" s="2"/>
      <c r="D305" s="2"/>
      <c r="E305" s="2"/>
      <c r="F305" s="2"/>
      <c r="G305" s="21"/>
      <c r="H305" s="2"/>
      <c r="I305" s="2"/>
      <c r="J305" s="2"/>
      <c r="K305" s="2"/>
      <c r="L305" s="23"/>
      <c r="M305" s="28"/>
      <c r="N305" s="23"/>
      <c r="O305" s="23"/>
      <c r="P305" s="23"/>
      <c r="Q305" s="19"/>
      <c r="R305" s="19"/>
      <c r="S305" s="16"/>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row>
    <row r="306" spans="1:62" ht="13">
      <c r="A306" s="2"/>
      <c r="B306" s="2"/>
      <c r="C306" s="2"/>
      <c r="D306" s="2"/>
      <c r="E306" s="2"/>
      <c r="F306" s="2"/>
      <c r="G306" s="21"/>
      <c r="H306" s="2"/>
      <c r="I306" s="2"/>
      <c r="J306" s="2"/>
      <c r="K306" s="2"/>
      <c r="L306" s="23"/>
      <c r="M306" s="28"/>
      <c r="N306" s="23"/>
      <c r="O306" s="23"/>
      <c r="P306" s="23"/>
      <c r="Q306" s="19"/>
      <c r="R306" s="19"/>
      <c r="S306" s="16"/>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row>
    <row r="307" spans="1:62" ht="13">
      <c r="A307" s="2"/>
      <c r="B307" s="2"/>
      <c r="C307" s="2"/>
      <c r="D307" s="2"/>
      <c r="E307" s="2"/>
      <c r="F307" s="2"/>
      <c r="G307" s="21"/>
      <c r="H307" s="2"/>
      <c r="I307" s="2"/>
      <c r="J307" s="2"/>
      <c r="K307" s="2"/>
      <c r="L307" s="23"/>
      <c r="M307" s="28"/>
      <c r="N307" s="23"/>
      <c r="O307" s="23"/>
      <c r="P307" s="23"/>
      <c r="Q307" s="19"/>
      <c r="R307" s="19"/>
      <c r="S307" s="16"/>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row>
    <row r="308" spans="1:62" ht="13">
      <c r="A308" s="2"/>
      <c r="B308" s="2"/>
      <c r="C308" s="2"/>
      <c r="D308" s="2"/>
      <c r="E308" s="2"/>
      <c r="F308" s="2"/>
      <c r="G308" s="21"/>
      <c r="H308" s="2"/>
      <c r="I308" s="2"/>
      <c r="J308" s="2"/>
      <c r="K308" s="2"/>
      <c r="L308" s="23"/>
      <c r="M308" s="28"/>
      <c r="N308" s="23"/>
      <c r="O308" s="23"/>
      <c r="P308" s="23"/>
      <c r="Q308" s="19"/>
      <c r="R308" s="19"/>
      <c r="S308" s="16"/>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row>
    <row r="309" spans="1:62" ht="13">
      <c r="A309" s="2"/>
      <c r="B309" s="2"/>
      <c r="C309" s="2"/>
      <c r="D309" s="2"/>
      <c r="E309" s="2"/>
      <c r="F309" s="2"/>
      <c r="G309" s="21"/>
      <c r="H309" s="2"/>
      <c r="I309" s="2"/>
      <c r="J309" s="2"/>
      <c r="K309" s="2"/>
      <c r="L309" s="23"/>
      <c r="M309" s="28"/>
      <c r="N309" s="23"/>
      <c r="O309" s="23"/>
      <c r="P309" s="23"/>
      <c r="Q309" s="19"/>
      <c r="R309" s="19"/>
      <c r="S309" s="16"/>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row>
    <row r="310" spans="1:62" ht="13">
      <c r="A310" s="2"/>
      <c r="B310" s="2"/>
      <c r="C310" s="2"/>
      <c r="D310" s="2"/>
      <c r="E310" s="2"/>
      <c r="F310" s="2"/>
      <c r="G310" s="21"/>
      <c r="H310" s="2"/>
      <c r="I310" s="2"/>
      <c r="J310" s="2"/>
      <c r="K310" s="2"/>
      <c r="L310" s="23"/>
      <c r="M310" s="28"/>
      <c r="N310" s="23"/>
      <c r="O310" s="23"/>
      <c r="P310" s="23"/>
      <c r="Q310" s="19"/>
      <c r="R310" s="19"/>
      <c r="S310" s="16"/>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row>
    <row r="311" spans="1:62" ht="13">
      <c r="A311" s="2"/>
      <c r="B311" s="2"/>
      <c r="C311" s="2"/>
      <c r="D311" s="2"/>
      <c r="E311" s="2"/>
      <c r="F311" s="2"/>
      <c r="G311" s="21"/>
      <c r="H311" s="2"/>
      <c r="I311" s="2"/>
      <c r="J311" s="2"/>
      <c r="K311" s="2"/>
      <c r="L311" s="23"/>
      <c r="M311" s="28"/>
      <c r="N311" s="23"/>
      <c r="O311" s="23"/>
      <c r="P311" s="23"/>
      <c r="Q311" s="19"/>
      <c r="R311" s="19"/>
      <c r="S311" s="16"/>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row>
    <row r="312" spans="1:62" ht="13">
      <c r="A312" s="2"/>
      <c r="B312" s="2"/>
      <c r="C312" s="2"/>
      <c r="D312" s="2"/>
      <c r="E312" s="2"/>
      <c r="F312" s="2"/>
      <c r="G312" s="21"/>
      <c r="H312" s="2"/>
      <c r="I312" s="2"/>
      <c r="J312" s="2"/>
      <c r="K312" s="2"/>
      <c r="L312" s="23"/>
      <c r="M312" s="28"/>
      <c r="N312" s="23"/>
      <c r="O312" s="23"/>
      <c r="P312" s="23"/>
      <c r="Q312" s="19"/>
      <c r="R312" s="19"/>
      <c r="S312" s="16"/>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row>
    <row r="313" spans="1:62" ht="13">
      <c r="A313" s="2"/>
      <c r="B313" s="2"/>
      <c r="C313" s="2"/>
      <c r="D313" s="2"/>
      <c r="E313" s="2"/>
      <c r="F313" s="2"/>
      <c r="G313" s="21"/>
      <c r="H313" s="2"/>
      <c r="I313" s="2"/>
      <c r="J313" s="2"/>
      <c r="K313" s="2"/>
      <c r="L313" s="23"/>
      <c r="M313" s="28"/>
      <c r="N313" s="23"/>
      <c r="O313" s="23"/>
      <c r="P313" s="23"/>
      <c r="Q313" s="19"/>
      <c r="R313" s="19"/>
      <c r="S313" s="16"/>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row>
    <row r="314" spans="1:62" ht="13">
      <c r="A314" s="2"/>
      <c r="B314" s="2"/>
      <c r="C314" s="2"/>
      <c r="D314" s="2"/>
      <c r="E314" s="2"/>
      <c r="F314" s="2"/>
      <c r="G314" s="21"/>
      <c r="H314" s="2"/>
      <c r="I314" s="2"/>
      <c r="J314" s="2"/>
      <c r="K314" s="2"/>
      <c r="L314" s="23"/>
      <c r="M314" s="28"/>
      <c r="N314" s="23"/>
      <c r="O314" s="23"/>
      <c r="P314" s="23"/>
      <c r="Q314" s="19"/>
      <c r="R314" s="19"/>
      <c r="S314" s="16"/>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row>
    <row r="315" spans="1:62" ht="13">
      <c r="A315" s="2"/>
      <c r="B315" s="2"/>
      <c r="C315" s="2"/>
      <c r="D315" s="2"/>
      <c r="E315" s="2"/>
      <c r="F315" s="2"/>
      <c r="G315" s="21"/>
      <c r="H315" s="2"/>
      <c r="I315" s="2"/>
      <c r="J315" s="2"/>
      <c r="K315" s="2"/>
      <c r="L315" s="23"/>
      <c r="M315" s="28"/>
      <c r="N315" s="23"/>
      <c r="O315" s="23"/>
      <c r="P315" s="23"/>
      <c r="Q315" s="19"/>
      <c r="R315" s="19"/>
      <c r="S315" s="16"/>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row>
    <row r="316" spans="1:62" ht="13">
      <c r="A316" s="2"/>
      <c r="B316" s="2"/>
      <c r="C316" s="2"/>
      <c r="D316" s="2"/>
      <c r="E316" s="2"/>
      <c r="F316" s="2"/>
      <c r="G316" s="21"/>
      <c r="H316" s="2"/>
      <c r="I316" s="2"/>
      <c r="J316" s="2"/>
      <c r="K316" s="2"/>
      <c r="L316" s="23"/>
      <c r="M316" s="28"/>
      <c r="N316" s="23"/>
      <c r="O316" s="23"/>
      <c r="P316" s="23"/>
      <c r="Q316" s="19"/>
      <c r="R316" s="19"/>
      <c r="S316" s="16"/>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row>
    <row r="317" spans="1:62" ht="13">
      <c r="A317" s="2"/>
      <c r="B317" s="2"/>
      <c r="C317" s="2"/>
      <c r="D317" s="2"/>
      <c r="E317" s="2"/>
      <c r="F317" s="2"/>
      <c r="G317" s="21"/>
      <c r="H317" s="2"/>
      <c r="I317" s="2"/>
      <c r="J317" s="2"/>
      <c r="K317" s="2"/>
      <c r="L317" s="23"/>
      <c r="M317" s="28"/>
      <c r="N317" s="23"/>
      <c r="O317" s="23"/>
      <c r="P317" s="23"/>
      <c r="Q317" s="19"/>
      <c r="R317" s="19"/>
      <c r="S317" s="16"/>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row>
    <row r="318" spans="1:62" ht="13">
      <c r="A318" s="2"/>
      <c r="B318" s="2"/>
      <c r="C318" s="2"/>
      <c r="D318" s="2"/>
      <c r="E318" s="2"/>
      <c r="F318" s="2"/>
      <c r="G318" s="21"/>
      <c r="H318" s="2"/>
      <c r="I318" s="2"/>
      <c r="J318" s="2"/>
      <c r="K318" s="2"/>
      <c r="L318" s="23"/>
      <c r="M318" s="28"/>
      <c r="N318" s="23"/>
      <c r="O318" s="23"/>
      <c r="P318" s="23"/>
      <c r="Q318" s="19"/>
      <c r="R318" s="19"/>
      <c r="S318" s="16"/>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row>
    <row r="319" spans="1:62" ht="13">
      <c r="A319" s="2"/>
      <c r="B319" s="2"/>
      <c r="C319" s="2"/>
      <c r="D319" s="2"/>
      <c r="E319" s="2"/>
      <c r="F319" s="2"/>
      <c r="G319" s="21"/>
      <c r="H319" s="2"/>
      <c r="I319" s="2"/>
      <c r="J319" s="2"/>
      <c r="K319" s="2"/>
      <c r="L319" s="23"/>
      <c r="M319" s="28"/>
      <c r="N319" s="23"/>
      <c r="O319" s="23"/>
      <c r="P319" s="23"/>
      <c r="Q319" s="19"/>
      <c r="R319" s="19"/>
      <c r="S319" s="16"/>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row>
    <row r="320" spans="1:62" ht="13">
      <c r="A320" s="2"/>
      <c r="B320" s="2"/>
      <c r="C320" s="2"/>
      <c r="D320" s="2"/>
      <c r="E320" s="2"/>
      <c r="F320" s="2"/>
      <c r="G320" s="21"/>
      <c r="H320" s="2"/>
      <c r="I320" s="2"/>
      <c r="J320" s="2"/>
      <c r="K320" s="2"/>
      <c r="L320" s="23"/>
      <c r="M320" s="28"/>
      <c r="N320" s="23"/>
      <c r="O320" s="23"/>
      <c r="P320" s="23"/>
      <c r="Q320" s="19"/>
      <c r="R320" s="19"/>
      <c r="S320" s="16"/>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row>
    <row r="321" spans="1:62" ht="13">
      <c r="A321" s="2"/>
      <c r="B321" s="2"/>
      <c r="C321" s="2"/>
      <c r="D321" s="2"/>
      <c r="E321" s="2"/>
      <c r="F321" s="2"/>
      <c r="G321" s="21"/>
      <c r="H321" s="2"/>
      <c r="I321" s="2"/>
      <c r="J321" s="2"/>
      <c r="K321" s="2"/>
      <c r="L321" s="23"/>
      <c r="M321" s="28"/>
      <c r="N321" s="23"/>
      <c r="O321" s="23"/>
      <c r="P321" s="23"/>
      <c r="Q321" s="19"/>
      <c r="R321" s="19"/>
      <c r="S321" s="16"/>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row>
    <row r="322" spans="1:62" ht="13">
      <c r="A322" s="2"/>
      <c r="B322" s="2"/>
      <c r="C322" s="2"/>
      <c r="D322" s="2"/>
      <c r="E322" s="2"/>
      <c r="F322" s="2"/>
      <c r="G322" s="21"/>
      <c r="H322" s="2"/>
      <c r="I322" s="2"/>
      <c r="J322" s="2"/>
      <c r="K322" s="2"/>
      <c r="L322" s="23"/>
      <c r="M322" s="28"/>
      <c r="N322" s="23"/>
      <c r="O322" s="23"/>
      <c r="P322" s="23"/>
      <c r="Q322" s="19"/>
      <c r="R322" s="19"/>
      <c r="S322" s="16"/>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row>
    <row r="323" spans="1:62" ht="13">
      <c r="A323" s="2"/>
      <c r="B323" s="2"/>
      <c r="C323" s="2"/>
      <c r="D323" s="2"/>
      <c r="E323" s="2"/>
      <c r="F323" s="2"/>
      <c r="G323" s="21"/>
      <c r="H323" s="2"/>
      <c r="I323" s="2"/>
      <c r="J323" s="2"/>
      <c r="K323" s="2"/>
      <c r="L323" s="23"/>
      <c r="M323" s="28"/>
      <c r="N323" s="23"/>
      <c r="O323" s="23"/>
      <c r="P323" s="23"/>
      <c r="Q323" s="19"/>
      <c r="R323" s="19"/>
      <c r="S323" s="16"/>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row>
    <row r="324" spans="1:62" ht="13">
      <c r="A324" s="2"/>
      <c r="B324" s="2"/>
      <c r="C324" s="2"/>
      <c r="D324" s="2"/>
      <c r="E324" s="2"/>
      <c r="F324" s="2"/>
      <c r="G324" s="21"/>
      <c r="H324" s="2"/>
      <c r="I324" s="2"/>
      <c r="J324" s="2"/>
      <c r="K324" s="2"/>
      <c r="L324" s="23"/>
      <c r="M324" s="28"/>
      <c r="N324" s="23"/>
      <c r="O324" s="23"/>
      <c r="P324" s="23"/>
      <c r="Q324" s="19"/>
      <c r="R324" s="19"/>
      <c r="S324" s="16"/>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row>
    <row r="325" spans="1:62" ht="13">
      <c r="A325" s="2"/>
      <c r="B325" s="2"/>
      <c r="C325" s="2"/>
      <c r="D325" s="2"/>
      <c r="E325" s="2"/>
      <c r="F325" s="2"/>
      <c r="G325" s="21"/>
      <c r="H325" s="2"/>
      <c r="I325" s="2"/>
      <c r="J325" s="2"/>
      <c r="K325" s="2"/>
      <c r="L325" s="23"/>
      <c r="M325" s="28"/>
      <c r="N325" s="23"/>
      <c r="O325" s="23"/>
      <c r="P325" s="23"/>
      <c r="Q325" s="19"/>
      <c r="R325" s="19"/>
      <c r="S325" s="16"/>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row>
    <row r="326" spans="1:62" ht="13">
      <c r="A326" s="2"/>
      <c r="B326" s="2"/>
      <c r="C326" s="2"/>
      <c r="D326" s="2"/>
      <c r="E326" s="2"/>
      <c r="F326" s="2"/>
      <c r="G326" s="21"/>
      <c r="H326" s="2"/>
      <c r="I326" s="2"/>
      <c r="J326" s="2"/>
      <c r="K326" s="2"/>
      <c r="L326" s="23"/>
      <c r="M326" s="28"/>
      <c r="N326" s="23"/>
      <c r="O326" s="23"/>
      <c r="P326" s="23"/>
      <c r="Q326" s="19"/>
      <c r="R326" s="19"/>
      <c r="S326" s="16"/>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row>
    <row r="327" spans="1:62" ht="13">
      <c r="A327" s="2"/>
      <c r="B327" s="2"/>
      <c r="C327" s="2"/>
      <c r="D327" s="2"/>
      <c r="E327" s="2"/>
      <c r="F327" s="2"/>
      <c r="G327" s="21"/>
      <c r="H327" s="2"/>
      <c r="I327" s="2"/>
      <c r="J327" s="2"/>
      <c r="K327" s="2"/>
      <c r="L327" s="23"/>
      <c r="M327" s="28"/>
      <c r="N327" s="23"/>
      <c r="O327" s="23"/>
      <c r="P327" s="23"/>
      <c r="Q327" s="19"/>
      <c r="R327" s="19"/>
      <c r="S327" s="16"/>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row>
    <row r="328" spans="1:62" ht="13">
      <c r="A328" s="2"/>
      <c r="B328" s="2"/>
      <c r="C328" s="2"/>
      <c r="D328" s="2"/>
      <c r="E328" s="2"/>
      <c r="F328" s="2"/>
      <c r="G328" s="21"/>
      <c r="H328" s="2"/>
      <c r="I328" s="2"/>
      <c r="J328" s="2"/>
      <c r="K328" s="2"/>
      <c r="L328" s="23"/>
      <c r="M328" s="28"/>
      <c r="N328" s="23"/>
      <c r="O328" s="23"/>
      <c r="P328" s="23"/>
      <c r="Q328" s="19"/>
      <c r="R328" s="19"/>
      <c r="S328" s="16"/>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row>
    <row r="329" spans="1:62" ht="13">
      <c r="A329" s="2"/>
      <c r="B329" s="2"/>
      <c r="C329" s="2"/>
      <c r="D329" s="2"/>
      <c r="E329" s="2"/>
      <c r="F329" s="2"/>
      <c r="G329" s="21"/>
      <c r="H329" s="2"/>
      <c r="I329" s="2"/>
      <c r="J329" s="2"/>
      <c r="K329" s="2"/>
      <c r="L329" s="23"/>
      <c r="M329" s="28"/>
      <c r="N329" s="23"/>
      <c r="O329" s="23"/>
      <c r="P329" s="23"/>
      <c r="Q329" s="19"/>
      <c r="R329" s="19"/>
      <c r="S329" s="16"/>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row>
    <row r="330" spans="1:62" ht="13">
      <c r="A330" s="2"/>
      <c r="B330" s="2"/>
      <c r="C330" s="2"/>
      <c r="D330" s="2"/>
      <c r="E330" s="2"/>
      <c r="F330" s="2"/>
      <c r="G330" s="21"/>
      <c r="H330" s="2"/>
      <c r="I330" s="2"/>
      <c r="J330" s="2"/>
      <c r="K330" s="2"/>
      <c r="L330" s="23"/>
      <c r="M330" s="28"/>
      <c r="N330" s="23"/>
      <c r="O330" s="23"/>
      <c r="P330" s="23"/>
      <c r="Q330" s="19"/>
      <c r="R330" s="19"/>
      <c r="S330" s="16"/>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row>
    <row r="331" spans="1:62" ht="13">
      <c r="A331" s="2"/>
      <c r="B331" s="2"/>
      <c r="C331" s="2"/>
      <c r="D331" s="2"/>
      <c r="E331" s="2"/>
      <c r="F331" s="2"/>
      <c r="G331" s="21"/>
      <c r="H331" s="2"/>
      <c r="I331" s="2"/>
      <c r="J331" s="2"/>
      <c r="K331" s="2"/>
      <c r="L331" s="23"/>
      <c r="M331" s="28"/>
      <c r="N331" s="23"/>
      <c r="O331" s="23"/>
      <c r="P331" s="23"/>
      <c r="Q331" s="19"/>
      <c r="R331" s="19"/>
      <c r="S331" s="16"/>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row>
    <row r="332" spans="1:62" ht="13">
      <c r="A332" s="2"/>
      <c r="B332" s="2"/>
      <c r="C332" s="2"/>
      <c r="D332" s="2"/>
      <c r="E332" s="2"/>
      <c r="F332" s="2"/>
      <c r="G332" s="21"/>
      <c r="H332" s="2"/>
      <c r="I332" s="2"/>
      <c r="J332" s="2"/>
      <c r="K332" s="2"/>
      <c r="L332" s="23"/>
      <c r="M332" s="28"/>
      <c r="N332" s="23"/>
      <c r="O332" s="23"/>
      <c r="P332" s="23"/>
      <c r="Q332" s="19"/>
      <c r="R332" s="19"/>
      <c r="S332" s="16"/>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row>
    <row r="333" spans="1:62" ht="13">
      <c r="A333" s="2"/>
      <c r="B333" s="2"/>
      <c r="C333" s="2"/>
      <c r="D333" s="2"/>
      <c r="E333" s="2"/>
      <c r="F333" s="2"/>
      <c r="G333" s="21"/>
      <c r="H333" s="2"/>
      <c r="I333" s="2"/>
      <c r="J333" s="2"/>
      <c r="K333" s="2"/>
      <c r="L333" s="23"/>
      <c r="M333" s="28"/>
      <c r="N333" s="23"/>
      <c r="O333" s="23"/>
      <c r="P333" s="23"/>
      <c r="Q333" s="19"/>
      <c r="R333" s="19"/>
      <c r="S333" s="16"/>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row>
    <row r="334" spans="1:62" ht="13">
      <c r="A334" s="2"/>
      <c r="B334" s="2"/>
      <c r="C334" s="2"/>
      <c r="D334" s="2"/>
      <c r="E334" s="2"/>
      <c r="F334" s="2"/>
      <c r="G334" s="21"/>
      <c r="H334" s="2"/>
      <c r="I334" s="2"/>
      <c r="J334" s="2"/>
      <c r="K334" s="2"/>
      <c r="L334" s="23"/>
      <c r="M334" s="28"/>
      <c r="N334" s="23"/>
      <c r="O334" s="23"/>
      <c r="P334" s="23"/>
      <c r="Q334" s="19"/>
      <c r="R334" s="19"/>
      <c r="S334" s="16"/>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row>
    <row r="335" spans="1:62" ht="13">
      <c r="A335" s="2"/>
      <c r="B335" s="2"/>
      <c r="C335" s="2"/>
      <c r="D335" s="2"/>
      <c r="E335" s="2"/>
      <c r="F335" s="2"/>
      <c r="G335" s="21"/>
      <c r="H335" s="2"/>
      <c r="I335" s="2"/>
      <c r="J335" s="2"/>
      <c r="K335" s="2"/>
      <c r="L335" s="23"/>
      <c r="M335" s="28"/>
      <c r="N335" s="23"/>
      <c r="O335" s="23"/>
      <c r="P335" s="23"/>
      <c r="Q335" s="19"/>
      <c r="R335" s="19"/>
      <c r="S335" s="16"/>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row>
    <row r="336" spans="1:62" ht="13">
      <c r="A336" s="2"/>
      <c r="B336" s="2"/>
      <c r="C336" s="2"/>
      <c r="D336" s="2"/>
      <c r="E336" s="2"/>
      <c r="F336" s="2"/>
      <c r="G336" s="21"/>
      <c r="H336" s="2"/>
      <c r="I336" s="2"/>
      <c r="J336" s="2"/>
      <c r="K336" s="2"/>
      <c r="L336" s="23"/>
      <c r="M336" s="28"/>
      <c r="N336" s="23"/>
      <c r="O336" s="23"/>
      <c r="P336" s="23"/>
      <c r="Q336" s="19"/>
      <c r="R336" s="19"/>
      <c r="S336" s="16"/>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row>
    <row r="337" spans="1:62" ht="13">
      <c r="A337" s="2"/>
      <c r="B337" s="2"/>
      <c r="C337" s="2"/>
      <c r="D337" s="2"/>
      <c r="E337" s="2"/>
      <c r="F337" s="2"/>
      <c r="G337" s="21"/>
      <c r="H337" s="2"/>
      <c r="I337" s="2"/>
      <c r="J337" s="2"/>
      <c r="K337" s="2"/>
      <c r="L337" s="23"/>
      <c r="M337" s="28"/>
      <c r="N337" s="23"/>
      <c r="O337" s="23"/>
      <c r="P337" s="23"/>
      <c r="Q337" s="19"/>
      <c r="R337" s="19"/>
      <c r="S337" s="16"/>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row>
    <row r="338" spans="1:62" ht="13">
      <c r="A338" s="2"/>
      <c r="B338" s="2"/>
      <c r="C338" s="2"/>
      <c r="D338" s="2"/>
      <c r="E338" s="2"/>
      <c r="F338" s="2"/>
      <c r="G338" s="21"/>
      <c r="H338" s="2"/>
      <c r="I338" s="2"/>
      <c r="J338" s="2"/>
      <c r="K338" s="2"/>
      <c r="L338" s="23"/>
      <c r="M338" s="28"/>
      <c r="N338" s="23"/>
      <c r="O338" s="23"/>
      <c r="P338" s="23"/>
      <c r="Q338" s="19"/>
      <c r="R338" s="19"/>
      <c r="S338" s="16"/>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row>
    <row r="339" spans="1:62" ht="13">
      <c r="A339" s="2"/>
      <c r="B339" s="2"/>
      <c r="C339" s="2"/>
      <c r="D339" s="2"/>
      <c r="E339" s="2"/>
      <c r="F339" s="2"/>
      <c r="G339" s="21"/>
      <c r="H339" s="2"/>
      <c r="I339" s="2"/>
      <c r="J339" s="2"/>
      <c r="K339" s="2"/>
      <c r="L339" s="23"/>
      <c r="M339" s="28"/>
      <c r="N339" s="23"/>
      <c r="O339" s="23"/>
      <c r="P339" s="23"/>
      <c r="Q339" s="19"/>
      <c r="R339" s="19"/>
      <c r="S339" s="16"/>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row>
    <row r="340" spans="1:62" ht="13">
      <c r="A340" s="2"/>
      <c r="B340" s="2"/>
      <c r="C340" s="2"/>
      <c r="D340" s="2"/>
      <c r="E340" s="2"/>
      <c r="F340" s="2"/>
      <c r="G340" s="21"/>
      <c r="H340" s="2"/>
      <c r="I340" s="2"/>
      <c r="J340" s="2"/>
      <c r="K340" s="2"/>
      <c r="L340" s="23"/>
      <c r="M340" s="28"/>
      <c r="N340" s="23"/>
      <c r="O340" s="23"/>
      <c r="P340" s="23"/>
      <c r="Q340" s="19"/>
      <c r="R340" s="19"/>
      <c r="S340" s="16"/>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row>
    <row r="341" spans="1:62" ht="13">
      <c r="A341" s="2"/>
      <c r="B341" s="2"/>
      <c r="C341" s="2"/>
      <c r="D341" s="2"/>
      <c r="E341" s="2"/>
      <c r="F341" s="2"/>
      <c r="G341" s="21"/>
      <c r="H341" s="2"/>
      <c r="I341" s="2"/>
      <c r="J341" s="2"/>
      <c r="K341" s="2"/>
      <c r="L341" s="23"/>
      <c r="M341" s="28"/>
      <c r="N341" s="23"/>
      <c r="O341" s="23"/>
      <c r="P341" s="23"/>
      <c r="Q341" s="19"/>
      <c r="R341" s="19"/>
      <c r="S341" s="16"/>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row>
    <row r="342" spans="1:62" ht="13">
      <c r="A342" s="2"/>
      <c r="B342" s="2"/>
      <c r="C342" s="2"/>
      <c r="D342" s="2"/>
      <c r="E342" s="2"/>
      <c r="F342" s="2"/>
      <c r="G342" s="21"/>
      <c r="H342" s="2"/>
      <c r="I342" s="2"/>
      <c r="J342" s="2"/>
      <c r="K342" s="2"/>
      <c r="L342" s="23"/>
      <c r="M342" s="28"/>
      <c r="N342" s="23"/>
      <c r="O342" s="23"/>
      <c r="P342" s="23"/>
      <c r="Q342" s="19"/>
      <c r="R342" s="19"/>
      <c r="S342" s="16"/>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row>
    <row r="343" spans="1:62" ht="13">
      <c r="A343" s="2"/>
      <c r="B343" s="2"/>
      <c r="C343" s="2"/>
      <c r="D343" s="2"/>
      <c r="E343" s="2"/>
      <c r="F343" s="2"/>
      <c r="G343" s="21"/>
      <c r="H343" s="2"/>
      <c r="I343" s="2"/>
      <c r="J343" s="2"/>
      <c r="K343" s="2"/>
      <c r="L343" s="23"/>
      <c r="M343" s="28"/>
      <c r="N343" s="23"/>
      <c r="O343" s="23"/>
      <c r="P343" s="23"/>
      <c r="Q343" s="19"/>
      <c r="R343" s="19"/>
      <c r="S343" s="16"/>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row>
    <row r="344" spans="1:62" ht="13">
      <c r="A344" s="2"/>
      <c r="B344" s="2"/>
      <c r="C344" s="2"/>
      <c r="D344" s="2"/>
      <c r="E344" s="2"/>
      <c r="F344" s="2"/>
      <c r="G344" s="21"/>
      <c r="H344" s="2"/>
      <c r="I344" s="2"/>
      <c r="J344" s="2"/>
      <c r="K344" s="2"/>
      <c r="L344" s="23"/>
      <c r="M344" s="28"/>
      <c r="N344" s="23"/>
      <c r="O344" s="23"/>
      <c r="P344" s="23"/>
      <c r="Q344" s="19"/>
      <c r="R344" s="19"/>
      <c r="S344" s="16"/>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row>
    <row r="345" spans="1:62" ht="13">
      <c r="A345" s="2"/>
      <c r="B345" s="2"/>
      <c r="C345" s="2"/>
      <c r="D345" s="2"/>
      <c r="E345" s="2"/>
      <c r="F345" s="2"/>
      <c r="G345" s="21"/>
      <c r="H345" s="2"/>
      <c r="I345" s="2"/>
      <c r="J345" s="2"/>
      <c r="K345" s="2"/>
      <c r="L345" s="23"/>
      <c r="M345" s="28"/>
      <c r="N345" s="23"/>
      <c r="O345" s="23"/>
      <c r="P345" s="23"/>
      <c r="Q345" s="19"/>
      <c r="R345" s="19"/>
      <c r="S345" s="16"/>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row>
    <row r="346" spans="1:62" ht="13">
      <c r="A346" s="2"/>
      <c r="B346" s="2"/>
      <c r="C346" s="2"/>
      <c r="D346" s="2"/>
      <c r="E346" s="2"/>
      <c r="F346" s="2"/>
      <c r="G346" s="21"/>
      <c r="H346" s="2"/>
      <c r="I346" s="2"/>
      <c r="J346" s="2"/>
      <c r="K346" s="2"/>
      <c r="L346" s="23"/>
      <c r="M346" s="28"/>
      <c r="N346" s="23"/>
      <c r="O346" s="23"/>
      <c r="P346" s="23"/>
      <c r="Q346" s="19"/>
      <c r="R346" s="19"/>
      <c r="S346" s="16"/>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row>
    <row r="347" spans="1:62" ht="13">
      <c r="A347" s="2"/>
      <c r="B347" s="2"/>
      <c r="C347" s="2"/>
      <c r="D347" s="2"/>
      <c r="E347" s="2"/>
      <c r="F347" s="2"/>
      <c r="G347" s="21"/>
      <c r="H347" s="2"/>
      <c r="I347" s="2"/>
      <c r="J347" s="2"/>
      <c r="K347" s="2"/>
      <c r="L347" s="23"/>
      <c r="M347" s="28"/>
      <c r="N347" s="23"/>
      <c r="O347" s="23"/>
      <c r="P347" s="23"/>
      <c r="Q347" s="19"/>
      <c r="R347" s="19"/>
      <c r="S347" s="16"/>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row>
    <row r="348" spans="1:62" ht="13">
      <c r="A348" s="2"/>
      <c r="B348" s="2"/>
      <c r="C348" s="2"/>
      <c r="D348" s="2"/>
      <c r="E348" s="2"/>
      <c r="F348" s="2"/>
      <c r="G348" s="21"/>
      <c r="H348" s="2"/>
      <c r="I348" s="2"/>
      <c r="J348" s="2"/>
      <c r="K348" s="2"/>
      <c r="L348" s="23"/>
      <c r="M348" s="28"/>
      <c r="N348" s="23"/>
      <c r="O348" s="23"/>
      <c r="P348" s="23"/>
      <c r="Q348" s="19"/>
      <c r="R348" s="19"/>
      <c r="S348" s="16"/>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row>
    <row r="349" spans="1:62" ht="13">
      <c r="A349" s="2"/>
      <c r="B349" s="2"/>
      <c r="C349" s="2"/>
      <c r="D349" s="2"/>
      <c r="E349" s="2"/>
      <c r="F349" s="2"/>
      <c r="G349" s="21"/>
      <c r="H349" s="2"/>
      <c r="I349" s="2"/>
      <c r="J349" s="2"/>
      <c r="K349" s="2"/>
      <c r="L349" s="23"/>
      <c r="M349" s="28"/>
      <c r="N349" s="23"/>
      <c r="O349" s="23"/>
      <c r="P349" s="23"/>
      <c r="Q349" s="19"/>
      <c r="R349" s="19"/>
      <c r="S349" s="16"/>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row>
    <row r="350" spans="1:62" ht="13">
      <c r="A350" s="2"/>
      <c r="B350" s="2"/>
      <c r="C350" s="2"/>
      <c r="D350" s="2"/>
      <c r="E350" s="2"/>
      <c r="F350" s="2"/>
      <c r="G350" s="21"/>
      <c r="H350" s="2"/>
      <c r="I350" s="2"/>
      <c r="J350" s="2"/>
      <c r="K350" s="2"/>
      <c r="L350" s="23"/>
      <c r="M350" s="28"/>
      <c r="N350" s="23"/>
      <c r="O350" s="23"/>
      <c r="P350" s="23"/>
      <c r="Q350" s="19"/>
      <c r="R350" s="19"/>
      <c r="S350" s="16"/>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row>
    <row r="351" spans="1:62" ht="13">
      <c r="A351" s="2"/>
      <c r="B351" s="2"/>
      <c r="C351" s="2"/>
      <c r="D351" s="2"/>
      <c r="E351" s="2"/>
      <c r="F351" s="2"/>
      <c r="G351" s="21"/>
      <c r="H351" s="2"/>
      <c r="I351" s="2"/>
      <c r="J351" s="2"/>
      <c r="K351" s="2"/>
      <c r="L351" s="23"/>
      <c r="M351" s="28"/>
      <c r="N351" s="23"/>
      <c r="O351" s="23"/>
      <c r="P351" s="23"/>
      <c r="Q351" s="19"/>
      <c r="R351" s="19"/>
      <c r="S351" s="16"/>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row>
    <row r="352" spans="1:62" ht="13">
      <c r="A352" s="2"/>
      <c r="B352" s="2"/>
      <c r="C352" s="2"/>
      <c r="D352" s="2"/>
      <c r="E352" s="2"/>
      <c r="F352" s="2"/>
      <c r="G352" s="21"/>
      <c r="H352" s="2"/>
      <c r="I352" s="2"/>
      <c r="J352" s="2"/>
      <c r="K352" s="2"/>
      <c r="L352" s="23"/>
      <c r="M352" s="28"/>
      <c r="N352" s="23"/>
      <c r="O352" s="23"/>
      <c r="P352" s="23"/>
      <c r="Q352" s="19"/>
      <c r="R352" s="19"/>
      <c r="S352" s="16"/>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row>
    <row r="353" spans="1:62" ht="13">
      <c r="A353" s="2"/>
      <c r="B353" s="2"/>
      <c r="C353" s="2"/>
      <c r="D353" s="2"/>
      <c r="E353" s="2"/>
      <c r="F353" s="2"/>
      <c r="G353" s="21"/>
      <c r="H353" s="2"/>
      <c r="I353" s="2"/>
      <c r="J353" s="2"/>
      <c r="K353" s="2"/>
      <c r="L353" s="23"/>
      <c r="M353" s="28"/>
      <c r="N353" s="23"/>
      <c r="O353" s="23"/>
      <c r="P353" s="23"/>
      <c r="Q353" s="19"/>
      <c r="R353" s="19"/>
      <c r="S353" s="16"/>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row>
    <row r="354" spans="1:62" ht="13">
      <c r="A354" s="2"/>
      <c r="B354" s="2"/>
      <c r="C354" s="2"/>
      <c r="D354" s="2"/>
      <c r="E354" s="2"/>
      <c r="F354" s="2"/>
      <c r="G354" s="21"/>
      <c r="H354" s="2"/>
      <c r="I354" s="2"/>
      <c r="J354" s="2"/>
      <c r="K354" s="2"/>
      <c r="L354" s="23"/>
      <c r="M354" s="28"/>
      <c r="N354" s="23"/>
      <c r="O354" s="23"/>
      <c r="P354" s="23"/>
      <c r="Q354" s="19"/>
      <c r="R354" s="19"/>
      <c r="S354" s="16"/>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row>
    <row r="355" spans="1:62" ht="13">
      <c r="A355" s="2"/>
      <c r="B355" s="2"/>
      <c r="C355" s="2"/>
      <c r="D355" s="2"/>
      <c r="E355" s="2"/>
      <c r="F355" s="2"/>
      <c r="G355" s="21"/>
      <c r="H355" s="2"/>
      <c r="I355" s="2"/>
      <c r="J355" s="2"/>
      <c r="K355" s="2"/>
      <c r="L355" s="23"/>
      <c r="M355" s="28"/>
      <c r="N355" s="23"/>
      <c r="O355" s="23"/>
      <c r="P355" s="23"/>
      <c r="Q355" s="19"/>
      <c r="R355" s="19"/>
      <c r="S355" s="16"/>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row>
    <row r="356" spans="1:62" ht="13">
      <c r="A356" s="2"/>
      <c r="B356" s="2"/>
      <c r="C356" s="2"/>
      <c r="D356" s="2"/>
      <c r="E356" s="2"/>
      <c r="F356" s="2"/>
      <c r="G356" s="21"/>
      <c r="H356" s="2"/>
      <c r="I356" s="2"/>
      <c r="J356" s="2"/>
      <c r="K356" s="2"/>
      <c r="L356" s="23"/>
      <c r="M356" s="28"/>
      <c r="N356" s="23"/>
      <c r="O356" s="23"/>
      <c r="P356" s="23"/>
      <c r="Q356" s="19"/>
      <c r="R356" s="19"/>
      <c r="S356" s="16"/>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row>
    <row r="357" spans="1:62" ht="13">
      <c r="A357" s="2"/>
      <c r="B357" s="2"/>
      <c r="C357" s="2"/>
      <c r="D357" s="2"/>
      <c r="E357" s="2"/>
      <c r="F357" s="2"/>
      <c r="G357" s="21"/>
      <c r="H357" s="2"/>
      <c r="I357" s="2"/>
      <c r="J357" s="2"/>
      <c r="K357" s="2"/>
      <c r="L357" s="23"/>
      <c r="M357" s="28"/>
      <c r="N357" s="23"/>
      <c r="O357" s="23"/>
      <c r="P357" s="23"/>
      <c r="Q357" s="19"/>
      <c r="R357" s="19"/>
      <c r="S357" s="16"/>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row>
    <row r="358" spans="1:62" ht="13">
      <c r="A358" s="2"/>
      <c r="B358" s="2"/>
      <c r="C358" s="2"/>
      <c r="D358" s="2"/>
      <c r="E358" s="2"/>
      <c r="F358" s="2"/>
      <c r="G358" s="21"/>
      <c r="H358" s="2"/>
      <c r="I358" s="2"/>
      <c r="J358" s="2"/>
      <c r="K358" s="2"/>
      <c r="L358" s="23"/>
      <c r="M358" s="28"/>
      <c r="N358" s="23"/>
      <c r="O358" s="23"/>
      <c r="P358" s="23"/>
      <c r="Q358" s="19"/>
      <c r="R358" s="19"/>
      <c r="S358" s="16"/>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row>
    <row r="359" spans="1:62" ht="13">
      <c r="A359" s="2"/>
      <c r="B359" s="2"/>
      <c r="C359" s="2"/>
      <c r="D359" s="2"/>
      <c r="E359" s="2"/>
      <c r="F359" s="2"/>
      <c r="G359" s="21"/>
      <c r="H359" s="2"/>
      <c r="I359" s="2"/>
      <c r="J359" s="2"/>
      <c r="K359" s="2"/>
      <c r="L359" s="23"/>
      <c r="M359" s="28"/>
      <c r="N359" s="23"/>
      <c r="O359" s="23"/>
      <c r="P359" s="23"/>
      <c r="Q359" s="19"/>
      <c r="R359" s="19"/>
      <c r="S359" s="16"/>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row>
    <row r="360" spans="1:62" ht="13">
      <c r="A360" s="2"/>
      <c r="B360" s="2"/>
      <c r="C360" s="2"/>
      <c r="D360" s="2"/>
      <c r="E360" s="2"/>
      <c r="F360" s="2"/>
      <c r="G360" s="21"/>
      <c r="H360" s="2"/>
      <c r="I360" s="2"/>
      <c r="J360" s="2"/>
      <c r="K360" s="2"/>
      <c r="L360" s="23"/>
      <c r="M360" s="28"/>
      <c r="N360" s="23"/>
      <c r="O360" s="23"/>
      <c r="P360" s="23"/>
      <c r="Q360" s="19"/>
      <c r="R360" s="19"/>
      <c r="S360" s="16"/>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row>
    <row r="361" spans="1:62" ht="13">
      <c r="A361" s="2"/>
      <c r="B361" s="2"/>
      <c r="C361" s="2"/>
      <c r="D361" s="2"/>
      <c r="E361" s="2"/>
      <c r="F361" s="2"/>
      <c r="G361" s="21"/>
      <c r="H361" s="2"/>
      <c r="I361" s="2"/>
      <c r="J361" s="2"/>
      <c r="K361" s="2"/>
      <c r="L361" s="23"/>
      <c r="M361" s="28"/>
      <c r="N361" s="23"/>
      <c r="O361" s="23"/>
      <c r="P361" s="23"/>
      <c r="Q361" s="19"/>
      <c r="R361" s="19"/>
      <c r="S361" s="16"/>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row>
    <row r="362" spans="1:62" ht="13">
      <c r="A362" s="2"/>
      <c r="B362" s="2"/>
      <c r="C362" s="2"/>
      <c r="D362" s="2"/>
      <c r="E362" s="2"/>
      <c r="F362" s="2"/>
      <c r="G362" s="21"/>
      <c r="H362" s="2"/>
      <c r="I362" s="2"/>
      <c r="J362" s="2"/>
      <c r="K362" s="2"/>
      <c r="L362" s="23"/>
      <c r="M362" s="28"/>
      <c r="N362" s="23"/>
      <c r="O362" s="23"/>
      <c r="P362" s="23"/>
      <c r="Q362" s="19"/>
      <c r="R362" s="19"/>
      <c r="S362" s="16"/>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row>
    <row r="363" spans="1:62" ht="13">
      <c r="A363" s="2"/>
      <c r="B363" s="2"/>
      <c r="C363" s="2"/>
      <c r="D363" s="2"/>
      <c r="E363" s="2"/>
      <c r="F363" s="2"/>
      <c r="G363" s="21"/>
      <c r="H363" s="2"/>
      <c r="I363" s="2"/>
      <c r="J363" s="2"/>
      <c r="K363" s="2"/>
      <c r="L363" s="23"/>
      <c r="M363" s="28"/>
      <c r="N363" s="23"/>
      <c r="O363" s="23"/>
      <c r="P363" s="23"/>
      <c r="Q363" s="19"/>
      <c r="R363" s="19"/>
      <c r="S363" s="16"/>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row>
    <row r="364" spans="1:62" ht="13">
      <c r="A364" s="2"/>
      <c r="B364" s="2"/>
      <c r="C364" s="2"/>
      <c r="D364" s="2"/>
      <c r="E364" s="2"/>
      <c r="F364" s="2"/>
      <c r="G364" s="21"/>
      <c r="H364" s="2"/>
      <c r="I364" s="2"/>
      <c r="J364" s="2"/>
      <c r="K364" s="2"/>
      <c r="L364" s="23"/>
      <c r="M364" s="28"/>
      <c r="N364" s="23"/>
      <c r="O364" s="23"/>
      <c r="P364" s="23"/>
      <c r="Q364" s="19"/>
      <c r="R364" s="19"/>
      <c r="S364" s="16"/>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row>
    <row r="365" spans="1:62" ht="13">
      <c r="A365" s="2"/>
      <c r="B365" s="2"/>
      <c r="C365" s="2"/>
      <c r="D365" s="2"/>
      <c r="E365" s="2"/>
      <c r="F365" s="2"/>
      <c r="G365" s="21"/>
      <c r="H365" s="2"/>
      <c r="I365" s="2"/>
      <c r="J365" s="2"/>
      <c r="K365" s="2"/>
      <c r="L365" s="23"/>
      <c r="M365" s="28"/>
      <c r="N365" s="23"/>
      <c r="O365" s="23"/>
      <c r="P365" s="23"/>
      <c r="Q365" s="19"/>
      <c r="R365" s="19"/>
      <c r="S365" s="16"/>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row>
    <row r="366" spans="1:62" ht="13">
      <c r="A366" s="2"/>
      <c r="B366" s="2"/>
      <c r="C366" s="2"/>
      <c r="D366" s="2"/>
      <c r="E366" s="2"/>
      <c r="F366" s="2"/>
      <c r="G366" s="21"/>
      <c r="H366" s="2"/>
      <c r="I366" s="2"/>
      <c r="J366" s="2"/>
      <c r="K366" s="2"/>
      <c r="L366" s="23"/>
      <c r="M366" s="28"/>
      <c r="N366" s="23"/>
      <c r="O366" s="23"/>
      <c r="P366" s="23"/>
      <c r="Q366" s="19"/>
      <c r="R366" s="19"/>
      <c r="S366" s="16"/>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row>
    <row r="367" spans="1:62" ht="13">
      <c r="A367" s="2"/>
      <c r="B367" s="2"/>
      <c r="C367" s="2"/>
      <c r="D367" s="2"/>
      <c r="E367" s="2"/>
      <c r="F367" s="2"/>
      <c r="G367" s="21"/>
      <c r="H367" s="2"/>
      <c r="I367" s="2"/>
      <c r="J367" s="2"/>
      <c r="K367" s="2"/>
      <c r="L367" s="23"/>
      <c r="M367" s="28"/>
      <c r="N367" s="23"/>
      <c r="O367" s="23"/>
      <c r="P367" s="23"/>
      <c r="Q367" s="19"/>
      <c r="R367" s="19"/>
      <c r="S367" s="16"/>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row>
    <row r="368" spans="1:62" ht="13">
      <c r="A368" s="2"/>
      <c r="B368" s="2"/>
      <c r="C368" s="2"/>
      <c r="D368" s="2"/>
      <c r="E368" s="2"/>
      <c r="F368" s="2"/>
      <c r="G368" s="21"/>
      <c r="H368" s="2"/>
      <c r="I368" s="2"/>
      <c r="J368" s="2"/>
      <c r="K368" s="2"/>
      <c r="L368" s="23"/>
      <c r="M368" s="28"/>
      <c r="N368" s="23"/>
      <c r="O368" s="23"/>
      <c r="P368" s="23"/>
      <c r="Q368" s="19"/>
      <c r="R368" s="19"/>
      <c r="S368" s="16"/>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row>
    <row r="369" spans="1:62" ht="13">
      <c r="A369" s="2"/>
      <c r="B369" s="2"/>
      <c r="C369" s="2"/>
      <c r="D369" s="2"/>
      <c r="E369" s="2"/>
      <c r="F369" s="2"/>
      <c r="G369" s="21"/>
      <c r="H369" s="2"/>
      <c r="I369" s="2"/>
      <c r="J369" s="2"/>
      <c r="K369" s="2"/>
      <c r="L369" s="23"/>
      <c r="M369" s="28"/>
      <c r="N369" s="23"/>
      <c r="O369" s="23"/>
      <c r="P369" s="23"/>
      <c r="Q369" s="19"/>
      <c r="R369" s="19"/>
      <c r="S369" s="16"/>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row>
    <row r="370" spans="1:62" ht="13">
      <c r="A370" s="2"/>
      <c r="B370" s="2"/>
      <c r="C370" s="2"/>
      <c r="D370" s="2"/>
      <c r="E370" s="2"/>
      <c r="F370" s="2"/>
      <c r="G370" s="21"/>
      <c r="H370" s="2"/>
      <c r="I370" s="2"/>
      <c r="J370" s="2"/>
      <c r="K370" s="2"/>
      <c r="L370" s="23"/>
      <c r="M370" s="28"/>
      <c r="N370" s="23"/>
      <c r="O370" s="23"/>
      <c r="P370" s="23"/>
      <c r="Q370" s="19"/>
      <c r="R370" s="19"/>
      <c r="S370" s="16"/>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row>
    <row r="371" spans="1:62" ht="13">
      <c r="A371" s="2"/>
      <c r="B371" s="2"/>
      <c r="C371" s="2"/>
      <c r="D371" s="2"/>
      <c r="E371" s="2"/>
      <c r="F371" s="2"/>
      <c r="G371" s="21"/>
      <c r="H371" s="2"/>
      <c r="I371" s="2"/>
      <c r="J371" s="2"/>
      <c r="K371" s="2"/>
      <c r="L371" s="23"/>
      <c r="M371" s="28"/>
      <c r="N371" s="23"/>
      <c r="O371" s="23"/>
      <c r="P371" s="23"/>
      <c r="Q371" s="19"/>
      <c r="R371" s="19"/>
      <c r="S371" s="16"/>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row>
    <row r="372" spans="1:62" ht="13">
      <c r="A372" s="2"/>
      <c r="B372" s="2"/>
      <c r="C372" s="2"/>
      <c r="D372" s="2"/>
      <c r="E372" s="2"/>
      <c r="F372" s="2"/>
      <c r="G372" s="21"/>
      <c r="H372" s="2"/>
      <c r="I372" s="2"/>
      <c r="J372" s="2"/>
      <c r="K372" s="2"/>
      <c r="L372" s="23"/>
      <c r="M372" s="28"/>
      <c r="N372" s="23"/>
      <c r="O372" s="23"/>
      <c r="P372" s="23"/>
      <c r="Q372" s="19"/>
      <c r="R372" s="19"/>
      <c r="S372" s="16"/>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row>
    <row r="373" spans="1:62" ht="13">
      <c r="A373" s="2"/>
      <c r="B373" s="2"/>
      <c r="C373" s="2"/>
      <c r="D373" s="2"/>
      <c r="E373" s="2"/>
      <c r="F373" s="2"/>
      <c r="G373" s="21"/>
      <c r="H373" s="2"/>
      <c r="I373" s="2"/>
      <c r="J373" s="2"/>
      <c r="K373" s="2"/>
      <c r="L373" s="23"/>
      <c r="M373" s="28"/>
      <c r="N373" s="23"/>
      <c r="O373" s="23"/>
      <c r="P373" s="23"/>
      <c r="Q373" s="19"/>
      <c r="R373" s="19"/>
      <c r="S373" s="16"/>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row>
    <row r="374" spans="1:62" ht="13">
      <c r="A374" s="2"/>
      <c r="B374" s="2"/>
      <c r="C374" s="2"/>
      <c r="D374" s="2"/>
      <c r="E374" s="2"/>
      <c r="F374" s="2"/>
      <c r="G374" s="21"/>
      <c r="H374" s="2"/>
      <c r="I374" s="2"/>
      <c r="J374" s="2"/>
      <c r="K374" s="2"/>
      <c r="L374" s="23"/>
      <c r="M374" s="28"/>
      <c r="N374" s="23"/>
      <c r="O374" s="23"/>
      <c r="P374" s="23"/>
      <c r="Q374" s="19"/>
      <c r="R374" s="19"/>
      <c r="S374" s="16"/>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row>
    <row r="375" spans="1:62" ht="13">
      <c r="A375" s="2"/>
      <c r="B375" s="2"/>
      <c r="C375" s="2"/>
      <c r="D375" s="2"/>
      <c r="E375" s="2"/>
      <c r="F375" s="2"/>
      <c r="G375" s="21"/>
      <c r="H375" s="2"/>
      <c r="I375" s="2"/>
      <c r="J375" s="2"/>
      <c r="K375" s="2"/>
      <c r="L375" s="23"/>
      <c r="M375" s="28"/>
      <c r="N375" s="23"/>
      <c r="O375" s="23"/>
      <c r="P375" s="23"/>
      <c r="Q375" s="19"/>
      <c r="R375" s="19"/>
      <c r="S375" s="16"/>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row>
    <row r="376" spans="1:62" ht="13">
      <c r="A376" s="2"/>
      <c r="B376" s="2"/>
      <c r="C376" s="2"/>
      <c r="D376" s="2"/>
      <c r="E376" s="2"/>
      <c r="F376" s="2"/>
      <c r="G376" s="21"/>
      <c r="H376" s="2"/>
      <c r="I376" s="2"/>
      <c r="J376" s="2"/>
      <c r="K376" s="2"/>
      <c r="L376" s="23"/>
      <c r="M376" s="28"/>
      <c r="N376" s="23"/>
      <c r="O376" s="23"/>
      <c r="P376" s="23"/>
      <c r="Q376" s="19"/>
      <c r="R376" s="19"/>
      <c r="S376" s="16"/>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row>
    <row r="377" spans="1:62" ht="13">
      <c r="A377" s="2"/>
      <c r="B377" s="2"/>
      <c r="C377" s="2"/>
      <c r="D377" s="2"/>
      <c r="E377" s="2"/>
      <c r="F377" s="2"/>
      <c r="G377" s="21"/>
      <c r="H377" s="2"/>
      <c r="I377" s="2"/>
      <c r="J377" s="2"/>
      <c r="K377" s="2"/>
      <c r="L377" s="23"/>
      <c r="M377" s="28"/>
      <c r="N377" s="23"/>
      <c r="O377" s="23"/>
      <c r="P377" s="23"/>
      <c r="Q377" s="19"/>
      <c r="R377" s="19"/>
      <c r="S377" s="16"/>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row>
    <row r="378" spans="1:62" ht="13">
      <c r="A378" s="2"/>
      <c r="B378" s="2"/>
      <c r="C378" s="2"/>
      <c r="D378" s="2"/>
      <c r="E378" s="2"/>
      <c r="F378" s="2"/>
      <c r="G378" s="21"/>
      <c r="H378" s="2"/>
      <c r="I378" s="2"/>
      <c r="J378" s="2"/>
      <c r="K378" s="2"/>
      <c r="L378" s="23"/>
      <c r="M378" s="28"/>
      <c r="N378" s="23"/>
      <c r="O378" s="23"/>
      <c r="P378" s="23"/>
      <c r="Q378" s="19"/>
      <c r="R378" s="19"/>
      <c r="S378" s="16"/>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row>
    <row r="379" spans="1:62" ht="13">
      <c r="A379" s="2"/>
      <c r="B379" s="2"/>
      <c r="C379" s="2"/>
      <c r="D379" s="2"/>
      <c r="E379" s="2"/>
      <c r="F379" s="2"/>
      <c r="G379" s="21"/>
      <c r="H379" s="2"/>
      <c r="I379" s="2"/>
      <c r="J379" s="2"/>
      <c r="K379" s="2"/>
      <c r="L379" s="23"/>
      <c r="M379" s="28"/>
      <c r="N379" s="23"/>
      <c r="O379" s="23"/>
      <c r="P379" s="23"/>
      <c r="Q379" s="19"/>
      <c r="R379" s="19"/>
      <c r="S379" s="16"/>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row>
    <row r="380" spans="1:62" ht="13">
      <c r="A380" s="2"/>
      <c r="B380" s="2"/>
      <c r="C380" s="2"/>
      <c r="D380" s="2"/>
      <c r="E380" s="2"/>
      <c r="F380" s="2"/>
      <c r="G380" s="21"/>
      <c r="H380" s="2"/>
      <c r="I380" s="2"/>
      <c r="J380" s="2"/>
      <c r="K380" s="2"/>
      <c r="L380" s="23"/>
      <c r="M380" s="28"/>
      <c r="N380" s="23"/>
      <c r="O380" s="23"/>
      <c r="P380" s="23"/>
      <c r="Q380" s="19"/>
      <c r="R380" s="19"/>
      <c r="S380" s="16"/>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row>
    <row r="381" spans="1:62" ht="13">
      <c r="A381" s="2"/>
      <c r="B381" s="2"/>
      <c r="C381" s="2"/>
      <c r="D381" s="2"/>
      <c r="E381" s="2"/>
      <c r="F381" s="2"/>
      <c r="G381" s="21"/>
      <c r="H381" s="2"/>
      <c r="I381" s="2"/>
      <c r="J381" s="2"/>
      <c r="K381" s="2"/>
      <c r="L381" s="23"/>
      <c r="M381" s="28"/>
      <c r="N381" s="23"/>
      <c r="O381" s="23"/>
      <c r="P381" s="23"/>
      <c r="Q381" s="19"/>
      <c r="R381" s="19"/>
      <c r="S381" s="16"/>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row>
    <row r="382" spans="1:62" ht="13">
      <c r="A382" s="2"/>
      <c r="B382" s="2"/>
      <c r="C382" s="2"/>
      <c r="D382" s="2"/>
      <c r="E382" s="2"/>
      <c r="F382" s="2"/>
      <c r="G382" s="21"/>
      <c r="H382" s="2"/>
      <c r="I382" s="2"/>
      <c r="J382" s="2"/>
      <c r="K382" s="2"/>
      <c r="L382" s="23"/>
      <c r="M382" s="28"/>
      <c r="N382" s="23"/>
      <c r="O382" s="23"/>
      <c r="P382" s="23"/>
      <c r="Q382" s="19"/>
      <c r="R382" s="19"/>
      <c r="S382" s="16"/>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row>
    <row r="383" spans="1:62" ht="13">
      <c r="A383" s="2"/>
      <c r="B383" s="2"/>
      <c r="C383" s="2"/>
      <c r="D383" s="2"/>
      <c r="E383" s="2"/>
      <c r="F383" s="2"/>
      <c r="G383" s="21"/>
      <c r="H383" s="2"/>
      <c r="I383" s="2"/>
      <c r="J383" s="2"/>
      <c r="K383" s="2"/>
      <c r="L383" s="23"/>
      <c r="M383" s="28"/>
      <c r="N383" s="23"/>
      <c r="O383" s="23"/>
      <c r="P383" s="23"/>
      <c r="Q383" s="19"/>
      <c r="R383" s="19"/>
      <c r="S383" s="16"/>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row>
    <row r="384" spans="1:62" ht="13">
      <c r="A384" s="2"/>
      <c r="B384" s="2"/>
      <c r="C384" s="2"/>
      <c r="D384" s="2"/>
      <c r="E384" s="2"/>
      <c r="F384" s="2"/>
      <c r="G384" s="21"/>
      <c r="H384" s="2"/>
      <c r="I384" s="2"/>
      <c r="J384" s="2"/>
      <c r="K384" s="2"/>
      <c r="L384" s="23"/>
      <c r="M384" s="28"/>
      <c r="N384" s="23"/>
      <c r="O384" s="23"/>
      <c r="P384" s="23"/>
      <c r="Q384" s="19"/>
      <c r="R384" s="19"/>
      <c r="S384" s="16"/>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row>
    <row r="385" spans="1:62" ht="13">
      <c r="A385" s="2"/>
      <c r="B385" s="2"/>
      <c r="C385" s="2"/>
      <c r="D385" s="2"/>
      <c r="E385" s="2"/>
      <c r="F385" s="2"/>
      <c r="G385" s="21"/>
      <c r="H385" s="2"/>
      <c r="I385" s="2"/>
      <c r="J385" s="2"/>
      <c r="K385" s="2"/>
      <c r="L385" s="23"/>
      <c r="M385" s="28"/>
      <c r="N385" s="23"/>
      <c r="O385" s="23"/>
      <c r="P385" s="23"/>
      <c r="Q385" s="19"/>
      <c r="R385" s="19"/>
      <c r="S385" s="16"/>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row>
    <row r="386" spans="1:62" ht="13">
      <c r="A386" s="2"/>
      <c r="B386" s="2"/>
      <c r="C386" s="2"/>
      <c r="D386" s="2"/>
      <c r="E386" s="2"/>
      <c r="F386" s="2"/>
      <c r="G386" s="21"/>
      <c r="H386" s="2"/>
      <c r="I386" s="2"/>
      <c r="J386" s="2"/>
      <c r="K386" s="2"/>
      <c r="L386" s="23"/>
      <c r="M386" s="28"/>
      <c r="N386" s="23"/>
      <c r="O386" s="23"/>
      <c r="P386" s="23"/>
      <c r="Q386" s="19"/>
      <c r="R386" s="19"/>
      <c r="S386" s="16"/>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row>
    <row r="387" spans="1:62" ht="13">
      <c r="A387" s="2"/>
      <c r="B387" s="2"/>
      <c r="C387" s="2"/>
      <c r="D387" s="2"/>
      <c r="E387" s="2"/>
      <c r="F387" s="2"/>
      <c r="G387" s="21"/>
      <c r="H387" s="2"/>
      <c r="I387" s="2"/>
      <c r="J387" s="2"/>
      <c r="K387" s="2"/>
      <c r="L387" s="23"/>
      <c r="M387" s="28"/>
      <c r="N387" s="23"/>
      <c r="O387" s="23"/>
      <c r="P387" s="23"/>
      <c r="Q387" s="19"/>
      <c r="R387" s="19"/>
      <c r="S387" s="16"/>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row>
    <row r="388" spans="1:62" ht="13">
      <c r="A388" s="2"/>
      <c r="B388" s="2"/>
      <c r="C388" s="2"/>
      <c r="D388" s="2"/>
      <c r="E388" s="2"/>
      <c r="F388" s="2"/>
      <c r="G388" s="21"/>
      <c r="H388" s="2"/>
      <c r="I388" s="2"/>
      <c r="J388" s="2"/>
      <c r="K388" s="2"/>
      <c r="L388" s="23"/>
      <c r="M388" s="28"/>
      <c r="N388" s="23"/>
      <c r="O388" s="23"/>
      <c r="P388" s="23"/>
      <c r="Q388" s="19"/>
      <c r="R388" s="19"/>
      <c r="S388" s="16"/>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row>
    <row r="389" spans="1:62" ht="13">
      <c r="A389" s="2"/>
      <c r="B389" s="2"/>
      <c r="C389" s="2"/>
      <c r="D389" s="2"/>
      <c r="E389" s="2"/>
      <c r="F389" s="2"/>
      <c r="G389" s="21"/>
      <c r="H389" s="2"/>
      <c r="I389" s="2"/>
      <c r="J389" s="2"/>
      <c r="K389" s="2"/>
      <c r="L389" s="23"/>
      <c r="M389" s="28"/>
      <c r="N389" s="23"/>
      <c r="O389" s="23"/>
      <c r="P389" s="23"/>
      <c r="Q389" s="19"/>
      <c r="R389" s="19"/>
      <c r="S389" s="16"/>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row>
    <row r="390" spans="1:62" ht="13">
      <c r="A390" s="2"/>
      <c r="B390" s="2"/>
      <c r="C390" s="2"/>
      <c r="D390" s="2"/>
      <c r="E390" s="2"/>
      <c r="F390" s="2"/>
      <c r="G390" s="21"/>
      <c r="H390" s="2"/>
      <c r="I390" s="2"/>
      <c r="J390" s="2"/>
      <c r="K390" s="2"/>
      <c r="L390" s="23"/>
      <c r="M390" s="28"/>
      <c r="N390" s="23"/>
      <c r="O390" s="23"/>
      <c r="P390" s="23"/>
      <c r="Q390" s="19"/>
      <c r="R390" s="19"/>
      <c r="S390" s="16"/>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row>
    <row r="391" spans="1:62" ht="13">
      <c r="A391" s="2"/>
      <c r="B391" s="2"/>
      <c r="C391" s="2"/>
      <c r="D391" s="2"/>
      <c r="E391" s="2"/>
      <c r="F391" s="2"/>
      <c r="G391" s="21"/>
      <c r="H391" s="2"/>
      <c r="I391" s="2"/>
      <c r="J391" s="2"/>
      <c r="K391" s="2"/>
      <c r="L391" s="23"/>
      <c r="M391" s="28"/>
      <c r="N391" s="23"/>
      <c r="O391" s="23"/>
      <c r="P391" s="23"/>
      <c r="Q391" s="19"/>
      <c r="R391" s="19"/>
      <c r="S391" s="16"/>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row>
    <row r="392" spans="1:62" ht="13">
      <c r="A392" s="2"/>
      <c r="B392" s="2"/>
      <c r="C392" s="2"/>
      <c r="D392" s="2"/>
      <c r="E392" s="2"/>
      <c r="F392" s="2"/>
      <c r="G392" s="21"/>
      <c r="H392" s="2"/>
      <c r="I392" s="2"/>
      <c r="J392" s="2"/>
      <c r="K392" s="2"/>
      <c r="L392" s="23"/>
      <c r="M392" s="28"/>
      <c r="N392" s="23"/>
      <c r="O392" s="23"/>
      <c r="P392" s="23"/>
      <c r="Q392" s="19"/>
      <c r="R392" s="19"/>
      <c r="S392" s="16"/>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row>
    <row r="393" spans="1:62" ht="13">
      <c r="A393" s="2"/>
      <c r="B393" s="2"/>
      <c r="C393" s="2"/>
      <c r="D393" s="2"/>
      <c r="E393" s="2"/>
      <c r="F393" s="2"/>
      <c r="G393" s="21"/>
      <c r="H393" s="2"/>
      <c r="I393" s="2"/>
      <c r="J393" s="2"/>
      <c r="K393" s="2"/>
      <c r="L393" s="23"/>
      <c r="M393" s="28"/>
      <c r="N393" s="23"/>
      <c r="O393" s="23"/>
      <c r="P393" s="23"/>
      <c r="Q393" s="19"/>
      <c r="R393" s="19"/>
      <c r="S393" s="16"/>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row>
    <row r="394" spans="1:62" ht="13">
      <c r="A394" s="2"/>
      <c r="B394" s="2"/>
      <c r="C394" s="2"/>
      <c r="D394" s="2"/>
      <c r="E394" s="2"/>
      <c r="F394" s="2"/>
      <c r="G394" s="21"/>
      <c r="H394" s="2"/>
      <c r="I394" s="2"/>
      <c r="J394" s="2"/>
      <c r="K394" s="2"/>
      <c r="L394" s="23"/>
      <c r="M394" s="28"/>
      <c r="N394" s="23"/>
      <c r="O394" s="23"/>
      <c r="P394" s="23"/>
      <c r="Q394" s="19"/>
      <c r="R394" s="19"/>
      <c r="S394" s="16"/>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row>
    <row r="395" spans="1:62" ht="13">
      <c r="A395" s="2"/>
      <c r="B395" s="2"/>
      <c r="C395" s="2"/>
      <c r="D395" s="2"/>
      <c r="E395" s="2"/>
      <c r="F395" s="2"/>
      <c r="G395" s="21"/>
      <c r="H395" s="2"/>
      <c r="I395" s="2"/>
      <c r="J395" s="2"/>
      <c r="K395" s="2"/>
      <c r="L395" s="23"/>
      <c r="M395" s="28"/>
      <c r="N395" s="23"/>
      <c r="O395" s="23"/>
      <c r="P395" s="23"/>
      <c r="Q395" s="19"/>
      <c r="R395" s="19"/>
      <c r="S395" s="16"/>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row>
    <row r="396" spans="1:62" ht="13">
      <c r="A396" s="2"/>
      <c r="B396" s="2"/>
      <c r="C396" s="2"/>
      <c r="D396" s="2"/>
      <c r="E396" s="2"/>
      <c r="F396" s="2"/>
      <c r="G396" s="21"/>
      <c r="H396" s="2"/>
      <c r="I396" s="2"/>
      <c r="J396" s="2"/>
      <c r="K396" s="2"/>
      <c r="L396" s="23"/>
      <c r="M396" s="28"/>
      <c r="N396" s="23"/>
      <c r="O396" s="23"/>
      <c r="P396" s="23"/>
      <c r="Q396" s="19"/>
      <c r="R396" s="19"/>
      <c r="S396" s="16"/>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row>
    <row r="397" spans="1:62" ht="13">
      <c r="A397" s="2"/>
      <c r="B397" s="2"/>
      <c r="C397" s="2"/>
      <c r="D397" s="2"/>
      <c r="E397" s="2"/>
      <c r="F397" s="2"/>
      <c r="G397" s="21"/>
      <c r="H397" s="2"/>
      <c r="I397" s="2"/>
      <c r="J397" s="2"/>
      <c r="K397" s="2"/>
      <c r="L397" s="23"/>
      <c r="M397" s="28"/>
      <c r="N397" s="23"/>
      <c r="O397" s="23"/>
      <c r="P397" s="23"/>
      <c r="Q397" s="19"/>
      <c r="R397" s="19"/>
      <c r="S397" s="16"/>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row>
    <row r="398" spans="1:62" ht="13">
      <c r="A398" s="2"/>
      <c r="B398" s="2"/>
      <c r="C398" s="2"/>
      <c r="D398" s="2"/>
      <c r="E398" s="2"/>
      <c r="F398" s="2"/>
      <c r="G398" s="21"/>
      <c r="H398" s="2"/>
      <c r="I398" s="2"/>
      <c r="J398" s="2"/>
      <c r="K398" s="2"/>
      <c r="L398" s="23"/>
      <c r="M398" s="28"/>
      <c r="N398" s="23"/>
      <c r="O398" s="23"/>
      <c r="P398" s="23"/>
      <c r="Q398" s="19"/>
      <c r="R398" s="19"/>
      <c r="S398" s="16"/>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row>
    <row r="399" spans="1:62" ht="13">
      <c r="A399" s="2"/>
      <c r="B399" s="2"/>
      <c r="C399" s="2"/>
      <c r="D399" s="2"/>
      <c r="E399" s="2"/>
      <c r="F399" s="2"/>
      <c r="G399" s="21"/>
      <c r="H399" s="2"/>
      <c r="I399" s="2"/>
      <c r="J399" s="2"/>
      <c r="K399" s="2"/>
      <c r="L399" s="23"/>
      <c r="M399" s="28"/>
      <c r="N399" s="23"/>
      <c r="O399" s="23"/>
      <c r="P399" s="23"/>
      <c r="Q399" s="19"/>
      <c r="R399" s="19"/>
      <c r="S399" s="16"/>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row>
    <row r="400" spans="1:62" ht="13">
      <c r="A400" s="2"/>
      <c r="B400" s="2"/>
      <c r="C400" s="2"/>
      <c r="D400" s="2"/>
      <c r="E400" s="2"/>
      <c r="F400" s="2"/>
      <c r="G400" s="21"/>
      <c r="H400" s="2"/>
      <c r="I400" s="2"/>
      <c r="J400" s="2"/>
      <c r="K400" s="2"/>
      <c r="L400" s="23"/>
      <c r="M400" s="28"/>
      <c r="N400" s="23"/>
      <c r="O400" s="23"/>
      <c r="P400" s="23"/>
      <c r="Q400" s="19"/>
      <c r="R400" s="19"/>
      <c r="S400" s="16"/>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row>
    <row r="401" spans="1:62" ht="13">
      <c r="A401" s="2"/>
      <c r="B401" s="2"/>
      <c r="C401" s="2"/>
      <c r="D401" s="2"/>
      <c r="E401" s="2"/>
      <c r="F401" s="2"/>
      <c r="G401" s="21"/>
      <c r="H401" s="2"/>
      <c r="I401" s="2"/>
      <c r="J401" s="2"/>
      <c r="K401" s="2"/>
      <c r="L401" s="23"/>
      <c r="M401" s="28"/>
      <c r="N401" s="23"/>
      <c r="O401" s="23"/>
      <c r="P401" s="23"/>
      <c r="Q401" s="19"/>
      <c r="R401" s="19"/>
      <c r="S401" s="16"/>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c r="BI401" s="17"/>
      <c r="BJ401" s="17"/>
    </row>
    <row r="402" spans="1:62" ht="13">
      <c r="A402" s="2"/>
      <c r="B402" s="2"/>
      <c r="C402" s="2"/>
      <c r="D402" s="2"/>
      <c r="E402" s="2"/>
      <c r="F402" s="2"/>
      <c r="G402" s="21"/>
      <c r="H402" s="2"/>
      <c r="I402" s="2"/>
      <c r="J402" s="2"/>
      <c r="K402" s="2"/>
      <c r="L402" s="23"/>
      <c r="M402" s="28"/>
      <c r="N402" s="23"/>
      <c r="O402" s="23"/>
      <c r="P402" s="23"/>
      <c r="Q402" s="19"/>
      <c r="R402" s="19"/>
      <c r="S402" s="16"/>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c r="BJ402" s="17"/>
    </row>
    <row r="403" spans="1:62" ht="13">
      <c r="A403" s="2"/>
      <c r="B403" s="2"/>
      <c r="C403" s="2"/>
      <c r="D403" s="2"/>
      <c r="E403" s="2"/>
      <c r="F403" s="2"/>
      <c r="G403" s="21"/>
      <c r="H403" s="2"/>
      <c r="I403" s="2"/>
      <c r="J403" s="2"/>
      <c r="K403" s="2"/>
      <c r="L403" s="23"/>
      <c r="M403" s="28"/>
      <c r="N403" s="23"/>
      <c r="O403" s="23"/>
      <c r="P403" s="23"/>
      <c r="Q403" s="19"/>
      <c r="R403" s="19"/>
      <c r="S403" s="16"/>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row>
    <row r="404" spans="1:62" ht="13">
      <c r="A404" s="2"/>
      <c r="B404" s="2"/>
      <c r="C404" s="2"/>
      <c r="D404" s="2"/>
      <c r="E404" s="2"/>
      <c r="F404" s="2"/>
      <c r="G404" s="21"/>
      <c r="H404" s="2"/>
      <c r="I404" s="2"/>
      <c r="J404" s="2"/>
      <c r="K404" s="2"/>
      <c r="L404" s="23"/>
      <c r="M404" s="28"/>
      <c r="N404" s="23"/>
      <c r="O404" s="23"/>
      <c r="P404" s="23"/>
      <c r="Q404" s="19"/>
      <c r="R404" s="19"/>
      <c r="S404" s="16"/>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c r="BI404" s="17"/>
      <c r="BJ404" s="17"/>
    </row>
    <row r="405" spans="1:62" ht="13">
      <c r="A405" s="2"/>
      <c r="B405" s="2"/>
      <c r="C405" s="2"/>
      <c r="D405" s="2"/>
      <c r="E405" s="2"/>
      <c r="F405" s="2"/>
      <c r="G405" s="21"/>
      <c r="H405" s="2"/>
      <c r="I405" s="2"/>
      <c r="J405" s="2"/>
      <c r="K405" s="2"/>
      <c r="L405" s="23"/>
      <c r="M405" s="28"/>
      <c r="N405" s="23"/>
      <c r="O405" s="23"/>
      <c r="P405" s="23"/>
      <c r="Q405" s="19"/>
      <c r="R405" s="19"/>
      <c r="S405" s="16"/>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c r="BJ405" s="17"/>
    </row>
    <row r="406" spans="1:62" ht="13">
      <c r="A406" s="2"/>
      <c r="B406" s="2"/>
      <c r="C406" s="2"/>
      <c r="D406" s="2"/>
      <c r="E406" s="2"/>
      <c r="F406" s="2"/>
      <c r="G406" s="21"/>
      <c r="H406" s="2"/>
      <c r="I406" s="2"/>
      <c r="J406" s="2"/>
      <c r="K406" s="2"/>
      <c r="L406" s="23"/>
      <c r="M406" s="28"/>
      <c r="N406" s="23"/>
      <c r="O406" s="23"/>
      <c r="P406" s="23"/>
      <c r="Q406" s="19"/>
      <c r="R406" s="19"/>
      <c r="S406" s="16"/>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row>
    <row r="407" spans="1:62" ht="13">
      <c r="A407" s="2"/>
      <c r="B407" s="2"/>
      <c r="C407" s="2"/>
      <c r="D407" s="2"/>
      <c r="E407" s="2"/>
      <c r="F407" s="2"/>
      <c r="G407" s="21"/>
      <c r="H407" s="2"/>
      <c r="I407" s="2"/>
      <c r="J407" s="2"/>
      <c r="K407" s="2"/>
      <c r="L407" s="23"/>
      <c r="M407" s="28"/>
      <c r="N407" s="23"/>
      <c r="O407" s="23"/>
      <c r="P407" s="23"/>
      <c r="Q407" s="19"/>
      <c r="R407" s="19"/>
      <c r="S407" s="16"/>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c r="BJ407" s="17"/>
    </row>
    <row r="408" spans="1:62" ht="13">
      <c r="A408" s="2"/>
      <c r="B408" s="2"/>
      <c r="C408" s="2"/>
      <c r="D408" s="2"/>
      <c r="E408" s="2"/>
      <c r="F408" s="2"/>
      <c r="G408" s="21"/>
      <c r="H408" s="2"/>
      <c r="I408" s="2"/>
      <c r="J408" s="2"/>
      <c r="K408" s="2"/>
      <c r="L408" s="23"/>
      <c r="M408" s="28"/>
      <c r="N408" s="23"/>
      <c r="O408" s="23"/>
      <c r="P408" s="23"/>
      <c r="Q408" s="19"/>
      <c r="R408" s="19"/>
      <c r="S408" s="16"/>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c r="BI408" s="17"/>
      <c r="BJ408" s="17"/>
    </row>
    <row r="409" spans="1:62" ht="13">
      <c r="A409" s="2"/>
      <c r="B409" s="2"/>
      <c r="C409" s="2"/>
      <c r="D409" s="2"/>
      <c r="E409" s="2"/>
      <c r="F409" s="2"/>
      <c r="G409" s="21"/>
      <c r="H409" s="2"/>
      <c r="I409" s="2"/>
      <c r="J409" s="2"/>
      <c r="K409" s="2"/>
      <c r="L409" s="23"/>
      <c r="M409" s="28"/>
      <c r="N409" s="23"/>
      <c r="O409" s="23"/>
      <c r="P409" s="23"/>
      <c r="Q409" s="19"/>
      <c r="R409" s="19"/>
      <c r="S409" s="16"/>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c r="BI409" s="17"/>
      <c r="BJ409" s="17"/>
    </row>
    <row r="410" spans="1:62" ht="13">
      <c r="A410" s="2"/>
      <c r="B410" s="2"/>
      <c r="C410" s="2"/>
      <c r="D410" s="2"/>
      <c r="E410" s="2"/>
      <c r="F410" s="2"/>
      <c r="G410" s="21"/>
      <c r="H410" s="2"/>
      <c r="I410" s="2"/>
      <c r="J410" s="2"/>
      <c r="K410" s="2"/>
      <c r="L410" s="23"/>
      <c r="M410" s="28"/>
      <c r="N410" s="23"/>
      <c r="O410" s="23"/>
      <c r="P410" s="23"/>
      <c r="Q410" s="19"/>
      <c r="R410" s="19"/>
      <c r="S410" s="16"/>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c r="BI410" s="17"/>
      <c r="BJ410" s="17"/>
    </row>
    <row r="411" spans="1:62" ht="13">
      <c r="A411" s="2"/>
      <c r="B411" s="2"/>
      <c r="C411" s="2"/>
      <c r="D411" s="2"/>
      <c r="E411" s="2"/>
      <c r="F411" s="2"/>
      <c r="G411" s="21"/>
      <c r="H411" s="2"/>
      <c r="I411" s="2"/>
      <c r="J411" s="2"/>
      <c r="K411" s="2"/>
      <c r="L411" s="23"/>
      <c r="M411" s="28"/>
      <c r="N411" s="23"/>
      <c r="O411" s="23"/>
      <c r="P411" s="23"/>
      <c r="Q411" s="19"/>
      <c r="R411" s="19"/>
      <c r="S411" s="16"/>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c r="BJ411" s="17"/>
    </row>
    <row r="412" spans="1:62" ht="13">
      <c r="A412" s="2"/>
      <c r="B412" s="2"/>
      <c r="C412" s="2"/>
      <c r="D412" s="2"/>
      <c r="E412" s="2"/>
      <c r="F412" s="2"/>
      <c r="G412" s="21"/>
      <c r="H412" s="2"/>
      <c r="I412" s="2"/>
      <c r="J412" s="2"/>
      <c r="K412" s="2"/>
      <c r="L412" s="23"/>
      <c r="M412" s="28"/>
      <c r="N412" s="23"/>
      <c r="O412" s="23"/>
      <c r="P412" s="23"/>
      <c r="Q412" s="19"/>
      <c r="R412" s="19"/>
      <c r="S412" s="16"/>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c r="BI412" s="17"/>
      <c r="BJ412" s="17"/>
    </row>
    <row r="413" spans="1:62" ht="13">
      <c r="A413" s="2"/>
      <c r="B413" s="2"/>
      <c r="C413" s="2"/>
      <c r="D413" s="2"/>
      <c r="E413" s="2"/>
      <c r="F413" s="2"/>
      <c r="G413" s="21"/>
      <c r="H413" s="2"/>
      <c r="I413" s="2"/>
      <c r="J413" s="2"/>
      <c r="K413" s="2"/>
      <c r="L413" s="23"/>
      <c r="M413" s="28"/>
      <c r="N413" s="23"/>
      <c r="O413" s="23"/>
      <c r="P413" s="23"/>
      <c r="Q413" s="19"/>
      <c r="R413" s="19"/>
      <c r="S413" s="16"/>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G413" s="17"/>
      <c r="BH413" s="17"/>
      <c r="BI413" s="17"/>
      <c r="BJ413" s="17"/>
    </row>
    <row r="414" spans="1:62" ht="13">
      <c r="A414" s="2"/>
      <c r="B414" s="2"/>
      <c r="C414" s="2"/>
      <c r="D414" s="2"/>
      <c r="E414" s="2"/>
      <c r="F414" s="2"/>
      <c r="G414" s="21"/>
      <c r="H414" s="2"/>
      <c r="I414" s="2"/>
      <c r="J414" s="2"/>
      <c r="K414" s="2"/>
      <c r="L414" s="23"/>
      <c r="M414" s="28"/>
      <c r="N414" s="23"/>
      <c r="O414" s="23"/>
      <c r="P414" s="23"/>
      <c r="Q414" s="19"/>
      <c r="R414" s="19"/>
      <c r="S414" s="16"/>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7"/>
      <c r="BG414" s="17"/>
      <c r="BH414" s="17"/>
      <c r="BI414" s="17"/>
      <c r="BJ414" s="17"/>
    </row>
    <row r="415" spans="1:62" ht="13">
      <c r="A415" s="2"/>
      <c r="B415" s="2"/>
      <c r="C415" s="2"/>
      <c r="D415" s="2"/>
      <c r="E415" s="2"/>
      <c r="F415" s="2"/>
      <c r="G415" s="21"/>
      <c r="H415" s="2"/>
      <c r="I415" s="2"/>
      <c r="J415" s="2"/>
      <c r="K415" s="2"/>
      <c r="L415" s="23"/>
      <c r="M415" s="28"/>
      <c r="N415" s="23"/>
      <c r="O415" s="23"/>
      <c r="P415" s="23"/>
      <c r="Q415" s="19"/>
      <c r="R415" s="19"/>
      <c r="S415" s="16"/>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c r="BG415" s="17"/>
      <c r="BH415" s="17"/>
      <c r="BI415" s="17"/>
      <c r="BJ415" s="17"/>
    </row>
    <row r="416" spans="1:62" ht="13">
      <c r="A416" s="2"/>
      <c r="B416" s="2"/>
      <c r="C416" s="2"/>
      <c r="D416" s="2"/>
      <c r="E416" s="2"/>
      <c r="F416" s="2"/>
      <c r="G416" s="21"/>
      <c r="H416" s="2"/>
      <c r="I416" s="2"/>
      <c r="J416" s="2"/>
      <c r="K416" s="2"/>
      <c r="L416" s="23"/>
      <c r="M416" s="28"/>
      <c r="N416" s="23"/>
      <c r="O416" s="23"/>
      <c r="P416" s="23"/>
      <c r="Q416" s="19"/>
      <c r="R416" s="19"/>
      <c r="S416" s="16"/>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7"/>
      <c r="BG416" s="17"/>
      <c r="BH416" s="17"/>
      <c r="BI416" s="17"/>
      <c r="BJ416" s="17"/>
    </row>
    <row r="417" spans="1:62" ht="13">
      <c r="A417" s="2"/>
      <c r="B417" s="2"/>
      <c r="C417" s="2"/>
      <c r="D417" s="2"/>
      <c r="E417" s="2"/>
      <c r="F417" s="2"/>
      <c r="G417" s="21"/>
      <c r="H417" s="2"/>
      <c r="I417" s="2"/>
      <c r="J417" s="2"/>
      <c r="K417" s="2"/>
      <c r="L417" s="23"/>
      <c r="M417" s="28"/>
      <c r="N417" s="23"/>
      <c r="O417" s="23"/>
      <c r="P417" s="23"/>
      <c r="Q417" s="19"/>
      <c r="R417" s="19"/>
      <c r="S417" s="16"/>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7"/>
      <c r="BG417" s="17"/>
      <c r="BH417" s="17"/>
      <c r="BI417" s="17"/>
      <c r="BJ417" s="17"/>
    </row>
    <row r="418" spans="1:62" ht="13">
      <c r="A418" s="2"/>
      <c r="B418" s="2"/>
      <c r="C418" s="2"/>
      <c r="D418" s="2"/>
      <c r="E418" s="2"/>
      <c r="F418" s="2"/>
      <c r="G418" s="21"/>
      <c r="H418" s="2"/>
      <c r="I418" s="2"/>
      <c r="J418" s="2"/>
      <c r="K418" s="2"/>
      <c r="L418" s="23"/>
      <c r="M418" s="28"/>
      <c r="N418" s="23"/>
      <c r="O418" s="23"/>
      <c r="P418" s="23"/>
      <c r="Q418" s="19"/>
      <c r="R418" s="19"/>
      <c r="S418" s="16"/>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c r="BG418" s="17"/>
      <c r="BH418" s="17"/>
      <c r="BI418" s="17"/>
      <c r="BJ418" s="17"/>
    </row>
    <row r="419" spans="1:62" ht="13">
      <c r="A419" s="2"/>
      <c r="B419" s="2"/>
      <c r="C419" s="2"/>
      <c r="D419" s="2"/>
      <c r="E419" s="2"/>
      <c r="F419" s="2"/>
      <c r="G419" s="21"/>
      <c r="H419" s="2"/>
      <c r="I419" s="2"/>
      <c r="J419" s="2"/>
      <c r="K419" s="2"/>
      <c r="L419" s="23"/>
      <c r="M419" s="28"/>
      <c r="N419" s="23"/>
      <c r="O419" s="23"/>
      <c r="P419" s="23"/>
      <c r="Q419" s="19"/>
      <c r="R419" s="19"/>
      <c r="S419" s="16"/>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7"/>
      <c r="BG419" s="17"/>
      <c r="BH419" s="17"/>
      <c r="BI419" s="17"/>
      <c r="BJ419" s="17"/>
    </row>
    <row r="420" spans="1:62" ht="13">
      <c r="A420" s="2"/>
      <c r="B420" s="2"/>
      <c r="C420" s="2"/>
      <c r="D420" s="2"/>
      <c r="E420" s="2"/>
      <c r="F420" s="2"/>
      <c r="G420" s="21"/>
      <c r="H420" s="2"/>
      <c r="I420" s="2"/>
      <c r="J420" s="2"/>
      <c r="K420" s="2"/>
      <c r="L420" s="23"/>
      <c r="M420" s="28"/>
      <c r="N420" s="23"/>
      <c r="O420" s="23"/>
      <c r="P420" s="23"/>
      <c r="Q420" s="19"/>
      <c r="R420" s="19"/>
      <c r="S420" s="16"/>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c r="BG420" s="17"/>
      <c r="BH420" s="17"/>
      <c r="BI420" s="17"/>
      <c r="BJ420" s="17"/>
    </row>
    <row r="421" spans="1:62" ht="13">
      <c r="A421" s="2"/>
      <c r="B421" s="2"/>
      <c r="C421" s="2"/>
      <c r="D421" s="2"/>
      <c r="E421" s="2"/>
      <c r="F421" s="2"/>
      <c r="G421" s="21"/>
      <c r="H421" s="2"/>
      <c r="I421" s="2"/>
      <c r="J421" s="2"/>
      <c r="K421" s="2"/>
      <c r="L421" s="23"/>
      <c r="M421" s="28"/>
      <c r="N421" s="23"/>
      <c r="O421" s="23"/>
      <c r="P421" s="23"/>
      <c r="Q421" s="19"/>
      <c r="R421" s="19"/>
      <c r="S421" s="16"/>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c r="BG421" s="17"/>
      <c r="BH421" s="17"/>
      <c r="BI421" s="17"/>
      <c r="BJ421" s="17"/>
    </row>
    <row r="422" spans="1:62" ht="13">
      <c r="A422" s="2"/>
      <c r="B422" s="2"/>
      <c r="C422" s="2"/>
      <c r="D422" s="2"/>
      <c r="E422" s="2"/>
      <c r="F422" s="2"/>
      <c r="G422" s="21"/>
      <c r="H422" s="2"/>
      <c r="I422" s="2"/>
      <c r="J422" s="2"/>
      <c r="K422" s="2"/>
      <c r="L422" s="23"/>
      <c r="M422" s="28"/>
      <c r="N422" s="23"/>
      <c r="O422" s="23"/>
      <c r="P422" s="23"/>
      <c r="Q422" s="19"/>
      <c r="R422" s="19"/>
      <c r="S422" s="16"/>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7"/>
      <c r="BG422" s="17"/>
      <c r="BH422" s="17"/>
      <c r="BI422" s="17"/>
      <c r="BJ422" s="17"/>
    </row>
    <row r="423" spans="1:62" ht="13">
      <c r="A423" s="2"/>
      <c r="B423" s="2"/>
      <c r="C423" s="2"/>
      <c r="D423" s="2"/>
      <c r="E423" s="2"/>
      <c r="F423" s="2"/>
      <c r="G423" s="21"/>
      <c r="H423" s="2"/>
      <c r="I423" s="2"/>
      <c r="J423" s="2"/>
      <c r="K423" s="2"/>
      <c r="L423" s="23"/>
      <c r="M423" s="28"/>
      <c r="N423" s="23"/>
      <c r="O423" s="23"/>
      <c r="P423" s="23"/>
      <c r="Q423" s="19"/>
      <c r="R423" s="19"/>
      <c r="S423" s="16"/>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7"/>
      <c r="BG423" s="17"/>
      <c r="BH423" s="17"/>
      <c r="BI423" s="17"/>
      <c r="BJ423" s="17"/>
    </row>
    <row r="424" spans="1:62" ht="13">
      <c r="A424" s="2"/>
      <c r="B424" s="2"/>
      <c r="C424" s="2"/>
      <c r="D424" s="2"/>
      <c r="E424" s="2"/>
      <c r="F424" s="2"/>
      <c r="G424" s="21"/>
      <c r="H424" s="2"/>
      <c r="I424" s="2"/>
      <c r="J424" s="2"/>
      <c r="K424" s="2"/>
      <c r="L424" s="23"/>
      <c r="M424" s="28"/>
      <c r="N424" s="23"/>
      <c r="O424" s="23"/>
      <c r="P424" s="23"/>
      <c r="Q424" s="19"/>
      <c r="R424" s="19"/>
      <c r="S424" s="16"/>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7"/>
      <c r="BG424" s="17"/>
      <c r="BH424" s="17"/>
      <c r="BI424" s="17"/>
      <c r="BJ424" s="17"/>
    </row>
    <row r="425" spans="1:62" ht="13">
      <c r="A425" s="2"/>
      <c r="B425" s="2"/>
      <c r="C425" s="2"/>
      <c r="D425" s="2"/>
      <c r="E425" s="2"/>
      <c r="F425" s="2"/>
      <c r="G425" s="21"/>
      <c r="H425" s="2"/>
      <c r="I425" s="2"/>
      <c r="J425" s="2"/>
      <c r="K425" s="2"/>
      <c r="L425" s="23"/>
      <c r="M425" s="28"/>
      <c r="N425" s="23"/>
      <c r="O425" s="23"/>
      <c r="P425" s="23"/>
      <c r="Q425" s="19"/>
      <c r="R425" s="19"/>
      <c r="S425" s="16"/>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7"/>
      <c r="BG425" s="17"/>
      <c r="BH425" s="17"/>
      <c r="BI425" s="17"/>
      <c r="BJ425" s="17"/>
    </row>
    <row r="426" spans="1:62" ht="13">
      <c r="A426" s="2"/>
      <c r="B426" s="2"/>
      <c r="C426" s="2"/>
      <c r="D426" s="2"/>
      <c r="E426" s="2"/>
      <c r="F426" s="2"/>
      <c r="G426" s="21"/>
      <c r="H426" s="2"/>
      <c r="I426" s="2"/>
      <c r="J426" s="2"/>
      <c r="K426" s="2"/>
      <c r="L426" s="23"/>
      <c r="M426" s="28"/>
      <c r="N426" s="23"/>
      <c r="O426" s="23"/>
      <c r="P426" s="23"/>
      <c r="Q426" s="19"/>
      <c r="R426" s="19"/>
      <c r="S426" s="16"/>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7"/>
      <c r="BG426" s="17"/>
      <c r="BH426" s="17"/>
      <c r="BI426" s="17"/>
      <c r="BJ426" s="17"/>
    </row>
    <row r="427" spans="1:62" ht="13">
      <c r="A427" s="2"/>
      <c r="B427" s="2"/>
      <c r="C427" s="2"/>
      <c r="D427" s="2"/>
      <c r="E427" s="2"/>
      <c r="F427" s="2"/>
      <c r="G427" s="21"/>
      <c r="H427" s="2"/>
      <c r="I427" s="2"/>
      <c r="J427" s="2"/>
      <c r="K427" s="2"/>
      <c r="L427" s="23"/>
      <c r="M427" s="28"/>
      <c r="N427" s="23"/>
      <c r="O427" s="23"/>
      <c r="P427" s="23"/>
      <c r="Q427" s="19"/>
      <c r="R427" s="19"/>
      <c r="S427" s="16"/>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c r="BG427" s="17"/>
      <c r="BH427" s="17"/>
      <c r="BI427" s="17"/>
      <c r="BJ427" s="17"/>
    </row>
    <row r="428" spans="1:62" ht="13">
      <c r="A428" s="2"/>
      <c r="B428" s="2"/>
      <c r="C428" s="2"/>
      <c r="D428" s="2"/>
      <c r="E428" s="2"/>
      <c r="F428" s="2"/>
      <c r="G428" s="21"/>
      <c r="H428" s="2"/>
      <c r="I428" s="2"/>
      <c r="J428" s="2"/>
      <c r="K428" s="2"/>
      <c r="L428" s="23"/>
      <c r="M428" s="28"/>
      <c r="N428" s="23"/>
      <c r="O428" s="23"/>
      <c r="P428" s="23"/>
      <c r="Q428" s="19"/>
      <c r="R428" s="19"/>
      <c r="S428" s="16"/>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c r="BG428" s="17"/>
      <c r="BH428" s="17"/>
      <c r="BI428" s="17"/>
      <c r="BJ428" s="17"/>
    </row>
    <row r="429" spans="1:62" ht="13">
      <c r="A429" s="2"/>
      <c r="B429" s="2"/>
      <c r="C429" s="2"/>
      <c r="D429" s="2"/>
      <c r="E429" s="2"/>
      <c r="F429" s="2"/>
      <c r="G429" s="21"/>
      <c r="H429" s="2"/>
      <c r="I429" s="2"/>
      <c r="J429" s="2"/>
      <c r="K429" s="2"/>
      <c r="L429" s="23"/>
      <c r="M429" s="28"/>
      <c r="N429" s="23"/>
      <c r="O429" s="23"/>
      <c r="P429" s="23"/>
      <c r="Q429" s="19"/>
      <c r="R429" s="19"/>
      <c r="S429" s="16"/>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c r="BG429" s="17"/>
      <c r="BH429" s="17"/>
      <c r="BI429" s="17"/>
      <c r="BJ429" s="17"/>
    </row>
    <row r="430" spans="1:62" ht="13">
      <c r="A430" s="2"/>
      <c r="B430" s="2"/>
      <c r="C430" s="2"/>
      <c r="D430" s="2"/>
      <c r="E430" s="2"/>
      <c r="F430" s="2"/>
      <c r="G430" s="21"/>
      <c r="H430" s="2"/>
      <c r="I430" s="2"/>
      <c r="J430" s="2"/>
      <c r="K430" s="2"/>
      <c r="L430" s="23"/>
      <c r="M430" s="28"/>
      <c r="N430" s="23"/>
      <c r="O430" s="23"/>
      <c r="P430" s="23"/>
      <c r="Q430" s="19"/>
      <c r="R430" s="19"/>
      <c r="S430" s="16"/>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7"/>
      <c r="BG430" s="17"/>
      <c r="BH430" s="17"/>
      <c r="BI430" s="17"/>
      <c r="BJ430" s="17"/>
    </row>
    <row r="431" spans="1:62" ht="13">
      <c r="A431" s="2"/>
      <c r="B431" s="2"/>
      <c r="C431" s="2"/>
      <c r="D431" s="2"/>
      <c r="E431" s="2"/>
      <c r="F431" s="2"/>
      <c r="G431" s="21"/>
      <c r="H431" s="2"/>
      <c r="I431" s="2"/>
      <c r="J431" s="2"/>
      <c r="K431" s="2"/>
      <c r="L431" s="23"/>
      <c r="M431" s="28"/>
      <c r="N431" s="23"/>
      <c r="O431" s="23"/>
      <c r="P431" s="23"/>
      <c r="Q431" s="19"/>
      <c r="R431" s="19"/>
      <c r="S431" s="16"/>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c r="BG431" s="17"/>
      <c r="BH431" s="17"/>
      <c r="BI431" s="17"/>
      <c r="BJ431" s="17"/>
    </row>
    <row r="432" spans="1:62" ht="13">
      <c r="A432" s="2"/>
      <c r="B432" s="2"/>
      <c r="C432" s="2"/>
      <c r="D432" s="2"/>
      <c r="E432" s="2"/>
      <c r="F432" s="2"/>
      <c r="G432" s="21"/>
      <c r="H432" s="2"/>
      <c r="I432" s="2"/>
      <c r="J432" s="2"/>
      <c r="K432" s="2"/>
      <c r="L432" s="23"/>
      <c r="M432" s="28"/>
      <c r="N432" s="23"/>
      <c r="O432" s="23"/>
      <c r="P432" s="23"/>
      <c r="Q432" s="19"/>
      <c r="R432" s="19"/>
      <c r="S432" s="16"/>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c r="BG432" s="17"/>
      <c r="BH432" s="17"/>
      <c r="BI432" s="17"/>
      <c r="BJ432" s="17"/>
    </row>
    <row r="433" spans="1:62" ht="13">
      <c r="A433" s="2"/>
      <c r="B433" s="2"/>
      <c r="C433" s="2"/>
      <c r="D433" s="2"/>
      <c r="E433" s="2"/>
      <c r="F433" s="2"/>
      <c r="G433" s="21"/>
      <c r="H433" s="2"/>
      <c r="I433" s="2"/>
      <c r="J433" s="2"/>
      <c r="K433" s="2"/>
      <c r="L433" s="23"/>
      <c r="M433" s="28"/>
      <c r="N433" s="23"/>
      <c r="O433" s="23"/>
      <c r="P433" s="23"/>
      <c r="Q433" s="19"/>
      <c r="R433" s="19"/>
      <c r="S433" s="16"/>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c r="BG433" s="17"/>
      <c r="BH433" s="17"/>
      <c r="BI433" s="17"/>
      <c r="BJ433" s="17"/>
    </row>
    <row r="434" spans="1:62" ht="13">
      <c r="A434" s="2"/>
      <c r="B434" s="2"/>
      <c r="C434" s="2"/>
      <c r="D434" s="2"/>
      <c r="E434" s="2"/>
      <c r="F434" s="2"/>
      <c r="G434" s="21"/>
      <c r="H434" s="2"/>
      <c r="I434" s="2"/>
      <c r="J434" s="2"/>
      <c r="K434" s="2"/>
      <c r="L434" s="23"/>
      <c r="M434" s="28"/>
      <c r="N434" s="23"/>
      <c r="O434" s="23"/>
      <c r="P434" s="23"/>
      <c r="Q434" s="19"/>
      <c r="R434" s="19"/>
      <c r="S434" s="16"/>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c r="BG434" s="17"/>
      <c r="BH434" s="17"/>
      <c r="BI434" s="17"/>
      <c r="BJ434" s="17"/>
    </row>
    <row r="435" spans="1:62" ht="13">
      <c r="A435" s="2"/>
      <c r="B435" s="2"/>
      <c r="C435" s="2"/>
      <c r="D435" s="2"/>
      <c r="E435" s="2"/>
      <c r="F435" s="2"/>
      <c r="G435" s="21"/>
      <c r="H435" s="2"/>
      <c r="I435" s="2"/>
      <c r="J435" s="2"/>
      <c r="K435" s="2"/>
      <c r="L435" s="23"/>
      <c r="M435" s="28"/>
      <c r="N435" s="23"/>
      <c r="O435" s="23"/>
      <c r="P435" s="23"/>
      <c r="Q435" s="19"/>
      <c r="R435" s="19"/>
      <c r="S435" s="16"/>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c r="BG435" s="17"/>
      <c r="BH435" s="17"/>
      <c r="BI435" s="17"/>
      <c r="BJ435" s="17"/>
    </row>
    <row r="436" spans="1:62" ht="13">
      <c r="A436" s="2"/>
      <c r="B436" s="2"/>
      <c r="C436" s="2"/>
      <c r="D436" s="2"/>
      <c r="E436" s="2"/>
      <c r="F436" s="2"/>
      <c r="G436" s="21"/>
      <c r="H436" s="2"/>
      <c r="I436" s="2"/>
      <c r="J436" s="2"/>
      <c r="K436" s="2"/>
      <c r="L436" s="23"/>
      <c r="M436" s="28"/>
      <c r="N436" s="23"/>
      <c r="O436" s="23"/>
      <c r="P436" s="23"/>
      <c r="Q436" s="19"/>
      <c r="R436" s="19"/>
      <c r="S436" s="16"/>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c r="BG436" s="17"/>
      <c r="BH436" s="17"/>
      <c r="BI436" s="17"/>
      <c r="BJ436" s="17"/>
    </row>
    <row r="437" spans="1:62" ht="13">
      <c r="A437" s="2"/>
      <c r="B437" s="2"/>
      <c r="C437" s="2"/>
      <c r="D437" s="2"/>
      <c r="E437" s="2"/>
      <c r="F437" s="2"/>
      <c r="G437" s="21"/>
      <c r="H437" s="2"/>
      <c r="I437" s="2"/>
      <c r="J437" s="2"/>
      <c r="K437" s="2"/>
      <c r="L437" s="23"/>
      <c r="M437" s="28"/>
      <c r="N437" s="23"/>
      <c r="O437" s="23"/>
      <c r="P437" s="23"/>
      <c r="Q437" s="19"/>
      <c r="R437" s="19"/>
      <c r="S437" s="16"/>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c r="BG437" s="17"/>
      <c r="BH437" s="17"/>
      <c r="BI437" s="17"/>
      <c r="BJ437" s="17"/>
    </row>
    <row r="438" spans="1:62" ht="13">
      <c r="A438" s="2"/>
      <c r="B438" s="2"/>
      <c r="C438" s="2"/>
      <c r="D438" s="2"/>
      <c r="E438" s="2"/>
      <c r="F438" s="2"/>
      <c r="G438" s="21"/>
      <c r="H438" s="2"/>
      <c r="I438" s="2"/>
      <c r="J438" s="2"/>
      <c r="K438" s="2"/>
      <c r="L438" s="23"/>
      <c r="M438" s="28"/>
      <c r="N438" s="23"/>
      <c r="O438" s="23"/>
      <c r="P438" s="23"/>
      <c r="Q438" s="19"/>
      <c r="R438" s="19"/>
      <c r="S438" s="16"/>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7"/>
      <c r="BG438" s="17"/>
      <c r="BH438" s="17"/>
      <c r="BI438" s="17"/>
      <c r="BJ438" s="17"/>
    </row>
    <row r="439" spans="1:62" ht="13">
      <c r="A439" s="2"/>
      <c r="B439" s="2"/>
      <c r="C439" s="2"/>
      <c r="D439" s="2"/>
      <c r="E439" s="2"/>
      <c r="F439" s="2"/>
      <c r="G439" s="21"/>
      <c r="H439" s="2"/>
      <c r="I439" s="2"/>
      <c r="J439" s="2"/>
      <c r="K439" s="2"/>
      <c r="L439" s="23"/>
      <c r="M439" s="28"/>
      <c r="N439" s="23"/>
      <c r="O439" s="23"/>
      <c r="P439" s="23"/>
      <c r="Q439" s="19"/>
      <c r="R439" s="19"/>
      <c r="S439" s="16"/>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7"/>
      <c r="BG439" s="17"/>
      <c r="BH439" s="17"/>
      <c r="BI439" s="17"/>
      <c r="BJ439" s="17"/>
    </row>
    <row r="440" spans="1:62" ht="13">
      <c r="A440" s="2"/>
      <c r="B440" s="2"/>
      <c r="C440" s="2"/>
      <c r="D440" s="2"/>
      <c r="E440" s="2"/>
      <c r="F440" s="2"/>
      <c r="G440" s="21"/>
      <c r="H440" s="2"/>
      <c r="I440" s="2"/>
      <c r="J440" s="2"/>
      <c r="K440" s="2"/>
      <c r="L440" s="23"/>
      <c r="M440" s="28"/>
      <c r="N440" s="23"/>
      <c r="O440" s="23"/>
      <c r="P440" s="23"/>
      <c r="Q440" s="19"/>
      <c r="R440" s="19"/>
      <c r="S440" s="16"/>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c r="BE440" s="17"/>
      <c r="BF440" s="17"/>
      <c r="BG440" s="17"/>
      <c r="BH440" s="17"/>
      <c r="BI440" s="17"/>
      <c r="BJ440" s="17"/>
    </row>
    <row r="441" spans="1:62" ht="13">
      <c r="A441" s="2"/>
      <c r="B441" s="2"/>
      <c r="C441" s="2"/>
      <c r="D441" s="2"/>
      <c r="E441" s="2"/>
      <c r="F441" s="2"/>
      <c r="G441" s="21"/>
      <c r="H441" s="2"/>
      <c r="I441" s="2"/>
      <c r="J441" s="2"/>
      <c r="K441" s="2"/>
      <c r="L441" s="23"/>
      <c r="M441" s="28"/>
      <c r="N441" s="23"/>
      <c r="O441" s="23"/>
      <c r="P441" s="23"/>
      <c r="Q441" s="19"/>
      <c r="R441" s="19"/>
      <c r="S441" s="16"/>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c r="BE441" s="17"/>
      <c r="BF441" s="17"/>
      <c r="BG441" s="17"/>
      <c r="BH441" s="17"/>
      <c r="BI441" s="17"/>
      <c r="BJ441" s="17"/>
    </row>
    <row r="442" spans="1:62" ht="13">
      <c r="A442" s="2"/>
      <c r="B442" s="2"/>
      <c r="C442" s="2"/>
      <c r="D442" s="2"/>
      <c r="E442" s="2"/>
      <c r="F442" s="2"/>
      <c r="G442" s="21"/>
      <c r="H442" s="2"/>
      <c r="I442" s="2"/>
      <c r="J442" s="2"/>
      <c r="K442" s="2"/>
      <c r="L442" s="23"/>
      <c r="M442" s="28"/>
      <c r="N442" s="23"/>
      <c r="O442" s="23"/>
      <c r="P442" s="23"/>
      <c r="Q442" s="19"/>
      <c r="R442" s="19"/>
      <c r="S442" s="16"/>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c r="BE442" s="17"/>
      <c r="BF442" s="17"/>
      <c r="BG442" s="17"/>
      <c r="BH442" s="17"/>
      <c r="BI442" s="17"/>
      <c r="BJ442" s="17"/>
    </row>
    <row r="443" spans="1:62" ht="13">
      <c r="A443" s="2"/>
      <c r="B443" s="2"/>
      <c r="C443" s="2"/>
      <c r="D443" s="2"/>
      <c r="E443" s="2"/>
      <c r="F443" s="2"/>
      <c r="G443" s="21"/>
      <c r="H443" s="2"/>
      <c r="I443" s="2"/>
      <c r="J443" s="2"/>
      <c r="K443" s="2"/>
      <c r="L443" s="23"/>
      <c r="M443" s="28"/>
      <c r="N443" s="23"/>
      <c r="O443" s="23"/>
      <c r="P443" s="23"/>
      <c r="Q443" s="19"/>
      <c r="R443" s="19"/>
      <c r="S443" s="16"/>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7"/>
      <c r="BG443" s="17"/>
      <c r="BH443" s="17"/>
      <c r="BI443" s="17"/>
      <c r="BJ443" s="17"/>
    </row>
    <row r="444" spans="1:62" ht="13">
      <c r="A444" s="2"/>
      <c r="B444" s="2"/>
      <c r="C444" s="2"/>
      <c r="D444" s="2"/>
      <c r="E444" s="2"/>
      <c r="F444" s="2"/>
      <c r="G444" s="21"/>
      <c r="H444" s="2"/>
      <c r="I444" s="2"/>
      <c r="J444" s="2"/>
      <c r="K444" s="2"/>
      <c r="L444" s="23"/>
      <c r="M444" s="28"/>
      <c r="N444" s="23"/>
      <c r="O444" s="23"/>
      <c r="P444" s="23"/>
      <c r="Q444" s="19"/>
      <c r="R444" s="19"/>
      <c r="S444" s="16"/>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c r="BE444" s="17"/>
      <c r="BF444" s="17"/>
      <c r="BG444" s="17"/>
      <c r="BH444" s="17"/>
      <c r="BI444" s="17"/>
      <c r="BJ444" s="17"/>
    </row>
    <row r="445" spans="1:62" ht="13">
      <c r="A445" s="2"/>
      <c r="B445" s="2"/>
      <c r="C445" s="2"/>
      <c r="D445" s="2"/>
      <c r="E445" s="2"/>
      <c r="F445" s="2"/>
      <c r="G445" s="21"/>
      <c r="H445" s="2"/>
      <c r="I445" s="2"/>
      <c r="J445" s="2"/>
      <c r="K445" s="2"/>
      <c r="L445" s="23"/>
      <c r="M445" s="28"/>
      <c r="N445" s="23"/>
      <c r="O445" s="23"/>
      <c r="P445" s="23"/>
      <c r="Q445" s="19"/>
      <c r="R445" s="19"/>
      <c r="S445" s="16"/>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c r="BE445" s="17"/>
      <c r="BF445" s="17"/>
      <c r="BG445" s="17"/>
      <c r="BH445" s="17"/>
      <c r="BI445" s="17"/>
      <c r="BJ445" s="17"/>
    </row>
    <row r="446" spans="1:62" ht="13">
      <c r="A446" s="2"/>
      <c r="B446" s="2"/>
      <c r="C446" s="2"/>
      <c r="D446" s="2"/>
      <c r="E446" s="2"/>
      <c r="F446" s="2"/>
      <c r="G446" s="21"/>
      <c r="H446" s="2"/>
      <c r="I446" s="2"/>
      <c r="J446" s="2"/>
      <c r="K446" s="2"/>
      <c r="L446" s="23"/>
      <c r="M446" s="28"/>
      <c r="N446" s="23"/>
      <c r="O446" s="23"/>
      <c r="P446" s="23"/>
      <c r="Q446" s="19"/>
      <c r="R446" s="19"/>
      <c r="S446" s="16"/>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c r="BE446" s="17"/>
      <c r="BF446" s="17"/>
      <c r="BG446" s="17"/>
      <c r="BH446" s="17"/>
      <c r="BI446" s="17"/>
      <c r="BJ446" s="17"/>
    </row>
    <row r="447" spans="1:62" ht="13">
      <c r="A447" s="2"/>
      <c r="B447" s="2"/>
      <c r="C447" s="2"/>
      <c r="D447" s="2"/>
      <c r="E447" s="2"/>
      <c r="F447" s="2"/>
      <c r="G447" s="21"/>
      <c r="H447" s="2"/>
      <c r="I447" s="2"/>
      <c r="J447" s="2"/>
      <c r="K447" s="2"/>
      <c r="L447" s="23"/>
      <c r="M447" s="28"/>
      <c r="N447" s="23"/>
      <c r="O447" s="23"/>
      <c r="P447" s="23"/>
      <c r="Q447" s="19"/>
      <c r="R447" s="19"/>
      <c r="S447" s="16"/>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c r="BE447" s="17"/>
      <c r="BF447" s="17"/>
      <c r="BG447" s="17"/>
      <c r="BH447" s="17"/>
      <c r="BI447" s="17"/>
      <c r="BJ447" s="17"/>
    </row>
    <row r="448" spans="1:62" ht="13">
      <c r="A448" s="2"/>
      <c r="B448" s="2"/>
      <c r="C448" s="2"/>
      <c r="D448" s="2"/>
      <c r="E448" s="2"/>
      <c r="F448" s="2"/>
      <c r="G448" s="21"/>
      <c r="H448" s="2"/>
      <c r="I448" s="2"/>
      <c r="J448" s="2"/>
      <c r="K448" s="2"/>
      <c r="L448" s="23"/>
      <c r="M448" s="28"/>
      <c r="N448" s="23"/>
      <c r="O448" s="23"/>
      <c r="P448" s="23"/>
      <c r="Q448" s="19"/>
      <c r="R448" s="19"/>
      <c r="S448" s="16"/>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7"/>
      <c r="BC448" s="17"/>
      <c r="BD448" s="17"/>
      <c r="BE448" s="17"/>
      <c r="BF448" s="17"/>
      <c r="BG448" s="17"/>
      <c r="BH448" s="17"/>
      <c r="BI448" s="17"/>
      <c r="BJ448" s="17"/>
    </row>
    <row r="449" spans="1:62" ht="13">
      <c r="A449" s="2"/>
      <c r="B449" s="2"/>
      <c r="C449" s="2"/>
      <c r="D449" s="2"/>
      <c r="E449" s="2"/>
      <c r="F449" s="2"/>
      <c r="G449" s="21"/>
      <c r="H449" s="2"/>
      <c r="I449" s="2"/>
      <c r="J449" s="2"/>
      <c r="K449" s="2"/>
      <c r="L449" s="23"/>
      <c r="M449" s="28"/>
      <c r="N449" s="23"/>
      <c r="O449" s="23"/>
      <c r="P449" s="23"/>
      <c r="Q449" s="19"/>
      <c r="R449" s="19"/>
      <c r="S449" s="16"/>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c r="AW449" s="17"/>
      <c r="AX449" s="17"/>
      <c r="AY449" s="17"/>
      <c r="AZ449" s="17"/>
      <c r="BA449" s="17"/>
      <c r="BB449" s="17"/>
      <c r="BC449" s="17"/>
      <c r="BD449" s="17"/>
      <c r="BE449" s="17"/>
      <c r="BF449" s="17"/>
      <c r="BG449" s="17"/>
      <c r="BH449" s="17"/>
      <c r="BI449" s="17"/>
      <c r="BJ449" s="17"/>
    </row>
    <row r="450" spans="1:62" ht="13">
      <c r="A450" s="2"/>
      <c r="B450" s="2"/>
      <c r="C450" s="2"/>
      <c r="D450" s="2"/>
      <c r="E450" s="2"/>
      <c r="F450" s="2"/>
      <c r="G450" s="21"/>
      <c r="H450" s="2"/>
      <c r="I450" s="2"/>
      <c r="J450" s="2"/>
      <c r="K450" s="2"/>
      <c r="L450" s="23"/>
      <c r="M450" s="28"/>
      <c r="N450" s="23"/>
      <c r="O450" s="23"/>
      <c r="P450" s="23"/>
      <c r="Q450" s="19"/>
      <c r="R450" s="19"/>
      <c r="S450" s="16"/>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7"/>
      <c r="BC450" s="17"/>
      <c r="BD450" s="17"/>
      <c r="BE450" s="17"/>
      <c r="BF450" s="17"/>
      <c r="BG450" s="17"/>
      <c r="BH450" s="17"/>
      <c r="BI450" s="17"/>
      <c r="BJ450" s="17"/>
    </row>
    <row r="451" spans="1:62" ht="13">
      <c r="A451" s="2"/>
      <c r="B451" s="2"/>
      <c r="C451" s="2"/>
      <c r="D451" s="2"/>
      <c r="E451" s="2"/>
      <c r="F451" s="2"/>
      <c r="G451" s="21"/>
      <c r="H451" s="2"/>
      <c r="I451" s="2"/>
      <c r="J451" s="2"/>
      <c r="K451" s="2"/>
      <c r="L451" s="23"/>
      <c r="M451" s="28"/>
      <c r="N451" s="23"/>
      <c r="O451" s="23"/>
      <c r="P451" s="23"/>
      <c r="Q451" s="19"/>
      <c r="R451" s="19"/>
      <c r="S451" s="16"/>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c r="AW451" s="17"/>
      <c r="AX451" s="17"/>
      <c r="AY451" s="17"/>
      <c r="AZ451" s="17"/>
      <c r="BA451" s="17"/>
      <c r="BB451" s="17"/>
      <c r="BC451" s="17"/>
      <c r="BD451" s="17"/>
      <c r="BE451" s="17"/>
      <c r="BF451" s="17"/>
      <c r="BG451" s="17"/>
      <c r="BH451" s="17"/>
      <c r="BI451" s="17"/>
      <c r="BJ451" s="17"/>
    </row>
    <row r="452" spans="1:62" ht="13">
      <c r="A452" s="2"/>
      <c r="B452" s="2"/>
      <c r="C452" s="2"/>
      <c r="D452" s="2"/>
      <c r="E452" s="2"/>
      <c r="F452" s="2"/>
      <c r="G452" s="21"/>
      <c r="H452" s="2"/>
      <c r="I452" s="2"/>
      <c r="J452" s="2"/>
      <c r="K452" s="2"/>
      <c r="L452" s="23"/>
      <c r="M452" s="28"/>
      <c r="N452" s="23"/>
      <c r="O452" s="23"/>
      <c r="P452" s="23"/>
      <c r="Q452" s="19"/>
      <c r="R452" s="19"/>
      <c r="S452" s="16"/>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7"/>
      <c r="BC452" s="17"/>
      <c r="BD452" s="17"/>
      <c r="BE452" s="17"/>
      <c r="BF452" s="17"/>
      <c r="BG452" s="17"/>
      <c r="BH452" s="17"/>
      <c r="BI452" s="17"/>
      <c r="BJ452" s="17"/>
    </row>
    <row r="453" spans="1:62" ht="13">
      <c r="A453" s="2"/>
      <c r="B453" s="2"/>
      <c r="C453" s="2"/>
      <c r="D453" s="2"/>
      <c r="E453" s="2"/>
      <c r="F453" s="2"/>
      <c r="G453" s="21"/>
      <c r="H453" s="2"/>
      <c r="I453" s="2"/>
      <c r="J453" s="2"/>
      <c r="K453" s="2"/>
      <c r="L453" s="23"/>
      <c r="M453" s="28"/>
      <c r="N453" s="23"/>
      <c r="O453" s="23"/>
      <c r="P453" s="23"/>
      <c r="Q453" s="19"/>
      <c r="R453" s="19"/>
      <c r="S453" s="16"/>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7"/>
      <c r="BC453" s="17"/>
      <c r="BD453" s="17"/>
      <c r="BE453" s="17"/>
      <c r="BF453" s="17"/>
      <c r="BG453" s="17"/>
      <c r="BH453" s="17"/>
      <c r="BI453" s="17"/>
      <c r="BJ453" s="17"/>
    </row>
    <row r="454" spans="1:62" ht="13">
      <c r="A454" s="2"/>
      <c r="B454" s="2"/>
      <c r="C454" s="2"/>
      <c r="D454" s="2"/>
      <c r="E454" s="2"/>
      <c r="F454" s="2"/>
      <c r="G454" s="21"/>
      <c r="H454" s="2"/>
      <c r="I454" s="2"/>
      <c r="J454" s="2"/>
      <c r="K454" s="2"/>
      <c r="L454" s="23"/>
      <c r="M454" s="28"/>
      <c r="N454" s="23"/>
      <c r="O454" s="23"/>
      <c r="P454" s="23"/>
      <c r="Q454" s="19"/>
      <c r="R454" s="19"/>
      <c r="S454" s="16"/>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7"/>
      <c r="BC454" s="17"/>
      <c r="BD454" s="17"/>
      <c r="BE454" s="17"/>
      <c r="BF454" s="17"/>
      <c r="BG454" s="17"/>
      <c r="BH454" s="17"/>
      <c r="BI454" s="17"/>
      <c r="BJ454" s="17"/>
    </row>
    <row r="455" spans="1:62" ht="13">
      <c r="A455" s="2"/>
      <c r="B455" s="2"/>
      <c r="C455" s="2"/>
      <c r="D455" s="2"/>
      <c r="E455" s="2"/>
      <c r="F455" s="2"/>
      <c r="G455" s="21"/>
      <c r="H455" s="2"/>
      <c r="I455" s="2"/>
      <c r="J455" s="2"/>
      <c r="K455" s="2"/>
      <c r="L455" s="23"/>
      <c r="M455" s="28"/>
      <c r="N455" s="23"/>
      <c r="O455" s="23"/>
      <c r="P455" s="23"/>
      <c r="Q455" s="19"/>
      <c r="R455" s="19"/>
      <c r="S455" s="16"/>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7"/>
      <c r="BC455" s="17"/>
      <c r="BD455" s="17"/>
      <c r="BE455" s="17"/>
      <c r="BF455" s="17"/>
      <c r="BG455" s="17"/>
      <c r="BH455" s="17"/>
      <c r="BI455" s="17"/>
      <c r="BJ455" s="17"/>
    </row>
    <row r="456" spans="1:62" ht="13">
      <c r="A456" s="2"/>
      <c r="B456" s="2"/>
      <c r="C456" s="2"/>
      <c r="D456" s="2"/>
      <c r="E456" s="2"/>
      <c r="F456" s="2"/>
      <c r="G456" s="21"/>
      <c r="H456" s="2"/>
      <c r="I456" s="2"/>
      <c r="J456" s="2"/>
      <c r="K456" s="2"/>
      <c r="L456" s="23"/>
      <c r="M456" s="28"/>
      <c r="N456" s="23"/>
      <c r="O456" s="23"/>
      <c r="P456" s="23"/>
      <c r="Q456" s="19"/>
      <c r="R456" s="19"/>
      <c r="S456" s="16"/>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7"/>
      <c r="BC456" s="17"/>
      <c r="BD456" s="17"/>
      <c r="BE456" s="17"/>
      <c r="BF456" s="17"/>
      <c r="BG456" s="17"/>
      <c r="BH456" s="17"/>
      <c r="BI456" s="17"/>
      <c r="BJ456" s="17"/>
    </row>
    <row r="457" spans="1:62" ht="13">
      <c r="A457" s="2"/>
      <c r="B457" s="2"/>
      <c r="C457" s="2"/>
      <c r="D457" s="2"/>
      <c r="E457" s="2"/>
      <c r="F457" s="2"/>
      <c r="G457" s="21"/>
      <c r="H457" s="2"/>
      <c r="I457" s="2"/>
      <c r="J457" s="2"/>
      <c r="K457" s="2"/>
      <c r="L457" s="23"/>
      <c r="M457" s="28"/>
      <c r="N457" s="23"/>
      <c r="O457" s="23"/>
      <c r="P457" s="23"/>
      <c r="Q457" s="19"/>
      <c r="R457" s="19"/>
      <c r="S457" s="16"/>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c r="AW457" s="17"/>
      <c r="AX457" s="17"/>
      <c r="AY457" s="17"/>
      <c r="AZ457" s="17"/>
      <c r="BA457" s="17"/>
      <c r="BB457" s="17"/>
      <c r="BC457" s="17"/>
      <c r="BD457" s="17"/>
      <c r="BE457" s="17"/>
      <c r="BF457" s="17"/>
      <c r="BG457" s="17"/>
      <c r="BH457" s="17"/>
      <c r="BI457" s="17"/>
      <c r="BJ457" s="17"/>
    </row>
    <row r="458" spans="1:62" ht="13">
      <c r="A458" s="2"/>
      <c r="B458" s="2"/>
      <c r="C458" s="2"/>
      <c r="D458" s="2"/>
      <c r="E458" s="2"/>
      <c r="F458" s="2"/>
      <c r="G458" s="21"/>
      <c r="H458" s="2"/>
      <c r="I458" s="2"/>
      <c r="J458" s="2"/>
      <c r="K458" s="2"/>
      <c r="L458" s="23"/>
      <c r="M458" s="28"/>
      <c r="N458" s="23"/>
      <c r="O458" s="23"/>
      <c r="P458" s="23"/>
      <c r="Q458" s="19"/>
      <c r="R458" s="19"/>
      <c r="S458" s="16"/>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7"/>
      <c r="BC458" s="17"/>
      <c r="BD458" s="17"/>
      <c r="BE458" s="17"/>
      <c r="BF458" s="17"/>
      <c r="BG458" s="17"/>
      <c r="BH458" s="17"/>
      <c r="BI458" s="17"/>
      <c r="BJ458" s="17"/>
    </row>
    <row r="459" spans="1:62" ht="13">
      <c r="A459" s="2"/>
      <c r="B459" s="2"/>
      <c r="C459" s="2"/>
      <c r="D459" s="2"/>
      <c r="E459" s="2"/>
      <c r="F459" s="2"/>
      <c r="G459" s="21"/>
      <c r="H459" s="2"/>
      <c r="I459" s="2"/>
      <c r="J459" s="2"/>
      <c r="K459" s="2"/>
      <c r="L459" s="23"/>
      <c r="M459" s="28"/>
      <c r="N459" s="23"/>
      <c r="O459" s="23"/>
      <c r="P459" s="23"/>
      <c r="Q459" s="19"/>
      <c r="R459" s="19"/>
      <c r="S459" s="16"/>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7"/>
      <c r="BC459" s="17"/>
      <c r="BD459" s="17"/>
      <c r="BE459" s="17"/>
      <c r="BF459" s="17"/>
      <c r="BG459" s="17"/>
      <c r="BH459" s="17"/>
      <c r="BI459" s="17"/>
      <c r="BJ459" s="17"/>
    </row>
    <row r="460" spans="1:62" ht="13">
      <c r="A460" s="2"/>
      <c r="B460" s="2"/>
      <c r="C460" s="2"/>
      <c r="D460" s="2"/>
      <c r="E460" s="2"/>
      <c r="F460" s="2"/>
      <c r="G460" s="21"/>
      <c r="H460" s="2"/>
      <c r="I460" s="2"/>
      <c r="J460" s="2"/>
      <c r="K460" s="2"/>
      <c r="L460" s="23"/>
      <c r="M460" s="28"/>
      <c r="N460" s="23"/>
      <c r="O460" s="23"/>
      <c r="P460" s="23"/>
      <c r="Q460" s="19"/>
      <c r="R460" s="19"/>
      <c r="S460" s="16"/>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7"/>
      <c r="BC460" s="17"/>
      <c r="BD460" s="17"/>
      <c r="BE460" s="17"/>
      <c r="BF460" s="17"/>
      <c r="BG460" s="17"/>
      <c r="BH460" s="17"/>
      <c r="BI460" s="17"/>
      <c r="BJ460" s="17"/>
    </row>
    <row r="461" spans="1:62" ht="13">
      <c r="A461" s="2"/>
      <c r="B461" s="2"/>
      <c r="C461" s="2"/>
      <c r="D461" s="2"/>
      <c r="E461" s="2"/>
      <c r="F461" s="2"/>
      <c r="G461" s="21"/>
      <c r="H461" s="2"/>
      <c r="I461" s="2"/>
      <c r="J461" s="2"/>
      <c r="K461" s="2"/>
      <c r="L461" s="23"/>
      <c r="M461" s="28"/>
      <c r="N461" s="23"/>
      <c r="O461" s="23"/>
      <c r="P461" s="23"/>
      <c r="Q461" s="19"/>
      <c r="R461" s="19"/>
      <c r="S461" s="16"/>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7"/>
      <c r="BC461" s="17"/>
      <c r="BD461" s="17"/>
      <c r="BE461" s="17"/>
      <c r="BF461" s="17"/>
      <c r="BG461" s="17"/>
      <c r="BH461" s="17"/>
      <c r="BI461" s="17"/>
      <c r="BJ461" s="17"/>
    </row>
    <row r="462" spans="1:62" ht="13">
      <c r="A462" s="2"/>
      <c r="B462" s="2"/>
      <c r="C462" s="2"/>
      <c r="D462" s="2"/>
      <c r="E462" s="2"/>
      <c r="F462" s="2"/>
      <c r="G462" s="21"/>
      <c r="H462" s="2"/>
      <c r="I462" s="2"/>
      <c r="J462" s="2"/>
      <c r="K462" s="2"/>
      <c r="L462" s="23"/>
      <c r="M462" s="28"/>
      <c r="N462" s="23"/>
      <c r="O462" s="23"/>
      <c r="P462" s="23"/>
      <c r="Q462" s="19"/>
      <c r="R462" s="19"/>
      <c r="S462" s="16"/>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7"/>
      <c r="BC462" s="17"/>
      <c r="BD462" s="17"/>
      <c r="BE462" s="17"/>
      <c r="BF462" s="17"/>
      <c r="BG462" s="17"/>
      <c r="BH462" s="17"/>
      <c r="BI462" s="17"/>
      <c r="BJ462" s="17"/>
    </row>
    <row r="463" spans="1:62" ht="13">
      <c r="A463" s="2"/>
      <c r="B463" s="2"/>
      <c r="C463" s="2"/>
      <c r="D463" s="2"/>
      <c r="E463" s="2"/>
      <c r="F463" s="2"/>
      <c r="G463" s="21"/>
      <c r="H463" s="2"/>
      <c r="I463" s="2"/>
      <c r="J463" s="2"/>
      <c r="K463" s="2"/>
      <c r="L463" s="23"/>
      <c r="M463" s="28"/>
      <c r="N463" s="23"/>
      <c r="O463" s="23"/>
      <c r="P463" s="23"/>
      <c r="Q463" s="19"/>
      <c r="R463" s="19"/>
      <c r="S463" s="16"/>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c r="AW463" s="17"/>
      <c r="AX463" s="17"/>
      <c r="AY463" s="17"/>
      <c r="AZ463" s="17"/>
      <c r="BA463" s="17"/>
      <c r="BB463" s="17"/>
      <c r="BC463" s="17"/>
      <c r="BD463" s="17"/>
      <c r="BE463" s="17"/>
      <c r="BF463" s="17"/>
      <c r="BG463" s="17"/>
      <c r="BH463" s="17"/>
      <c r="BI463" s="17"/>
      <c r="BJ463" s="17"/>
    </row>
    <row r="464" spans="1:62" ht="13">
      <c r="A464" s="2"/>
      <c r="B464" s="2"/>
      <c r="C464" s="2"/>
      <c r="D464" s="2"/>
      <c r="E464" s="2"/>
      <c r="F464" s="2"/>
      <c r="G464" s="21"/>
      <c r="H464" s="2"/>
      <c r="I464" s="2"/>
      <c r="J464" s="2"/>
      <c r="K464" s="2"/>
      <c r="L464" s="23"/>
      <c r="M464" s="28"/>
      <c r="N464" s="23"/>
      <c r="O464" s="23"/>
      <c r="P464" s="23"/>
      <c r="Q464" s="19"/>
      <c r="R464" s="19"/>
      <c r="S464" s="16"/>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7"/>
      <c r="BC464" s="17"/>
      <c r="BD464" s="17"/>
      <c r="BE464" s="17"/>
      <c r="BF464" s="17"/>
      <c r="BG464" s="17"/>
      <c r="BH464" s="17"/>
      <c r="BI464" s="17"/>
      <c r="BJ464" s="17"/>
    </row>
    <row r="465" spans="1:62" ht="13">
      <c r="A465" s="2"/>
      <c r="B465" s="2"/>
      <c r="C465" s="2"/>
      <c r="D465" s="2"/>
      <c r="E465" s="2"/>
      <c r="F465" s="2"/>
      <c r="G465" s="21"/>
      <c r="H465" s="2"/>
      <c r="I465" s="2"/>
      <c r="J465" s="2"/>
      <c r="K465" s="2"/>
      <c r="L465" s="23"/>
      <c r="M465" s="28"/>
      <c r="N465" s="23"/>
      <c r="O465" s="23"/>
      <c r="P465" s="23"/>
      <c r="Q465" s="19"/>
      <c r="R465" s="19"/>
      <c r="S465" s="16"/>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7"/>
      <c r="BC465" s="17"/>
      <c r="BD465" s="17"/>
      <c r="BE465" s="17"/>
      <c r="BF465" s="17"/>
      <c r="BG465" s="17"/>
      <c r="BH465" s="17"/>
      <c r="BI465" s="17"/>
      <c r="BJ465" s="17"/>
    </row>
    <row r="466" spans="1:62" ht="13">
      <c r="A466" s="2"/>
      <c r="B466" s="2"/>
      <c r="C466" s="2"/>
      <c r="D466" s="2"/>
      <c r="E466" s="2"/>
      <c r="F466" s="2"/>
      <c r="G466" s="21"/>
      <c r="H466" s="2"/>
      <c r="I466" s="2"/>
      <c r="J466" s="2"/>
      <c r="K466" s="2"/>
      <c r="L466" s="23"/>
      <c r="M466" s="28"/>
      <c r="N466" s="23"/>
      <c r="O466" s="23"/>
      <c r="P466" s="23"/>
      <c r="Q466" s="19"/>
      <c r="R466" s="19"/>
      <c r="S466" s="16"/>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7"/>
      <c r="BC466" s="17"/>
      <c r="BD466" s="17"/>
      <c r="BE466" s="17"/>
      <c r="BF466" s="17"/>
      <c r="BG466" s="17"/>
      <c r="BH466" s="17"/>
      <c r="BI466" s="17"/>
      <c r="BJ466" s="17"/>
    </row>
    <row r="467" spans="1:62" ht="13">
      <c r="A467" s="2"/>
      <c r="B467" s="2"/>
      <c r="C467" s="2"/>
      <c r="D467" s="2"/>
      <c r="E467" s="2"/>
      <c r="F467" s="2"/>
      <c r="G467" s="21"/>
      <c r="H467" s="2"/>
      <c r="I467" s="2"/>
      <c r="J467" s="2"/>
      <c r="K467" s="2"/>
      <c r="L467" s="23"/>
      <c r="M467" s="28"/>
      <c r="N467" s="23"/>
      <c r="O467" s="23"/>
      <c r="P467" s="23"/>
      <c r="Q467" s="19"/>
      <c r="R467" s="19"/>
      <c r="S467" s="16"/>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7"/>
      <c r="BC467" s="17"/>
      <c r="BD467" s="17"/>
      <c r="BE467" s="17"/>
      <c r="BF467" s="17"/>
      <c r="BG467" s="17"/>
      <c r="BH467" s="17"/>
      <c r="BI467" s="17"/>
      <c r="BJ467" s="17"/>
    </row>
    <row r="468" spans="1:62" ht="13">
      <c r="A468" s="2"/>
      <c r="B468" s="2"/>
      <c r="C468" s="2"/>
      <c r="D468" s="2"/>
      <c r="E468" s="2"/>
      <c r="F468" s="2"/>
      <c r="G468" s="21"/>
      <c r="H468" s="2"/>
      <c r="I468" s="2"/>
      <c r="J468" s="2"/>
      <c r="K468" s="2"/>
      <c r="L468" s="23"/>
      <c r="M468" s="28"/>
      <c r="N468" s="23"/>
      <c r="O468" s="23"/>
      <c r="P468" s="23"/>
      <c r="Q468" s="19"/>
      <c r="R468" s="19"/>
      <c r="S468" s="16"/>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7"/>
      <c r="BC468" s="17"/>
      <c r="BD468" s="17"/>
      <c r="BE468" s="17"/>
      <c r="BF468" s="17"/>
      <c r="BG468" s="17"/>
      <c r="BH468" s="17"/>
      <c r="BI468" s="17"/>
      <c r="BJ468" s="17"/>
    </row>
    <row r="469" spans="1:62" ht="13">
      <c r="A469" s="2"/>
      <c r="B469" s="2"/>
      <c r="C469" s="2"/>
      <c r="D469" s="2"/>
      <c r="E469" s="2"/>
      <c r="F469" s="2"/>
      <c r="G469" s="21"/>
      <c r="H469" s="2"/>
      <c r="I469" s="2"/>
      <c r="J469" s="2"/>
      <c r="K469" s="2"/>
      <c r="L469" s="23"/>
      <c r="M469" s="28"/>
      <c r="N469" s="23"/>
      <c r="O469" s="23"/>
      <c r="P469" s="23"/>
      <c r="Q469" s="19"/>
      <c r="R469" s="19"/>
      <c r="S469" s="16"/>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c r="AV469" s="17"/>
      <c r="AW469" s="17"/>
      <c r="AX469" s="17"/>
      <c r="AY469" s="17"/>
      <c r="AZ469" s="17"/>
      <c r="BA469" s="17"/>
      <c r="BB469" s="17"/>
      <c r="BC469" s="17"/>
      <c r="BD469" s="17"/>
      <c r="BE469" s="17"/>
      <c r="BF469" s="17"/>
      <c r="BG469" s="17"/>
      <c r="BH469" s="17"/>
      <c r="BI469" s="17"/>
      <c r="BJ469" s="17"/>
    </row>
    <row r="470" spans="1:62" ht="13">
      <c r="A470" s="2"/>
      <c r="B470" s="2"/>
      <c r="C470" s="2"/>
      <c r="D470" s="2"/>
      <c r="E470" s="2"/>
      <c r="F470" s="2"/>
      <c r="G470" s="21"/>
      <c r="H470" s="2"/>
      <c r="I470" s="2"/>
      <c r="J470" s="2"/>
      <c r="K470" s="2"/>
      <c r="L470" s="23"/>
      <c r="M470" s="28"/>
      <c r="N470" s="23"/>
      <c r="O470" s="23"/>
      <c r="P470" s="23"/>
      <c r="Q470" s="19"/>
      <c r="R470" s="19"/>
      <c r="S470" s="16"/>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7"/>
      <c r="BC470" s="17"/>
      <c r="BD470" s="17"/>
      <c r="BE470" s="17"/>
      <c r="BF470" s="17"/>
      <c r="BG470" s="17"/>
      <c r="BH470" s="17"/>
      <c r="BI470" s="17"/>
      <c r="BJ470" s="17"/>
    </row>
    <row r="471" spans="1:62" ht="13">
      <c r="A471" s="2"/>
      <c r="B471" s="2"/>
      <c r="C471" s="2"/>
      <c r="D471" s="2"/>
      <c r="E471" s="2"/>
      <c r="F471" s="2"/>
      <c r="G471" s="21"/>
      <c r="H471" s="2"/>
      <c r="I471" s="2"/>
      <c r="J471" s="2"/>
      <c r="K471" s="2"/>
      <c r="L471" s="23"/>
      <c r="M471" s="28"/>
      <c r="N471" s="23"/>
      <c r="O471" s="23"/>
      <c r="P471" s="23"/>
      <c r="Q471" s="19"/>
      <c r="R471" s="19"/>
      <c r="S471" s="16"/>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7"/>
      <c r="BC471" s="17"/>
      <c r="BD471" s="17"/>
      <c r="BE471" s="17"/>
      <c r="BF471" s="17"/>
      <c r="BG471" s="17"/>
      <c r="BH471" s="17"/>
      <c r="BI471" s="17"/>
      <c r="BJ471" s="17"/>
    </row>
    <row r="472" spans="1:62" ht="13">
      <c r="A472" s="2"/>
      <c r="B472" s="2"/>
      <c r="C472" s="2"/>
      <c r="D472" s="2"/>
      <c r="E472" s="2"/>
      <c r="F472" s="2"/>
      <c r="G472" s="21"/>
      <c r="H472" s="2"/>
      <c r="I472" s="2"/>
      <c r="J472" s="2"/>
      <c r="K472" s="2"/>
      <c r="L472" s="23"/>
      <c r="M472" s="28"/>
      <c r="N472" s="23"/>
      <c r="O472" s="23"/>
      <c r="P472" s="23"/>
      <c r="Q472" s="19"/>
      <c r="R472" s="19"/>
      <c r="S472" s="16"/>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7"/>
      <c r="BC472" s="17"/>
      <c r="BD472" s="17"/>
      <c r="BE472" s="17"/>
      <c r="BF472" s="17"/>
      <c r="BG472" s="17"/>
      <c r="BH472" s="17"/>
      <c r="BI472" s="17"/>
      <c r="BJ472" s="17"/>
    </row>
    <row r="473" spans="1:62" ht="13">
      <c r="A473" s="2"/>
      <c r="B473" s="2"/>
      <c r="C473" s="2"/>
      <c r="D473" s="2"/>
      <c r="E473" s="2"/>
      <c r="F473" s="2"/>
      <c r="G473" s="21"/>
      <c r="H473" s="2"/>
      <c r="I473" s="2"/>
      <c r="J473" s="2"/>
      <c r="K473" s="2"/>
      <c r="L473" s="23"/>
      <c r="M473" s="28"/>
      <c r="N473" s="23"/>
      <c r="O473" s="23"/>
      <c r="P473" s="23"/>
      <c r="Q473" s="19"/>
      <c r="R473" s="19"/>
      <c r="S473" s="16"/>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7"/>
      <c r="BC473" s="17"/>
      <c r="BD473" s="17"/>
      <c r="BE473" s="17"/>
      <c r="BF473" s="17"/>
      <c r="BG473" s="17"/>
      <c r="BH473" s="17"/>
      <c r="BI473" s="17"/>
      <c r="BJ473" s="17"/>
    </row>
    <row r="474" spans="1:62" ht="13">
      <c r="A474" s="2"/>
      <c r="B474" s="2"/>
      <c r="C474" s="2"/>
      <c r="D474" s="2"/>
      <c r="E474" s="2"/>
      <c r="F474" s="2"/>
      <c r="G474" s="21"/>
      <c r="H474" s="2"/>
      <c r="I474" s="2"/>
      <c r="J474" s="2"/>
      <c r="K474" s="2"/>
      <c r="L474" s="23"/>
      <c r="M474" s="28"/>
      <c r="N474" s="23"/>
      <c r="O474" s="23"/>
      <c r="P474" s="23"/>
      <c r="Q474" s="19"/>
      <c r="R474" s="19"/>
      <c r="S474" s="16"/>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7"/>
      <c r="BC474" s="17"/>
      <c r="BD474" s="17"/>
      <c r="BE474" s="17"/>
      <c r="BF474" s="17"/>
      <c r="BG474" s="17"/>
      <c r="BH474" s="17"/>
      <c r="BI474" s="17"/>
      <c r="BJ474" s="17"/>
    </row>
    <row r="475" spans="1:62" ht="13">
      <c r="A475" s="2"/>
      <c r="B475" s="2"/>
      <c r="C475" s="2"/>
      <c r="D475" s="2"/>
      <c r="E475" s="2"/>
      <c r="F475" s="2"/>
      <c r="G475" s="21"/>
      <c r="H475" s="2"/>
      <c r="I475" s="2"/>
      <c r="J475" s="2"/>
      <c r="K475" s="2"/>
      <c r="L475" s="23"/>
      <c r="M475" s="28"/>
      <c r="N475" s="23"/>
      <c r="O475" s="23"/>
      <c r="P475" s="23"/>
      <c r="Q475" s="19"/>
      <c r="R475" s="19"/>
      <c r="S475" s="16"/>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c r="AV475" s="17"/>
      <c r="AW475" s="17"/>
      <c r="AX475" s="17"/>
      <c r="AY475" s="17"/>
      <c r="AZ475" s="17"/>
      <c r="BA475" s="17"/>
      <c r="BB475" s="17"/>
      <c r="BC475" s="17"/>
      <c r="BD475" s="17"/>
      <c r="BE475" s="17"/>
      <c r="BF475" s="17"/>
      <c r="BG475" s="17"/>
      <c r="BH475" s="17"/>
      <c r="BI475" s="17"/>
      <c r="BJ475" s="17"/>
    </row>
    <row r="476" spans="1:62" ht="13">
      <c r="A476" s="2"/>
      <c r="B476" s="2"/>
      <c r="C476" s="2"/>
      <c r="D476" s="2"/>
      <c r="E476" s="2"/>
      <c r="F476" s="2"/>
      <c r="G476" s="21"/>
      <c r="H476" s="2"/>
      <c r="I476" s="2"/>
      <c r="J476" s="2"/>
      <c r="K476" s="2"/>
      <c r="L476" s="23"/>
      <c r="M476" s="28"/>
      <c r="N476" s="23"/>
      <c r="O476" s="23"/>
      <c r="P476" s="23"/>
      <c r="Q476" s="19"/>
      <c r="R476" s="19"/>
      <c r="S476" s="16"/>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7"/>
      <c r="BC476" s="17"/>
      <c r="BD476" s="17"/>
      <c r="BE476" s="17"/>
      <c r="BF476" s="17"/>
      <c r="BG476" s="17"/>
      <c r="BH476" s="17"/>
      <c r="BI476" s="17"/>
      <c r="BJ476" s="17"/>
    </row>
    <row r="477" spans="1:62" ht="13">
      <c r="A477" s="2"/>
      <c r="B477" s="2"/>
      <c r="C477" s="2"/>
      <c r="D477" s="2"/>
      <c r="E477" s="2"/>
      <c r="F477" s="2"/>
      <c r="G477" s="21"/>
      <c r="H477" s="2"/>
      <c r="I477" s="2"/>
      <c r="J477" s="2"/>
      <c r="K477" s="2"/>
      <c r="L477" s="23"/>
      <c r="M477" s="28"/>
      <c r="N477" s="23"/>
      <c r="O477" s="23"/>
      <c r="P477" s="23"/>
      <c r="Q477" s="19"/>
      <c r="R477" s="19"/>
      <c r="S477" s="16"/>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7"/>
      <c r="BC477" s="17"/>
      <c r="BD477" s="17"/>
      <c r="BE477" s="17"/>
      <c r="BF477" s="17"/>
      <c r="BG477" s="17"/>
      <c r="BH477" s="17"/>
      <c r="BI477" s="17"/>
      <c r="BJ477" s="17"/>
    </row>
    <row r="478" spans="1:62" ht="13">
      <c r="A478" s="2"/>
      <c r="B478" s="2"/>
      <c r="C478" s="2"/>
      <c r="D478" s="2"/>
      <c r="E478" s="2"/>
      <c r="F478" s="2"/>
      <c r="G478" s="21"/>
      <c r="H478" s="2"/>
      <c r="I478" s="2"/>
      <c r="J478" s="2"/>
      <c r="K478" s="2"/>
      <c r="L478" s="23"/>
      <c r="M478" s="28"/>
      <c r="N478" s="23"/>
      <c r="O478" s="23"/>
      <c r="P478" s="23"/>
      <c r="Q478" s="19"/>
      <c r="R478" s="19"/>
      <c r="S478" s="16"/>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7"/>
      <c r="BC478" s="17"/>
      <c r="BD478" s="17"/>
      <c r="BE478" s="17"/>
      <c r="BF478" s="17"/>
      <c r="BG478" s="17"/>
      <c r="BH478" s="17"/>
      <c r="BI478" s="17"/>
      <c r="BJ478" s="17"/>
    </row>
    <row r="479" spans="1:62" ht="13">
      <c r="A479" s="2"/>
      <c r="B479" s="2"/>
      <c r="C479" s="2"/>
      <c r="D479" s="2"/>
      <c r="E479" s="2"/>
      <c r="F479" s="2"/>
      <c r="G479" s="21"/>
      <c r="H479" s="2"/>
      <c r="I479" s="2"/>
      <c r="J479" s="2"/>
      <c r="K479" s="2"/>
      <c r="L479" s="23"/>
      <c r="M479" s="28"/>
      <c r="N479" s="23"/>
      <c r="O479" s="23"/>
      <c r="P479" s="23"/>
      <c r="Q479" s="19"/>
      <c r="R479" s="19"/>
      <c r="S479" s="16"/>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7"/>
      <c r="BC479" s="17"/>
      <c r="BD479" s="17"/>
      <c r="BE479" s="17"/>
      <c r="BF479" s="17"/>
      <c r="BG479" s="17"/>
      <c r="BH479" s="17"/>
      <c r="BI479" s="17"/>
      <c r="BJ479" s="17"/>
    </row>
    <row r="480" spans="1:62" ht="13">
      <c r="A480" s="2"/>
      <c r="B480" s="2"/>
      <c r="C480" s="2"/>
      <c r="D480" s="2"/>
      <c r="E480" s="2"/>
      <c r="F480" s="2"/>
      <c r="G480" s="21"/>
      <c r="H480" s="2"/>
      <c r="I480" s="2"/>
      <c r="J480" s="2"/>
      <c r="K480" s="2"/>
      <c r="L480" s="23"/>
      <c r="M480" s="28"/>
      <c r="N480" s="23"/>
      <c r="O480" s="23"/>
      <c r="P480" s="23"/>
      <c r="Q480" s="19"/>
      <c r="R480" s="19"/>
      <c r="S480" s="16"/>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7"/>
      <c r="BC480" s="17"/>
      <c r="BD480" s="17"/>
      <c r="BE480" s="17"/>
      <c r="BF480" s="17"/>
      <c r="BG480" s="17"/>
      <c r="BH480" s="17"/>
      <c r="BI480" s="17"/>
      <c r="BJ480" s="17"/>
    </row>
    <row r="481" spans="1:62" ht="13">
      <c r="A481" s="2"/>
      <c r="B481" s="2"/>
      <c r="C481" s="2"/>
      <c r="D481" s="2"/>
      <c r="E481" s="2"/>
      <c r="F481" s="2"/>
      <c r="G481" s="21"/>
      <c r="H481" s="2"/>
      <c r="I481" s="2"/>
      <c r="J481" s="2"/>
      <c r="K481" s="2"/>
      <c r="L481" s="23"/>
      <c r="M481" s="28"/>
      <c r="N481" s="23"/>
      <c r="O481" s="23"/>
      <c r="P481" s="23"/>
      <c r="Q481" s="19"/>
      <c r="R481" s="19"/>
      <c r="S481" s="16"/>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c r="AV481" s="17"/>
      <c r="AW481" s="17"/>
      <c r="AX481" s="17"/>
      <c r="AY481" s="17"/>
      <c r="AZ481" s="17"/>
      <c r="BA481" s="17"/>
      <c r="BB481" s="17"/>
      <c r="BC481" s="17"/>
      <c r="BD481" s="17"/>
      <c r="BE481" s="17"/>
      <c r="BF481" s="17"/>
      <c r="BG481" s="17"/>
      <c r="BH481" s="17"/>
      <c r="BI481" s="17"/>
      <c r="BJ481" s="17"/>
    </row>
    <row r="482" spans="1:62" ht="13">
      <c r="A482" s="2"/>
      <c r="B482" s="2"/>
      <c r="C482" s="2"/>
      <c r="D482" s="2"/>
      <c r="E482" s="2"/>
      <c r="F482" s="2"/>
      <c r="G482" s="21"/>
      <c r="H482" s="2"/>
      <c r="I482" s="2"/>
      <c r="J482" s="2"/>
      <c r="K482" s="2"/>
      <c r="L482" s="23"/>
      <c r="M482" s="28"/>
      <c r="N482" s="23"/>
      <c r="O482" s="23"/>
      <c r="P482" s="23"/>
      <c r="Q482" s="19"/>
      <c r="R482" s="19"/>
      <c r="S482" s="16"/>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7"/>
      <c r="BC482" s="17"/>
      <c r="BD482" s="17"/>
      <c r="BE482" s="17"/>
      <c r="BF482" s="17"/>
      <c r="BG482" s="17"/>
      <c r="BH482" s="17"/>
      <c r="BI482" s="17"/>
      <c r="BJ482" s="17"/>
    </row>
    <row r="483" spans="1:62" ht="13">
      <c r="A483" s="2"/>
      <c r="B483" s="2"/>
      <c r="C483" s="2"/>
      <c r="D483" s="2"/>
      <c r="E483" s="2"/>
      <c r="F483" s="2"/>
      <c r="G483" s="21"/>
      <c r="H483" s="2"/>
      <c r="I483" s="2"/>
      <c r="J483" s="2"/>
      <c r="K483" s="2"/>
      <c r="L483" s="23"/>
      <c r="M483" s="28"/>
      <c r="N483" s="23"/>
      <c r="O483" s="23"/>
      <c r="P483" s="23"/>
      <c r="Q483" s="19"/>
      <c r="R483" s="19"/>
      <c r="S483" s="16"/>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7"/>
      <c r="BC483" s="17"/>
      <c r="BD483" s="17"/>
      <c r="BE483" s="17"/>
      <c r="BF483" s="17"/>
      <c r="BG483" s="17"/>
      <c r="BH483" s="17"/>
      <c r="BI483" s="17"/>
      <c r="BJ483" s="17"/>
    </row>
    <row r="484" spans="1:62" ht="13">
      <c r="A484" s="2"/>
      <c r="B484" s="2"/>
      <c r="C484" s="2"/>
      <c r="D484" s="2"/>
      <c r="E484" s="2"/>
      <c r="F484" s="2"/>
      <c r="G484" s="21"/>
      <c r="H484" s="2"/>
      <c r="I484" s="2"/>
      <c r="J484" s="2"/>
      <c r="K484" s="2"/>
      <c r="L484" s="23"/>
      <c r="M484" s="28"/>
      <c r="N484" s="23"/>
      <c r="O484" s="23"/>
      <c r="P484" s="23"/>
      <c r="Q484" s="19"/>
      <c r="R484" s="19"/>
      <c r="S484" s="16"/>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7"/>
      <c r="BC484" s="17"/>
      <c r="BD484" s="17"/>
      <c r="BE484" s="17"/>
      <c r="BF484" s="17"/>
      <c r="BG484" s="17"/>
      <c r="BH484" s="17"/>
      <c r="BI484" s="17"/>
      <c r="BJ484" s="17"/>
    </row>
    <row r="485" spans="1:62" ht="13">
      <c r="A485" s="2"/>
      <c r="B485" s="2"/>
      <c r="C485" s="2"/>
      <c r="D485" s="2"/>
      <c r="E485" s="2"/>
      <c r="F485" s="2"/>
      <c r="G485" s="21"/>
      <c r="H485" s="2"/>
      <c r="I485" s="2"/>
      <c r="J485" s="2"/>
      <c r="K485" s="2"/>
      <c r="L485" s="23"/>
      <c r="M485" s="28"/>
      <c r="N485" s="23"/>
      <c r="O485" s="23"/>
      <c r="P485" s="23"/>
      <c r="Q485" s="19"/>
      <c r="R485" s="19"/>
      <c r="S485" s="16"/>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c r="BF485" s="17"/>
      <c r="BG485" s="17"/>
      <c r="BH485" s="17"/>
      <c r="BI485" s="17"/>
      <c r="BJ485" s="17"/>
    </row>
    <row r="486" spans="1:62" ht="13">
      <c r="A486" s="2"/>
      <c r="B486" s="2"/>
      <c r="C486" s="2"/>
      <c r="D486" s="2"/>
      <c r="E486" s="2"/>
      <c r="F486" s="2"/>
      <c r="G486" s="21"/>
      <c r="H486" s="2"/>
      <c r="I486" s="2"/>
      <c r="J486" s="2"/>
      <c r="K486" s="2"/>
      <c r="L486" s="23"/>
      <c r="M486" s="28"/>
      <c r="N486" s="23"/>
      <c r="O486" s="23"/>
      <c r="P486" s="23"/>
      <c r="Q486" s="19"/>
      <c r="R486" s="19"/>
      <c r="S486" s="16"/>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7"/>
      <c r="BC486" s="17"/>
      <c r="BD486" s="17"/>
      <c r="BE486" s="17"/>
      <c r="BF486" s="17"/>
      <c r="BG486" s="17"/>
      <c r="BH486" s="17"/>
      <c r="BI486" s="17"/>
      <c r="BJ486" s="17"/>
    </row>
    <row r="487" spans="1:62" ht="13">
      <c r="A487" s="2"/>
      <c r="B487" s="2"/>
      <c r="C487" s="2"/>
      <c r="D487" s="2"/>
      <c r="E487" s="2"/>
      <c r="F487" s="2"/>
      <c r="G487" s="21"/>
      <c r="H487" s="2"/>
      <c r="I487" s="2"/>
      <c r="J487" s="2"/>
      <c r="K487" s="2"/>
      <c r="L487" s="23"/>
      <c r="M487" s="28"/>
      <c r="N487" s="23"/>
      <c r="O487" s="23"/>
      <c r="P487" s="23"/>
      <c r="Q487" s="19"/>
      <c r="R487" s="19"/>
      <c r="S487" s="16"/>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c r="AV487" s="17"/>
      <c r="AW487" s="17"/>
      <c r="AX487" s="17"/>
      <c r="AY487" s="17"/>
      <c r="AZ487" s="17"/>
      <c r="BA487" s="17"/>
      <c r="BB487" s="17"/>
      <c r="BC487" s="17"/>
      <c r="BD487" s="17"/>
      <c r="BE487" s="17"/>
      <c r="BF487" s="17"/>
      <c r="BG487" s="17"/>
      <c r="BH487" s="17"/>
      <c r="BI487" s="17"/>
      <c r="BJ487" s="17"/>
    </row>
    <row r="488" spans="1:62" ht="13">
      <c r="A488" s="2"/>
      <c r="B488" s="2"/>
      <c r="C488" s="2"/>
      <c r="D488" s="2"/>
      <c r="E488" s="2"/>
      <c r="F488" s="2"/>
      <c r="G488" s="21"/>
      <c r="H488" s="2"/>
      <c r="I488" s="2"/>
      <c r="J488" s="2"/>
      <c r="K488" s="2"/>
      <c r="L488" s="23"/>
      <c r="M488" s="28"/>
      <c r="N488" s="23"/>
      <c r="O488" s="23"/>
      <c r="P488" s="23"/>
      <c r="Q488" s="19"/>
      <c r="R488" s="19"/>
      <c r="S488" s="16"/>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7"/>
      <c r="BC488" s="17"/>
      <c r="BD488" s="17"/>
      <c r="BE488" s="17"/>
      <c r="BF488" s="17"/>
      <c r="BG488" s="17"/>
      <c r="BH488" s="17"/>
      <c r="BI488" s="17"/>
      <c r="BJ488" s="17"/>
    </row>
    <row r="489" spans="1:62" ht="13">
      <c r="A489" s="2"/>
      <c r="B489" s="2"/>
      <c r="C489" s="2"/>
      <c r="D489" s="2"/>
      <c r="E489" s="2"/>
      <c r="F489" s="2"/>
      <c r="G489" s="21"/>
      <c r="H489" s="2"/>
      <c r="I489" s="2"/>
      <c r="J489" s="2"/>
      <c r="K489" s="2"/>
      <c r="L489" s="23"/>
      <c r="M489" s="28"/>
      <c r="N489" s="23"/>
      <c r="O489" s="23"/>
      <c r="P489" s="23"/>
      <c r="Q489" s="19"/>
      <c r="R489" s="19"/>
      <c r="S489" s="16"/>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7"/>
      <c r="BC489" s="17"/>
      <c r="BD489" s="17"/>
      <c r="BE489" s="17"/>
      <c r="BF489" s="17"/>
      <c r="BG489" s="17"/>
      <c r="BH489" s="17"/>
      <c r="BI489" s="17"/>
      <c r="BJ489" s="17"/>
    </row>
    <row r="490" spans="1:62" ht="13">
      <c r="A490" s="2"/>
      <c r="B490" s="2"/>
      <c r="C490" s="2"/>
      <c r="D490" s="2"/>
      <c r="E490" s="2"/>
      <c r="F490" s="2"/>
      <c r="G490" s="21"/>
      <c r="H490" s="2"/>
      <c r="I490" s="2"/>
      <c r="J490" s="2"/>
      <c r="K490" s="2"/>
      <c r="L490" s="23"/>
      <c r="M490" s="28"/>
      <c r="N490" s="23"/>
      <c r="O490" s="23"/>
      <c r="P490" s="23"/>
      <c r="Q490" s="19"/>
      <c r="R490" s="19"/>
      <c r="S490" s="16"/>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7"/>
      <c r="BC490" s="17"/>
      <c r="BD490" s="17"/>
      <c r="BE490" s="17"/>
      <c r="BF490" s="17"/>
      <c r="BG490" s="17"/>
      <c r="BH490" s="17"/>
      <c r="BI490" s="17"/>
      <c r="BJ490" s="17"/>
    </row>
    <row r="491" spans="1:62" ht="13">
      <c r="A491" s="2"/>
      <c r="B491" s="2"/>
      <c r="C491" s="2"/>
      <c r="D491" s="2"/>
      <c r="E491" s="2"/>
      <c r="F491" s="2"/>
      <c r="G491" s="21"/>
      <c r="H491" s="2"/>
      <c r="I491" s="2"/>
      <c r="J491" s="2"/>
      <c r="K491" s="2"/>
      <c r="L491" s="23"/>
      <c r="M491" s="28"/>
      <c r="N491" s="23"/>
      <c r="O491" s="23"/>
      <c r="P491" s="23"/>
      <c r="Q491" s="19"/>
      <c r="R491" s="19"/>
      <c r="S491" s="16"/>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7"/>
      <c r="BC491" s="17"/>
      <c r="BD491" s="17"/>
      <c r="BE491" s="17"/>
      <c r="BF491" s="17"/>
      <c r="BG491" s="17"/>
      <c r="BH491" s="17"/>
      <c r="BI491" s="17"/>
      <c r="BJ491" s="17"/>
    </row>
    <row r="492" spans="1:62" ht="13">
      <c r="A492" s="2"/>
      <c r="B492" s="2"/>
      <c r="C492" s="2"/>
      <c r="D492" s="2"/>
      <c r="E492" s="2"/>
      <c r="F492" s="2"/>
      <c r="G492" s="21"/>
      <c r="H492" s="2"/>
      <c r="I492" s="2"/>
      <c r="J492" s="2"/>
      <c r="K492" s="2"/>
      <c r="L492" s="23"/>
      <c r="M492" s="28"/>
      <c r="N492" s="23"/>
      <c r="O492" s="23"/>
      <c r="P492" s="23"/>
      <c r="Q492" s="19"/>
      <c r="R492" s="19"/>
      <c r="S492" s="16"/>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7"/>
      <c r="BC492" s="17"/>
      <c r="BD492" s="17"/>
      <c r="BE492" s="17"/>
      <c r="BF492" s="17"/>
      <c r="BG492" s="17"/>
      <c r="BH492" s="17"/>
      <c r="BI492" s="17"/>
      <c r="BJ492" s="17"/>
    </row>
    <row r="493" spans="1:62" ht="13">
      <c r="A493" s="2"/>
      <c r="B493" s="2"/>
      <c r="C493" s="2"/>
      <c r="D493" s="2"/>
      <c r="E493" s="2"/>
      <c r="F493" s="2"/>
      <c r="G493" s="21"/>
      <c r="H493" s="2"/>
      <c r="I493" s="2"/>
      <c r="J493" s="2"/>
      <c r="K493" s="2"/>
      <c r="L493" s="23"/>
      <c r="M493" s="28"/>
      <c r="N493" s="23"/>
      <c r="O493" s="23"/>
      <c r="P493" s="23"/>
      <c r="Q493" s="19"/>
      <c r="R493" s="19"/>
      <c r="S493" s="16"/>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c r="AV493" s="17"/>
      <c r="AW493" s="17"/>
      <c r="AX493" s="17"/>
      <c r="AY493" s="17"/>
      <c r="AZ493" s="17"/>
      <c r="BA493" s="17"/>
      <c r="BB493" s="17"/>
      <c r="BC493" s="17"/>
      <c r="BD493" s="17"/>
      <c r="BE493" s="17"/>
      <c r="BF493" s="17"/>
      <c r="BG493" s="17"/>
      <c r="BH493" s="17"/>
      <c r="BI493" s="17"/>
      <c r="BJ493" s="17"/>
    </row>
    <row r="494" spans="1:62" ht="13">
      <c r="A494" s="2"/>
      <c r="B494" s="2"/>
      <c r="C494" s="2"/>
      <c r="D494" s="2"/>
      <c r="E494" s="2"/>
      <c r="F494" s="2"/>
      <c r="G494" s="21"/>
      <c r="H494" s="2"/>
      <c r="I494" s="2"/>
      <c r="J494" s="2"/>
      <c r="K494" s="2"/>
      <c r="L494" s="23"/>
      <c r="M494" s="28"/>
      <c r="N494" s="23"/>
      <c r="O494" s="23"/>
      <c r="P494" s="23"/>
      <c r="Q494" s="19"/>
      <c r="R494" s="19"/>
      <c r="S494" s="16"/>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7"/>
      <c r="BC494" s="17"/>
      <c r="BD494" s="17"/>
      <c r="BE494" s="17"/>
      <c r="BF494" s="17"/>
      <c r="BG494" s="17"/>
      <c r="BH494" s="17"/>
      <c r="BI494" s="17"/>
      <c r="BJ494" s="17"/>
    </row>
    <row r="495" spans="1:62" ht="13">
      <c r="A495" s="2"/>
      <c r="B495" s="2"/>
      <c r="C495" s="2"/>
      <c r="D495" s="2"/>
      <c r="E495" s="2"/>
      <c r="F495" s="2"/>
      <c r="G495" s="21"/>
      <c r="H495" s="2"/>
      <c r="I495" s="2"/>
      <c r="J495" s="2"/>
      <c r="K495" s="2"/>
      <c r="L495" s="23"/>
      <c r="M495" s="28"/>
      <c r="N495" s="23"/>
      <c r="O495" s="23"/>
      <c r="P495" s="23"/>
      <c r="Q495" s="19"/>
      <c r="R495" s="19"/>
      <c r="S495" s="16"/>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7"/>
      <c r="BC495" s="17"/>
      <c r="BD495" s="17"/>
      <c r="BE495" s="17"/>
      <c r="BF495" s="17"/>
      <c r="BG495" s="17"/>
      <c r="BH495" s="17"/>
      <c r="BI495" s="17"/>
      <c r="BJ495" s="17"/>
    </row>
    <row r="496" spans="1:62" ht="13">
      <c r="A496" s="2"/>
      <c r="B496" s="2"/>
      <c r="C496" s="2"/>
      <c r="D496" s="2"/>
      <c r="E496" s="2"/>
      <c r="F496" s="2"/>
      <c r="G496" s="21"/>
      <c r="H496" s="2"/>
      <c r="I496" s="2"/>
      <c r="J496" s="2"/>
      <c r="K496" s="2"/>
      <c r="L496" s="23"/>
      <c r="M496" s="28"/>
      <c r="N496" s="23"/>
      <c r="O496" s="23"/>
      <c r="P496" s="23"/>
      <c r="Q496" s="19"/>
      <c r="R496" s="19"/>
      <c r="S496" s="16"/>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7"/>
      <c r="BC496" s="17"/>
      <c r="BD496" s="17"/>
      <c r="BE496" s="17"/>
      <c r="BF496" s="17"/>
      <c r="BG496" s="17"/>
      <c r="BH496" s="17"/>
      <c r="BI496" s="17"/>
      <c r="BJ496" s="17"/>
    </row>
    <row r="497" spans="1:62" ht="13">
      <c r="A497" s="2"/>
      <c r="B497" s="2"/>
      <c r="C497" s="2"/>
      <c r="D497" s="2"/>
      <c r="E497" s="2"/>
      <c r="F497" s="2"/>
      <c r="G497" s="21"/>
      <c r="H497" s="2"/>
      <c r="I497" s="2"/>
      <c r="J497" s="2"/>
      <c r="K497" s="2"/>
      <c r="L497" s="23"/>
      <c r="M497" s="28"/>
      <c r="N497" s="23"/>
      <c r="O497" s="23"/>
      <c r="P497" s="23"/>
      <c r="Q497" s="19"/>
      <c r="R497" s="19"/>
      <c r="S497" s="16"/>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7"/>
      <c r="BC497" s="17"/>
      <c r="BD497" s="17"/>
      <c r="BE497" s="17"/>
      <c r="BF497" s="17"/>
      <c r="BG497" s="17"/>
      <c r="BH497" s="17"/>
      <c r="BI497" s="17"/>
      <c r="BJ497" s="17"/>
    </row>
    <row r="498" spans="1:62" ht="13">
      <c r="A498" s="2"/>
      <c r="B498" s="2"/>
      <c r="C498" s="2"/>
      <c r="D498" s="2"/>
      <c r="E498" s="2"/>
      <c r="F498" s="2"/>
      <c r="G498" s="21"/>
      <c r="H498" s="2"/>
      <c r="I498" s="2"/>
      <c r="J498" s="2"/>
      <c r="K498" s="2"/>
      <c r="L498" s="23"/>
      <c r="M498" s="28"/>
      <c r="N498" s="23"/>
      <c r="O498" s="23"/>
      <c r="P498" s="23"/>
      <c r="Q498" s="19"/>
      <c r="R498" s="19"/>
      <c r="S498" s="16"/>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7"/>
      <c r="BC498" s="17"/>
      <c r="BD498" s="17"/>
      <c r="BE498" s="17"/>
      <c r="BF498" s="17"/>
      <c r="BG498" s="17"/>
      <c r="BH498" s="17"/>
      <c r="BI498" s="17"/>
      <c r="BJ498" s="17"/>
    </row>
    <row r="499" spans="1:62" ht="13">
      <c r="A499" s="2"/>
      <c r="B499" s="2"/>
      <c r="C499" s="2"/>
      <c r="D499" s="2"/>
      <c r="E499" s="2"/>
      <c r="F499" s="2"/>
      <c r="G499" s="21"/>
      <c r="H499" s="2"/>
      <c r="I499" s="2"/>
      <c r="J499" s="2"/>
      <c r="K499" s="2"/>
      <c r="L499" s="23"/>
      <c r="M499" s="28"/>
      <c r="N499" s="23"/>
      <c r="O499" s="23"/>
      <c r="P499" s="23"/>
      <c r="Q499" s="19"/>
      <c r="R499" s="19"/>
      <c r="S499" s="16"/>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c r="AV499" s="17"/>
      <c r="AW499" s="17"/>
      <c r="AX499" s="17"/>
      <c r="AY499" s="17"/>
      <c r="AZ499" s="17"/>
      <c r="BA499" s="17"/>
      <c r="BB499" s="17"/>
      <c r="BC499" s="17"/>
      <c r="BD499" s="17"/>
      <c r="BE499" s="17"/>
      <c r="BF499" s="17"/>
      <c r="BG499" s="17"/>
      <c r="BH499" s="17"/>
      <c r="BI499" s="17"/>
      <c r="BJ499" s="17"/>
    </row>
    <row r="500" spans="1:62" ht="13">
      <c r="A500" s="2"/>
      <c r="B500" s="2"/>
      <c r="C500" s="2"/>
      <c r="D500" s="2"/>
      <c r="E500" s="2"/>
      <c r="F500" s="2"/>
      <c r="G500" s="21"/>
      <c r="H500" s="2"/>
      <c r="I500" s="2"/>
      <c r="J500" s="2"/>
      <c r="K500" s="2"/>
      <c r="L500" s="23"/>
      <c r="M500" s="28"/>
      <c r="N500" s="23"/>
      <c r="O500" s="23"/>
      <c r="P500" s="23"/>
      <c r="Q500" s="19"/>
      <c r="R500" s="19"/>
      <c r="S500" s="16"/>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7"/>
      <c r="BC500" s="17"/>
      <c r="BD500" s="17"/>
      <c r="BE500" s="17"/>
      <c r="BF500" s="17"/>
      <c r="BG500" s="17"/>
      <c r="BH500" s="17"/>
      <c r="BI500" s="17"/>
      <c r="BJ500" s="17"/>
    </row>
    <row r="501" spans="1:62" ht="13">
      <c r="A501" s="2"/>
      <c r="B501" s="2"/>
      <c r="C501" s="2"/>
      <c r="D501" s="2"/>
      <c r="E501" s="2"/>
      <c r="F501" s="2"/>
      <c r="G501" s="21"/>
      <c r="H501" s="2"/>
      <c r="I501" s="2"/>
      <c r="J501" s="2"/>
      <c r="K501" s="2"/>
      <c r="L501" s="23"/>
      <c r="M501" s="28"/>
      <c r="N501" s="23"/>
      <c r="O501" s="23"/>
      <c r="P501" s="23"/>
      <c r="Q501" s="19"/>
      <c r="R501" s="19"/>
      <c r="S501" s="16"/>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7"/>
      <c r="BC501" s="17"/>
      <c r="BD501" s="17"/>
      <c r="BE501" s="17"/>
      <c r="BF501" s="17"/>
      <c r="BG501" s="17"/>
      <c r="BH501" s="17"/>
      <c r="BI501" s="17"/>
      <c r="BJ501" s="17"/>
    </row>
    <row r="502" spans="1:62" ht="13">
      <c r="A502" s="2"/>
      <c r="B502" s="2"/>
      <c r="C502" s="2"/>
      <c r="D502" s="2"/>
      <c r="E502" s="2"/>
      <c r="F502" s="2"/>
      <c r="G502" s="21"/>
      <c r="H502" s="2"/>
      <c r="I502" s="2"/>
      <c r="J502" s="2"/>
      <c r="K502" s="2"/>
      <c r="L502" s="23"/>
      <c r="M502" s="28"/>
      <c r="N502" s="23"/>
      <c r="O502" s="23"/>
      <c r="P502" s="23"/>
      <c r="Q502" s="19"/>
      <c r="R502" s="19"/>
      <c r="S502" s="16"/>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7"/>
      <c r="BC502" s="17"/>
      <c r="BD502" s="17"/>
      <c r="BE502" s="17"/>
      <c r="BF502" s="17"/>
      <c r="BG502" s="17"/>
      <c r="BH502" s="17"/>
      <c r="BI502" s="17"/>
      <c r="BJ502" s="17"/>
    </row>
    <row r="503" spans="1:62" ht="13">
      <c r="A503" s="2"/>
      <c r="B503" s="2"/>
      <c r="C503" s="2"/>
      <c r="D503" s="2"/>
      <c r="E503" s="2"/>
      <c r="F503" s="2"/>
      <c r="G503" s="21"/>
      <c r="H503" s="2"/>
      <c r="I503" s="2"/>
      <c r="J503" s="2"/>
      <c r="K503" s="2"/>
      <c r="L503" s="23"/>
      <c r="M503" s="28"/>
      <c r="N503" s="23"/>
      <c r="O503" s="23"/>
      <c r="P503" s="23"/>
      <c r="Q503" s="19"/>
      <c r="R503" s="19"/>
      <c r="S503" s="16"/>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7"/>
      <c r="BC503" s="17"/>
      <c r="BD503" s="17"/>
      <c r="BE503" s="17"/>
      <c r="BF503" s="17"/>
      <c r="BG503" s="17"/>
      <c r="BH503" s="17"/>
      <c r="BI503" s="17"/>
      <c r="BJ503" s="17"/>
    </row>
    <row r="504" spans="1:62" ht="13">
      <c r="A504" s="2"/>
      <c r="B504" s="2"/>
      <c r="C504" s="2"/>
      <c r="D504" s="2"/>
      <c r="E504" s="2"/>
      <c r="F504" s="2"/>
      <c r="G504" s="21"/>
      <c r="H504" s="2"/>
      <c r="I504" s="2"/>
      <c r="J504" s="2"/>
      <c r="K504" s="2"/>
      <c r="L504" s="23"/>
      <c r="M504" s="28"/>
      <c r="N504" s="23"/>
      <c r="O504" s="23"/>
      <c r="P504" s="23"/>
      <c r="Q504" s="19"/>
      <c r="R504" s="19"/>
      <c r="S504" s="16"/>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7"/>
      <c r="BC504" s="17"/>
      <c r="BD504" s="17"/>
      <c r="BE504" s="17"/>
      <c r="BF504" s="17"/>
      <c r="BG504" s="17"/>
      <c r="BH504" s="17"/>
      <c r="BI504" s="17"/>
      <c r="BJ504" s="17"/>
    </row>
    <row r="505" spans="1:62" ht="13">
      <c r="A505" s="2"/>
      <c r="B505" s="2"/>
      <c r="C505" s="2"/>
      <c r="D505" s="2"/>
      <c r="E505" s="2"/>
      <c r="F505" s="2"/>
      <c r="G505" s="21"/>
      <c r="H505" s="2"/>
      <c r="I505" s="2"/>
      <c r="J505" s="2"/>
      <c r="K505" s="2"/>
      <c r="L505" s="23"/>
      <c r="M505" s="28"/>
      <c r="N505" s="23"/>
      <c r="O505" s="23"/>
      <c r="P505" s="23"/>
      <c r="Q505" s="19"/>
      <c r="R505" s="19"/>
      <c r="S505" s="16"/>
      <c r="T505" s="17"/>
      <c r="U505" s="17"/>
      <c r="V505" s="17"/>
      <c r="W505" s="17"/>
      <c r="X505" s="17"/>
      <c r="Y505" s="17"/>
      <c r="Z505" s="17"/>
      <c r="AA505" s="17"/>
      <c r="AB505" s="17"/>
      <c r="AC505" s="17"/>
      <c r="AD505" s="17"/>
      <c r="AE505" s="17"/>
      <c r="AF505" s="17"/>
      <c r="AG505" s="17"/>
      <c r="AH505" s="17"/>
      <c r="AI505" s="17"/>
      <c r="AJ505" s="17"/>
      <c r="AK505" s="17"/>
      <c r="AL505" s="17"/>
      <c r="AM505" s="17"/>
      <c r="AN505" s="17"/>
      <c r="AO505" s="17"/>
      <c r="AP505" s="17"/>
      <c r="AQ505" s="17"/>
      <c r="AR505" s="17"/>
      <c r="AS505" s="17"/>
      <c r="AT505" s="17"/>
      <c r="AU505" s="17"/>
      <c r="AV505" s="17"/>
      <c r="AW505" s="17"/>
      <c r="AX505" s="17"/>
      <c r="AY505" s="17"/>
      <c r="AZ505" s="17"/>
      <c r="BA505" s="17"/>
      <c r="BB505" s="17"/>
      <c r="BC505" s="17"/>
      <c r="BD505" s="17"/>
      <c r="BE505" s="17"/>
      <c r="BF505" s="17"/>
      <c r="BG505" s="17"/>
      <c r="BH505" s="17"/>
      <c r="BI505" s="17"/>
      <c r="BJ505" s="17"/>
    </row>
    <row r="506" spans="1:62" ht="13">
      <c r="A506" s="2"/>
      <c r="B506" s="2"/>
      <c r="C506" s="2"/>
      <c r="D506" s="2"/>
      <c r="E506" s="2"/>
      <c r="F506" s="2"/>
      <c r="G506" s="21"/>
      <c r="H506" s="2"/>
      <c r="I506" s="2"/>
      <c r="J506" s="2"/>
      <c r="K506" s="2"/>
      <c r="L506" s="23"/>
      <c r="M506" s="28"/>
      <c r="N506" s="23"/>
      <c r="O506" s="23"/>
      <c r="P506" s="23"/>
      <c r="Q506" s="19"/>
      <c r="R506" s="19"/>
      <c r="S506" s="16"/>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7"/>
      <c r="BC506" s="17"/>
      <c r="BD506" s="17"/>
      <c r="BE506" s="17"/>
      <c r="BF506" s="17"/>
      <c r="BG506" s="17"/>
      <c r="BH506" s="17"/>
      <c r="BI506" s="17"/>
      <c r="BJ506" s="17"/>
    </row>
    <row r="507" spans="1:62" ht="13">
      <c r="A507" s="2"/>
      <c r="B507" s="2"/>
      <c r="C507" s="2"/>
      <c r="D507" s="2"/>
      <c r="E507" s="2"/>
      <c r="F507" s="2"/>
      <c r="G507" s="21"/>
      <c r="H507" s="2"/>
      <c r="I507" s="2"/>
      <c r="J507" s="2"/>
      <c r="K507" s="2"/>
      <c r="L507" s="23"/>
      <c r="M507" s="28"/>
      <c r="N507" s="23"/>
      <c r="O507" s="23"/>
      <c r="P507" s="23"/>
      <c r="Q507" s="19"/>
      <c r="R507" s="19"/>
      <c r="S507" s="16"/>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7"/>
      <c r="BC507" s="17"/>
      <c r="BD507" s="17"/>
      <c r="BE507" s="17"/>
      <c r="BF507" s="17"/>
      <c r="BG507" s="17"/>
      <c r="BH507" s="17"/>
      <c r="BI507" s="17"/>
      <c r="BJ507" s="17"/>
    </row>
    <row r="508" spans="1:62" ht="13">
      <c r="A508" s="2"/>
      <c r="B508" s="2"/>
      <c r="C508" s="2"/>
      <c r="D508" s="2"/>
      <c r="E508" s="2"/>
      <c r="F508" s="2"/>
      <c r="G508" s="21"/>
      <c r="H508" s="2"/>
      <c r="I508" s="2"/>
      <c r="J508" s="2"/>
      <c r="K508" s="2"/>
      <c r="L508" s="23"/>
      <c r="M508" s="28"/>
      <c r="N508" s="23"/>
      <c r="O508" s="23"/>
      <c r="P508" s="23"/>
      <c r="Q508" s="19"/>
      <c r="R508" s="19"/>
      <c r="S508" s="16"/>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7"/>
      <c r="BC508" s="17"/>
      <c r="BD508" s="17"/>
      <c r="BE508" s="17"/>
      <c r="BF508" s="17"/>
      <c r="BG508" s="17"/>
      <c r="BH508" s="17"/>
      <c r="BI508" s="17"/>
      <c r="BJ508" s="17"/>
    </row>
    <row r="509" spans="1:62" ht="13">
      <c r="A509" s="2"/>
      <c r="B509" s="2"/>
      <c r="C509" s="2"/>
      <c r="D509" s="2"/>
      <c r="E509" s="2"/>
      <c r="F509" s="2"/>
      <c r="G509" s="21"/>
      <c r="H509" s="2"/>
      <c r="I509" s="2"/>
      <c r="J509" s="2"/>
      <c r="K509" s="2"/>
      <c r="L509" s="23"/>
      <c r="M509" s="28"/>
      <c r="N509" s="23"/>
      <c r="O509" s="23"/>
      <c r="P509" s="23"/>
      <c r="Q509" s="19"/>
      <c r="R509" s="19"/>
      <c r="S509" s="16"/>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c r="BE509" s="17"/>
      <c r="BF509" s="17"/>
      <c r="BG509" s="17"/>
      <c r="BH509" s="17"/>
      <c r="BI509" s="17"/>
      <c r="BJ509" s="17"/>
    </row>
    <row r="510" spans="1:62" ht="13">
      <c r="A510" s="2"/>
      <c r="B510" s="2"/>
      <c r="C510" s="2"/>
      <c r="D510" s="2"/>
      <c r="E510" s="2"/>
      <c r="F510" s="2"/>
      <c r="G510" s="21"/>
      <c r="H510" s="2"/>
      <c r="I510" s="2"/>
      <c r="J510" s="2"/>
      <c r="K510" s="2"/>
      <c r="L510" s="23"/>
      <c r="M510" s="28"/>
      <c r="N510" s="23"/>
      <c r="O510" s="23"/>
      <c r="P510" s="23"/>
      <c r="Q510" s="19"/>
      <c r="R510" s="19"/>
      <c r="S510" s="16"/>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7"/>
      <c r="BC510" s="17"/>
      <c r="BD510" s="17"/>
      <c r="BE510" s="17"/>
      <c r="BF510" s="17"/>
      <c r="BG510" s="17"/>
      <c r="BH510" s="17"/>
      <c r="BI510" s="17"/>
      <c r="BJ510" s="17"/>
    </row>
    <row r="511" spans="1:62" ht="13">
      <c r="A511" s="2"/>
      <c r="B511" s="2"/>
      <c r="C511" s="2"/>
      <c r="D511" s="2"/>
      <c r="E511" s="2"/>
      <c r="F511" s="2"/>
      <c r="G511" s="21"/>
      <c r="H511" s="2"/>
      <c r="I511" s="2"/>
      <c r="J511" s="2"/>
      <c r="K511" s="2"/>
      <c r="L511" s="23"/>
      <c r="M511" s="28"/>
      <c r="N511" s="23"/>
      <c r="O511" s="23"/>
      <c r="P511" s="23"/>
      <c r="Q511" s="19"/>
      <c r="R511" s="19"/>
      <c r="S511" s="16"/>
      <c r="T511" s="17"/>
      <c r="U511" s="17"/>
      <c r="V511" s="17"/>
      <c r="W511" s="17"/>
      <c r="X511" s="17"/>
      <c r="Y511" s="17"/>
      <c r="Z511" s="17"/>
      <c r="AA511" s="17"/>
      <c r="AB511" s="17"/>
      <c r="AC511" s="17"/>
      <c r="AD511" s="17"/>
      <c r="AE511" s="17"/>
      <c r="AF511" s="17"/>
      <c r="AG511" s="17"/>
      <c r="AH511" s="17"/>
      <c r="AI511" s="17"/>
      <c r="AJ511" s="17"/>
      <c r="AK511" s="17"/>
      <c r="AL511" s="17"/>
      <c r="AM511" s="17"/>
      <c r="AN511" s="17"/>
      <c r="AO511" s="17"/>
      <c r="AP511" s="17"/>
      <c r="AQ511" s="17"/>
      <c r="AR511" s="17"/>
      <c r="AS511" s="17"/>
      <c r="AT511" s="17"/>
      <c r="AU511" s="17"/>
      <c r="AV511" s="17"/>
      <c r="AW511" s="17"/>
      <c r="AX511" s="17"/>
      <c r="AY511" s="17"/>
      <c r="AZ511" s="17"/>
      <c r="BA511" s="17"/>
      <c r="BB511" s="17"/>
      <c r="BC511" s="17"/>
      <c r="BD511" s="17"/>
      <c r="BE511" s="17"/>
      <c r="BF511" s="17"/>
      <c r="BG511" s="17"/>
      <c r="BH511" s="17"/>
      <c r="BI511" s="17"/>
      <c r="BJ511" s="17"/>
    </row>
    <row r="512" spans="1:62" ht="13">
      <c r="A512" s="2"/>
      <c r="B512" s="2"/>
      <c r="C512" s="2"/>
      <c r="D512" s="2"/>
      <c r="E512" s="2"/>
      <c r="F512" s="2"/>
      <c r="G512" s="21"/>
      <c r="H512" s="2"/>
      <c r="I512" s="2"/>
      <c r="J512" s="2"/>
      <c r="K512" s="2"/>
      <c r="L512" s="23"/>
      <c r="M512" s="28"/>
      <c r="N512" s="23"/>
      <c r="O512" s="23"/>
      <c r="P512" s="23"/>
      <c r="Q512" s="19"/>
      <c r="R512" s="19"/>
      <c r="S512" s="16"/>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7"/>
      <c r="BC512" s="17"/>
      <c r="BD512" s="17"/>
      <c r="BE512" s="17"/>
      <c r="BF512" s="17"/>
      <c r="BG512" s="17"/>
      <c r="BH512" s="17"/>
      <c r="BI512" s="17"/>
      <c r="BJ512" s="17"/>
    </row>
    <row r="513" spans="1:62" ht="13">
      <c r="A513" s="2"/>
      <c r="B513" s="2"/>
      <c r="C513" s="2"/>
      <c r="D513" s="2"/>
      <c r="E513" s="2"/>
      <c r="F513" s="2"/>
      <c r="G513" s="21"/>
      <c r="H513" s="2"/>
      <c r="I513" s="2"/>
      <c r="J513" s="2"/>
      <c r="K513" s="2"/>
      <c r="L513" s="23"/>
      <c r="M513" s="28"/>
      <c r="N513" s="23"/>
      <c r="O513" s="23"/>
      <c r="P513" s="23"/>
      <c r="Q513" s="19"/>
      <c r="R513" s="19"/>
      <c r="S513" s="16"/>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7"/>
      <c r="BC513" s="17"/>
      <c r="BD513" s="17"/>
      <c r="BE513" s="17"/>
      <c r="BF513" s="17"/>
      <c r="BG513" s="17"/>
      <c r="BH513" s="17"/>
      <c r="BI513" s="17"/>
      <c r="BJ513" s="17"/>
    </row>
    <row r="514" spans="1:62" ht="13">
      <c r="A514" s="2"/>
      <c r="B514" s="2"/>
      <c r="C514" s="2"/>
      <c r="D514" s="2"/>
      <c r="E514" s="2"/>
      <c r="F514" s="2"/>
      <c r="G514" s="21"/>
      <c r="H514" s="2"/>
      <c r="I514" s="2"/>
      <c r="J514" s="2"/>
      <c r="K514" s="2"/>
      <c r="L514" s="23"/>
      <c r="M514" s="28"/>
      <c r="N514" s="23"/>
      <c r="O514" s="23"/>
      <c r="P514" s="23"/>
      <c r="Q514" s="19"/>
      <c r="R514" s="19"/>
      <c r="S514" s="16"/>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7"/>
      <c r="BC514" s="17"/>
      <c r="BD514" s="17"/>
      <c r="BE514" s="17"/>
      <c r="BF514" s="17"/>
      <c r="BG514" s="17"/>
      <c r="BH514" s="17"/>
      <c r="BI514" s="17"/>
      <c r="BJ514" s="17"/>
    </row>
    <row r="515" spans="1:62" ht="13">
      <c r="A515" s="2"/>
      <c r="B515" s="2"/>
      <c r="C515" s="2"/>
      <c r="D515" s="2"/>
      <c r="E515" s="2"/>
      <c r="F515" s="2"/>
      <c r="G515" s="21"/>
      <c r="H515" s="2"/>
      <c r="I515" s="2"/>
      <c r="J515" s="2"/>
      <c r="K515" s="2"/>
      <c r="L515" s="23"/>
      <c r="M515" s="28"/>
      <c r="N515" s="23"/>
      <c r="O515" s="23"/>
      <c r="P515" s="23"/>
      <c r="Q515" s="19"/>
      <c r="R515" s="19"/>
      <c r="S515" s="16"/>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7"/>
      <c r="BC515" s="17"/>
      <c r="BD515" s="17"/>
      <c r="BE515" s="17"/>
      <c r="BF515" s="17"/>
      <c r="BG515" s="17"/>
      <c r="BH515" s="17"/>
      <c r="BI515" s="17"/>
      <c r="BJ515" s="17"/>
    </row>
    <row r="516" spans="1:62" ht="13">
      <c r="A516" s="2"/>
      <c r="B516" s="2"/>
      <c r="C516" s="2"/>
      <c r="D516" s="2"/>
      <c r="E516" s="2"/>
      <c r="F516" s="2"/>
      <c r="G516" s="21"/>
      <c r="H516" s="2"/>
      <c r="I516" s="2"/>
      <c r="J516" s="2"/>
      <c r="K516" s="2"/>
      <c r="L516" s="23"/>
      <c r="M516" s="28"/>
      <c r="N516" s="23"/>
      <c r="O516" s="23"/>
      <c r="P516" s="23"/>
      <c r="Q516" s="19"/>
      <c r="R516" s="19"/>
      <c r="S516" s="16"/>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7"/>
      <c r="BC516" s="17"/>
      <c r="BD516" s="17"/>
      <c r="BE516" s="17"/>
      <c r="BF516" s="17"/>
      <c r="BG516" s="17"/>
      <c r="BH516" s="17"/>
      <c r="BI516" s="17"/>
      <c r="BJ516" s="17"/>
    </row>
    <row r="517" spans="1:62" ht="13">
      <c r="A517" s="2"/>
      <c r="B517" s="2"/>
      <c r="C517" s="2"/>
      <c r="D517" s="2"/>
      <c r="E517" s="2"/>
      <c r="F517" s="2"/>
      <c r="G517" s="21"/>
      <c r="H517" s="2"/>
      <c r="I517" s="2"/>
      <c r="J517" s="2"/>
      <c r="K517" s="2"/>
      <c r="L517" s="23"/>
      <c r="M517" s="28"/>
      <c r="N517" s="23"/>
      <c r="O517" s="23"/>
      <c r="P517" s="23"/>
      <c r="Q517" s="19"/>
      <c r="R517" s="19"/>
      <c r="S517" s="16"/>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7"/>
      <c r="BC517" s="17"/>
      <c r="BD517" s="17"/>
      <c r="BE517" s="17"/>
      <c r="BF517" s="17"/>
      <c r="BG517" s="17"/>
      <c r="BH517" s="17"/>
      <c r="BI517" s="17"/>
      <c r="BJ517" s="17"/>
    </row>
    <row r="518" spans="1:62" ht="13">
      <c r="A518" s="2"/>
      <c r="B518" s="2"/>
      <c r="C518" s="2"/>
      <c r="D518" s="2"/>
      <c r="E518" s="2"/>
      <c r="F518" s="2"/>
      <c r="G518" s="21"/>
      <c r="H518" s="2"/>
      <c r="I518" s="2"/>
      <c r="J518" s="2"/>
      <c r="K518" s="2"/>
      <c r="L518" s="23"/>
      <c r="M518" s="28"/>
      <c r="N518" s="23"/>
      <c r="O518" s="23"/>
      <c r="P518" s="23"/>
      <c r="Q518" s="19"/>
      <c r="R518" s="19"/>
      <c r="S518" s="16"/>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7"/>
      <c r="BC518" s="17"/>
      <c r="BD518" s="17"/>
      <c r="BE518" s="17"/>
      <c r="BF518" s="17"/>
      <c r="BG518" s="17"/>
      <c r="BH518" s="17"/>
      <c r="BI518" s="17"/>
      <c r="BJ518" s="17"/>
    </row>
    <row r="519" spans="1:62" ht="13">
      <c r="A519" s="2"/>
      <c r="B519" s="2"/>
      <c r="C519" s="2"/>
      <c r="D519" s="2"/>
      <c r="E519" s="2"/>
      <c r="F519" s="2"/>
      <c r="G519" s="21"/>
      <c r="H519" s="2"/>
      <c r="I519" s="2"/>
      <c r="J519" s="2"/>
      <c r="K519" s="2"/>
      <c r="L519" s="23"/>
      <c r="M519" s="28"/>
      <c r="N519" s="23"/>
      <c r="O519" s="23"/>
      <c r="P519" s="23"/>
      <c r="Q519" s="19"/>
      <c r="R519" s="19"/>
      <c r="S519" s="16"/>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7"/>
      <c r="BC519" s="17"/>
      <c r="BD519" s="17"/>
      <c r="BE519" s="17"/>
      <c r="BF519" s="17"/>
      <c r="BG519" s="17"/>
      <c r="BH519" s="17"/>
      <c r="BI519" s="17"/>
      <c r="BJ519" s="17"/>
    </row>
    <row r="520" spans="1:62" ht="13">
      <c r="A520" s="2"/>
      <c r="B520" s="2"/>
      <c r="C520" s="2"/>
      <c r="D520" s="2"/>
      <c r="E520" s="2"/>
      <c r="F520" s="2"/>
      <c r="G520" s="21"/>
      <c r="H520" s="2"/>
      <c r="I520" s="2"/>
      <c r="J520" s="2"/>
      <c r="K520" s="2"/>
      <c r="L520" s="23"/>
      <c r="M520" s="28"/>
      <c r="N520" s="23"/>
      <c r="O520" s="23"/>
      <c r="P520" s="23"/>
      <c r="Q520" s="19"/>
      <c r="R520" s="19"/>
      <c r="S520" s="16"/>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7"/>
      <c r="BC520" s="17"/>
      <c r="BD520" s="17"/>
      <c r="BE520" s="17"/>
      <c r="BF520" s="17"/>
      <c r="BG520" s="17"/>
      <c r="BH520" s="17"/>
      <c r="BI520" s="17"/>
      <c r="BJ520" s="17"/>
    </row>
    <row r="521" spans="1:62" ht="13">
      <c r="A521" s="2"/>
      <c r="B521" s="2"/>
      <c r="C521" s="2"/>
      <c r="D521" s="2"/>
      <c r="E521" s="2"/>
      <c r="F521" s="2"/>
      <c r="G521" s="21"/>
      <c r="H521" s="2"/>
      <c r="I521" s="2"/>
      <c r="J521" s="2"/>
      <c r="K521" s="2"/>
      <c r="L521" s="23"/>
      <c r="M521" s="28"/>
      <c r="N521" s="23"/>
      <c r="O521" s="23"/>
      <c r="P521" s="23"/>
      <c r="Q521" s="19"/>
      <c r="R521" s="19"/>
      <c r="S521" s="16"/>
      <c r="T521" s="17"/>
      <c r="U521" s="17"/>
      <c r="V521" s="17"/>
      <c r="W521" s="17"/>
      <c r="X521" s="17"/>
      <c r="Y521" s="17"/>
      <c r="Z521" s="17"/>
      <c r="AA521" s="17"/>
      <c r="AB521" s="17"/>
      <c r="AC521" s="17"/>
      <c r="AD521" s="17"/>
      <c r="AE521" s="17"/>
      <c r="AF521" s="17"/>
      <c r="AG521" s="17"/>
      <c r="AH521" s="17"/>
      <c r="AI521" s="17"/>
      <c r="AJ521" s="17"/>
      <c r="AK521" s="17"/>
      <c r="AL521" s="17"/>
      <c r="AM521" s="17"/>
      <c r="AN521" s="17"/>
      <c r="AO521" s="17"/>
      <c r="AP521" s="17"/>
      <c r="AQ521" s="17"/>
      <c r="AR521" s="17"/>
      <c r="AS521" s="17"/>
      <c r="AT521" s="17"/>
      <c r="AU521" s="17"/>
      <c r="AV521" s="17"/>
      <c r="AW521" s="17"/>
      <c r="AX521" s="17"/>
      <c r="AY521" s="17"/>
      <c r="AZ521" s="17"/>
      <c r="BA521" s="17"/>
      <c r="BB521" s="17"/>
      <c r="BC521" s="17"/>
      <c r="BD521" s="17"/>
      <c r="BE521" s="17"/>
      <c r="BF521" s="17"/>
      <c r="BG521" s="17"/>
      <c r="BH521" s="17"/>
      <c r="BI521" s="17"/>
      <c r="BJ521" s="17"/>
    </row>
    <row r="522" spans="1:62" ht="13">
      <c r="A522" s="2"/>
      <c r="B522" s="2"/>
      <c r="C522" s="2"/>
      <c r="D522" s="2"/>
      <c r="E522" s="2"/>
      <c r="F522" s="2"/>
      <c r="G522" s="21"/>
      <c r="H522" s="2"/>
      <c r="I522" s="2"/>
      <c r="J522" s="2"/>
      <c r="K522" s="2"/>
      <c r="L522" s="23"/>
      <c r="M522" s="28"/>
      <c r="N522" s="23"/>
      <c r="O522" s="23"/>
      <c r="P522" s="23"/>
      <c r="Q522" s="19"/>
      <c r="R522" s="19"/>
      <c r="S522" s="16"/>
      <c r="T522" s="17"/>
      <c r="U522" s="17"/>
      <c r="V522" s="1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7"/>
      <c r="BC522" s="17"/>
      <c r="BD522" s="17"/>
      <c r="BE522" s="17"/>
      <c r="BF522" s="17"/>
      <c r="BG522" s="17"/>
      <c r="BH522" s="17"/>
      <c r="BI522" s="17"/>
      <c r="BJ522" s="17"/>
    </row>
    <row r="523" spans="1:62" ht="13">
      <c r="A523" s="2"/>
      <c r="B523" s="2"/>
      <c r="C523" s="2"/>
      <c r="D523" s="2"/>
      <c r="E523" s="2"/>
      <c r="F523" s="2"/>
      <c r="G523" s="21"/>
      <c r="H523" s="2"/>
      <c r="I523" s="2"/>
      <c r="J523" s="2"/>
      <c r="K523" s="2"/>
      <c r="L523" s="23"/>
      <c r="M523" s="28"/>
      <c r="N523" s="23"/>
      <c r="O523" s="23"/>
      <c r="P523" s="23"/>
      <c r="Q523" s="19"/>
      <c r="R523" s="19"/>
      <c r="S523" s="16"/>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7"/>
      <c r="BC523" s="17"/>
      <c r="BD523" s="17"/>
      <c r="BE523" s="17"/>
      <c r="BF523" s="17"/>
      <c r="BG523" s="17"/>
      <c r="BH523" s="17"/>
      <c r="BI523" s="17"/>
      <c r="BJ523" s="17"/>
    </row>
    <row r="524" spans="1:62" ht="13">
      <c r="A524" s="2"/>
      <c r="B524" s="2"/>
      <c r="C524" s="2"/>
      <c r="D524" s="2"/>
      <c r="E524" s="2"/>
      <c r="F524" s="2"/>
      <c r="G524" s="21"/>
      <c r="H524" s="2"/>
      <c r="I524" s="2"/>
      <c r="J524" s="2"/>
      <c r="K524" s="2"/>
      <c r="L524" s="23"/>
      <c r="M524" s="28"/>
      <c r="N524" s="23"/>
      <c r="O524" s="23"/>
      <c r="P524" s="23"/>
      <c r="Q524" s="19"/>
      <c r="R524" s="19"/>
      <c r="S524" s="16"/>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7"/>
      <c r="BC524" s="17"/>
      <c r="BD524" s="17"/>
      <c r="BE524" s="17"/>
      <c r="BF524" s="17"/>
      <c r="BG524" s="17"/>
      <c r="BH524" s="17"/>
      <c r="BI524" s="17"/>
      <c r="BJ524" s="17"/>
    </row>
    <row r="525" spans="1:62" ht="13">
      <c r="A525" s="2"/>
      <c r="B525" s="2"/>
      <c r="C525" s="2"/>
      <c r="D525" s="2"/>
      <c r="E525" s="2"/>
      <c r="F525" s="2"/>
      <c r="G525" s="21"/>
      <c r="H525" s="2"/>
      <c r="I525" s="2"/>
      <c r="J525" s="2"/>
      <c r="K525" s="2"/>
      <c r="L525" s="23"/>
      <c r="M525" s="28"/>
      <c r="N525" s="23"/>
      <c r="O525" s="23"/>
      <c r="P525" s="23"/>
      <c r="Q525" s="19"/>
      <c r="R525" s="19"/>
      <c r="S525" s="16"/>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7"/>
      <c r="BC525" s="17"/>
      <c r="BD525" s="17"/>
      <c r="BE525" s="17"/>
      <c r="BF525" s="17"/>
      <c r="BG525" s="17"/>
      <c r="BH525" s="17"/>
      <c r="BI525" s="17"/>
      <c r="BJ525" s="17"/>
    </row>
    <row r="526" spans="1:62" ht="13">
      <c r="A526" s="2"/>
      <c r="B526" s="2"/>
      <c r="C526" s="2"/>
      <c r="D526" s="2"/>
      <c r="E526" s="2"/>
      <c r="F526" s="2"/>
      <c r="G526" s="21"/>
      <c r="H526" s="2"/>
      <c r="I526" s="2"/>
      <c r="J526" s="2"/>
      <c r="K526" s="2"/>
      <c r="L526" s="23"/>
      <c r="M526" s="28"/>
      <c r="N526" s="23"/>
      <c r="O526" s="23"/>
      <c r="P526" s="23"/>
      <c r="Q526" s="19"/>
      <c r="R526" s="19"/>
      <c r="S526" s="16"/>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7"/>
      <c r="BC526" s="17"/>
      <c r="BD526" s="17"/>
      <c r="BE526" s="17"/>
      <c r="BF526" s="17"/>
      <c r="BG526" s="17"/>
      <c r="BH526" s="17"/>
      <c r="BI526" s="17"/>
      <c r="BJ526" s="17"/>
    </row>
    <row r="527" spans="1:62" ht="13">
      <c r="A527" s="2"/>
      <c r="B527" s="2"/>
      <c r="C527" s="2"/>
      <c r="D527" s="2"/>
      <c r="E527" s="2"/>
      <c r="F527" s="2"/>
      <c r="G527" s="21"/>
      <c r="H527" s="2"/>
      <c r="I527" s="2"/>
      <c r="J527" s="2"/>
      <c r="K527" s="2"/>
      <c r="L527" s="23"/>
      <c r="M527" s="28"/>
      <c r="N527" s="23"/>
      <c r="O527" s="23"/>
      <c r="P527" s="23"/>
      <c r="Q527" s="19"/>
      <c r="R527" s="19"/>
      <c r="S527" s="16"/>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7"/>
      <c r="BC527" s="17"/>
      <c r="BD527" s="17"/>
      <c r="BE527" s="17"/>
      <c r="BF527" s="17"/>
      <c r="BG527" s="17"/>
      <c r="BH527" s="17"/>
      <c r="BI527" s="17"/>
      <c r="BJ527" s="17"/>
    </row>
    <row r="528" spans="1:62" ht="13">
      <c r="A528" s="2"/>
      <c r="B528" s="2"/>
      <c r="C528" s="2"/>
      <c r="D528" s="2"/>
      <c r="E528" s="2"/>
      <c r="F528" s="2"/>
      <c r="G528" s="21"/>
      <c r="H528" s="2"/>
      <c r="I528" s="2"/>
      <c r="J528" s="2"/>
      <c r="K528" s="2"/>
      <c r="L528" s="23"/>
      <c r="M528" s="28"/>
      <c r="N528" s="23"/>
      <c r="O528" s="23"/>
      <c r="P528" s="23"/>
      <c r="Q528" s="19"/>
      <c r="R528" s="19"/>
      <c r="S528" s="16"/>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7"/>
      <c r="BC528" s="17"/>
      <c r="BD528" s="17"/>
      <c r="BE528" s="17"/>
      <c r="BF528" s="17"/>
      <c r="BG528" s="17"/>
      <c r="BH528" s="17"/>
      <c r="BI528" s="17"/>
      <c r="BJ528" s="17"/>
    </row>
    <row r="529" spans="1:62" ht="13">
      <c r="A529" s="2"/>
      <c r="B529" s="2"/>
      <c r="C529" s="2"/>
      <c r="D529" s="2"/>
      <c r="E529" s="2"/>
      <c r="F529" s="2"/>
      <c r="G529" s="21"/>
      <c r="H529" s="2"/>
      <c r="I529" s="2"/>
      <c r="J529" s="2"/>
      <c r="K529" s="2"/>
      <c r="L529" s="23"/>
      <c r="M529" s="28"/>
      <c r="N529" s="23"/>
      <c r="O529" s="23"/>
      <c r="P529" s="23"/>
      <c r="Q529" s="19"/>
      <c r="R529" s="19"/>
      <c r="S529" s="16"/>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7"/>
      <c r="BC529" s="17"/>
      <c r="BD529" s="17"/>
      <c r="BE529" s="17"/>
      <c r="BF529" s="17"/>
      <c r="BG529" s="17"/>
      <c r="BH529" s="17"/>
      <c r="BI529" s="17"/>
      <c r="BJ529" s="17"/>
    </row>
    <row r="530" spans="1:62" ht="13">
      <c r="A530" s="2"/>
      <c r="B530" s="2"/>
      <c r="C530" s="2"/>
      <c r="D530" s="2"/>
      <c r="E530" s="2"/>
      <c r="F530" s="2"/>
      <c r="G530" s="21"/>
      <c r="H530" s="2"/>
      <c r="I530" s="2"/>
      <c r="J530" s="2"/>
      <c r="K530" s="2"/>
      <c r="L530" s="23"/>
      <c r="M530" s="28"/>
      <c r="N530" s="23"/>
      <c r="O530" s="23"/>
      <c r="P530" s="23"/>
      <c r="Q530" s="19"/>
      <c r="R530" s="19"/>
      <c r="S530" s="16"/>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7"/>
      <c r="BC530" s="17"/>
      <c r="BD530" s="17"/>
      <c r="BE530" s="17"/>
      <c r="BF530" s="17"/>
      <c r="BG530" s="17"/>
      <c r="BH530" s="17"/>
      <c r="BI530" s="17"/>
      <c r="BJ530" s="17"/>
    </row>
    <row r="531" spans="1:62" ht="13">
      <c r="A531" s="2"/>
      <c r="B531" s="2"/>
      <c r="C531" s="2"/>
      <c r="D531" s="2"/>
      <c r="E531" s="2"/>
      <c r="F531" s="2"/>
      <c r="G531" s="21"/>
      <c r="H531" s="2"/>
      <c r="I531" s="2"/>
      <c r="J531" s="2"/>
      <c r="K531" s="2"/>
      <c r="L531" s="23"/>
      <c r="M531" s="28"/>
      <c r="N531" s="23"/>
      <c r="O531" s="23"/>
      <c r="P531" s="23"/>
      <c r="Q531" s="19"/>
      <c r="R531" s="19"/>
      <c r="S531" s="16"/>
      <c r="T531" s="17"/>
      <c r="U531" s="17"/>
      <c r="V531" s="17"/>
      <c r="W531" s="17"/>
      <c r="X531" s="17"/>
      <c r="Y531" s="17"/>
      <c r="Z531" s="17"/>
      <c r="AA531" s="17"/>
      <c r="AB531" s="17"/>
      <c r="AC531" s="17"/>
      <c r="AD531" s="17"/>
      <c r="AE531" s="17"/>
      <c r="AF531" s="17"/>
      <c r="AG531" s="17"/>
      <c r="AH531" s="17"/>
      <c r="AI531" s="17"/>
      <c r="AJ531" s="17"/>
      <c r="AK531" s="17"/>
      <c r="AL531" s="17"/>
      <c r="AM531" s="17"/>
      <c r="AN531" s="17"/>
      <c r="AO531" s="17"/>
      <c r="AP531" s="17"/>
      <c r="AQ531" s="17"/>
      <c r="AR531" s="17"/>
      <c r="AS531" s="17"/>
      <c r="AT531" s="17"/>
      <c r="AU531" s="17"/>
      <c r="AV531" s="17"/>
      <c r="AW531" s="17"/>
      <c r="AX531" s="17"/>
      <c r="AY531" s="17"/>
      <c r="AZ531" s="17"/>
      <c r="BA531" s="17"/>
      <c r="BB531" s="17"/>
      <c r="BC531" s="17"/>
      <c r="BD531" s="17"/>
      <c r="BE531" s="17"/>
      <c r="BF531" s="17"/>
      <c r="BG531" s="17"/>
      <c r="BH531" s="17"/>
      <c r="BI531" s="17"/>
      <c r="BJ531" s="17"/>
    </row>
    <row r="532" spans="1:62" ht="13">
      <c r="A532" s="2"/>
      <c r="B532" s="2"/>
      <c r="C532" s="2"/>
      <c r="D532" s="2"/>
      <c r="E532" s="2"/>
      <c r="F532" s="2"/>
      <c r="G532" s="21"/>
      <c r="H532" s="2"/>
      <c r="I532" s="2"/>
      <c r="J532" s="2"/>
      <c r="K532" s="2"/>
      <c r="L532" s="23"/>
      <c r="M532" s="28"/>
      <c r="N532" s="23"/>
      <c r="O532" s="23"/>
      <c r="P532" s="23"/>
      <c r="Q532" s="19"/>
      <c r="R532" s="19"/>
      <c r="S532" s="16"/>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7"/>
      <c r="BC532" s="17"/>
      <c r="BD532" s="17"/>
      <c r="BE532" s="17"/>
      <c r="BF532" s="17"/>
      <c r="BG532" s="17"/>
      <c r="BH532" s="17"/>
      <c r="BI532" s="17"/>
      <c r="BJ532" s="17"/>
    </row>
    <row r="533" spans="1:62" ht="13">
      <c r="A533" s="2"/>
      <c r="B533" s="2"/>
      <c r="C533" s="2"/>
      <c r="D533" s="2"/>
      <c r="E533" s="2"/>
      <c r="F533" s="2"/>
      <c r="G533" s="21"/>
      <c r="H533" s="2"/>
      <c r="I533" s="2"/>
      <c r="J533" s="2"/>
      <c r="K533" s="2"/>
      <c r="L533" s="23"/>
      <c r="M533" s="28"/>
      <c r="N533" s="23"/>
      <c r="O533" s="23"/>
      <c r="P533" s="23"/>
      <c r="Q533" s="19"/>
      <c r="R533" s="19"/>
      <c r="S533" s="16"/>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7"/>
      <c r="BC533" s="17"/>
      <c r="BD533" s="17"/>
      <c r="BE533" s="17"/>
      <c r="BF533" s="17"/>
      <c r="BG533" s="17"/>
      <c r="BH533" s="17"/>
      <c r="BI533" s="17"/>
      <c r="BJ533" s="17"/>
    </row>
    <row r="534" spans="1:62" ht="13">
      <c r="A534" s="2"/>
      <c r="B534" s="2"/>
      <c r="C534" s="2"/>
      <c r="D534" s="2"/>
      <c r="E534" s="2"/>
      <c r="F534" s="2"/>
      <c r="G534" s="21"/>
      <c r="H534" s="2"/>
      <c r="I534" s="2"/>
      <c r="J534" s="2"/>
      <c r="K534" s="2"/>
      <c r="L534" s="23"/>
      <c r="M534" s="28"/>
      <c r="N534" s="23"/>
      <c r="O534" s="23"/>
      <c r="P534" s="23"/>
      <c r="Q534" s="19"/>
      <c r="R534" s="19"/>
      <c r="S534" s="16"/>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7"/>
      <c r="BC534" s="17"/>
      <c r="BD534" s="17"/>
      <c r="BE534" s="17"/>
      <c r="BF534" s="17"/>
      <c r="BG534" s="17"/>
      <c r="BH534" s="17"/>
      <c r="BI534" s="17"/>
      <c r="BJ534" s="17"/>
    </row>
    <row r="535" spans="1:62" ht="13">
      <c r="A535" s="2"/>
      <c r="B535" s="2"/>
      <c r="C535" s="2"/>
      <c r="D535" s="2"/>
      <c r="E535" s="2"/>
      <c r="F535" s="2"/>
      <c r="G535" s="21"/>
      <c r="H535" s="2"/>
      <c r="I535" s="2"/>
      <c r="J535" s="2"/>
      <c r="K535" s="2"/>
      <c r="L535" s="23"/>
      <c r="M535" s="28"/>
      <c r="N535" s="23"/>
      <c r="O535" s="23"/>
      <c r="P535" s="23"/>
      <c r="Q535" s="19"/>
      <c r="R535" s="19"/>
      <c r="S535" s="16"/>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7"/>
      <c r="BC535" s="17"/>
      <c r="BD535" s="17"/>
      <c r="BE535" s="17"/>
      <c r="BF535" s="17"/>
      <c r="BG535" s="17"/>
      <c r="BH535" s="17"/>
      <c r="BI535" s="17"/>
      <c r="BJ535" s="17"/>
    </row>
    <row r="536" spans="1:62" ht="13">
      <c r="A536" s="2"/>
      <c r="B536" s="2"/>
      <c r="C536" s="2"/>
      <c r="D536" s="2"/>
      <c r="E536" s="2"/>
      <c r="F536" s="2"/>
      <c r="G536" s="21"/>
      <c r="H536" s="2"/>
      <c r="I536" s="2"/>
      <c r="J536" s="2"/>
      <c r="K536" s="2"/>
      <c r="L536" s="23"/>
      <c r="M536" s="28"/>
      <c r="N536" s="23"/>
      <c r="O536" s="23"/>
      <c r="P536" s="23"/>
      <c r="Q536" s="19"/>
      <c r="R536" s="19"/>
      <c r="S536" s="16"/>
      <c r="T536" s="17"/>
      <c r="U536" s="17"/>
      <c r="V536" s="17"/>
      <c r="W536" s="17"/>
      <c r="X536" s="17"/>
      <c r="Y536" s="17"/>
      <c r="Z536" s="17"/>
      <c r="AA536" s="17"/>
      <c r="AB536" s="17"/>
      <c r="AC536" s="17"/>
      <c r="AD536" s="17"/>
      <c r="AE536" s="17"/>
      <c r="AF536" s="17"/>
      <c r="AG536" s="17"/>
      <c r="AH536" s="17"/>
      <c r="AI536" s="17"/>
      <c r="AJ536" s="17"/>
      <c r="AK536" s="17"/>
      <c r="AL536" s="17"/>
      <c r="AM536" s="17"/>
      <c r="AN536" s="17"/>
      <c r="AO536" s="17"/>
      <c r="AP536" s="17"/>
      <c r="AQ536" s="17"/>
      <c r="AR536" s="17"/>
      <c r="AS536" s="17"/>
      <c r="AT536" s="17"/>
      <c r="AU536" s="17"/>
      <c r="AV536" s="17"/>
      <c r="AW536" s="17"/>
      <c r="AX536" s="17"/>
      <c r="AY536" s="17"/>
      <c r="AZ536" s="17"/>
      <c r="BA536" s="17"/>
      <c r="BB536" s="17"/>
      <c r="BC536" s="17"/>
      <c r="BD536" s="17"/>
      <c r="BE536" s="17"/>
      <c r="BF536" s="17"/>
      <c r="BG536" s="17"/>
      <c r="BH536" s="17"/>
      <c r="BI536" s="17"/>
      <c r="BJ536" s="17"/>
    </row>
    <row r="537" spans="1:62" ht="13">
      <c r="A537" s="2"/>
      <c r="B537" s="2"/>
      <c r="C537" s="2"/>
      <c r="D537" s="2"/>
      <c r="E537" s="2"/>
      <c r="F537" s="2"/>
      <c r="G537" s="21"/>
      <c r="H537" s="2"/>
      <c r="I537" s="2"/>
      <c r="J537" s="2"/>
      <c r="K537" s="2"/>
      <c r="L537" s="23"/>
      <c r="M537" s="28"/>
      <c r="N537" s="23"/>
      <c r="O537" s="23"/>
      <c r="P537" s="23"/>
      <c r="Q537" s="19"/>
      <c r="R537" s="19"/>
      <c r="S537" s="16"/>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7"/>
      <c r="BC537" s="17"/>
      <c r="BD537" s="17"/>
      <c r="BE537" s="17"/>
      <c r="BF537" s="17"/>
      <c r="BG537" s="17"/>
      <c r="BH537" s="17"/>
      <c r="BI537" s="17"/>
      <c r="BJ537" s="17"/>
    </row>
    <row r="538" spans="1:62" ht="13">
      <c r="A538" s="2"/>
      <c r="B538" s="2"/>
      <c r="C538" s="2"/>
      <c r="D538" s="2"/>
      <c r="E538" s="2"/>
      <c r="F538" s="2"/>
      <c r="G538" s="21"/>
      <c r="H538" s="2"/>
      <c r="I538" s="2"/>
      <c r="J538" s="2"/>
      <c r="K538" s="2"/>
      <c r="L538" s="23"/>
      <c r="M538" s="28"/>
      <c r="N538" s="23"/>
      <c r="O538" s="23"/>
      <c r="P538" s="23"/>
      <c r="Q538" s="19"/>
      <c r="R538" s="19"/>
      <c r="S538" s="16"/>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7"/>
      <c r="BC538" s="17"/>
      <c r="BD538" s="17"/>
      <c r="BE538" s="17"/>
      <c r="BF538" s="17"/>
      <c r="BG538" s="17"/>
      <c r="BH538" s="17"/>
      <c r="BI538" s="17"/>
      <c r="BJ538" s="17"/>
    </row>
    <row r="539" spans="1:62" ht="13">
      <c r="A539" s="2"/>
      <c r="B539" s="2"/>
      <c r="C539" s="2"/>
      <c r="D539" s="2"/>
      <c r="E539" s="2"/>
      <c r="F539" s="2"/>
      <c r="G539" s="21"/>
      <c r="H539" s="2"/>
      <c r="I539" s="2"/>
      <c r="J539" s="2"/>
      <c r="K539" s="2"/>
      <c r="L539" s="23"/>
      <c r="M539" s="28"/>
      <c r="N539" s="23"/>
      <c r="O539" s="23"/>
      <c r="P539" s="23"/>
      <c r="Q539" s="19"/>
      <c r="R539" s="19"/>
      <c r="S539" s="16"/>
      <c r="T539" s="17"/>
      <c r="U539" s="17"/>
      <c r="V539" s="1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7"/>
      <c r="BC539" s="17"/>
      <c r="BD539" s="17"/>
      <c r="BE539" s="17"/>
      <c r="BF539" s="17"/>
      <c r="BG539" s="17"/>
      <c r="BH539" s="17"/>
      <c r="BI539" s="17"/>
      <c r="BJ539" s="17"/>
    </row>
    <row r="540" spans="1:62" ht="13">
      <c r="A540" s="2"/>
      <c r="B540" s="2"/>
      <c r="C540" s="2"/>
      <c r="D540" s="2"/>
      <c r="E540" s="2"/>
      <c r="F540" s="2"/>
      <c r="G540" s="21"/>
      <c r="H540" s="2"/>
      <c r="I540" s="2"/>
      <c r="J540" s="2"/>
      <c r="K540" s="2"/>
      <c r="L540" s="23"/>
      <c r="M540" s="28"/>
      <c r="N540" s="23"/>
      <c r="O540" s="23"/>
      <c r="P540" s="23"/>
      <c r="Q540" s="19"/>
      <c r="R540" s="19"/>
      <c r="S540" s="16"/>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7"/>
      <c r="BC540" s="17"/>
      <c r="BD540" s="17"/>
      <c r="BE540" s="17"/>
      <c r="BF540" s="17"/>
      <c r="BG540" s="17"/>
      <c r="BH540" s="17"/>
      <c r="BI540" s="17"/>
      <c r="BJ540" s="17"/>
    </row>
    <row r="541" spans="1:62" ht="13">
      <c r="A541" s="2"/>
      <c r="B541" s="2"/>
      <c r="C541" s="2"/>
      <c r="D541" s="2"/>
      <c r="E541" s="2"/>
      <c r="F541" s="2"/>
      <c r="G541" s="21"/>
      <c r="H541" s="2"/>
      <c r="I541" s="2"/>
      <c r="J541" s="2"/>
      <c r="K541" s="2"/>
      <c r="L541" s="23"/>
      <c r="M541" s="28"/>
      <c r="N541" s="23"/>
      <c r="O541" s="23"/>
      <c r="P541" s="23"/>
      <c r="Q541" s="19"/>
      <c r="R541" s="19"/>
      <c r="S541" s="16"/>
      <c r="T541" s="17"/>
      <c r="U541" s="17"/>
      <c r="V541" s="17"/>
      <c r="W541" s="17"/>
      <c r="X541" s="17"/>
      <c r="Y541" s="17"/>
      <c r="Z541" s="17"/>
      <c r="AA541" s="17"/>
      <c r="AB541" s="17"/>
      <c r="AC541" s="17"/>
      <c r="AD541" s="17"/>
      <c r="AE541" s="17"/>
      <c r="AF541" s="17"/>
      <c r="AG541" s="17"/>
      <c r="AH541" s="17"/>
      <c r="AI541" s="17"/>
      <c r="AJ541" s="17"/>
      <c r="AK541" s="17"/>
      <c r="AL541" s="17"/>
      <c r="AM541" s="17"/>
      <c r="AN541" s="17"/>
      <c r="AO541" s="17"/>
      <c r="AP541" s="17"/>
      <c r="AQ541" s="17"/>
      <c r="AR541" s="17"/>
      <c r="AS541" s="17"/>
      <c r="AT541" s="17"/>
      <c r="AU541" s="17"/>
      <c r="AV541" s="17"/>
      <c r="AW541" s="17"/>
      <c r="AX541" s="17"/>
      <c r="AY541" s="17"/>
      <c r="AZ541" s="17"/>
      <c r="BA541" s="17"/>
      <c r="BB541" s="17"/>
      <c r="BC541" s="17"/>
      <c r="BD541" s="17"/>
      <c r="BE541" s="17"/>
      <c r="BF541" s="17"/>
      <c r="BG541" s="17"/>
      <c r="BH541" s="17"/>
      <c r="BI541" s="17"/>
      <c r="BJ541" s="17"/>
    </row>
    <row r="542" spans="1:62" ht="13">
      <c r="A542" s="2"/>
      <c r="B542" s="2"/>
      <c r="C542" s="2"/>
      <c r="D542" s="2"/>
      <c r="E542" s="2"/>
      <c r="F542" s="2"/>
      <c r="G542" s="21"/>
      <c r="H542" s="2"/>
      <c r="I542" s="2"/>
      <c r="J542" s="2"/>
      <c r="K542" s="2"/>
      <c r="L542" s="23"/>
      <c r="M542" s="28"/>
      <c r="N542" s="23"/>
      <c r="O542" s="23"/>
      <c r="P542" s="23"/>
      <c r="Q542" s="19"/>
      <c r="R542" s="19"/>
      <c r="S542" s="16"/>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7"/>
      <c r="BC542" s="17"/>
      <c r="BD542" s="17"/>
      <c r="BE542" s="17"/>
      <c r="BF542" s="17"/>
      <c r="BG542" s="17"/>
      <c r="BH542" s="17"/>
      <c r="BI542" s="17"/>
      <c r="BJ542" s="17"/>
    </row>
    <row r="543" spans="1:62" ht="13">
      <c r="A543" s="2"/>
      <c r="B543" s="2"/>
      <c r="C543" s="2"/>
      <c r="D543" s="2"/>
      <c r="E543" s="2"/>
      <c r="F543" s="2"/>
      <c r="G543" s="21"/>
      <c r="H543" s="2"/>
      <c r="I543" s="2"/>
      <c r="J543" s="2"/>
      <c r="K543" s="2"/>
      <c r="L543" s="23"/>
      <c r="M543" s="28"/>
      <c r="N543" s="23"/>
      <c r="O543" s="23"/>
      <c r="P543" s="23"/>
      <c r="Q543" s="19"/>
      <c r="R543" s="19"/>
      <c r="S543" s="16"/>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7"/>
      <c r="BC543" s="17"/>
      <c r="BD543" s="17"/>
      <c r="BE543" s="17"/>
      <c r="BF543" s="17"/>
      <c r="BG543" s="17"/>
      <c r="BH543" s="17"/>
      <c r="BI543" s="17"/>
      <c r="BJ543" s="17"/>
    </row>
    <row r="544" spans="1:62" ht="13">
      <c r="A544" s="2"/>
      <c r="B544" s="2"/>
      <c r="C544" s="2"/>
      <c r="D544" s="2"/>
      <c r="E544" s="2"/>
      <c r="F544" s="2"/>
      <c r="G544" s="21"/>
      <c r="H544" s="2"/>
      <c r="I544" s="2"/>
      <c r="J544" s="2"/>
      <c r="K544" s="2"/>
      <c r="L544" s="23"/>
      <c r="M544" s="28"/>
      <c r="N544" s="23"/>
      <c r="O544" s="23"/>
      <c r="P544" s="23"/>
      <c r="Q544" s="19"/>
      <c r="R544" s="19"/>
      <c r="S544" s="16"/>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7"/>
      <c r="BC544" s="17"/>
      <c r="BD544" s="17"/>
      <c r="BE544" s="17"/>
      <c r="BF544" s="17"/>
      <c r="BG544" s="17"/>
      <c r="BH544" s="17"/>
      <c r="BI544" s="17"/>
      <c r="BJ544" s="17"/>
    </row>
    <row r="545" spans="1:62" ht="13">
      <c r="A545" s="2"/>
      <c r="B545" s="2"/>
      <c r="C545" s="2"/>
      <c r="D545" s="2"/>
      <c r="E545" s="2"/>
      <c r="F545" s="2"/>
      <c r="G545" s="21"/>
      <c r="H545" s="2"/>
      <c r="I545" s="2"/>
      <c r="J545" s="2"/>
      <c r="K545" s="2"/>
      <c r="L545" s="23"/>
      <c r="M545" s="28"/>
      <c r="N545" s="23"/>
      <c r="O545" s="23"/>
      <c r="P545" s="23"/>
      <c r="Q545" s="19"/>
      <c r="R545" s="19"/>
      <c r="S545" s="16"/>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7"/>
      <c r="BC545" s="17"/>
      <c r="BD545" s="17"/>
      <c r="BE545" s="17"/>
      <c r="BF545" s="17"/>
      <c r="BG545" s="17"/>
      <c r="BH545" s="17"/>
      <c r="BI545" s="17"/>
      <c r="BJ545" s="17"/>
    </row>
    <row r="546" spans="1:62" ht="13">
      <c r="A546" s="2"/>
      <c r="B546" s="2"/>
      <c r="C546" s="2"/>
      <c r="D546" s="2"/>
      <c r="E546" s="2"/>
      <c r="F546" s="2"/>
      <c r="G546" s="21"/>
      <c r="H546" s="2"/>
      <c r="I546" s="2"/>
      <c r="J546" s="2"/>
      <c r="K546" s="2"/>
      <c r="L546" s="23"/>
      <c r="M546" s="28"/>
      <c r="N546" s="23"/>
      <c r="O546" s="23"/>
      <c r="P546" s="23"/>
      <c r="Q546" s="19"/>
      <c r="R546" s="19"/>
      <c r="S546" s="16"/>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7"/>
      <c r="BC546" s="17"/>
      <c r="BD546" s="17"/>
      <c r="BE546" s="17"/>
      <c r="BF546" s="17"/>
      <c r="BG546" s="17"/>
      <c r="BH546" s="17"/>
      <c r="BI546" s="17"/>
      <c r="BJ546" s="17"/>
    </row>
    <row r="547" spans="1:62" ht="13">
      <c r="A547" s="2"/>
      <c r="B547" s="2"/>
      <c r="C547" s="2"/>
      <c r="D547" s="2"/>
      <c r="E547" s="2"/>
      <c r="F547" s="2"/>
      <c r="G547" s="21"/>
      <c r="H547" s="2"/>
      <c r="I547" s="2"/>
      <c r="J547" s="2"/>
      <c r="K547" s="2"/>
      <c r="L547" s="23"/>
      <c r="M547" s="28"/>
      <c r="N547" s="23"/>
      <c r="O547" s="23"/>
      <c r="P547" s="23"/>
      <c r="Q547" s="19"/>
      <c r="R547" s="19"/>
      <c r="S547" s="16"/>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7"/>
      <c r="BC547" s="17"/>
      <c r="BD547" s="17"/>
      <c r="BE547" s="17"/>
      <c r="BF547" s="17"/>
      <c r="BG547" s="17"/>
      <c r="BH547" s="17"/>
      <c r="BI547" s="17"/>
      <c r="BJ547" s="17"/>
    </row>
    <row r="548" spans="1:62" ht="13">
      <c r="A548" s="2"/>
      <c r="B548" s="2"/>
      <c r="C548" s="2"/>
      <c r="D548" s="2"/>
      <c r="E548" s="2"/>
      <c r="F548" s="2"/>
      <c r="G548" s="21"/>
      <c r="H548" s="2"/>
      <c r="I548" s="2"/>
      <c r="J548" s="2"/>
      <c r="K548" s="2"/>
      <c r="L548" s="23"/>
      <c r="M548" s="28"/>
      <c r="N548" s="23"/>
      <c r="O548" s="23"/>
      <c r="P548" s="23"/>
      <c r="Q548" s="19"/>
      <c r="R548" s="19"/>
      <c r="S548" s="16"/>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7"/>
      <c r="BC548" s="17"/>
      <c r="BD548" s="17"/>
      <c r="BE548" s="17"/>
      <c r="BF548" s="17"/>
      <c r="BG548" s="17"/>
      <c r="BH548" s="17"/>
      <c r="BI548" s="17"/>
      <c r="BJ548" s="17"/>
    </row>
    <row r="549" spans="1:62" ht="13">
      <c r="A549" s="2"/>
      <c r="B549" s="2"/>
      <c r="C549" s="2"/>
      <c r="D549" s="2"/>
      <c r="E549" s="2"/>
      <c r="F549" s="2"/>
      <c r="G549" s="21"/>
      <c r="H549" s="2"/>
      <c r="I549" s="2"/>
      <c r="J549" s="2"/>
      <c r="K549" s="2"/>
      <c r="L549" s="23"/>
      <c r="M549" s="28"/>
      <c r="N549" s="23"/>
      <c r="O549" s="23"/>
      <c r="P549" s="23"/>
      <c r="Q549" s="19"/>
      <c r="R549" s="19"/>
      <c r="S549" s="16"/>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7"/>
      <c r="BC549" s="17"/>
      <c r="BD549" s="17"/>
      <c r="BE549" s="17"/>
      <c r="BF549" s="17"/>
      <c r="BG549" s="17"/>
      <c r="BH549" s="17"/>
      <c r="BI549" s="17"/>
      <c r="BJ549" s="17"/>
    </row>
    <row r="550" spans="1:62" ht="13">
      <c r="A550" s="2"/>
      <c r="B550" s="2"/>
      <c r="C550" s="2"/>
      <c r="D550" s="2"/>
      <c r="E550" s="2"/>
      <c r="F550" s="2"/>
      <c r="G550" s="21"/>
      <c r="H550" s="2"/>
      <c r="I550" s="2"/>
      <c r="J550" s="2"/>
      <c r="K550" s="2"/>
      <c r="L550" s="23"/>
      <c r="M550" s="28"/>
      <c r="N550" s="23"/>
      <c r="O550" s="23"/>
      <c r="P550" s="23"/>
      <c r="Q550" s="19"/>
      <c r="R550" s="19"/>
      <c r="S550" s="16"/>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7"/>
      <c r="BC550" s="17"/>
      <c r="BD550" s="17"/>
      <c r="BE550" s="17"/>
      <c r="BF550" s="17"/>
      <c r="BG550" s="17"/>
      <c r="BH550" s="17"/>
      <c r="BI550" s="17"/>
      <c r="BJ550" s="17"/>
    </row>
    <row r="551" spans="1:62" ht="13">
      <c r="A551" s="2"/>
      <c r="B551" s="2"/>
      <c r="C551" s="2"/>
      <c r="D551" s="2"/>
      <c r="E551" s="2"/>
      <c r="F551" s="2"/>
      <c r="G551" s="21"/>
      <c r="H551" s="2"/>
      <c r="I551" s="2"/>
      <c r="J551" s="2"/>
      <c r="K551" s="2"/>
      <c r="L551" s="23"/>
      <c r="M551" s="28"/>
      <c r="N551" s="23"/>
      <c r="O551" s="23"/>
      <c r="P551" s="23"/>
      <c r="Q551" s="19"/>
      <c r="R551" s="19"/>
      <c r="S551" s="16"/>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7"/>
      <c r="BC551" s="17"/>
      <c r="BD551" s="17"/>
      <c r="BE551" s="17"/>
      <c r="BF551" s="17"/>
      <c r="BG551" s="17"/>
      <c r="BH551" s="17"/>
      <c r="BI551" s="17"/>
      <c r="BJ551" s="17"/>
    </row>
    <row r="552" spans="1:62" ht="13">
      <c r="A552" s="2"/>
      <c r="B552" s="2"/>
      <c r="C552" s="2"/>
      <c r="D552" s="2"/>
      <c r="E552" s="2"/>
      <c r="F552" s="2"/>
      <c r="G552" s="21"/>
      <c r="H552" s="2"/>
      <c r="I552" s="2"/>
      <c r="J552" s="2"/>
      <c r="K552" s="2"/>
      <c r="L552" s="23"/>
      <c r="M552" s="28"/>
      <c r="N552" s="23"/>
      <c r="O552" s="23"/>
      <c r="P552" s="23"/>
      <c r="Q552" s="19"/>
      <c r="R552" s="19"/>
      <c r="S552" s="16"/>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7"/>
      <c r="BC552" s="17"/>
      <c r="BD552" s="17"/>
      <c r="BE552" s="17"/>
      <c r="BF552" s="17"/>
      <c r="BG552" s="17"/>
      <c r="BH552" s="17"/>
      <c r="BI552" s="17"/>
      <c r="BJ552" s="17"/>
    </row>
    <row r="553" spans="1:62" ht="13">
      <c r="A553" s="2"/>
      <c r="B553" s="2"/>
      <c r="C553" s="2"/>
      <c r="D553" s="2"/>
      <c r="E553" s="2"/>
      <c r="F553" s="2"/>
      <c r="G553" s="21"/>
      <c r="H553" s="2"/>
      <c r="I553" s="2"/>
      <c r="J553" s="2"/>
      <c r="K553" s="2"/>
      <c r="L553" s="23"/>
      <c r="M553" s="28"/>
      <c r="N553" s="23"/>
      <c r="O553" s="23"/>
      <c r="P553" s="23"/>
      <c r="Q553" s="19"/>
      <c r="R553" s="19"/>
      <c r="S553" s="16"/>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7"/>
      <c r="BC553" s="17"/>
      <c r="BD553" s="17"/>
      <c r="BE553" s="17"/>
      <c r="BF553" s="17"/>
      <c r="BG553" s="17"/>
      <c r="BH553" s="17"/>
      <c r="BI553" s="17"/>
      <c r="BJ553" s="17"/>
    </row>
    <row r="554" spans="1:62" ht="13">
      <c r="A554" s="2"/>
      <c r="B554" s="2"/>
      <c r="C554" s="2"/>
      <c r="D554" s="2"/>
      <c r="E554" s="2"/>
      <c r="F554" s="2"/>
      <c r="G554" s="21"/>
      <c r="H554" s="2"/>
      <c r="I554" s="2"/>
      <c r="J554" s="2"/>
      <c r="K554" s="2"/>
      <c r="L554" s="23"/>
      <c r="M554" s="28"/>
      <c r="N554" s="23"/>
      <c r="O554" s="23"/>
      <c r="P554" s="23"/>
      <c r="Q554" s="19"/>
      <c r="R554" s="19"/>
      <c r="S554" s="16"/>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7"/>
      <c r="BC554" s="17"/>
      <c r="BD554" s="17"/>
      <c r="BE554" s="17"/>
      <c r="BF554" s="17"/>
      <c r="BG554" s="17"/>
      <c r="BH554" s="17"/>
      <c r="BI554" s="17"/>
      <c r="BJ554" s="17"/>
    </row>
    <row r="555" spans="1:62" ht="13">
      <c r="A555" s="2"/>
      <c r="B555" s="2"/>
      <c r="C555" s="2"/>
      <c r="D555" s="2"/>
      <c r="E555" s="2"/>
      <c r="F555" s="2"/>
      <c r="G555" s="21"/>
      <c r="H555" s="2"/>
      <c r="I555" s="2"/>
      <c r="J555" s="2"/>
      <c r="K555" s="2"/>
      <c r="L555" s="23"/>
      <c r="M555" s="28"/>
      <c r="N555" s="23"/>
      <c r="O555" s="23"/>
      <c r="P555" s="23"/>
      <c r="Q555" s="19"/>
      <c r="R555" s="19"/>
      <c r="S555" s="16"/>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7"/>
      <c r="BC555" s="17"/>
      <c r="BD555" s="17"/>
      <c r="BE555" s="17"/>
      <c r="BF555" s="17"/>
      <c r="BG555" s="17"/>
      <c r="BH555" s="17"/>
      <c r="BI555" s="17"/>
      <c r="BJ555" s="17"/>
    </row>
    <row r="556" spans="1:62" ht="13">
      <c r="A556" s="2"/>
      <c r="B556" s="2"/>
      <c r="C556" s="2"/>
      <c r="D556" s="2"/>
      <c r="E556" s="2"/>
      <c r="F556" s="2"/>
      <c r="G556" s="21"/>
      <c r="H556" s="2"/>
      <c r="I556" s="2"/>
      <c r="J556" s="2"/>
      <c r="K556" s="2"/>
      <c r="L556" s="23"/>
      <c r="M556" s="28"/>
      <c r="N556" s="23"/>
      <c r="O556" s="23"/>
      <c r="P556" s="23"/>
      <c r="Q556" s="19"/>
      <c r="R556" s="19"/>
      <c r="S556" s="16"/>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7"/>
      <c r="BC556" s="17"/>
      <c r="BD556" s="17"/>
      <c r="BE556" s="17"/>
      <c r="BF556" s="17"/>
      <c r="BG556" s="17"/>
      <c r="BH556" s="17"/>
      <c r="BI556" s="17"/>
      <c r="BJ556" s="17"/>
    </row>
    <row r="557" spans="1:62" ht="13">
      <c r="A557" s="2"/>
      <c r="B557" s="2"/>
      <c r="C557" s="2"/>
      <c r="D557" s="2"/>
      <c r="E557" s="2"/>
      <c r="F557" s="2"/>
      <c r="G557" s="21"/>
      <c r="H557" s="2"/>
      <c r="I557" s="2"/>
      <c r="J557" s="2"/>
      <c r="K557" s="2"/>
      <c r="L557" s="23"/>
      <c r="M557" s="28"/>
      <c r="N557" s="23"/>
      <c r="O557" s="23"/>
      <c r="P557" s="23"/>
      <c r="Q557" s="19"/>
      <c r="R557" s="19"/>
      <c r="S557" s="16"/>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7"/>
      <c r="BC557" s="17"/>
      <c r="BD557" s="17"/>
      <c r="BE557" s="17"/>
      <c r="BF557" s="17"/>
      <c r="BG557" s="17"/>
      <c r="BH557" s="17"/>
      <c r="BI557" s="17"/>
      <c r="BJ557" s="17"/>
    </row>
    <row r="558" spans="1:62" ht="13">
      <c r="A558" s="2"/>
      <c r="B558" s="2"/>
      <c r="C558" s="2"/>
      <c r="D558" s="2"/>
      <c r="E558" s="2"/>
      <c r="F558" s="2"/>
      <c r="G558" s="21"/>
      <c r="H558" s="2"/>
      <c r="I558" s="2"/>
      <c r="J558" s="2"/>
      <c r="K558" s="2"/>
      <c r="L558" s="23"/>
      <c r="M558" s="28"/>
      <c r="N558" s="23"/>
      <c r="O558" s="23"/>
      <c r="P558" s="23"/>
      <c r="Q558" s="19"/>
      <c r="R558" s="19"/>
      <c r="S558" s="16"/>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7"/>
      <c r="BC558" s="17"/>
      <c r="BD558" s="17"/>
      <c r="BE558" s="17"/>
      <c r="BF558" s="17"/>
      <c r="BG558" s="17"/>
      <c r="BH558" s="17"/>
      <c r="BI558" s="17"/>
      <c r="BJ558" s="17"/>
    </row>
    <row r="559" spans="1:62" ht="13">
      <c r="A559" s="2"/>
      <c r="B559" s="2"/>
      <c r="C559" s="2"/>
      <c r="D559" s="2"/>
      <c r="E559" s="2"/>
      <c r="F559" s="2"/>
      <c r="G559" s="21"/>
      <c r="H559" s="2"/>
      <c r="I559" s="2"/>
      <c r="J559" s="2"/>
      <c r="K559" s="2"/>
      <c r="L559" s="23"/>
      <c r="M559" s="28"/>
      <c r="N559" s="23"/>
      <c r="O559" s="23"/>
      <c r="P559" s="23"/>
      <c r="Q559" s="19"/>
      <c r="R559" s="19"/>
      <c r="S559" s="16"/>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7"/>
      <c r="BC559" s="17"/>
      <c r="BD559" s="17"/>
      <c r="BE559" s="17"/>
      <c r="BF559" s="17"/>
      <c r="BG559" s="17"/>
      <c r="BH559" s="17"/>
      <c r="BI559" s="17"/>
      <c r="BJ559" s="17"/>
    </row>
    <row r="560" spans="1:62" ht="13">
      <c r="A560" s="2"/>
      <c r="B560" s="2"/>
      <c r="C560" s="2"/>
      <c r="D560" s="2"/>
      <c r="E560" s="2"/>
      <c r="F560" s="2"/>
      <c r="G560" s="21"/>
      <c r="H560" s="2"/>
      <c r="I560" s="2"/>
      <c r="J560" s="2"/>
      <c r="K560" s="2"/>
      <c r="L560" s="23"/>
      <c r="M560" s="28"/>
      <c r="N560" s="23"/>
      <c r="O560" s="23"/>
      <c r="P560" s="23"/>
      <c r="Q560" s="19"/>
      <c r="R560" s="19"/>
      <c r="S560" s="16"/>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7"/>
      <c r="BC560" s="17"/>
      <c r="BD560" s="17"/>
      <c r="BE560" s="17"/>
      <c r="BF560" s="17"/>
      <c r="BG560" s="17"/>
      <c r="BH560" s="17"/>
      <c r="BI560" s="17"/>
      <c r="BJ560" s="17"/>
    </row>
    <row r="561" spans="1:62" ht="13">
      <c r="A561" s="2"/>
      <c r="B561" s="2"/>
      <c r="C561" s="2"/>
      <c r="D561" s="2"/>
      <c r="E561" s="2"/>
      <c r="F561" s="2"/>
      <c r="G561" s="21"/>
      <c r="H561" s="2"/>
      <c r="I561" s="2"/>
      <c r="J561" s="2"/>
      <c r="K561" s="2"/>
      <c r="L561" s="23"/>
      <c r="M561" s="28"/>
      <c r="N561" s="23"/>
      <c r="O561" s="23"/>
      <c r="P561" s="23"/>
      <c r="Q561" s="19"/>
      <c r="R561" s="19"/>
      <c r="S561" s="16"/>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7"/>
      <c r="BC561" s="17"/>
      <c r="BD561" s="17"/>
      <c r="BE561" s="17"/>
      <c r="BF561" s="17"/>
      <c r="BG561" s="17"/>
      <c r="BH561" s="17"/>
      <c r="BI561" s="17"/>
      <c r="BJ561" s="17"/>
    </row>
    <row r="562" spans="1:62" ht="13">
      <c r="A562" s="2"/>
      <c r="B562" s="2"/>
      <c r="C562" s="2"/>
      <c r="D562" s="2"/>
      <c r="E562" s="2"/>
      <c r="F562" s="2"/>
      <c r="G562" s="21"/>
      <c r="H562" s="2"/>
      <c r="I562" s="2"/>
      <c r="J562" s="2"/>
      <c r="K562" s="2"/>
      <c r="L562" s="23"/>
      <c r="M562" s="28"/>
      <c r="N562" s="23"/>
      <c r="O562" s="23"/>
      <c r="P562" s="23"/>
      <c r="Q562" s="19"/>
      <c r="R562" s="19"/>
      <c r="S562" s="16"/>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7"/>
      <c r="BC562" s="17"/>
      <c r="BD562" s="17"/>
      <c r="BE562" s="17"/>
      <c r="BF562" s="17"/>
      <c r="BG562" s="17"/>
      <c r="BH562" s="17"/>
      <c r="BI562" s="17"/>
      <c r="BJ562" s="17"/>
    </row>
    <row r="563" spans="1:62" ht="13">
      <c r="A563" s="2"/>
      <c r="B563" s="2"/>
      <c r="C563" s="2"/>
      <c r="D563" s="2"/>
      <c r="E563" s="2"/>
      <c r="F563" s="2"/>
      <c r="G563" s="21"/>
      <c r="H563" s="2"/>
      <c r="I563" s="2"/>
      <c r="J563" s="2"/>
      <c r="K563" s="2"/>
      <c r="L563" s="23"/>
      <c r="M563" s="28"/>
      <c r="N563" s="23"/>
      <c r="O563" s="23"/>
      <c r="P563" s="23"/>
      <c r="Q563" s="19"/>
      <c r="R563" s="19"/>
      <c r="S563" s="16"/>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7"/>
      <c r="BC563" s="17"/>
      <c r="BD563" s="17"/>
      <c r="BE563" s="17"/>
      <c r="BF563" s="17"/>
      <c r="BG563" s="17"/>
      <c r="BH563" s="17"/>
      <c r="BI563" s="17"/>
      <c r="BJ563" s="17"/>
    </row>
    <row r="564" spans="1:62" ht="13">
      <c r="A564" s="2"/>
      <c r="B564" s="2"/>
      <c r="C564" s="2"/>
      <c r="D564" s="2"/>
      <c r="E564" s="2"/>
      <c r="F564" s="2"/>
      <c r="G564" s="21"/>
      <c r="H564" s="2"/>
      <c r="I564" s="2"/>
      <c r="J564" s="2"/>
      <c r="K564" s="2"/>
      <c r="L564" s="23"/>
      <c r="M564" s="28"/>
      <c r="N564" s="23"/>
      <c r="O564" s="23"/>
      <c r="P564" s="23"/>
      <c r="Q564" s="19"/>
      <c r="R564" s="19"/>
      <c r="S564" s="16"/>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7"/>
      <c r="BC564" s="17"/>
      <c r="BD564" s="17"/>
      <c r="BE564" s="17"/>
      <c r="BF564" s="17"/>
      <c r="BG564" s="17"/>
      <c r="BH564" s="17"/>
      <c r="BI564" s="17"/>
      <c r="BJ564" s="17"/>
    </row>
    <row r="565" spans="1:62" ht="13">
      <c r="A565" s="2"/>
      <c r="B565" s="2"/>
      <c r="C565" s="2"/>
      <c r="D565" s="2"/>
      <c r="E565" s="2"/>
      <c r="F565" s="2"/>
      <c r="G565" s="21"/>
      <c r="H565" s="2"/>
      <c r="I565" s="2"/>
      <c r="J565" s="2"/>
      <c r="K565" s="2"/>
      <c r="L565" s="23"/>
      <c r="M565" s="28"/>
      <c r="N565" s="23"/>
      <c r="O565" s="23"/>
      <c r="P565" s="23"/>
      <c r="Q565" s="19"/>
      <c r="R565" s="19"/>
      <c r="S565" s="16"/>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c r="BF565" s="17"/>
      <c r="BG565" s="17"/>
      <c r="BH565" s="17"/>
      <c r="BI565" s="17"/>
      <c r="BJ565" s="17"/>
    </row>
    <row r="566" spans="1:62" ht="13">
      <c r="A566" s="2"/>
      <c r="B566" s="2"/>
      <c r="C566" s="2"/>
      <c r="D566" s="2"/>
      <c r="E566" s="2"/>
      <c r="F566" s="2"/>
      <c r="G566" s="21"/>
      <c r="H566" s="2"/>
      <c r="I566" s="2"/>
      <c r="J566" s="2"/>
      <c r="K566" s="2"/>
      <c r="L566" s="23"/>
      <c r="M566" s="28"/>
      <c r="N566" s="23"/>
      <c r="O566" s="23"/>
      <c r="P566" s="23"/>
      <c r="Q566" s="19"/>
      <c r="R566" s="19"/>
      <c r="S566" s="16"/>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7"/>
      <c r="BC566" s="17"/>
      <c r="BD566" s="17"/>
      <c r="BE566" s="17"/>
      <c r="BF566" s="17"/>
      <c r="BG566" s="17"/>
      <c r="BH566" s="17"/>
      <c r="BI566" s="17"/>
      <c r="BJ566" s="17"/>
    </row>
    <row r="567" spans="1:62" ht="13">
      <c r="A567" s="2"/>
      <c r="B567" s="2"/>
      <c r="C567" s="2"/>
      <c r="D567" s="2"/>
      <c r="E567" s="2"/>
      <c r="F567" s="2"/>
      <c r="G567" s="21"/>
      <c r="H567" s="2"/>
      <c r="I567" s="2"/>
      <c r="J567" s="2"/>
      <c r="K567" s="2"/>
      <c r="L567" s="23"/>
      <c r="M567" s="28"/>
      <c r="N567" s="23"/>
      <c r="O567" s="23"/>
      <c r="P567" s="23"/>
      <c r="Q567" s="19"/>
      <c r="R567" s="19"/>
      <c r="S567" s="16"/>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7"/>
      <c r="BC567" s="17"/>
      <c r="BD567" s="17"/>
      <c r="BE567" s="17"/>
      <c r="BF567" s="17"/>
      <c r="BG567" s="17"/>
      <c r="BH567" s="17"/>
      <c r="BI567" s="17"/>
      <c r="BJ567" s="17"/>
    </row>
    <row r="568" spans="1:62" ht="13">
      <c r="A568" s="2"/>
      <c r="B568" s="2"/>
      <c r="C568" s="2"/>
      <c r="D568" s="2"/>
      <c r="E568" s="2"/>
      <c r="F568" s="2"/>
      <c r="G568" s="21"/>
      <c r="H568" s="2"/>
      <c r="I568" s="2"/>
      <c r="J568" s="2"/>
      <c r="K568" s="2"/>
      <c r="L568" s="23"/>
      <c r="M568" s="28"/>
      <c r="N568" s="23"/>
      <c r="O568" s="23"/>
      <c r="P568" s="23"/>
      <c r="Q568" s="19"/>
      <c r="R568" s="19"/>
      <c r="S568" s="16"/>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7"/>
      <c r="BC568" s="17"/>
      <c r="BD568" s="17"/>
      <c r="BE568" s="17"/>
      <c r="BF568" s="17"/>
      <c r="BG568" s="17"/>
      <c r="BH568" s="17"/>
      <c r="BI568" s="17"/>
      <c r="BJ568" s="17"/>
    </row>
    <row r="569" spans="1:62" ht="13">
      <c r="A569" s="2"/>
      <c r="B569" s="2"/>
      <c r="C569" s="2"/>
      <c r="D569" s="2"/>
      <c r="E569" s="2"/>
      <c r="F569" s="2"/>
      <c r="G569" s="21"/>
      <c r="H569" s="2"/>
      <c r="I569" s="2"/>
      <c r="J569" s="2"/>
      <c r="K569" s="2"/>
      <c r="L569" s="23"/>
      <c r="M569" s="28"/>
      <c r="N569" s="23"/>
      <c r="O569" s="23"/>
      <c r="P569" s="23"/>
      <c r="Q569" s="19"/>
      <c r="R569" s="19"/>
      <c r="S569" s="16"/>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7"/>
      <c r="BC569" s="17"/>
      <c r="BD569" s="17"/>
      <c r="BE569" s="17"/>
      <c r="BF569" s="17"/>
      <c r="BG569" s="17"/>
      <c r="BH569" s="17"/>
      <c r="BI569" s="17"/>
      <c r="BJ569" s="17"/>
    </row>
    <row r="570" spans="1:62" ht="13">
      <c r="A570" s="2"/>
      <c r="B570" s="2"/>
      <c r="C570" s="2"/>
      <c r="D570" s="2"/>
      <c r="E570" s="2"/>
      <c r="F570" s="2"/>
      <c r="G570" s="21"/>
      <c r="H570" s="2"/>
      <c r="I570" s="2"/>
      <c r="J570" s="2"/>
      <c r="K570" s="2"/>
      <c r="L570" s="23"/>
      <c r="M570" s="28"/>
      <c r="N570" s="23"/>
      <c r="O570" s="23"/>
      <c r="P570" s="23"/>
      <c r="Q570" s="19"/>
      <c r="R570" s="19"/>
      <c r="S570" s="16"/>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7"/>
      <c r="BC570" s="17"/>
      <c r="BD570" s="17"/>
      <c r="BE570" s="17"/>
      <c r="BF570" s="17"/>
      <c r="BG570" s="17"/>
      <c r="BH570" s="17"/>
      <c r="BI570" s="17"/>
      <c r="BJ570" s="17"/>
    </row>
    <row r="571" spans="1:62" ht="13">
      <c r="A571" s="2"/>
      <c r="B571" s="2"/>
      <c r="C571" s="2"/>
      <c r="D571" s="2"/>
      <c r="E571" s="2"/>
      <c r="F571" s="2"/>
      <c r="G571" s="21"/>
      <c r="H571" s="2"/>
      <c r="I571" s="2"/>
      <c r="J571" s="2"/>
      <c r="K571" s="2"/>
      <c r="L571" s="23"/>
      <c r="M571" s="28"/>
      <c r="N571" s="23"/>
      <c r="O571" s="23"/>
      <c r="P571" s="23"/>
      <c r="Q571" s="19"/>
      <c r="R571" s="19"/>
      <c r="S571" s="16"/>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G571" s="17"/>
      <c r="BH571" s="17"/>
      <c r="BI571" s="17"/>
      <c r="BJ571" s="17"/>
    </row>
    <row r="572" spans="1:62" ht="13">
      <c r="A572" s="2"/>
      <c r="B572" s="2"/>
      <c r="C572" s="2"/>
      <c r="D572" s="2"/>
      <c r="E572" s="2"/>
      <c r="F572" s="2"/>
      <c r="G572" s="21"/>
      <c r="H572" s="2"/>
      <c r="I572" s="2"/>
      <c r="J572" s="2"/>
      <c r="K572" s="2"/>
      <c r="L572" s="23"/>
      <c r="M572" s="28"/>
      <c r="N572" s="23"/>
      <c r="O572" s="23"/>
      <c r="P572" s="23"/>
      <c r="Q572" s="19"/>
      <c r="R572" s="19"/>
      <c r="S572" s="16"/>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7"/>
      <c r="BC572" s="17"/>
      <c r="BD572" s="17"/>
      <c r="BE572" s="17"/>
      <c r="BF572" s="17"/>
      <c r="BG572" s="17"/>
      <c r="BH572" s="17"/>
      <c r="BI572" s="17"/>
      <c r="BJ572" s="17"/>
    </row>
    <row r="573" spans="1:62" ht="13">
      <c r="A573" s="2"/>
      <c r="B573" s="2"/>
      <c r="C573" s="2"/>
      <c r="D573" s="2"/>
      <c r="E573" s="2"/>
      <c r="F573" s="2"/>
      <c r="G573" s="21"/>
      <c r="H573" s="2"/>
      <c r="I573" s="2"/>
      <c r="J573" s="2"/>
      <c r="K573" s="2"/>
      <c r="L573" s="23"/>
      <c r="M573" s="28"/>
      <c r="N573" s="23"/>
      <c r="O573" s="23"/>
      <c r="P573" s="23"/>
      <c r="Q573" s="19"/>
      <c r="R573" s="19"/>
      <c r="S573" s="16"/>
      <c r="T573" s="17"/>
      <c r="U573" s="17"/>
      <c r="V573" s="1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7"/>
      <c r="BC573" s="17"/>
      <c r="BD573" s="17"/>
      <c r="BE573" s="17"/>
      <c r="BF573" s="17"/>
      <c r="BG573" s="17"/>
      <c r="BH573" s="17"/>
      <c r="BI573" s="17"/>
      <c r="BJ573" s="17"/>
    </row>
    <row r="574" spans="1:62" ht="13">
      <c r="A574" s="2"/>
      <c r="B574" s="2"/>
      <c r="C574" s="2"/>
      <c r="D574" s="2"/>
      <c r="E574" s="2"/>
      <c r="F574" s="2"/>
      <c r="G574" s="21"/>
      <c r="H574" s="2"/>
      <c r="I574" s="2"/>
      <c r="J574" s="2"/>
      <c r="K574" s="2"/>
      <c r="L574" s="23"/>
      <c r="M574" s="28"/>
      <c r="N574" s="23"/>
      <c r="O574" s="23"/>
      <c r="P574" s="23"/>
      <c r="Q574" s="19"/>
      <c r="R574" s="19"/>
      <c r="S574" s="16"/>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7"/>
      <c r="BC574" s="17"/>
      <c r="BD574" s="17"/>
      <c r="BE574" s="17"/>
      <c r="BF574" s="17"/>
      <c r="BG574" s="17"/>
      <c r="BH574" s="17"/>
      <c r="BI574" s="17"/>
      <c r="BJ574" s="17"/>
    </row>
    <row r="575" spans="1:62" ht="13">
      <c r="A575" s="2"/>
      <c r="B575" s="2"/>
      <c r="C575" s="2"/>
      <c r="D575" s="2"/>
      <c r="E575" s="2"/>
      <c r="F575" s="2"/>
      <c r="G575" s="21"/>
      <c r="H575" s="2"/>
      <c r="I575" s="2"/>
      <c r="J575" s="2"/>
      <c r="K575" s="2"/>
      <c r="L575" s="23"/>
      <c r="M575" s="28"/>
      <c r="N575" s="23"/>
      <c r="O575" s="23"/>
      <c r="P575" s="23"/>
      <c r="Q575" s="19"/>
      <c r="R575" s="19"/>
      <c r="S575" s="16"/>
      <c r="T575" s="17"/>
      <c r="U575" s="17"/>
      <c r="V575" s="1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7"/>
      <c r="BC575" s="17"/>
      <c r="BD575" s="17"/>
      <c r="BE575" s="17"/>
      <c r="BF575" s="17"/>
      <c r="BG575" s="17"/>
      <c r="BH575" s="17"/>
      <c r="BI575" s="17"/>
      <c r="BJ575" s="17"/>
    </row>
    <row r="576" spans="1:62" ht="13">
      <c r="A576" s="2"/>
      <c r="B576" s="2"/>
      <c r="C576" s="2"/>
      <c r="D576" s="2"/>
      <c r="E576" s="2"/>
      <c r="F576" s="2"/>
      <c r="G576" s="21"/>
      <c r="H576" s="2"/>
      <c r="I576" s="2"/>
      <c r="J576" s="2"/>
      <c r="K576" s="2"/>
      <c r="L576" s="23"/>
      <c r="M576" s="28"/>
      <c r="N576" s="23"/>
      <c r="O576" s="23"/>
      <c r="P576" s="23"/>
      <c r="Q576" s="19"/>
      <c r="R576" s="19"/>
      <c r="S576" s="16"/>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7"/>
      <c r="BC576" s="17"/>
      <c r="BD576" s="17"/>
      <c r="BE576" s="17"/>
      <c r="BF576" s="17"/>
      <c r="BG576" s="17"/>
      <c r="BH576" s="17"/>
      <c r="BI576" s="17"/>
      <c r="BJ576" s="17"/>
    </row>
    <row r="577" spans="1:62" ht="13">
      <c r="A577" s="2"/>
      <c r="B577" s="2"/>
      <c r="C577" s="2"/>
      <c r="D577" s="2"/>
      <c r="E577" s="2"/>
      <c r="F577" s="2"/>
      <c r="G577" s="21"/>
      <c r="H577" s="2"/>
      <c r="I577" s="2"/>
      <c r="J577" s="2"/>
      <c r="K577" s="2"/>
      <c r="L577" s="23"/>
      <c r="M577" s="28"/>
      <c r="N577" s="23"/>
      <c r="O577" s="23"/>
      <c r="P577" s="23"/>
      <c r="Q577" s="19"/>
      <c r="R577" s="19"/>
      <c r="S577" s="16"/>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7"/>
      <c r="BC577" s="17"/>
      <c r="BD577" s="17"/>
      <c r="BE577" s="17"/>
      <c r="BF577" s="17"/>
      <c r="BG577" s="17"/>
      <c r="BH577" s="17"/>
      <c r="BI577" s="17"/>
      <c r="BJ577" s="17"/>
    </row>
    <row r="578" spans="1:62" ht="13">
      <c r="A578" s="2"/>
      <c r="B578" s="2"/>
      <c r="C578" s="2"/>
      <c r="D578" s="2"/>
      <c r="E578" s="2"/>
      <c r="F578" s="2"/>
      <c r="G578" s="21"/>
      <c r="H578" s="2"/>
      <c r="I578" s="2"/>
      <c r="J578" s="2"/>
      <c r="K578" s="2"/>
      <c r="L578" s="23"/>
      <c r="M578" s="28"/>
      <c r="N578" s="23"/>
      <c r="O578" s="23"/>
      <c r="P578" s="23"/>
      <c r="Q578" s="19"/>
      <c r="R578" s="19"/>
      <c r="S578" s="16"/>
      <c r="T578" s="17"/>
      <c r="U578" s="17"/>
      <c r="V578" s="1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7"/>
      <c r="BC578" s="17"/>
      <c r="BD578" s="17"/>
      <c r="BE578" s="17"/>
      <c r="BF578" s="17"/>
      <c r="BG578" s="17"/>
      <c r="BH578" s="17"/>
      <c r="BI578" s="17"/>
      <c r="BJ578" s="17"/>
    </row>
    <row r="579" spans="1:62" ht="13">
      <c r="A579" s="2"/>
      <c r="B579" s="2"/>
      <c r="C579" s="2"/>
      <c r="D579" s="2"/>
      <c r="E579" s="2"/>
      <c r="F579" s="2"/>
      <c r="G579" s="21"/>
      <c r="H579" s="2"/>
      <c r="I579" s="2"/>
      <c r="J579" s="2"/>
      <c r="K579" s="2"/>
      <c r="L579" s="23"/>
      <c r="M579" s="28"/>
      <c r="N579" s="23"/>
      <c r="O579" s="23"/>
      <c r="P579" s="23"/>
      <c r="Q579" s="19"/>
      <c r="R579" s="19"/>
      <c r="S579" s="16"/>
      <c r="T579" s="17"/>
      <c r="U579" s="17"/>
      <c r="V579" s="1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7"/>
      <c r="BC579" s="17"/>
      <c r="BD579" s="17"/>
      <c r="BE579" s="17"/>
      <c r="BF579" s="17"/>
      <c r="BG579" s="17"/>
      <c r="BH579" s="17"/>
      <c r="BI579" s="17"/>
      <c r="BJ579" s="17"/>
    </row>
    <row r="580" spans="1:62" ht="13">
      <c r="A580" s="2"/>
      <c r="B580" s="2"/>
      <c r="C580" s="2"/>
      <c r="D580" s="2"/>
      <c r="E580" s="2"/>
      <c r="F580" s="2"/>
      <c r="G580" s="21"/>
      <c r="H580" s="2"/>
      <c r="I580" s="2"/>
      <c r="J580" s="2"/>
      <c r="K580" s="2"/>
      <c r="L580" s="23"/>
      <c r="M580" s="28"/>
      <c r="N580" s="23"/>
      <c r="O580" s="23"/>
      <c r="P580" s="23"/>
      <c r="Q580" s="19"/>
      <c r="R580" s="19"/>
      <c r="S580" s="16"/>
      <c r="T580" s="17"/>
      <c r="U580" s="17"/>
      <c r="V580" s="17"/>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7"/>
      <c r="BC580" s="17"/>
      <c r="BD580" s="17"/>
      <c r="BE580" s="17"/>
      <c r="BF580" s="17"/>
      <c r="BG580" s="17"/>
      <c r="BH580" s="17"/>
      <c r="BI580" s="17"/>
      <c r="BJ580" s="17"/>
    </row>
    <row r="581" spans="1:62" ht="13">
      <c r="A581" s="2"/>
      <c r="B581" s="2"/>
      <c r="C581" s="2"/>
      <c r="D581" s="2"/>
      <c r="E581" s="2"/>
      <c r="F581" s="2"/>
      <c r="G581" s="21"/>
      <c r="H581" s="2"/>
      <c r="I581" s="2"/>
      <c r="J581" s="2"/>
      <c r="K581" s="2"/>
      <c r="L581" s="23"/>
      <c r="M581" s="28"/>
      <c r="N581" s="23"/>
      <c r="O581" s="23"/>
      <c r="P581" s="23"/>
      <c r="Q581" s="19"/>
      <c r="R581" s="19"/>
      <c r="S581" s="16"/>
      <c r="T581" s="17"/>
      <c r="U581" s="17"/>
      <c r="V581" s="17"/>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7"/>
      <c r="BC581" s="17"/>
      <c r="BD581" s="17"/>
      <c r="BE581" s="17"/>
      <c r="BF581" s="17"/>
      <c r="BG581" s="17"/>
      <c r="BH581" s="17"/>
      <c r="BI581" s="17"/>
      <c r="BJ581" s="17"/>
    </row>
    <row r="582" spans="1:62" ht="13">
      <c r="A582" s="2"/>
      <c r="B582" s="2"/>
      <c r="C582" s="2"/>
      <c r="D582" s="2"/>
      <c r="E582" s="2"/>
      <c r="F582" s="2"/>
      <c r="G582" s="21"/>
      <c r="H582" s="2"/>
      <c r="I582" s="2"/>
      <c r="J582" s="2"/>
      <c r="K582" s="2"/>
      <c r="L582" s="23"/>
      <c r="M582" s="28"/>
      <c r="N582" s="23"/>
      <c r="O582" s="23"/>
      <c r="P582" s="23"/>
      <c r="Q582" s="19"/>
      <c r="R582" s="19"/>
      <c r="S582" s="16"/>
      <c r="T582" s="17"/>
      <c r="U582" s="17"/>
      <c r="V582" s="17"/>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7"/>
      <c r="BC582" s="17"/>
      <c r="BD582" s="17"/>
      <c r="BE582" s="17"/>
      <c r="BF582" s="17"/>
      <c r="BG582" s="17"/>
      <c r="BH582" s="17"/>
      <c r="BI582" s="17"/>
      <c r="BJ582" s="17"/>
    </row>
    <row r="583" spans="1:62" ht="13">
      <c r="A583" s="2"/>
      <c r="B583" s="2"/>
      <c r="C583" s="2"/>
      <c r="D583" s="2"/>
      <c r="E583" s="2"/>
      <c r="F583" s="2"/>
      <c r="G583" s="21"/>
      <c r="H583" s="2"/>
      <c r="I583" s="2"/>
      <c r="J583" s="2"/>
      <c r="K583" s="2"/>
      <c r="L583" s="23"/>
      <c r="M583" s="28"/>
      <c r="N583" s="23"/>
      <c r="O583" s="23"/>
      <c r="P583" s="23"/>
      <c r="Q583" s="19"/>
      <c r="R583" s="19"/>
      <c r="S583" s="16"/>
      <c r="T583" s="17"/>
      <c r="U583" s="17"/>
      <c r="V583" s="17"/>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7"/>
      <c r="BC583" s="17"/>
      <c r="BD583" s="17"/>
      <c r="BE583" s="17"/>
      <c r="BF583" s="17"/>
      <c r="BG583" s="17"/>
      <c r="BH583" s="17"/>
      <c r="BI583" s="17"/>
      <c r="BJ583" s="17"/>
    </row>
    <row r="584" spans="1:62" ht="13">
      <c r="A584" s="2"/>
      <c r="B584" s="2"/>
      <c r="C584" s="2"/>
      <c r="D584" s="2"/>
      <c r="E584" s="2"/>
      <c r="F584" s="2"/>
      <c r="G584" s="21"/>
      <c r="H584" s="2"/>
      <c r="I584" s="2"/>
      <c r="J584" s="2"/>
      <c r="K584" s="2"/>
      <c r="L584" s="23"/>
      <c r="M584" s="28"/>
      <c r="N584" s="23"/>
      <c r="O584" s="23"/>
      <c r="P584" s="23"/>
      <c r="Q584" s="19"/>
      <c r="R584" s="19"/>
      <c r="S584" s="16"/>
      <c r="T584" s="17"/>
      <c r="U584" s="17"/>
      <c r="V584" s="17"/>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7"/>
      <c r="BC584" s="17"/>
      <c r="BD584" s="17"/>
      <c r="BE584" s="17"/>
      <c r="BF584" s="17"/>
      <c r="BG584" s="17"/>
      <c r="BH584" s="17"/>
      <c r="BI584" s="17"/>
      <c r="BJ584" s="17"/>
    </row>
    <row r="585" spans="1:62" ht="13">
      <c r="A585" s="2"/>
      <c r="B585" s="2"/>
      <c r="C585" s="2"/>
      <c r="D585" s="2"/>
      <c r="E585" s="2"/>
      <c r="F585" s="2"/>
      <c r="G585" s="21"/>
      <c r="H585" s="2"/>
      <c r="I585" s="2"/>
      <c r="J585" s="2"/>
      <c r="K585" s="2"/>
      <c r="L585" s="23"/>
      <c r="M585" s="28"/>
      <c r="N585" s="23"/>
      <c r="O585" s="23"/>
      <c r="P585" s="23"/>
      <c r="Q585" s="19"/>
      <c r="R585" s="19"/>
      <c r="S585" s="16"/>
      <c r="T585" s="17"/>
      <c r="U585" s="17"/>
      <c r="V585" s="17"/>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7"/>
      <c r="BC585" s="17"/>
      <c r="BD585" s="17"/>
      <c r="BE585" s="17"/>
      <c r="BF585" s="17"/>
      <c r="BG585" s="17"/>
      <c r="BH585" s="17"/>
      <c r="BI585" s="17"/>
      <c r="BJ585" s="17"/>
    </row>
    <row r="586" spans="1:62" ht="13">
      <c r="A586" s="2"/>
      <c r="B586" s="2"/>
      <c r="C586" s="2"/>
      <c r="D586" s="2"/>
      <c r="E586" s="2"/>
      <c r="F586" s="2"/>
      <c r="G586" s="21"/>
      <c r="H586" s="2"/>
      <c r="I586" s="2"/>
      <c r="J586" s="2"/>
      <c r="K586" s="2"/>
      <c r="L586" s="23"/>
      <c r="M586" s="28"/>
      <c r="N586" s="23"/>
      <c r="O586" s="23"/>
      <c r="P586" s="23"/>
      <c r="Q586" s="19"/>
      <c r="R586" s="19"/>
      <c r="S586" s="16"/>
      <c r="T586" s="17"/>
      <c r="U586" s="17"/>
      <c r="V586" s="17"/>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7"/>
      <c r="BC586" s="17"/>
      <c r="BD586" s="17"/>
      <c r="BE586" s="17"/>
      <c r="BF586" s="17"/>
      <c r="BG586" s="17"/>
      <c r="BH586" s="17"/>
      <c r="BI586" s="17"/>
      <c r="BJ586" s="17"/>
    </row>
    <row r="587" spans="1:62" ht="13">
      <c r="A587" s="2"/>
      <c r="B587" s="2"/>
      <c r="C587" s="2"/>
      <c r="D587" s="2"/>
      <c r="E587" s="2"/>
      <c r="F587" s="2"/>
      <c r="G587" s="21"/>
      <c r="H587" s="2"/>
      <c r="I587" s="2"/>
      <c r="J587" s="2"/>
      <c r="K587" s="2"/>
      <c r="L587" s="23"/>
      <c r="M587" s="28"/>
      <c r="N587" s="23"/>
      <c r="O587" s="23"/>
      <c r="P587" s="23"/>
      <c r="Q587" s="19"/>
      <c r="R587" s="19"/>
      <c r="S587" s="16"/>
      <c r="T587" s="17"/>
      <c r="U587" s="17"/>
      <c r="V587" s="17"/>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7"/>
      <c r="BC587" s="17"/>
      <c r="BD587" s="17"/>
      <c r="BE587" s="17"/>
      <c r="BF587" s="17"/>
      <c r="BG587" s="17"/>
      <c r="BH587" s="17"/>
      <c r="BI587" s="17"/>
      <c r="BJ587" s="17"/>
    </row>
    <row r="588" spans="1:62" ht="13">
      <c r="A588" s="2"/>
      <c r="B588" s="2"/>
      <c r="C588" s="2"/>
      <c r="D588" s="2"/>
      <c r="E588" s="2"/>
      <c r="F588" s="2"/>
      <c r="G588" s="21"/>
      <c r="H588" s="2"/>
      <c r="I588" s="2"/>
      <c r="J588" s="2"/>
      <c r="K588" s="2"/>
      <c r="L588" s="23"/>
      <c r="M588" s="28"/>
      <c r="N588" s="23"/>
      <c r="O588" s="23"/>
      <c r="P588" s="23"/>
      <c r="Q588" s="19"/>
      <c r="R588" s="19"/>
      <c r="S588" s="16"/>
      <c r="T588" s="17"/>
      <c r="U588" s="17"/>
      <c r="V588" s="17"/>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7"/>
      <c r="BC588" s="17"/>
      <c r="BD588" s="17"/>
      <c r="BE588" s="17"/>
      <c r="BF588" s="17"/>
      <c r="BG588" s="17"/>
      <c r="BH588" s="17"/>
      <c r="BI588" s="17"/>
      <c r="BJ588" s="17"/>
    </row>
    <row r="589" spans="1:62" ht="13">
      <c r="A589" s="2"/>
      <c r="B589" s="2"/>
      <c r="C589" s="2"/>
      <c r="D589" s="2"/>
      <c r="E589" s="2"/>
      <c r="F589" s="2"/>
      <c r="G589" s="21"/>
      <c r="H589" s="2"/>
      <c r="I589" s="2"/>
      <c r="J589" s="2"/>
      <c r="K589" s="2"/>
      <c r="L589" s="23"/>
      <c r="M589" s="28"/>
      <c r="N589" s="23"/>
      <c r="O589" s="23"/>
      <c r="P589" s="23"/>
      <c r="Q589" s="19"/>
      <c r="R589" s="19"/>
      <c r="S589" s="16"/>
      <c r="T589" s="17"/>
      <c r="U589" s="17"/>
      <c r="V589" s="17"/>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7"/>
      <c r="BC589" s="17"/>
      <c r="BD589" s="17"/>
      <c r="BE589" s="17"/>
      <c r="BF589" s="17"/>
      <c r="BG589" s="17"/>
      <c r="BH589" s="17"/>
      <c r="BI589" s="17"/>
      <c r="BJ589" s="17"/>
    </row>
    <row r="590" spans="1:62" ht="13">
      <c r="A590" s="2"/>
      <c r="B590" s="2"/>
      <c r="C590" s="2"/>
      <c r="D590" s="2"/>
      <c r="E590" s="2"/>
      <c r="F590" s="2"/>
      <c r="G590" s="21"/>
      <c r="H590" s="2"/>
      <c r="I590" s="2"/>
      <c r="J590" s="2"/>
      <c r="K590" s="2"/>
      <c r="L590" s="23"/>
      <c r="M590" s="28"/>
      <c r="N590" s="23"/>
      <c r="O590" s="23"/>
      <c r="P590" s="23"/>
      <c r="Q590" s="19"/>
      <c r="R590" s="19"/>
      <c r="S590" s="16"/>
      <c r="T590" s="17"/>
      <c r="U590" s="17"/>
      <c r="V590" s="17"/>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7"/>
      <c r="BC590" s="17"/>
      <c r="BD590" s="17"/>
      <c r="BE590" s="17"/>
      <c r="BF590" s="17"/>
      <c r="BG590" s="17"/>
      <c r="BH590" s="17"/>
      <c r="BI590" s="17"/>
      <c r="BJ590" s="17"/>
    </row>
    <row r="591" spans="1:62" ht="13">
      <c r="A591" s="2"/>
      <c r="B591" s="2"/>
      <c r="C591" s="2"/>
      <c r="D591" s="2"/>
      <c r="E591" s="2"/>
      <c r="F591" s="2"/>
      <c r="G591" s="21"/>
      <c r="H591" s="2"/>
      <c r="I591" s="2"/>
      <c r="J591" s="2"/>
      <c r="K591" s="2"/>
      <c r="L591" s="23"/>
      <c r="M591" s="28"/>
      <c r="N591" s="23"/>
      <c r="O591" s="23"/>
      <c r="P591" s="23"/>
      <c r="Q591" s="19"/>
      <c r="R591" s="19"/>
      <c r="S591" s="16"/>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7"/>
      <c r="BC591" s="17"/>
      <c r="BD591" s="17"/>
      <c r="BE591" s="17"/>
      <c r="BF591" s="17"/>
      <c r="BG591" s="17"/>
      <c r="BH591" s="17"/>
      <c r="BI591" s="17"/>
      <c r="BJ591" s="17"/>
    </row>
    <row r="592" spans="1:62" ht="13">
      <c r="A592" s="2"/>
      <c r="B592" s="2"/>
      <c r="C592" s="2"/>
      <c r="D592" s="2"/>
      <c r="E592" s="2"/>
      <c r="F592" s="2"/>
      <c r="G592" s="21"/>
      <c r="H592" s="2"/>
      <c r="I592" s="2"/>
      <c r="J592" s="2"/>
      <c r="K592" s="2"/>
      <c r="L592" s="23"/>
      <c r="M592" s="28"/>
      <c r="N592" s="23"/>
      <c r="O592" s="23"/>
      <c r="P592" s="23"/>
      <c r="Q592" s="19"/>
      <c r="R592" s="19"/>
      <c r="S592" s="16"/>
      <c r="T592" s="17"/>
      <c r="U592" s="17"/>
      <c r="V592" s="17"/>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7"/>
      <c r="BC592" s="17"/>
      <c r="BD592" s="17"/>
      <c r="BE592" s="17"/>
      <c r="BF592" s="17"/>
      <c r="BG592" s="17"/>
      <c r="BH592" s="17"/>
      <c r="BI592" s="17"/>
      <c r="BJ592" s="17"/>
    </row>
    <row r="593" spans="1:62" ht="13">
      <c r="A593" s="2"/>
      <c r="B593" s="2"/>
      <c r="C593" s="2"/>
      <c r="D593" s="2"/>
      <c r="E593" s="2"/>
      <c r="F593" s="2"/>
      <c r="G593" s="21"/>
      <c r="H593" s="2"/>
      <c r="I593" s="2"/>
      <c r="J593" s="2"/>
      <c r="K593" s="2"/>
      <c r="L593" s="23"/>
      <c r="M593" s="28"/>
      <c r="N593" s="23"/>
      <c r="O593" s="23"/>
      <c r="P593" s="23"/>
      <c r="Q593" s="19"/>
      <c r="R593" s="19"/>
      <c r="S593" s="16"/>
      <c r="T593" s="17"/>
      <c r="U593" s="17"/>
      <c r="V593" s="17"/>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7"/>
      <c r="BC593" s="17"/>
      <c r="BD593" s="17"/>
      <c r="BE593" s="17"/>
      <c r="BF593" s="17"/>
      <c r="BG593" s="17"/>
      <c r="BH593" s="17"/>
      <c r="BI593" s="17"/>
      <c r="BJ593" s="17"/>
    </row>
    <row r="594" spans="1:62" ht="13">
      <c r="A594" s="2"/>
      <c r="B594" s="2"/>
      <c r="C594" s="2"/>
      <c r="D594" s="2"/>
      <c r="E594" s="2"/>
      <c r="F594" s="2"/>
      <c r="G594" s="21"/>
      <c r="H594" s="2"/>
      <c r="I594" s="2"/>
      <c r="J594" s="2"/>
      <c r="K594" s="2"/>
      <c r="L594" s="23"/>
      <c r="M594" s="28"/>
      <c r="N594" s="23"/>
      <c r="O594" s="23"/>
      <c r="P594" s="23"/>
      <c r="Q594" s="19"/>
      <c r="R594" s="19"/>
      <c r="S594" s="16"/>
      <c r="T594" s="17"/>
      <c r="U594" s="17"/>
      <c r="V594" s="1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7"/>
      <c r="BC594" s="17"/>
      <c r="BD594" s="17"/>
      <c r="BE594" s="17"/>
      <c r="BF594" s="17"/>
      <c r="BG594" s="17"/>
      <c r="BH594" s="17"/>
      <c r="BI594" s="17"/>
      <c r="BJ594" s="17"/>
    </row>
    <row r="595" spans="1:62" ht="13">
      <c r="A595" s="2"/>
      <c r="B595" s="2"/>
      <c r="C595" s="2"/>
      <c r="D595" s="2"/>
      <c r="E595" s="2"/>
      <c r="F595" s="2"/>
      <c r="G595" s="21"/>
      <c r="H595" s="2"/>
      <c r="I595" s="2"/>
      <c r="J595" s="2"/>
      <c r="K595" s="2"/>
      <c r="L595" s="23"/>
      <c r="M595" s="28"/>
      <c r="N595" s="23"/>
      <c r="O595" s="23"/>
      <c r="P595" s="23"/>
      <c r="Q595" s="19"/>
      <c r="R595" s="19"/>
      <c r="S595" s="16"/>
      <c r="T595" s="17"/>
      <c r="U595" s="17"/>
      <c r="V595" s="17"/>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7"/>
      <c r="BC595" s="17"/>
      <c r="BD595" s="17"/>
      <c r="BE595" s="17"/>
      <c r="BF595" s="17"/>
      <c r="BG595" s="17"/>
      <c r="BH595" s="17"/>
      <c r="BI595" s="17"/>
      <c r="BJ595" s="17"/>
    </row>
    <row r="596" spans="1:62" ht="13">
      <c r="A596" s="2"/>
      <c r="B596" s="2"/>
      <c r="C596" s="2"/>
      <c r="D596" s="2"/>
      <c r="E596" s="2"/>
      <c r="F596" s="2"/>
      <c r="G596" s="21"/>
      <c r="H596" s="2"/>
      <c r="I596" s="2"/>
      <c r="J596" s="2"/>
      <c r="K596" s="2"/>
      <c r="L596" s="23"/>
      <c r="M596" s="28"/>
      <c r="N596" s="23"/>
      <c r="O596" s="23"/>
      <c r="P596" s="23"/>
      <c r="Q596" s="19"/>
      <c r="R596" s="19"/>
      <c r="S596" s="16"/>
      <c r="T596" s="17"/>
      <c r="U596" s="17"/>
      <c r="V596" s="1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7"/>
      <c r="BC596" s="17"/>
      <c r="BD596" s="17"/>
      <c r="BE596" s="17"/>
      <c r="BF596" s="17"/>
      <c r="BG596" s="17"/>
      <c r="BH596" s="17"/>
      <c r="BI596" s="17"/>
      <c r="BJ596" s="17"/>
    </row>
    <row r="597" spans="1:62" ht="13">
      <c r="A597" s="2"/>
      <c r="B597" s="2"/>
      <c r="C597" s="2"/>
      <c r="D597" s="2"/>
      <c r="E597" s="2"/>
      <c r="F597" s="2"/>
      <c r="G597" s="21"/>
      <c r="H597" s="2"/>
      <c r="I597" s="2"/>
      <c r="J597" s="2"/>
      <c r="K597" s="2"/>
      <c r="L597" s="23"/>
      <c r="M597" s="28"/>
      <c r="N597" s="23"/>
      <c r="O597" s="23"/>
      <c r="P597" s="23"/>
      <c r="Q597" s="19"/>
      <c r="R597" s="19"/>
      <c r="S597" s="16"/>
      <c r="T597" s="17"/>
      <c r="U597" s="17"/>
      <c r="V597" s="17"/>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7"/>
      <c r="BC597" s="17"/>
      <c r="BD597" s="17"/>
      <c r="BE597" s="17"/>
      <c r="BF597" s="17"/>
      <c r="BG597" s="17"/>
      <c r="BH597" s="17"/>
      <c r="BI597" s="17"/>
      <c r="BJ597" s="17"/>
    </row>
    <row r="598" spans="1:62" ht="13">
      <c r="A598" s="2"/>
      <c r="B598" s="2"/>
      <c r="C598" s="2"/>
      <c r="D598" s="2"/>
      <c r="E598" s="2"/>
      <c r="F598" s="2"/>
      <c r="G598" s="21"/>
      <c r="H598" s="2"/>
      <c r="I598" s="2"/>
      <c r="J598" s="2"/>
      <c r="K598" s="2"/>
      <c r="L598" s="23"/>
      <c r="M598" s="28"/>
      <c r="N598" s="23"/>
      <c r="O598" s="23"/>
      <c r="P598" s="23"/>
      <c r="Q598" s="19"/>
      <c r="R598" s="19"/>
      <c r="S598" s="16"/>
      <c r="T598" s="17"/>
      <c r="U598" s="17"/>
      <c r="V598" s="1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7"/>
      <c r="BC598" s="17"/>
      <c r="BD598" s="17"/>
      <c r="BE598" s="17"/>
      <c r="BF598" s="17"/>
      <c r="BG598" s="17"/>
      <c r="BH598" s="17"/>
      <c r="BI598" s="17"/>
      <c r="BJ598" s="17"/>
    </row>
    <row r="599" spans="1:62" ht="13">
      <c r="A599" s="2"/>
      <c r="B599" s="2"/>
      <c r="C599" s="2"/>
      <c r="D599" s="2"/>
      <c r="E599" s="2"/>
      <c r="F599" s="2"/>
      <c r="G599" s="21"/>
      <c r="H599" s="2"/>
      <c r="I599" s="2"/>
      <c r="J599" s="2"/>
      <c r="K599" s="2"/>
      <c r="L599" s="23"/>
      <c r="M599" s="28"/>
      <c r="N599" s="23"/>
      <c r="O599" s="23"/>
      <c r="P599" s="23"/>
      <c r="Q599" s="19"/>
      <c r="R599" s="19"/>
      <c r="S599" s="16"/>
      <c r="T599" s="17"/>
      <c r="U599" s="17"/>
      <c r="V599" s="17"/>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7"/>
      <c r="BC599" s="17"/>
      <c r="BD599" s="17"/>
      <c r="BE599" s="17"/>
      <c r="BF599" s="17"/>
      <c r="BG599" s="17"/>
      <c r="BH599" s="17"/>
      <c r="BI599" s="17"/>
      <c r="BJ599" s="17"/>
    </row>
    <row r="600" spans="1:62" ht="13">
      <c r="A600" s="2"/>
      <c r="B600" s="2"/>
      <c r="C600" s="2"/>
      <c r="D600" s="2"/>
      <c r="E600" s="2"/>
      <c r="F600" s="2"/>
      <c r="G600" s="21"/>
      <c r="H600" s="2"/>
      <c r="I600" s="2"/>
      <c r="J600" s="2"/>
      <c r="K600" s="2"/>
      <c r="L600" s="23"/>
      <c r="M600" s="28"/>
      <c r="N600" s="23"/>
      <c r="O600" s="23"/>
      <c r="P600" s="23"/>
      <c r="Q600" s="19"/>
      <c r="R600" s="19"/>
      <c r="S600" s="16"/>
      <c r="T600" s="17"/>
      <c r="U600" s="17"/>
      <c r="V600" s="17"/>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7"/>
      <c r="BC600" s="17"/>
      <c r="BD600" s="17"/>
      <c r="BE600" s="17"/>
      <c r="BF600" s="17"/>
      <c r="BG600" s="17"/>
      <c r="BH600" s="17"/>
      <c r="BI600" s="17"/>
      <c r="BJ600" s="17"/>
    </row>
    <row r="601" spans="1:62" ht="13">
      <c r="A601" s="2"/>
      <c r="B601" s="2"/>
      <c r="C601" s="2"/>
      <c r="D601" s="2"/>
      <c r="E601" s="2"/>
      <c r="F601" s="2"/>
      <c r="G601" s="21"/>
      <c r="H601" s="2"/>
      <c r="I601" s="2"/>
      <c r="J601" s="2"/>
      <c r="K601" s="2"/>
      <c r="L601" s="23"/>
      <c r="M601" s="28"/>
      <c r="N601" s="23"/>
      <c r="O601" s="23"/>
      <c r="P601" s="23"/>
      <c r="Q601" s="19"/>
      <c r="R601" s="19"/>
      <c r="S601" s="16"/>
      <c r="T601" s="17"/>
      <c r="U601" s="17"/>
      <c r="V601" s="17"/>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7"/>
      <c r="BC601" s="17"/>
      <c r="BD601" s="17"/>
      <c r="BE601" s="17"/>
      <c r="BF601" s="17"/>
      <c r="BG601" s="17"/>
      <c r="BH601" s="17"/>
      <c r="BI601" s="17"/>
      <c r="BJ601" s="17"/>
    </row>
    <row r="602" spans="1:62" ht="13">
      <c r="A602" s="2"/>
      <c r="B602" s="2"/>
      <c r="C602" s="2"/>
      <c r="D602" s="2"/>
      <c r="E602" s="2"/>
      <c r="F602" s="2"/>
      <c r="G602" s="21"/>
      <c r="H602" s="2"/>
      <c r="I602" s="2"/>
      <c r="J602" s="2"/>
      <c r="K602" s="2"/>
      <c r="L602" s="23"/>
      <c r="M602" s="28"/>
      <c r="N602" s="23"/>
      <c r="O602" s="23"/>
      <c r="P602" s="23"/>
      <c r="Q602" s="19"/>
      <c r="R602" s="19"/>
      <c r="S602" s="16"/>
      <c r="T602" s="17"/>
      <c r="U602" s="17"/>
      <c r="V602" s="17"/>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7"/>
      <c r="BC602" s="17"/>
      <c r="BD602" s="17"/>
      <c r="BE602" s="17"/>
      <c r="BF602" s="17"/>
      <c r="BG602" s="17"/>
      <c r="BH602" s="17"/>
      <c r="BI602" s="17"/>
      <c r="BJ602" s="17"/>
    </row>
    <row r="603" spans="1:62" ht="13">
      <c r="A603" s="2"/>
      <c r="B603" s="2"/>
      <c r="C603" s="2"/>
      <c r="D603" s="2"/>
      <c r="E603" s="2"/>
      <c r="F603" s="2"/>
      <c r="G603" s="21"/>
      <c r="H603" s="2"/>
      <c r="I603" s="2"/>
      <c r="J603" s="2"/>
      <c r="K603" s="2"/>
      <c r="L603" s="23"/>
      <c r="M603" s="28"/>
      <c r="N603" s="23"/>
      <c r="O603" s="23"/>
      <c r="P603" s="23"/>
      <c r="Q603" s="19"/>
      <c r="R603" s="19"/>
      <c r="S603" s="16"/>
      <c r="T603" s="17"/>
      <c r="U603" s="17"/>
      <c r="V603" s="17"/>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7"/>
      <c r="BC603" s="17"/>
      <c r="BD603" s="17"/>
      <c r="BE603" s="17"/>
      <c r="BF603" s="17"/>
      <c r="BG603" s="17"/>
      <c r="BH603" s="17"/>
      <c r="BI603" s="17"/>
      <c r="BJ603" s="17"/>
    </row>
    <row r="604" spans="1:62" ht="13">
      <c r="A604" s="2"/>
      <c r="B604" s="2"/>
      <c r="C604" s="2"/>
      <c r="D604" s="2"/>
      <c r="E604" s="2"/>
      <c r="F604" s="2"/>
      <c r="G604" s="21"/>
      <c r="H604" s="2"/>
      <c r="I604" s="2"/>
      <c r="J604" s="2"/>
      <c r="K604" s="2"/>
      <c r="L604" s="23"/>
      <c r="M604" s="28"/>
      <c r="N604" s="23"/>
      <c r="O604" s="23"/>
      <c r="P604" s="23"/>
      <c r="Q604" s="19"/>
      <c r="R604" s="19"/>
      <c r="S604" s="16"/>
      <c r="T604" s="17"/>
      <c r="U604" s="17"/>
      <c r="V604" s="17"/>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7"/>
      <c r="BC604" s="17"/>
      <c r="BD604" s="17"/>
      <c r="BE604" s="17"/>
      <c r="BF604" s="17"/>
      <c r="BG604" s="17"/>
      <c r="BH604" s="17"/>
      <c r="BI604" s="17"/>
      <c r="BJ604" s="17"/>
    </row>
    <row r="605" spans="1:62" ht="13">
      <c r="A605" s="2"/>
      <c r="B605" s="2"/>
      <c r="C605" s="2"/>
      <c r="D605" s="2"/>
      <c r="E605" s="2"/>
      <c r="F605" s="2"/>
      <c r="G605" s="21"/>
      <c r="H605" s="2"/>
      <c r="I605" s="2"/>
      <c r="J605" s="2"/>
      <c r="K605" s="2"/>
      <c r="L605" s="23"/>
      <c r="M605" s="28"/>
      <c r="N605" s="23"/>
      <c r="O605" s="23"/>
      <c r="P605" s="23"/>
      <c r="Q605" s="19"/>
      <c r="R605" s="19"/>
      <c r="S605" s="16"/>
      <c r="T605" s="17"/>
      <c r="U605" s="17"/>
      <c r="V605" s="17"/>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7"/>
      <c r="BC605" s="17"/>
      <c r="BD605" s="17"/>
      <c r="BE605" s="17"/>
      <c r="BF605" s="17"/>
      <c r="BG605" s="17"/>
      <c r="BH605" s="17"/>
      <c r="BI605" s="17"/>
      <c r="BJ605" s="17"/>
    </row>
    <row r="606" spans="1:62" ht="13">
      <c r="A606" s="2"/>
      <c r="B606" s="2"/>
      <c r="C606" s="2"/>
      <c r="D606" s="2"/>
      <c r="E606" s="2"/>
      <c r="F606" s="2"/>
      <c r="G606" s="21"/>
      <c r="H606" s="2"/>
      <c r="I606" s="2"/>
      <c r="J606" s="2"/>
      <c r="K606" s="2"/>
      <c r="L606" s="23"/>
      <c r="M606" s="28"/>
      <c r="N606" s="23"/>
      <c r="O606" s="23"/>
      <c r="P606" s="23"/>
      <c r="Q606" s="19"/>
      <c r="R606" s="19"/>
      <c r="S606" s="16"/>
      <c r="T606" s="17"/>
      <c r="U606" s="17"/>
      <c r="V606" s="17"/>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7"/>
      <c r="BC606" s="17"/>
      <c r="BD606" s="17"/>
      <c r="BE606" s="17"/>
      <c r="BF606" s="17"/>
      <c r="BG606" s="17"/>
      <c r="BH606" s="17"/>
      <c r="BI606" s="17"/>
      <c r="BJ606" s="17"/>
    </row>
    <row r="607" spans="1:62" ht="13">
      <c r="A607" s="2"/>
      <c r="B607" s="2"/>
      <c r="C607" s="2"/>
      <c r="D607" s="2"/>
      <c r="E607" s="2"/>
      <c r="F607" s="2"/>
      <c r="G607" s="21"/>
      <c r="H607" s="2"/>
      <c r="I607" s="2"/>
      <c r="J607" s="2"/>
      <c r="K607" s="2"/>
      <c r="L607" s="23"/>
      <c r="M607" s="28"/>
      <c r="N607" s="23"/>
      <c r="O607" s="23"/>
      <c r="P607" s="23"/>
      <c r="Q607" s="19"/>
      <c r="R607" s="19"/>
      <c r="S607" s="16"/>
      <c r="T607" s="17"/>
      <c r="U607" s="17"/>
      <c r="V607" s="17"/>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7"/>
      <c r="BC607" s="17"/>
      <c r="BD607" s="17"/>
      <c r="BE607" s="17"/>
      <c r="BF607" s="17"/>
      <c r="BG607" s="17"/>
      <c r="BH607" s="17"/>
      <c r="BI607" s="17"/>
      <c r="BJ607" s="17"/>
    </row>
    <row r="608" spans="1:62" ht="13">
      <c r="A608" s="2"/>
      <c r="B608" s="2"/>
      <c r="C608" s="2"/>
      <c r="D608" s="2"/>
      <c r="E608" s="2"/>
      <c r="F608" s="2"/>
      <c r="G608" s="21"/>
      <c r="H608" s="2"/>
      <c r="I608" s="2"/>
      <c r="J608" s="2"/>
      <c r="K608" s="2"/>
      <c r="L608" s="23"/>
      <c r="M608" s="28"/>
      <c r="N608" s="23"/>
      <c r="O608" s="23"/>
      <c r="P608" s="23"/>
      <c r="Q608" s="19"/>
      <c r="R608" s="19"/>
      <c r="S608" s="16"/>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7"/>
      <c r="BC608" s="17"/>
      <c r="BD608" s="17"/>
      <c r="BE608" s="17"/>
      <c r="BF608" s="17"/>
      <c r="BG608" s="17"/>
      <c r="BH608" s="17"/>
      <c r="BI608" s="17"/>
      <c r="BJ608" s="17"/>
    </row>
    <row r="609" spans="1:62" ht="13">
      <c r="A609" s="2"/>
      <c r="B609" s="2"/>
      <c r="C609" s="2"/>
      <c r="D609" s="2"/>
      <c r="E609" s="2"/>
      <c r="F609" s="2"/>
      <c r="G609" s="21"/>
      <c r="H609" s="2"/>
      <c r="I609" s="2"/>
      <c r="J609" s="2"/>
      <c r="K609" s="2"/>
      <c r="L609" s="23"/>
      <c r="M609" s="28"/>
      <c r="N609" s="23"/>
      <c r="O609" s="23"/>
      <c r="P609" s="23"/>
      <c r="Q609" s="19"/>
      <c r="R609" s="19"/>
      <c r="S609" s="16"/>
      <c r="T609" s="17"/>
      <c r="U609" s="17"/>
      <c r="V609" s="17"/>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7"/>
      <c r="BC609" s="17"/>
      <c r="BD609" s="17"/>
      <c r="BE609" s="17"/>
      <c r="BF609" s="17"/>
      <c r="BG609" s="17"/>
      <c r="BH609" s="17"/>
      <c r="BI609" s="17"/>
      <c r="BJ609" s="17"/>
    </row>
    <row r="610" spans="1:62" ht="13">
      <c r="A610" s="2"/>
      <c r="B610" s="2"/>
      <c r="C610" s="2"/>
      <c r="D610" s="2"/>
      <c r="E610" s="2"/>
      <c r="F610" s="2"/>
      <c r="G610" s="21"/>
      <c r="H610" s="2"/>
      <c r="I610" s="2"/>
      <c r="J610" s="2"/>
      <c r="K610" s="2"/>
      <c r="L610" s="23"/>
      <c r="M610" s="28"/>
      <c r="N610" s="23"/>
      <c r="O610" s="23"/>
      <c r="P610" s="23"/>
      <c r="Q610" s="19"/>
      <c r="R610" s="19"/>
      <c r="S610" s="16"/>
      <c r="T610" s="17"/>
      <c r="U610" s="17"/>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c r="BE610" s="17"/>
      <c r="BF610" s="17"/>
      <c r="BG610" s="17"/>
      <c r="BH610" s="17"/>
      <c r="BI610" s="17"/>
      <c r="BJ610" s="17"/>
    </row>
    <row r="611" spans="1:62" ht="13">
      <c r="A611" s="2"/>
      <c r="B611" s="2"/>
      <c r="C611" s="2"/>
      <c r="D611" s="2"/>
      <c r="E611" s="2"/>
      <c r="F611" s="2"/>
      <c r="G611" s="21"/>
      <c r="H611" s="2"/>
      <c r="I611" s="2"/>
      <c r="J611" s="2"/>
      <c r="K611" s="2"/>
      <c r="L611" s="23"/>
      <c r="M611" s="28"/>
      <c r="N611" s="23"/>
      <c r="O611" s="23"/>
      <c r="P611" s="23"/>
      <c r="Q611" s="19"/>
      <c r="R611" s="19"/>
      <c r="S611" s="16"/>
      <c r="T611" s="17"/>
      <c r="U611" s="17"/>
      <c r="V611" s="1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7"/>
      <c r="BC611" s="17"/>
      <c r="BD611" s="17"/>
      <c r="BE611" s="17"/>
      <c r="BF611" s="17"/>
      <c r="BG611" s="17"/>
      <c r="BH611" s="17"/>
      <c r="BI611" s="17"/>
      <c r="BJ611" s="17"/>
    </row>
    <row r="612" spans="1:62" ht="13">
      <c r="A612" s="2"/>
      <c r="B612" s="2"/>
      <c r="C612" s="2"/>
      <c r="D612" s="2"/>
      <c r="E612" s="2"/>
      <c r="F612" s="2"/>
      <c r="G612" s="21"/>
      <c r="H612" s="2"/>
      <c r="I612" s="2"/>
      <c r="J612" s="2"/>
      <c r="K612" s="2"/>
      <c r="L612" s="23"/>
      <c r="M612" s="28"/>
      <c r="N612" s="23"/>
      <c r="O612" s="23"/>
      <c r="P612" s="23"/>
      <c r="Q612" s="19"/>
      <c r="R612" s="19"/>
      <c r="S612" s="16"/>
      <c r="T612" s="17"/>
      <c r="U612" s="17"/>
      <c r="V612" s="17"/>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7"/>
      <c r="BC612" s="17"/>
      <c r="BD612" s="17"/>
      <c r="BE612" s="17"/>
      <c r="BF612" s="17"/>
      <c r="BG612" s="17"/>
      <c r="BH612" s="17"/>
      <c r="BI612" s="17"/>
      <c r="BJ612" s="17"/>
    </row>
    <row r="613" spans="1:62" ht="13">
      <c r="A613" s="2"/>
      <c r="B613" s="2"/>
      <c r="C613" s="2"/>
      <c r="D613" s="2"/>
      <c r="E613" s="2"/>
      <c r="F613" s="2"/>
      <c r="G613" s="21"/>
      <c r="H613" s="2"/>
      <c r="I613" s="2"/>
      <c r="J613" s="2"/>
      <c r="K613" s="2"/>
      <c r="L613" s="23"/>
      <c r="M613" s="28"/>
      <c r="N613" s="23"/>
      <c r="O613" s="23"/>
      <c r="P613" s="23"/>
      <c r="Q613" s="19"/>
      <c r="R613" s="19"/>
      <c r="S613" s="16"/>
      <c r="T613" s="17"/>
      <c r="U613" s="17"/>
      <c r="V613" s="17"/>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7"/>
      <c r="BC613" s="17"/>
      <c r="BD613" s="17"/>
      <c r="BE613" s="17"/>
      <c r="BF613" s="17"/>
      <c r="BG613" s="17"/>
      <c r="BH613" s="17"/>
      <c r="BI613" s="17"/>
      <c r="BJ613" s="17"/>
    </row>
    <row r="614" spans="1:62" ht="13">
      <c r="A614" s="2"/>
      <c r="B614" s="2"/>
      <c r="C614" s="2"/>
      <c r="D614" s="2"/>
      <c r="E614" s="2"/>
      <c r="F614" s="2"/>
      <c r="G614" s="21"/>
      <c r="H614" s="2"/>
      <c r="I614" s="2"/>
      <c r="J614" s="2"/>
      <c r="K614" s="2"/>
      <c r="L614" s="23"/>
      <c r="M614" s="28"/>
      <c r="N614" s="23"/>
      <c r="O614" s="23"/>
      <c r="P614" s="23"/>
      <c r="Q614" s="19"/>
      <c r="R614" s="19"/>
      <c r="S614" s="16"/>
      <c r="T614" s="17"/>
      <c r="U614" s="17"/>
      <c r="V614" s="17"/>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c r="BF614" s="17"/>
      <c r="BG614" s="17"/>
      <c r="BH614" s="17"/>
      <c r="BI614" s="17"/>
      <c r="BJ614" s="17"/>
    </row>
    <row r="615" spans="1:62" ht="13">
      <c r="A615" s="2"/>
      <c r="B615" s="2"/>
      <c r="C615" s="2"/>
      <c r="D615" s="2"/>
      <c r="E615" s="2"/>
      <c r="F615" s="2"/>
      <c r="G615" s="21"/>
      <c r="H615" s="2"/>
      <c r="I615" s="2"/>
      <c r="J615" s="2"/>
      <c r="K615" s="2"/>
      <c r="L615" s="23"/>
      <c r="M615" s="28"/>
      <c r="N615" s="23"/>
      <c r="O615" s="23"/>
      <c r="P615" s="23"/>
      <c r="Q615" s="19"/>
      <c r="R615" s="19"/>
      <c r="S615" s="16"/>
      <c r="T615" s="17"/>
      <c r="U615" s="17"/>
      <c r="V615" s="17"/>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c r="BF615" s="17"/>
      <c r="BG615" s="17"/>
      <c r="BH615" s="17"/>
      <c r="BI615" s="17"/>
      <c r="BJ615" s="17"/>
    </row>
    <row r="616" spans="1:62" ht="13">
      <c r="A616" s="2"/>
      <c r="B616" s="2"/>
      <c r="C616" s="2"/>
      <c r="D616" s="2"/>
      <c r="E616" s="2"/>
      <c r="F616" s="2"/>
      <c r="G616" s="21"/>
      <c r="H616" s="2"/>
      <c r="I616" s="2"/>
      <c r="J616" s="2"/>
      <c r="K616" s="2"/>
      <c r="L616" s="23"/>
      <c r="M616" s="28"/>
      <c r="N616" s="23"/>
      <c r="O616" s="23"/>
      <c r="P616" s="23"/>
      <c r="Q616" s="19"/>
      <c r="R616" s="19"/>
      <c r="S616" s="16"/>
      <c r="T616" s="17"/>
      <c r="U616" s="17"/>
      <c r="V616" s="1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7"/>
      <c r="BC616" s="17"/>
      <c r="BD616" s="17"/>
      <c r="BE616" s="17"/>
      <c r="BF616" s="17"/>
      <c r="BG616" s="17"/>
      <c r="BH616" s="17"/>
      <c r="BI616" s="17"/>
      <c r="BJ616" s="17"/>
    </row>
    <row r="617" spans="1:62" ht="13">
      <c r="A617" s="2"/>
      <c r="B617" s="2"/>
      <c r="C617" s="2"/>
      <c r="D617" s="2"/>
      <c r="E617" s="2"/>
      <c r="F617" s="2"/>
      <c r="G617" s="21"/>
      <c r="H617" s="2"/>
      <c r="I617" s="2"/>
      <c r="J617" s="2"/>
      <c r="K617" s="2"/>
      <c r="L617" s="23"/>
      <c r="M617" s="28"/>
      <c r="N617" s="23"/>
      <c r="O617" s="23"/>
      <c r="P617" s="23"/>
      <c r="Q617" s="19"/>
      <c r="R617" s="19"/>
      <c r="S617" s="16"/>
      <c r="T617" s="17"/>
      <c r="U617" s="17"/>
      <c r="V617" s="1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7"/>
      <c r="BC617" s="17"/>
      <c r="BD617" s="17"/>
      <c r="BE617" s="17"/>
      <c r="BF617" s="17"/>
      <c r="BG617" s="17"/>
      <c r="BH617" s="17"/>
      <c r="BI617" s="17"/>
      <c r="BJ617" s="17"/>
    </row>
    <row r="618" spans="1:62" ht="13">
      <c r="A618" s="2"/>
      <c r="B618" s="2"/>
      <c r="C618" s="2"/>
      <c r="D618" s="2"/>
      <c r="E618" s="2"/>
      <c r="F618" s="2"/>
      <c r="G618" s="21"/>
      <c r="H618" s="2"/>
      <c r="I618" s="2"/>
      <c r="J618" s="2"/>
      <c r="K618" s="2"/>
      <c r="L618" s="23"/>
      <c r="M618" s="28"/>
      <c r="N618" s="23"/>
      <c r="O618" s="23"/>
      <c r="P618" s="23"/>
      <c r="Q618" s="19"/>
      <c r="R618" s="19"/>
      <c r="S618" s="16"/>
      <c r="T618" s="17"/>
      <c r="U618" s="17"/>
      <c r="V618" s="1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7"/>
      <c r="BC618" s="17"/>
      <c r="BD618" s="17"/>
      <c r="BE618" s="17"/>
      <c r="BF618" s="17"/>
      <c r="BG618" s="17"/>
      <c r="BH618" s="17"/>
      <c r="BI618" s="17"/>
      <c r="BJ618" s="17"/>
    </row>
    <row r="619" spans="1:62" ht="13">
      <c r="A619" s="2"/>
      <c r="B619" s="2"/>
      <c r="C619" s="2"/>
      <c r="D619" s="2"/>
      <c r="E619" s="2"/>
      <c r="F619" s="2"/>
      <c r="G619" s="21"/>
      <c r="H619" s="2"/>
      <c r="I619" s="2"/>
      <c r="J619" s="2"/>
      <c r="K619" s="2"/>
      <c r="L619" s="23"/>
      <c r="M619" s="28"/>
      <c r="N619" s="23"/>
      <c r="O619" s="23"/>
      <c r="P619" s="23"/>
      <c r="Q619" s="19"/>
      <c r="R619" s="19"/>
      <c r="S619" s="16"/>
      <c r="T619" s="17"/>
      <c r="U619" s="17"/>
      <c r="V619" s="17"/>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7"/>
      <c r="BC619" s="17"/>
      <c r="BD619" s="17"/>
      <c r="BE619" s="17"/>
      <c r="BF619" s="17"/>
      <c r="BG619" s="17"/>
      <c r="BH619" s="17"/>
      <c r="BI619" s="17"/>
      <c r="BJ619" s="17"/>
    </row>
    <row r="620" spans="1:62" ht="13">
      <c r="A620" s="2"/>
      <c r="B620" s="2"/>
      <c r="C620" s="2"/>
      <c r="D620" s="2"/>
      <c r="E620" s="2"/>
      <c r="F620" s="2"/>
      <c r="G620" s="21"/>
      <c r="H620" s="2"/>
      <c r="I620" s="2"/>
      <c r="J620" s="2"/>
      <c r="K620" s="2"/>
      <c r="L620" s="23"/>
      <c r="M620" s="28"/>
      <c r="N620" s="23"/>
      <c r="O620" s="23"/>
      <c r="P620" s="23"/>
      <c r="Q620" s="19"/>
      <c r="R620" s="19"/>
      <c r="S620" s="16"/>
      <c r="T620" s="17"/>
      <c r="U620" s="17"/>
      <c r="V620" s="17"/>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7"/>
      <c r="BC620" s="17"/>
      <c r="BD620" s="17"/>
      <c r="BE620" s="17"/>
      <c r="BF620" s="17"/>
      <c r="BG620" s="17"/>
      <c r="BH620" s="17"/>
      <c r="BI620" s="17"/>
      <c r="BJ620" s="17"/>
    </row>
    <row r="621" spans="1:62" ht="13">
      <c r="A621" s="2"/>
      <c r="B621" s="2"/>
      <c r="C621" s="2"/>
      <c r="D621" s="2"/>
      <c r="E621" s="2"/>
      <c r="F621" s="2"/>
      <c r="G621" s="21"/>
      <c r="H621" s="2"/>
      <c r="I621" s="2"/>
      <c r="J621" s="2"/>
      <c r="K621" s="2"/>
      <c r="L621" s="23"/>
      <c r="M621" s="28"/>
      <c r="N621" s="23"/>
      <c r="O621" s="23"/>
      <c r="P621" s="23"/>
      <c r="Q621" s="19"/>
      <c r="R621" s="19"/>
      <c r="S621" s="16"/>
      <c r="T621" s="17"/>
      <c r="U621" s="17"/>
      <c r="V621" s="1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7"/>
      <c r="BC621" s="17"/>
      <c r="BD621" s="17"/>
      <c r="BE621" s="17"/>
      <c r="BF621" s="17"/>
      <c r="BG621" s="17"/>
      <c r="BH621" s="17"/>
      <c r="BI621" s="17"/>
      <c r="BJ621" s="17"/>
    </row>
    <row r="622" spans="1:62" ht="13">
      <c r="A622" s="2"/>
      <c r="B622" s="2"/>
      <c r="C622" s="2"/>
      <c r="D622" s="2"/>
      <c r="E622" s="2"/>
      <c r="F622" s="2"/>
      <c r="G622" s="21"/>
      <c r="H622" s="2"/>
      <c r="I622" s="2"/>
      <c r="J622" s="2"/>
      <c r="K622" s="2"/>
      <c r="L622" s="23"/>
      <c r="M622" s="28"/>
      <c r="N622" s="23"/>
      <c r="O622" s="23"/>
      <c r="P622" s="23"/>
      <c r="Q622" s="19"/>
      <c r="R622" s="19"/>
      <c r="S622" s="16"/>
      <c r="T622" s="17"/>
      <c r="U622" s="17"/>
      <c r="V622" s="17"/>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7"/>
      <c r="BC622" s="17"/>
      <c r="BD622" s="17"/>
      <c r="BE622" s="17"/>
      <c r="BF622" s="17"/>
      <c r="BG622" s="17"/>
      <c r="BH622" s="17"/>
      <c r="BI622" s="17"/>
      <c r="BJ622" s="17"/>
    </row>
    <row r="623" spans="1:62" ht="13">
      <c r="A623" s="2"/>
      <c r="B623" s="2"/>
      <c r="C623" s="2"/>
      <c r="D623" s="2"/>
      <c r="E623" s="2"/>
      <c r="F623" s="2"/>
      <c r="G623" s="21"/>
      <c r="H623" s="2"/>
      <c r="I623" s="2"/>
      <c r="J623" s="2"/>
      <c r="K623" s="2"/>
      <c r="L623" s="23"/>
      <c r="M623" s="28"/>
      <c r="N623" s="23"/>
      <c r="O623" s="23"/>
      <c r="P623" s="23"/>
      <c r="Q623" s="19"/>
      <c r="R623" s="19"/>
      <c r="S623" s="16"/>
      <c r="T623" s="17"/>
      <c r="U623" s="17"/>
      <c r="V623" s="17"/>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c r="BF623" s="17"/>
      <c r="BG623" s="17"/>
      <c r="BH623" s="17"/>
      <c r="BI623" s="17"/>
      <c r="BJ623" s="17"/>
    </row>
    <row r="624" spans="1:62" ht="13">
      <c r="A624" s="2"/>
      <c r="B624" s="2"/>
      <c r="C624" s="2"/>
      <c r="D624" s="2"/>
      <c r="E624" s="2"/>
      <c r="F624" s="2"/>
      <c r="G624" s="21"/>
      <c r="H624" s="2"/>
      <c r="I624" s="2"/>
      <c r="J624" s="2"/>
      <c r="K624" s="2"/>
      <c r="L624" s="23"/>
      <c r="M624" s="28"/>
      <c r="N624" s="23"/>
      <c r="O624" s="23"/>
      <c r="P624" s="23"/>
      <c r="Q624" s="19"/>
      <c r="R624" s="19"/>
      <c r="S624" s="16"/>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c r="BE624" s="17"/>
      <c r="BF624" s="17"/>
      <c r="BG624" s="17"/>
      <c r="BH624" s="17"/>
      <c r="BI624" s="17"/>
      <c r="BJ624" s="17"/>
    </row>
    <row r="625" spans="1:62" ht="13">
      <c r="A625" s="2"/>
      <c r="B625" s="2"/>
      <c r="C625" s="2"/>
      <c r="D625" s="2"/>
      <c r="E625" s="2"/>
      <c r="F625" s="2"/>
      <c r="G625" s="21"/>
      <c r="H625" s="2"/>
      <c r="I625" s="2"/>
      <c r="J625" s="2"/>
      <c r="K625" s="2"/>
      <c r="L625" s="23"/>
      <c r="M625" s="28"/>
      <c r="N625" s="23"/>
      <c r="O625" s="23"/>
      <c r="P625" s="23"/>
      <c r="Q625" s="19"/>
      <c r="R625" s="19"/>
      <c r="S625" s="16"/>
      <c r="T625" s="17"/>
      <c r="U625" s="17"/>
      <c r="V625" s="1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c r="BF625" s="17"/>
      <c r="BG625" s="17"/>
      <c r="BH625" s="17"/>
      <c r="BI625" s="17"/>
      <c r="BJ625" s="17"/>
    </row>
    <row r="626" spans="1:62" ht="13">
      <c r="A626" s="2"/>
      <c r="B626" s="2"/>
      <c r="C626" s="2"/>
      <c r="D626" s="2"/>
      <c r="E626" s="2"/>
      <c r="F626" s="2"/>
      <c r="G626" s="21"/>
      <c r="H626" s="2"/>
      <c r="I626" s="2"/>
      <c r="J626" s="2"/>
      <c r="K626" s="2"/>
      <c r="L626" s="23"/>
      <c r="M626" s="28"/>
      <c r="N626" s="23"/>
      <c r="O626" s="23"/>
      <c r="P626" s="23"/>
      <c r="Q626" s="19"/>
      <c r="R626" s="19"/>
      <c r="S626" s="16"/>
      <c r="T626" s="17"/>
      <c r="U626" s="17"/>
      <c r="V626" s="1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7"/>
      <c r="BC626" s="17"/>
      <c r="BD626" s="17"/>
      <c r="BE626" s="17"/>
      <c r="BF626" s="17"/>
      <c r="BG626" s="17"/>
      <c r="BH626" s="17"/>
      <c r="BI626" s="17"/>
      <c r="BJ626" s="17"/>
    </row>
    <row r="627" spans="1:62" ht="13">
      <c r="A627" s="2"/>
      <c r="B627" s="2"/>
      <c r="C627" s="2"/>
      <c r="D627" s="2"/>
      <c r="E627" s="2"/>
      <c r="F627" s="2"/>
      <c r="G627" s="21"/>
      <c r="H627" s="2"/>
      <c r="I627" s="2"/>
      <c r="J627" s="2"/>
      <c r="K627" s="2"/>
      <c r="L627" s="23"/>
      <c r="M627" s="28"/>
      <c r="N627" s="23"/>
      <c r="O627" s="23"/>
      <c r="P627" s="23"/>
      <c r="Q627" s="19"/>
      <c r="R627" s="19"/>
      <c r="S627" s="16"/>
      <c r="T627" s="17"/>
      <c r="U627" s="17"/>
      <c r="V627" s="1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7"/>
      <c r="BC627" s="17"/>
      <c r="BD627" s="17"/>
      <c r="BE627" s="17"/>
      <c r="BF627" s="17"/>
      <c r="BG627" s="17"/>
      <c r="BH627" s="17"/>
      <c r="BI627" s="17"/>
      <c r="BJ627" s="17"/>
    </row>
    <row r="628" spans="1:62" ht="13">
      <c r="A628" s="2"/>
      <c r="B628" s="2"/>
      <c r="C628" s="2"/>
      <c r="D628" s="2"/>
      <c r="E628" s="2"/>
      <c r="F628" s="2"/>
      <c r="G628" s="21"/>
      <c r="H628" s="2"/>
      <c r="I628" s="2"/>
      <c r="J628" s="2"/>
      <c r="K628" s="2"/>
      <c r="L628" s="23"/>
      <c r="M628" s="28"/>
      <c r="N628" s="23"/>
      <c r="O628" s="23"/>
      <c r="P628" s="23"/>
      <c r="Q628" s="19"/>
      <c r="R628" s="19"/>
      <c r="S628" s="16"/>
      <c r="T628" s="17"/>
      <c r="U628" s="17"/>
      <c r="V628" s="17"/>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7"/>
      <c r="BC628" s="17"/>
      <c r="BD628" s="17"/>
      <c r="BE628" s="17"/>
      <c r="BF628" s="17"/>
      <c r="BG628" s="17"/>
      <c r="BH628" s="17"/>
      <c r="BI628" s="17"/>
      <c r="BJ628" s="17"/>
    </row>
    <row r="629" spans="1:62" ht="13">
      <c r="A629" s="2"/>
      <c r="B629" s="2"/>
      <c r="C629" s="2"/>
      <c r="D629" s="2"/>
      <c r="E629" s="2"/>
      <c r="F629" s="2"/>
      <c r="G629" s="21"/>
      <c r="H629" s="2"/>
      <c r="I629" s="2"/>
      <c r="J629" s="2"/>
      <c r="K629" s="2"/>
      <c r="L629" s="23"/>
      <c r="M629" s="28"/>
      <c r="N629" s="23"/>
      <c r="O629" s="23"/>
      <c r="P629" s="23"/>
      <c r="Q629" s="19"/>
      <c r="R629" s="19"/>
      <c r="S629" s="16"/>
      <c r="T629" s="17"/>
      <c r="U629" s="17"/>
      <c r="V629" s="1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7"/>
      <c r="BC629" s="17"/>
      <c r="BD629" s="17"/>
      <c r="BE629" s="17"/>
      <c r="BF629" s="17"/>
      <c r="BG629" s="17"/>
      <c r="BH629" s="17"/>
      <c r="BI629" s="17"/>
      <c r="BJ629" s="17"/>
    </row>
    <row r="630" spans="1:62" ht="13">
      <c r="A630" s="2"/>
      <c r="B630" s="2"/>
      <c r="C630" s="2"/>
      <c r="D630" s="2"/>
      <c r="E630" s="2"/>
      <c r="F630" s="2"/>
      <c r="G630" s="21"/>
      <c r="H630" s="2"/>
      <c r="I630" s="2"/>
      <c r="J630" s="2"/>
      <c r="K630" s="2"/>
      <c r="L630" s="23"/>
      <c r="M630" s="28"/>
      <c r="N630" s="23"/>
      <c r="O630" s="23"/>
      <c r="P630" s="23"/>
      <c r="Q630" s="19"/>
      <c r="R630" s="19"/>
      <c r="S630" s="16"/>
      <c r="T630" s="17"/>
      <c r="U630" s="17"/>
      <c r="V630" s="17"/>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7"/>
      <c r="BC630" s="17"/>
      <c r="BD630" s="17"/>
      <c r="BE630" s="17"/>
      <c r="BF630" s="17"/>
      <c r="BG630" s="17"/>
      <c r="BH630" s="17"/>
      <c r="BI630" s="17"/>
      <c r="BJ630" s="17"/>
    </row>
    <row r="631" spans="1:62" ht="13">
      <c r="A631" s="2"/>
      <c r="B631" s="2"/>
      <c r="C631" s="2"/>
      <c r="D631" s="2"/>
      <c r="E631" s="2"/>
      <c r="F631" s="2"/>
      <c r="G631" s="21"/>
      <c r="H631" s="2"/>
      <c r="I631" s="2"/>
      <c r="J631" s="2"/>
      <c r="K631" s="2"/>
      <c r="L631" s="23"/>
      <c r="M631" s="28"/>
      <c r="N631" s="23"/>
      <c r="O631" s="23"/>
      <c r="P631" s="23"/>
      <c r="Q631" s="19"/>
      <c r="R631" s="19"/>
      <c r="S631" s="16"/>
      <c r="T631" s="17"/>
      <c r="U631" s="17"/>
      <c r="V631" s="17"/>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7"/>
      <c r="BC631" s="17"/>
      <c r="BD631" s="17"/>
      <c r="BE631" s="17"/>
      <c r="BF631" s="17"/>
      <c r="BG631" s="17"/>
      <c r="BH631" s="17"/>
      <c r="BI631" s="17"/>
      <c r="BJ631" s="17"/>
    </row>
    <row r="632" spans="1:62" ht="13">
      <c r="A632" s="2"/>
      <c r="B632" s="2"/>
      <c r="C632" s="2"/>
      <c r="D632" s="2"/>
      <c r="E632" s="2"/>
      <c r="F632" s="2"/>
      <c r="G632" s="21"/>
      <c r="H632" s="2"/>
      <c r="I632" s="2"/>
      <c r="J632" s="2"/>
      <c r="K632" s="2"/>
      <c r="L632" s="23"/>
      <c r="M632" s="28"/>
      <c r="N632" s="23"/>
      <c r="O632" s="23"/>
      <c r="P632" s="23"/>
      <c r="Q632" s="19"/>
      <c r="R632" s="19"/>
      <c r="S632" s="16"/>
      <c r="T632" s="17"/>
      <c r="U632" s="17"/>
      <c r="V632" s="17"/>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7"/>
      <c r="BC632" s="17"/>
      <c r="BD632" s="17"/>
      <c r="BE632" s="17"/>
      <c r="BF632" s="17"/>
      <c r="BG632" s="17"/>
      <c r="BH632" s="17"/>
      <c r="BI632" s="17"/>
      <c r="BJ632" s="17"/>
    </row>
    <row r="633" spans="1:62" ht="13">
      <c r="A633" s="2"/>
      <c r="B633" s="2"/>
      <c r="C633" s="2"/>
      <c r="D633" s="2"/>
      <c r="E633" s="2"/>
      <c r="F633" s="2"/>
      <c r="G633" s="21"/>
      <c r="H633" s="2"/>
      <c r="I633" s="2"/>
      <c r="J633" s="2"/>
      <c r="K633" s="2"/>
      <c r="L633" s="23"/>
      <c r="M633" s="28"/>
      <c r="N633" s="23"/>
      <c r="O633" s="23"/>
      <c r="P633" s="23"/>
      <c r="Q633" s="19"/>
      <c r="R633" s="19"/>
      <c r="S633" s="16"/>
      <c r="T633" s="17"/>
      <c r="U633" s="17"/>
      <c r="V633" s="1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7"/>
      <c r="BC633" s="17"/>
      <c r="BD633" s="17"/>
      <c r="BE633" s="17"/>
      <c r="BF633" s="17"/>
      <c r="BG633" s="17"/>
      <c r="BH633" s="17"/>
      <c r="BI633" s="17"/>
      <c r="BJ633" s="17"/>
    </row>
    <row r="634" spans="1:62" ht="13">
      <c r="A634" s="2"/>
      <c r="B634" s="2"/>
      <c r="C634" s="2"/>
      <c r="D634" s="2"/>
      <c r="E634" s="2"/>
      <c r="F634" s="2"/>
      <c r="G634" s="21"/>
      <c r="H634" s="2"/>
      <c r="I634" s="2"/>
      <c r="J634" s="2"/>
      <c r="K634" s="2"/>
      <c r="L634" s="23"/>
      <c r="M634" s="28"/>
      <c r="N634" s="23"/>
      <c r="O634" s="23"/>
      <c r="P634" s="23"/>
      <c r="Q634" s="19"/>
      <c r="R634" s="19"/>
      <c r="S634" s="16"/>
      <c r="T634" s="17"/>
      <c r="U634" s="17"/>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7"/>
      <c r="BC634" s="17"/>
      <c r="BD634" s="17"/>
      <c r="BE634" s="17"/>
      <c r="BF634" s="17"/>
      <c r="BG634" s="17"/>
      <c r="BH634" s="17"/>
      <c r="BI634" s="17"/>
      <c r="BJ634" s="17"/>
    </row>
    <row r="635" spans="1:62" ht="13">
      <c r="A635" s="2"/>
      <c r="B635" s="2"/>
      <c r="C635" s="2"/>
      <c r="D635" s="2"/>
      <c r="E635" s="2"/>
      <c r="F635" s="2"/>
      <c r="G635" s="21"/>
      <c r="H635" s="2"/>
      <c r="I635" s="2"/>
      <c r="J635" s="2"/>
      <c r="K635" s="2"/>
      <c r="L635" s="23"/>
      <c r="M635" s="28"/>
      <c r="N635" s="23"/>
      <c r="O635" s="23"/>
      <c r="P635" s="23"/>
      <c r="Q635" s="19"/>
      <c r="R635" s="19"/>
      <c r="S635" s="16"/>
      <c r="T635" s="17"/>
      <c r="U635" s="17"/>
      <c r="V635" s="1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7"/>
      <c r="BC635" s="17"/>
      <c r="BD635" s="17"/>
      <c r="BE635" s="17"/>
      <c r="BF635" s="17"/>
      <c r="BG635" s="17"/>
      <c r="BH635" s="17"/>
      <c r="BI635" s="17"/>
      <c r="BJ635" s="17"/>
    </row>
    <row r="636" spans="1:62" ht="13">
      <c r="A636" s="2"/>
      <c r="B636" s="2"/>
      <c r="C636" s="2"/>
      <c r="D636" s="2"/>
      <c r="E636" s="2"/>
      <c r="F636" s="2"/>
      <c r="G636" s="21"/>
      <c r="H636" s="2"/>
      <c r="I636" s="2"/>
      <c r="J636" s="2"/>
      <c r="K636" s="2"/>
      <c r="L636" s="23"/>
      <c r="M636" s="28"/>
      <c r="N636" s="23"/>
      <c r="O636" s="23"/>
      <c r="P636" s="23"/>
      <c r="Q636" s="19"/>
      <c r="R636" s="19"/>
      <c r="S636" s="16"/>
      <c r="T636" s="17"/>
      <c r="U636" s="17"/>
      <c r="V636" s="1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7"/>
      <c r="BC636" s="17"/>
      <c r="BD636" s="17"/>
      <c r="BE636" s="17"/>
      <c r="BF636" s="17"/>
      <c r="BG636" s="17"/>
      <c r="BH636" s="17"/>
      <c r="BI636" s="17"/>
      <c r="BJ636" s="17"/>
    </row>
    <row r="637" spans="1:62" ht="13">
      <c r="A637" s="2"/>
      <c r="B637" s="2"/>
      <c r="C637" s="2"/>
      <c r="D637" s="2"/>
      <c r="E637" s="2"/>
      <c r="F637" s="2"/>
      <c r="G637" s="21"/>
      <c r="H637" s="2"/>
      <c r="I637" s="2"/>
      <c r="J637" s="2"/>
      <c r="K637" s="2"/>
      <c r="L637" s="23"/>
      <c r="M637" s="28"/>
      <c r="N637" s="23"/>
      <c r="O637" s="23"/>
      <c r="P637" s="23"/>
      <c r="Q637" s="19"/>
      <c r="R637" s="19"/>
      <c r="S637" s="16"/>
      <c r="T637" s="17"/>
      <c r="U637" s="17"/>
      <c r="V637" s="1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7"/>
      <c r="BC637" s="17"/>
      <c r="BD637" s="17"/>
      <c r="BE637" s="17"/>
      <c r="BF637" s="17"/>
      <c r="BG637" s="17"/>
      <c r="BH637" s="17"/>
      <c r="BI637" s="17"/>
      <c r="BJ637" s="17"/>
    </row>
    <row r="638" spans="1:62" ht="13">
      <c r="A638" s="2"/>
      <c r="B638" s="2"/>
      <c r="C638" s="2"/>
      <c r="D638" s="2"/>
      <c r="E638" s="2"/>
      <c r="F638" s="2"/>
      <c r="G638" s="21"/>
      <c r="H638" s="2"/>
      <c r="I638" s="2"/>
      <c r="J638" s="2"/>
      <c r="K638" s="2"/>
      <c r="L638" s="23"/>
      <c r="M638" s="28"/>
      <c r="N638" s="23"/>
      <c r="O638" s="23"/>
      <c r="P638" s="23"/>
      <c r="Q638" s="19"/>
      <c r="R638" s="19"/>
      <c r="S638" s="16"/>
      <c r="T638" s="17"/>
      <c r="U638" s="17"/>
      <c r="V638" s="17"/>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7"/>
      <c r="BC638" s="17"/>
      <c r="BD638" s="17"/>
      <c r="BE638" s="17"/>
      <c r="BF638" s="17"/>
      <c r="BG638" s="17"/>
      <c r="BH638" s="17"/>
      <c r="BI638" s="17"/>
      <c r="BJ638" s="17"/>
    </row>
    <row r="639" spans="1:62" ht="13">
      <c r="A639" s="2"/>
      <c r="B639" s="2"/>
      <c r="C639" s="2"/>
      <c r="D639" s="2"/>
      <c r="E639" s="2"/>
      <c r="F639" s="2"/>
      <c r="G639" s="21"/>
      <c r="H639" s="2"/>
      <c r="I639" s="2"/>
      <c r="J639" s="2"/>
      <c r="K639" s="2"/>
      <c r="L639" s="23"/>
      <c r="M639" s="28"/>
      <c r="N639" s="23"/>
      <c r="O639" s="23"/>
      <c r="P639" s="23"/>
      <c r="Q639" s="19"/>
      <c r="R639" s="19"/>
      <c r="S639" s="16"/>
      <c r="T639" s="17"/>
      <c r="U639" s="17"/>
      <c r="V639" s="1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7"/>
      <c r="BC639" s="17"/>
      <c r="BD639" s="17"/>
      <c r="BE639" s="17"/>
      <c r="BF639" s="17"/>
      <c r="BG639" s="17"/>
      <c r="BH639" s="17"/>
      <c r="BI639" s="17"/>
      <c r="BJ639" s="17"/>
    </row>
    <row r="640" spans="1:62" ht="13">
      <c r="A640" s="2"/>
      <c r="B640" s="2"/>
      <c r="C640" s="2"/>
      <c r="D640" s="2"/>
      <c r="E640" s="2"/>
      <c r="F640" s="2"/>
      <c r="G640" s="21"/>
      <c r="H640" s="2"/>
      <c r="I640" s="2"/>
      <c r="J640" s="2"/>
      <c r="K640" s="2"/>
      <c r="L640" s="23"/>
      <c r="M640" s="28"/>
      <c r="N640" s="23"/>
      <c r="O640" s="23"/>
      <c r="P640" s="23"/>
      <c r="Q640" s="19"/>
      <c r="R640" s="19"/>
      <c r="S640" s="16"/>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7"/>
      <c r="BC640" s="17"/>
      <c r="BD640" s="17"/>
      <c r="BE640" s="17"/>
      <c r="BF640" s="17"/>
      <c r="BG640" s="17"/>
      <c r="BH640" s="17"/>
      <c r="BI640" s="17"/>
      <c r="BJ640" s="17"/>
    </row>
    <row r="641" spans="1:62" ht="13">
      <c r="A641" s="2"/>
      <c r="B641" s="2"/>
      <c r="C641" s="2"/>
      <c r="D641" s="2"/>
      <c r="E641" s="2"/>
      <c r="F641" s="2"/>
      <c r="G641" s="21"/>
      <c r="H641" s="2"/>
      <c r="I641" s="2"/>
      <c r="J641" s="2"/>
      <c r="K641" s="2"/>
      <c r="L641" s="23"/>
      <c r="M641" s="28"/>
      <c r="N641" s="23"/>
      <c r="O641" s="23"/>
      <c r="P641" s="23"/>
      <c r="Q641" s="19"/>
      <c r="R641" s="19"/>
      <c r="S641" s="16"/>
      <c r="T641" s="17"/>
      <c r="U641" s="17"/>
      <c r="V641" s="17"/>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7"/>
      <c r="BC641" s="17"/>
      <c r="BD641" s="17"/>
      <c r="BE641" s="17"/>
      <c r="BF641" s="17"/>
      <c r="BG641" s="17"/>
      <c r="BH641" s="17"/>
      <c r="BI641" s="17"/>
      <c r="BJ641" s="17"/>
    </row>
    <row r="642" spans="1:62" ht="13">
      <c r="A642" s="2"/>
      <c r="B642" s="2"/>
      <c r="C642" s="2"/>
      <c r="D642" s="2"/>
      <c r="E642" s="2"/>
      <c r="F642" s="2"/>
      <c r="G642" s="21"/>
      <c r="H642" s="2"/>
      <c r="I642" s="2"/>
      <c r="J642" s="2"/>
      <c r="K642" s="2"/>
      <c r="L642" s="23"/>
      <c r="M642" s="28"/>
      <c r="N642" s="23"/>
      <c r="O642" s="23"/>
      <c r="P642" s="23"/>
      <c r="Q642" s="19"/>
      <c r="R642" s="19"/>
      <c r="S642" s="16"/>
      <c r="T642" s="17"/>
      <c r="U642" s="17"/>
      <c r="V642" s="17"/>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7"/>
      <c r="BC642" s="17"/>
      <c r="BD642" s="17"/>
      <c r="BE642" s="17"/>
      <c r="BF642" s="17"/>
      <c r="BG642" s="17"/>
      <c r="BH642" s="17"/>
      <c r="BI642" s="17"/>
      <c r="BJ642" s="17"/>
    </row>
    <row r="643" spans="1:62" ht="13">
      <c r="A643" s="2"/>
      <c r="B643" s="2"/>
      <c r="C643" s="2"/>
      <c r="D643" s="2"/>
      <c r="E643" s="2"/>
      <c r="F643" s="2"/>
      <c r="G643" s="21"/>
      <c r="H643" s="2"/>
      <c r="I643" s="2"/>
      <c r="J643" s="2"/>
      <c r="K643" s="2"/>
      <c r="L643" s="23"/>
      <c r="M643" s="28"/>
      <c r="N643" s="23"/>
      <c r="O643" s="23"/>
      <c r="P643" s="23"/>
      <c r="Q643" s="19"/>
      <c r="R643" s="19"/>
      <c r="S643" s="16"/>
      <c r="T643" s="17"/>
      <c r="U643" s="17"/>
      <c r="V643" s="1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7"/>
      <c r="BC643" s="17"/>
      <c r="BD643" s="17"/>
      <c r="BE643" s="17"/>
      <c r="BF643" s="17"/>
      <c r="BG643" s="17"/>
      <c r="BH643" s="17"/>
      <c r="BI643" s="17"/>
      <c r="BJ643" s="17"/>
    </row>
    <row r="644" spans="1:62" ht="13">
      <c r="A644" s="2"/>
      <c r="B644" s="2"/>
      <c r="C644" s="2"/>
      <c r="D644" s="2"/>
      <c r="E644" s="2"/>
      <c r="F644" s="2"/>
      <c r="G644" s="21"/>
      <c r="H644" s="2"/>
      <c r="I644" s="2"/>
      <c r="J644" s="2"/>
      <c r="K644" s="2"/>
      <c r="L644" s="23"/>
      <c r="M644" s="28"/>
      <c r="N644" s="23"/>
      <c r="O644" s="23"/>
      <c r="P644" s="23"/>
      <c r="Q644" s="19"/>
      <c r="R644" s="19"/>
      <c r="S644" s="16"/>
      <c r="T644" s="17"/>
      <c r="U644" s="17"/>
      <c r="V644" s="1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7"/>
      <c r="BC644" s="17"/>
      <c r="BD644" s="17"/>
      <c r="BE644" s="17"/>
      <c r="BF644" s="17"/>
      <c r="BG644" s="17"/>
      <c r="BH644" s="17"/>
      <c r="BI644" s="17"/>
      <c r="BJ644" s="17"/>
    </row>
    <row r="645" spans="1:62" ht="13">
      <c r="A645" s="2"/>
      <c r="B645" s="2"/>
      <c r="C645" s="2"/>
      <c r="D645" s="2"/>
      <c r="E645" s="2"/>
      <c r="F645" s="2"/>
      <c r="G645" s="21"/>
      <c r="H645" s="2"/>
      <c r="I645" s="2"/>
      <c r="J645" s="2"/>
      <c r="K645" s="2"/>
      <c r="L645" s="23"/>
      <c r="M645" s="28"/>
      <c r="N645" s="23"/>
      <c r="O645" s="23"/>
      <c r="P645" s="23"/>
      <c r="Q645" s="19"/>
      <c r="R645" s="19"/>
      <c r="S645" s="16"/>
      <c r="T645" s="17"/>
      <c r="U645" s="17"/>
      <c r="V645" s="1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7"/>
      <c r="BC645" s="17"/>
      <c r="BD645" s="17"/>
      <c r="BE645" s="17"/>
      <c r="BF645" s="17"/>
      <c r="BG645" s="17"/>
      <c r="BH645" s="17"/>
      <c r="BI645" s="17"/>
      <c r="BJ645" s="17"/>
    </row>
    <row r="646" spans="1:62" ht="13">
      <c r="A646" s="2"/>
      <c r="B646" s="2"/>
      <c r="C646" s="2"/>
      <c r="D646" s="2"/>
      <c r="E646" s="2"/>
      <c r="F646" s="2"/>
      <c r="G646" s="21"/>
      <c r="H646" s="2"/>
      <c r="I646" s="2"/>
      <c r="J646" s="2"/>
      <c r="K646" s="2"/>
      <c r="L646" s="23"/>
      <c r="M646" s="28"/>
      <c r="N646" s="23"/>
      <c r="O646" s="23"/>
      <c r="P646" s="23"/>
      <c r="Q646" s="19"/>
      <c r="R646" s="19"/>
      <c r="S646" s="16"/>
      <c r="T646" s="17"/>
      <c r="U646" s="17"/>
      <c r="V646" s="17"/>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7"/>
      <c r="BC646" s="17"/>
      <c r="BD646" s="17"/>
      <c r="BE646" s="17"/>
      <c r="BF646" s="17"/>
      <c r="BG646" s="17"/>
      <c r="BH646" s="17"/>
      <c r="BI646" s="17"/>
      <c r="BJ646" s="17"/>
    </row>
    <row r="647" spans="1:62" ht="13">
      <c r="A647" s="2"/>
      <c r="B647" s="2"/>
      <c r="C647" s="2"/>
      <c r="D647" s="2"/>
      <c r="E647" s="2"/>
      <c r="F647" s="2"/>
      <c r="G647" s="21"/>
      <c r="H647" s="2"/>
      <c r="I647" s="2"/>
      <c r="J647" s="2"/>
      <c r="K647" s="2"/>
      <c r="L647" s="23"/>
      <c r="M647" s="28"/>
      <c r="N647" s="23"/>
      <c r="O647" s="23"/>
      <c r="P647" s="23"/>
      <c r="Q647" s="19"/>
      <c r="R647" s="19"/>
      <c r="S647" s="16"/>
      <c r="T647" s="17"/>
      <c r="U647" s="17"/>
      <c r="V647" s="17"/>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7"/>
      <c r="BC647" s="17"/>
      <c r="BD647" s="17"/>
      <c r="BE647" s="17"/>
      <c r="BF647" s="17"/>
      <c r="BG647" s="17"/>
      <c r="BH647" s="17"/>
      <c r="BI647" s="17"/>
      <c r="BJ647" s="17"/>
    </row>
    <row r="648" spans="1:62" ht="13">
      <c r="A648" s="2"/>
      <c r="B648" s="2"/>
      <c r="C648" s="2"/>
      <c r="D648" s="2"/>
      <c r="E648" s="2"/>
      <c r="F648" s="2"/>
      <c r="G648" s="21"/>
      <c r="H648" s="2"/>
      <c r="I648" s="2"/>
      <c r="J648" s="2"/>
      <c r="K648" s="2"/>
      <c r="L648" s="23"/>
      <c r="M648" s="28"/>
      <c r="N648" s="23"/>
      <c r="O648" s="23"/>
      <c r="P648" s="23"/>
      <c r="Q648" s="19"/>
      <c r="R648" s="19"/>
      <c r="S648" s="16"/>
      <c r="T648" s="17"/>
      <c r="U648" s="17"/>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7"/>
      <c r="BD648" s="17"/>
      <c r="BE648" s="17"/>
      <c r="BF648" s="17"/>
      <c r="BG648" s="17"/>
      <c r="BH648" s="17"/>
      <c r="BI648" s="17"/>
      <c r="BJ648" s="17"/>
    </row>
    <row r="649" spans="1:62" ht="13">
      <c r="A649" s="2"/>
      <c r="B649" s="2"/>
      <c r="C649" s="2"/>
      <c r="D649" s="2"/>
      <c r="E649" s="2"/>
      <c r="F649" s="2"/>
      <c r="G649" s="21"/>
      <c r="H649" s="2"/>
      <c r="I649" s="2"/>
      <c r="J649" s="2"/>
      <c r="K649" s="2"/>
      <c r="L649" s="23"/>
      <c r="M649" s="28"/>
      <c r="N649" s="23"/>
      <c r="O649" s="23"/>
      <c r="P649" s="23"/>
      <c r="Q649" s="19"/>
      <c r="R649" s="19"/>
      <c r="S649" s="16"/>
      <c r="T649" s="17"/>
      <c r="U649" s="17"/>
      <c r="V649" s="1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7"/>
      <c r="BD649" s="17"/>
      <c r="BE649" s="17"/>
      <c r="BF649" s="17"/>
      <c r="BG649" s="17"/>
      <c r="BH649" s="17"/>
      <c r="BI649" s="17"/>
      <c r="BJ649" s="17"/>
    </row>
    <row r="650" spans="1:62" ht="13">
      <c r="A650" s="2"/>
      <c r="B650" s="2"/>
      <c r="C650" s="2"/>
      <c r="D650" s="2"/>
      <c r="E650" s="2"/>
      <c r="F650" s="2"/>
      <c r="G650" s="21"/>
      <c r="H650" s="2"/>
      <c r="I650" s="2"/>
      <c r="J650" s="2"/>
      <c r="K650" s="2"/>
      <c r="L650" s="23"/>
      <c r="M650" s="28"/>
      <c r="N650" s="23"/>
      <c r="O650" s="23"/>
      <c r="P650" s="23"/>
      <c r="Q650" s="19"/>
      <c r="R650" s="19"/>
      <c r="S650" s="16"/>
      <c r="T650" s="17"/>
      <c r="U650" s="17"/>
      <c r="V650" s="17"/>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7"/>
      <c r="BC650" s="17"/>
      <c r="BD650" s="17"/>
      <c r="BE650" s="17"/>
      <c r="BF650" s="17"/>
      <c r="BG650" s="17"/>
      <c r="BH650" s="17"/>
      <c r="BI650" s="17"/>
      <c r="BJ650" s="17"/>
    </row>
    <row r="651" spans="1:62" ht="13">
      <c r="A651" s="2"/>
      <c r="B651" s="2"/>
      <c r="C651" s="2"/>
      <c r="D651" s="2"/>
      <c r="E651" s="2"/>
      <c r="F651" s="2"/>
      <c r="G651" s="21"/>
      <c r="H651" s="2"/>
      <c r="I651" s="2"/>
      <c r="J651" s="2"/>
      <c r="K651" s="2"/>
      <c r="L651" s="23"/>
      <c r="M651" s="28"/>
      <c r="N651" s="23"/>
      <c r="O651" s="23"/>
      <c r="P651" s="23"/>
      <c r="Q651" s="19"/>
      <c r="R651" s="19"/>
      <c r="S651" s="16"/>
      <c r="T651" s="17"/>
      <c r="U651" s="17"/>
      <c r="V651" s="17"/>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7"/>
      <c r="BC651" s="17"/>
      <c r="BD651" s="17"/>
      <c r="BE651" s="17"/>
      <c r="BF651" s="17"/>
      <c r="BG651" s="17"/>
      <c r="BH651" s="17"/>
      <c r="BI651" s="17"/>
      <c r="BJ651" s="17"/>
    </row>
    <row r="652" spans="1:62" ht="13">
      <c r="A652" s="2"/>
      <c r="B652" s="2"/>
      <c r="C652" s="2"/>
      <c r="D652" s="2"/>
      <c r="E652" s="2"/>
      <c r="F652" s="2"/>
      <c r="G652" s="21"/>
      <c r="H652" s="2"/>
      <c r="I652" s="2"/>
      <c r="J652" s="2"/>
      <c r="K652" s="2"/>
      <c r="L652" s="23"/>
      <c r="M652" s="28"/>
      <c r="N652" s="23"/>
      <c r="O652" s="23"/>
      <c r="P652" s="23"/>
      <c r="Q652" s="19"/>
      <c r="R652" s="19"/>
      <c r="S652" s="16"/>
      <c r="T652" s="17"/>
      <c r="U652" s="17"/>
      <c r="V652" s="1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7"/>
      <c r="BC652" s="17"/>
      <c r="BD652" s="17"/>
      <c r="BE652" s="17"/>
      <c r="BF652" s="17"/>
      <c r="BG652" s="17"/>
      <c r="BH652" s="17"/>
      <c r="BI652" s="17"/>
      <c r="BJ652" s="17"/>
    </row>
    <row r="653" spans="1:62" ht="13">
      <c r="A653" s="2"/>
      <c r="B653" s="2"/>
      <c r="C653" s="2"/>
      <c r="D653" s="2"/>
      <c r="E653" s="2"/>
      <c r="F653" s="2"/>
      <c r="G653" s="21"/>
      <c r="H653" s="2"/>
      <c r="I653" s="2"/>
      <c r="J653" s="2"/>
      <c r="K653" s="2"/>
      <c r="L653" s="23"/>
      <c r="M653" s="28"/>
      <c r="N653" s="23"/>
      <c r="O653" s="23"/>
      <c r="P653" s="23"/>
      <c r="Q653" s="19"/>
      <c r="R653" s="19"/>
      <c r="S653" s="16"/>
      <c r="T653" s="17"/>
      <c r="U653" s="17"/>
      <c r="V653" s="1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7"/>
      <c r="BC653" s="17"/>
      <c r="BD653" s="17"/>
      <c r="BE653" s="17"/>
      <c r="BF653" s="17"/>
      <c r="BG653" s="17"/>
      <c r="BH653" s="17"/>
      <c r="BI653" s="17"/>
      <c r="BJ653" s="17"/>
    </row>
    <row r="654" spans="1:62" ht="13">
      <c r="A654" s="2"/>
      <c r="B654" s="2"/>
      <c r="C654" s="2"/>
      <c r="D654" s="2"/>
      <c r="E654" s="2"/>
      <c r="F654" s="2"/>
      <c r="G654" s="21"/>
      <c r="H654" s="2"/>
      <c r="I654" s="2"/>
      <c r="J654" s="2"/>
      <c r="K654" s="2"/>
      <c r="L654" s="23"/>
      <c r="M654" s="28"/>
      <c r="N654" s="23"/>
      <c r="O654" s="23"/>
      <c r="P654" s="23"/>
      <c r="Q654" s="19"/>
      <c r="R654" s="19"/>
      <c r="S654" s="16"/>
      <c r="T654" s="17"/>
      <c r="U654" s="17"/>
      <c r="V654" s="17"/>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7"/>
      <c r="BC654" s="17"/>
      <c r="BD654" s="17"/>
      <c r="BE654" s="17"/>
      <c r="BF654" s="17"/>
      <c r="BG654" s="17"/>
      <c r="BH654" s="17"/>
      <c r="BI654" s="17"/>
      <c r="BJ654" s="17"/>
    </row>
    <row r="655" spans="1:62" ht="13">
      <c r="A655" s="2"/>
      <c r="B655" s="2"/>
      <c r="C655" s="2"/>
      <c r="D655" s="2"/>
      <c r="E655" s="2"/>
      <c r="F655" s="2"/>
      <c r="G655" s="21"/>
      <c r="H655" s="2"/>
      <c r="I655" s="2"/>
      <c r="J655" s="2"/>
      <c r="K655" s="2"/>
      <c r="L655" s="23"/>
      <c r="M655" s="28"/>
      <c r="N655" s="23"/>
      <c r="O655" s="23"/>
      <c r="P655" s="23"/>
      <c r="Q655" s="19"/>
      <c r="R655" s="19"/>
      <c r="S655" s="16"/>
      <c r="T655" s="17"/>
      <c r="U655" s="17"/>
      <c r="V655" s="17"/>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7"/>
      <c r="BC655" s="17"/>
      <c r="BD655" s="17"/>
      <c r="BE655" s="17"/>
      <c r="BF655" s="17"/>
      <c r="BG655" s="17"/>
      <c r="BH655" s="17"/>
      <c r="BI655" s="17"/>
      <c r="BJ655" s="17"/>
    </row>
    <row r="656" spans="1:62" ht="13">
      <c r="A656" s="2"/>
      <c r="B656" s="2"/>
      <c r="C656" s="2"/>
      <c r="D656" s="2"/>
      <c r="E656" s="2"/>
      <c r="F656" s="2"/>
      <c r="G656" s="21"/>
      <c r="H656" s="2"/>
      <c r="I656" s="2"/>
      <c r="J656" s="2"/>
      <c r="K656" s="2"/>
      <c r="L656" s="23"/>
      <c r="M656" s="28"/>
      <c r="N656" s="23"/>
      <c r="O656" s="23"/>
      <c r="P656" s="23"/>
      <c r="Q656" s="19"/>
      <c r="R656" s="19"/>
      <c r="S656" s="16"/>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7"/>
      <c r="BC656" s="17"/>
      <c r="BD656" s="17"/>
      <c r="BE656" s="17"/>
      <c r="BF656" s="17"/>
      <c r="BG656" s="17"/>
      <c r="BH656" s="17"/>
      <c r="BI656" s="17"/>
      <c r="BJ656" s="17"/>
    </row>
    <row r="657" spans="1:62" ht="13">
      <c r="A657" s="2"/>
      <c r="B657" s="2"/>
      <c r="C657" s="2"/>
      <c r="D657" s="2"/>
      <c r="E657" s="2"/>
      <c r="F657" s="2"/>
      <c r="G657" s="21"/>
      <c r="H657" s="2"/>
      <c r="I657" s="2"/>
      <c r="J657" s="2"/>
      <c r="K657" s="2"/>
      <c r="L657" s="23"/>
      <c r="M657" s="28"/>
      <c r="N657" s="23"/>
      <c r="O657" s="23"/>
      <c r="P657" s="23"/>
      <c r="Q657" s="19"/>
      <c r="R657" s="19"/>
      <c r="S657" s="16"/>
      <c r="T657" s="17"/>
      <c r="U657" s="17"/>
      <c r="V657" s="17"/>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7"/>
      <c r="BC657" s="17"/>
      <c r="BD657" s="17"/>
      <c r="BE657" s="17"/>
      <c r="BF657" s="17"/>
      <c r="BG657" s="17"/>
      <c r="BH657" s="17"/>
      <c r="BI657" s="17"/>
      <c r="BJ657" s="17"/>
    </row>
    <row r="658" spans="1:62" ht="13">
      <c r="A658" s="2"/>
      <c r="B658" s="2"/>
      <c r="C658" s="2"/>
      <c r="D658" s="2"/>
      <c r="E658" s="2"/>
      <c r="F658" s="2"/>
      <c r="G658" s="21"/>
      <c r="H658" s="2"/>
      <c r="I658" s="2"/>
      <c r="J658" s="2"/>
      <c r="K658" s="2"/>
      <c r="L658" s="23"/>
      <c r="M658" s="28"/>
      <c r="N658" s="23"/>
      <c r="O658" s="23"/>
      <c r="P658" s="23"/>
      <c r="Q658" s="19"/>
      <c r="R658" s="19"/>
      <c r="S658" s="16"/>
      <c r="T658" s="17"/>
      <c r="U658" s="17"/>
      <c r="V658" s="17"/>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7"/>
      <c r="BC658" s="17"/>
      <c r="BD658" s="17"/>
      <c r="BE658" s="17"/>
      <c r="BF658" s="17"/>
      <c r="BG658" s="17"/>
      <c r="BH658" s="17"/>
      <c r="BI658" s="17"/>
      <c r="BJ658" s="17"/>
    </row>
    <row r="659" spans="1:62" ht="13">
      <c r="A659" s="2"/>
      <c r="B659" s="2"/>
      <c r="C659" s="2"/>
      <c r="D659" s="2"/>
      <c r="E659" s="2"/>
      <c r="F659" s="2"/>
      <c r="G659" s="21"/>
      <c r="H659" s="2"/>
      <c r="I659" s="2"/>
      <c r="J659" s="2"/>
      <c r="K659" s="2"/>
      <c r="L659" s="23"/>
      <c r="M659" s="28"/>
      <c r="N659" s="23"/>
      <c r="O659" s="23"/>
      <c r="P659" s="23"/>
      <c r="Q659" s="19"/>
      <c r="R659" s="19"/>
      <c r="S659" s="16"/>
      <c r="T659" s="17"/>
      <c r="U659" s="17"/>
      <c r="V659" s="17"/>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7"/>
      <c r="BC659" s="17"/>
      <c r="BD659" s="17"/>
      <c r="BE659" s="17"/>
      <c r="BF659" s="17"/>
      <c r="BG659" s="17"/>
      <c r="BH659" s="17"/>
      <c r="BI659" s="17"/>
      <c r="BJ659" s="17"/>
    </row>
    <row r="660" spans="1:62" ht="13">
      <c r="A660" s="2"/>
      <c r="B660" s="2"/>
      <c r="C660" s="2"/>
      <c r="D660" s="2"/>
      <c r="E660" s="2"/>
      <c r="F660" s="2"/>
      <c r="G660" s="21"/>
      <c r="H660" s="2"/>
      <c r="I660" s="2"/>
      <c r="J660" s="2"/>
      <c r="K660" s="2"/>
      <c r="L660" s="23"/>
      <c r="M660" s="28"/>
      <c r="N660" s="23"/>
      <c r="O660" s="23"/>
      <c r="P660" s="23"/>
      <c r="Q660" s="19"/>
      <c r="R660" s="19"/>
      <c r="S660" s="16"/>
      <c r="T660" s="17"/>
      <c r="U660" s="17"/>
      <c r="V660" s="17"/>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7"/>
      <c r="BC660" s="17"/>
      <c r="BD660" s="17"/>
      <c r="BE660" s="17"/>
      <c r="BF660" s="17"/>
      <c r="BG660" s="17"/>
      <c r="BH660" s="17"/>
      <c r="BI660" s="17"/>
      <c r="BJ660" s="17"/>
    </row>
    <row r="661" spans="1:62" ht="13">
      <c r="A661" s="2"/>
      <c r="B661" s="2"/>
      <c r="C661" s="2"/>
      <c r="D661" s="2"/>
      <c r="E661" s="2"/>
      <c r="F661" s="2"/>
      <c r="G661" s="21"/>
      <c r="H661" s="2"/>
      <c r="I661" s="2"/>
      <c r="J661" s="2"/>
      <c r="K661" s="2"/>
      <c r="L661" s="23"/>
      <c r="M661" s="28"/>
      <c r="N661" s="23"/>
      <c r="O661" s="23"/>
      <c r="P661" s="23"/>
      <c r="Q661" s="19"/>
      <c r="R661" s="19"/>
      <c r="S661" s="16"/>
      <c r="T661" s="17"/>
      <c r="U661" s="17"/>
      <c r="V661" s="17"/>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c r="BF661" s="17"/>
      <c r="BG661" s="17"/>
      <c r="BH661" s="17"/>
      <c r="BI661" s="17"/>
      <c r="BJ661" s="17"/>
    </row>
    <row r="662" spans="1:62" ht="13">
      <c r="A662" s="2"/>
      <c r="B662" s="2"/>
      <c r="C662" s="2"/>
      <c r="D662" s="2"/>
      <c r="E662" s="2"/>
      <c r="F662" s="2"/>
      <c r="G662" s="21"/>
      <c r="H662" s="2"/>
      <c r="I662" s="2"/>
      <c r="J662" s="2"/>
      <c r="K662" s="2"/>
      <c r="L662" s="23"/>
      <c r="M662" s="28"/>
      <c r="N662" s="23"/>
      <c r="O662" s="23"/>
      <c r="P662" s="23"/>
      <c r="Q662" s="19"/>
      <c r="R662" s="19"/>
      <c r="S662" s="16"/>
      <c r="T662" s="17"/>
      <c r="U662" s="17"/>
      <c r="V662" s="17"/>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7"/>
      <c r="BC662" s="17"/>
      <c r="BD662" s="17"/>
      <c r="BE662" s="17"/>
      <c r="BF662" s="17"/>
      <c r="BG662" s="17"/>
      <c r="BH662" s="17"/>
      <c r="BI662" s="17"/>
      <c r="BJ662" s="17"/>
    </row>
    <row r="663" spans="1:62" ht="13">
      <c r="A663" s="2"/>
      <c r="B663" s="2"/>
      <c r="C663" s="2"/>
      <c r="D663" s="2"/>
      <c r="E663" s="2"/>
      <c r="F663" s="2"/>
      <c r="G663" s="21"/>
      <c r="H663" s="2"/>
      <c r="I663" s="2"/>
      <c r="J663" s="2"/>
      <c r="K663" s="2"/>
      <c r="L663" s="23"/>
      <c r="M663" s="28"/>
      <c r="N663" s="23"/>
      <c r="O663" s="23"/>
      <c r="P663" s="23"/>
      <c r="Q663" s="19"/>
      <c r="R663" s="19"/>
      <c r="S663" s="16"/>
      <c r="T663" s="17"/>
      <c r="U663" s="17"/>
      <c r="V663" s="17"/>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7"/>
      <c r="BC663" s="17"/>
      <c r="BD663" s="17"/>
      <c r="BE663" s="17"/>
      <c r="BF663" s="17"/>
      <c r="BG663" s="17"/>
      <c r="BH663" s="17"/>
      <c r="BI663" s="17"/>
      <c r="BJ663" s="17"/>
    </row>
    <row r="664" spans="1:62" ht="13">
      <c r="A664" s="2"/>
      <c r="B664" s="2"/>
      <c r="C664" s="2"/>
      <c r="D664" s="2"/>
      <c r="E664" s="2"/>
      <c r="F664" s="2"/>
      <c r="G664" s="21"/>
      <c r="H664" s="2"/>
      <c r="I664" s="2"/>
      <c r="J664" s="2"/>
      <c r="K664" s="2"/>
      <c r="L664" s="23"/>
      <c r="M664" s="28"/>
      <c r="N664" s="23"/>
      <c r="O664" s="23"/>
      <c r="P664" s="23"/>
      <c r="Q664" s="19"/>
      <c r="R664" s="19"/>
      <c r="S664" s="16"/>
      <c r="T664" s="17"/>
      <c r="U664" s="17"/>
      <c r="V664" s="1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7"/>
      <c r="BC664" s="17"/>
      <c r="BD664" s="17"/>
      <c r="BE664" s="17"/>
      <c r="BF664" s="17"/>
      <c r="BG664" s="17"/>
      <c r="BH664" s="17"/>
      <c r="BI664" s="17"/>
      <c r="BJ664" s="17"/>
    </row>
    <row r="665" spans="1:62" ht="13">
      <c r="A665" s="2"/>
      <c r="B665" s="2"/>
      <c r="C665" s="2"/>
      <c r="D665" s="2"/>
      <c r="E665" s="2"/>
      <c r="F665" s="2"/>
      <c r="G665" s="21"/>
      <c r="H665" s="2"/>
      <c r="I665" s="2"/>
      <c r="J665" s="2"/>
      <c r="K665" s="2"/>
      <c r="L665" s="23"/>
      <c r="M665" s="28"/>
      <c r="N665" s="23"/>
      <c r="O665" s="23"/>
      <c r="P665" s="23"/>
      <c r="Q665" s="19"/>
      <c r="R665" s="19"/>
      <c r="S665" s="16"/>
      <c r="T665" s="17"/>
      <c r="U665" s="17"/>
      <c r="V665" s="1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7"/>
      <c r="BC665" s="17"/>
      <c r="BD665" s="17"/>
      <c r="BE665" s="17"/>
      <c r="BF665" s="17"/>
      <c r="BG665" s="17"/>
      <c r="BH665" s="17"/>
      <c r="BI665" s="17"/>
      <c r="BJ665" s="17"/>
    </row>
    <row r="666" spans="1:62" ht="13">
      <c r="A666" s="2"/>
      <c r="B666" s="2"/>
      <c r="C666" s="2"/>
      <c r="D666" s="2"/>
      <c r="E666" s="2"/>
      <c r="F666" s="2"/>
      <c r="G666" s="21"/>
      <c r="H666" s="2"/>
      <c r="I666" s="2"/>
      <c r="J666" s="2"/>
      <c r="K666" s="2"/>
      <c r="L666" s="23"/>
      <c r="M666" s="28"/>
      <c r="N666" s="23"/>
      <c r="O666" s="23"/>
      <c r="P666" s="23"/>
      <c r="Q666" s="19"/>
      <c r="R666" s="19"/>
      <c r="S666" s="16"/>
      <c r="T666" s="17"/>
      <c r="U666" s="17"/>
      <c r="V666" s="17"/>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7"/>
      <c r="BC666" s="17"/>
      <c r="BD666" s="17"/>
      <c r="BE666" s="17"/>
      <c r="BF666" s="17"/>
      <c r="BG666" s="17"/>
      <c r="BH666" s="17"/>
      <c r="BI666" s="17"/>
      <c r="BJ666" s="17"/>
    </row>
    <row r="667" spans="1:62" ht="13">
      <c r="A667" s="2"/>
      <c r="B667" s="2"/>
      <c r="C667" s="2"/>
      <c r="D667" s="2"/>
      <c r="E667" s="2"/>
      <c r="F667" s="2"/>
      <c r="G667" s="21"/>
      <c r="H667" s="2"/>
      <c r="I667" s="2"/>
      <c r="J667" s="2"/>
      <c r="K667" s="2"/>
      <c r="L667" s="23"/>
      <c r="M667" s="28"/>
      <c r="N667" s="23"/>
      <c r="O667" s="23"/>
      <c r="P667" s="23"/>
      <c r="Q667" s="19"/>
      <c r="R667" s="19"/>
      <c r="S667" s="16"/>
      <c r="T667" s="17"/>
      <c r="U667" s="17"/>
      <c r="V667" s="17"/>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7"/>
      <c r="BC667" s="17"/>
      <c r="BD667" s="17"/>
      <c r="BE667" s="17"/>
      <c r="BF667" s="17"/>
      <c r="BG667" s="17"/>
      <c r="BH667" s="17"/>
      <c r="BI667" s="17"/>
      <c r="BJ667" s="17"/>
    </row>
    <row r="668" spans="1:62" ht="13">
      <c r="A668" s="2"/>
      <c r="B668" s="2"/>
      <c r="C668" s="2"/>
      <c r="D668" s="2"/>
      <c r="E668" s="2"/>
      <c r="F668" s="2"/>
      <c r="G668" s="21"/>
      <c r="H668" s="2"/>
      <c r="I668" s="2"/>
      <c r="J668" s="2"/>
      <c r="K668" s="2"/>
      <c r="L668" s="23"/>
      <c r="M668" s="28"/>
      <c r="N668" s="23"/>
      <c r="O668" s="23"/>
      <c r="P668" s="23"/>
      <c r="Q668" s="19"/>
      <c r="R668" s="19"/>
      <c r="S668" s="16"/>
      <c r="T668" s="17"/>
      <c r="U668" s="17"/>
      <c r="V668" s="1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7"/>
      <c r="BC668" s="17"/>
      <c r="BD668" s="17"/>
      <c r="BE668" s="17"/>
      <c r="BF668" s="17"/>
      <c r="BG668" s="17"/>
      <c r="BH668" s="17"/>
      <c r="BI668" s="17"/>
      <c r="BJ668" s="17"/>
    </row>
    <row r="669" spans="1:62" ht="13">
      <c r="A669" s="2"/>
      <c r="B669" s="2"/>
      <c r="C669" s="2"/>
      <c r="D669" s="2"/>
      <c r="E669" s="2"/>
      <c r="F669" s="2"/>
      <c r="G669" s="21"/>
      <c r="H669" s="2"/>
      <c r="I669" s="2"/>
      <c r="J669" s="2"/>
      <c r="K669" s="2"/>
      <c r="L669" s="23"/>
      <c r="M669" s="28"/>
      <c r="N669" s="23"/>
      <c r="O669" s="23"/>
      <c r="P669" s="23"/>
      <c r="Q669" s="19"/>
      <c r="R669" s="19"/>
      <c r="S669" s="16"/>
      <c r="T669" s="17"/>
      <c r="U669" s="17"/>
      <c r="V669" s="17"/>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7"/>
      <c r="BC669" s="17"/>
      <c r="BD669" s="17"/>
      <c r="BE669" s="17"/>
      <c r="BF669" s="17"/>
      <c r="BG669" s="17"/>
      <c r="BH669" s="17"/>
      <c r="BI669" s="17"/>
      <c r="BJ669" s="17"/>
    </row>
    <row r="670" spans="1:62" ht="13">
      <c r="A670" s="2"/>
      <c r="B670" s="2"/>
      <c r="C670" s="2"/>
      <c r="D670" s="2"/>
      <c r="E670" s="2"/>
      <c r="F670" s="2"/>
      <c r="G670" s="21"/>
      <c r="H670" s="2"/>
      <c r="I670" s="2"/>
      <c r="J670" s="2"/>
      <c r="K670" s="2"/>
      <c r="L670" s="23"/>
      <c r="M670" s="28"/>
      <c r="N670" s="23"/>
      <c r="O670" s="23"/>
      <c r="P670" s="23"/>
      <c r="Q670" s="19"/>
      <c r="R670" s="19"/>
      <c r="S670" s="16"/>
      <c r="T670" s="17"/>
      <c r="U670" s="17"/>
      <c r="V670" s="17"/>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7"/>
      <c r="BC670" s="17"/>
      <c r="BD670" s="17"/>
      <c r="BE670" s="17"/>
      <c r="BF670" s="17"/>
      <c r="BG670" s="17"/>
      <c r="BH670" s="17"/>
      <c r="BI670" s="17"/>
      <c r="BJ670" s="17"/>
    </row>
    <row r="671" spans="1:62" ht="13">
      <c r="A671" s="2"/>
      <c r="B671" s="2"/>
      <c r="C671" s="2"/>
      <c r="D671" s="2"/>
      <c r="E671" s="2"/>
      <c r="F671" s="2"/>
      <c r="G671" s="21"/>
      <c r="H671" s="2"/>
      <c r="I671" s="2"/>
      <c r="J671" s="2"/>
      <c r="K671" s="2"/>
      <c r="L671" s="23"/>
      <c r="M671" s="28"/>
      <c r="N671" s="23"/>
      <c r="O671" s="23"/>
      <c r="P671" s="23"/>
      <c r="Q671" s="19"/>
      <c r="R671" s="19"/>
      <c r="S671" s="16"/>
      <c r="T671" s="17"/>
      <c r="U671" s="17"/>
      <c r="V671" s="17"/>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7"/>
      <c r="BC671" s="17"/>
      <c r="BD671" s="17"/>
      <c r="BE671" s="17"/>
      <c r="BF671" s="17"/>
      <c r="BG671" s="17"/>
      <c r="BH671" s="17"/>
      <c r="BI671" s="17"/>
      <c r="BJ671" s="17"/>
    </row>
    <row r="672" spans="1:62" ht="13">
      <c r="A672" s="2"/>
      <c r="B672" s="2"/>
      <c r="C672" s="2"/>
      <c r="D672" s="2"/>
      <c r="E672" s="2"/>
      <c r="F672" s="2"/>
      <c r="G672" s="21"/>
      <c r="H672" s="2"/>
      <c r="I672" s="2"/>
      <c r="J672" s="2"/>
      <c r="K672" s="2"/>
      <c r="L672" s="23"/>
      <c r="M672" s="28"/>
      <c r="N672" s="23"/>
      <c r="O672" s="23"/>
      <c r="P672" s="23"/>
      <c r="Q672" s="19"/>
      <c r="R672" s="19"/>
      <c r="S672" s="16"/>
      <c r="T672" s="17"/>
      <c r="U672" s="17"/>
      <c r="V672" s="1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7"/>
      <c r="BC672" s="17"/>
      <c r="BD672" s="17"/>
      <c r="BE672" s="17"/>
      <c r="BF672" s="17"/>
      <c r="BG672" s="17"/>
      <c r="BH672" s="17"/>
      <c r="BI672" s="17"/>
      <c r="BJ672" s="17"/>
    </row>
    <row r="673" spans="1:62" ht="13">
      <c r="A673" s="2"/>
      <c r="B673" s="2"/>
      <c r="C673" s="2"/>
      <c r="D673" s="2"/>
      <c r="E673" s="2"/>
      <c r="F673" s="2"/>
      <c r="G673" s="21"/>
      <c r="H673" s="2"/>
      <c r="I673" s="2"/>
      <c r="J673" s="2"/>
      <c r="K673" s="2"/>
      <c r="L673" s="23"/>
      <c r="M673" s="28"/>
      <c r="N673" s="23"/>
      <c r="O673" s="23"/>
      <c r="P673" s="23"/>
      <c r="Q673" s="19"/>
      <c r="R673" s="19"/>
      <c r="S673" s="16"/>
      <c r="T673" s="17"/>
      <c r="U673" s="17"/>
      <c r="V673" s="17"/>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7"/>
      <c r="BC673" s="17"/>
      <c r="BD673" s="17"/>
      <c r="BE673" s="17"/>
      <c r="BF673" s="17"/>
      <c r="BG673" s="17"/>
      <c r="BH673" s="17"/>
      <c r="BI673" s="17"/>
      <c r="BJ673" s="17"/>
    </row>
    <row r="674" spans="1:62" ht="13">
      <c r="A674" s="2"/>
      <c r="B674" s="2"/>
      <c r="C674" s="2"/>
      <c r="D674" s="2"/>
      <c r="E674" s="2"/>
      <c r="F674" s="2"/>
      <c r="G674" s="21"/>
      <c r="H674" s="2"/>
      <c r="I674" s="2"/>
      <c r="J674" s="2"/>
      <c r="K674" s="2"/>
      <c r="L674" s="23"/>
      <c r="M674" s="28"/>
      <c r="N674" s="23"/>
      <c r="O674" s="23"/>
      <c r="P674" s="23"/>
      <c r="Q674" s="19"/>
      <c r="R674" s="19"/>
      <c r="S674" s="16"/>
      <c r="T674" s="17"/>
      <c r="U674" s="17"/>
      <c r="V674" s="1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7"/>
      <c r="BC674" s="17"/>
      <c r="BD674" s="17"/>
      <c r="BE674" s="17"/>
      <c r="BF674" s="17"/>
      <c r="BG674" s="17"/>
      <c r="BH674" s="17"/>
      <c r="BI674" s="17"/>
      <c r="BJ674" s="17"/>
    </row>
    <row r="675" spans="1:62" ht="13">
      <c r="A675" s="2"/>
      <c r="B675" s="2"/>
      <c r="C675" s="2"/>
      <c r="D675" s="2"/>
      <c r="E675" s="2"/>
      <c r="F675" s="2"/>
      <c r="G675" s="21"/>
      <c r="H675" s="2"/>
      <c r="I675" s="2"/>
      <c r="J675" s="2"/>
      <c r="K675" s="2"/>
      <c r="L675" s="23"/>
      <c r="M675" s="28"/>
      <c r="N675" s="23"/>
      <c r="O675" s="23"/>
      <c r="P675" s="23"/>
      <c r="Q675" s="19"/>
      <c r="R675" s="19"/>
      <c r="S675" s="16"/>
      <c r="T675" s="17"/>
      <c r="U675" s="17"/>
      <c r="V675" s="17"/>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7"/>
      <c r="BC675" s="17"/>
      <c r="BD675" s="17"/>
      <c r="BE675" s="17"/>
      <c r="BF675" s="17"/>
      <c r="BG675" s="17"/>
      <c r="BH675" s="17"/>
      <c r="BI675" s="17"/>
      <c r="BJ675" s="17"/>
    </row>
    <row r="676" spans="1:62" ht="13">
      <c r="A676" s="2"/>
      <c r="B676" s="2"/>
      <c r="C676" s="2"/>
      <c r="D676" s="2"/>
      <c r="E676" s="2"/>
      <c r="F676" s="2"/>
      <c r="G676" s="21"/>
      <c r="H676" s="2"/>
      <c r="I676" s="2"/>
      <c r="J676" s="2"/>
      <c r="K676" s="2"/>
      <c r="L676" s="23"/>
      <c r="M676" s="28"/>
      <c r="N676" s="23"/>
      <c r="O676" s="23"/>
      <c r="P676" s="23"/>
      <c r="Q676" s="19"/>
      <c r="R676" s="19"/>
      <c r="S676" s="16"/>
      <c r="T676" s="17"/>
      <c r="U676" s="17"/>
      <c r="V676" s="1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7"/>
      <c r="BC676" s="17"/>
      <c r="BD676" s="17"/>
      <c r="BE676" s="17"/>
      <c r="BF676" s="17"/>
      <c r="BG676" s="17"/>
      <c r="BH676" s="17"/>
      <c r="BI676" s="17"/>
      <c r="BJ676" s="17"/>
    </row>
    <row r="677" spans="1:62" ht="13">
      <c r="A677" s="2"/>
      <c r="B677" s="2"/>
      <c r="C677" s="2"/>
      <c r="D677" s="2"/>
      <c r="E677" s="2"/>
      <c r="F677" s="2"/>
      <c r="G677" s="21"/>
      <c r="H677" s="2"/>
      <c r="I677" s="2"/>
      <c r="J677" s="2"/>
      <c r="K677" s="2"/>
      <c r="L677" s="23"/>
      <c r="M677" s="28"/>
      <c r="N677" s="23"/>
      <c r="O677" s="23"/>
      <c r="P677" s="23"/>
      <c r="Q677" s="19"/>
      <c r="R677" s="19"/>
      <c r="S677" s="16"/>
      <c r="T677" s="17"/>
      <c r="U677" s="17"/>
      <c r="V677" s="17"/>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7"/>
      <c r="BC677" s="17"/>
      <c r="BD677" s="17"/>
      <c r="BE677" s="17"/>
      <c r="BF677" s="17"/>
      <c r="BG677" s="17"/>
      <c r="BH677" s="17"/>
      <c r="BI677" s="17"/>
      <c r="BJ677" s="17"/>
    </row>
    <row r="678" spans="1:62" ht="13">
      <c r="A678" s="2"/>
      <c r="B678" s="2"/>
      <c r="C678" s="2"/>
      <c r="D678" s="2"/>
      <c r="E678" s="2"/>
      <c r="F678" s="2"/>
      <c r="G678" s="21"/>
      <c r="H678" s="2"/>
      <c r="I678" s="2"/>
      <c r="J678" s="2"/>
      <c r="K678" s="2"/>
      <c r="L678" s="23"/>
      <c r="M678" s="28"/>
      <c r="N678" s="23"/>
      <c r="O678" s="23"/>
      <c r="P678" s="23"/>
      <c r="Q678" s="19"/>
      <c r="R678" s="19"/>
      <c r="S678" s="16"/>
      <c r="T678" s="17"/>
      <c r="U678" s="17"/>
      <c r="V678" s="1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7"/>
      <c r="BC678" s="17"/>
      <c r="BD678" s="17"/>
      <c r="BE678" s="17"/>
      <c r="BF678" s="17"/>
      <c r="BG678" s="17"/>
      <c r="BH678" s="17"/>
      <c r="BI678" s="17"/>
      <c r="BJ678" s="17"/>
    </row>
    <row r="679" spans="1:62" ht="13">
      <c r="A679" s="2"/>
      <c r="B679" s="2"/>
      <c r="C679" s="2"/>
      <c r="D679" s="2"/>
      <c r="E679" s="2"/>
      <c r="F679" s="2"/>
      <c r="G679" s="21"/>
      <c r="H679" s="2"/>
      <c r="I679" s="2"/>
      <c r="J679" s="2"/>
      <c r="K679" s="2"/>
      <c r="L679" s="23"/>
      <c r="M679" s="28"/>
      <c r="N679" s="23"/>
      <c r="O679" s="23"/>
      <c r="P679" s="23"/>
      <c r="Q679" s="19"/>
      <c r="R679" s="19"/>
      <c r="S679" s="16"/>
      <c r="T679" s="17"/>
      <c r="U679" s="17"/>
      <c r="V679" s="17"/>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7"/>
      <c r="BC679" s="17"/>
      <c r="BD679" s="17"/>
      <c r="BE679" s="17"/>
      <c r="BF679" s="17"/>
      <c r="BG679" s="17"/>
      <c r="BH679" s="17"/>
      <c r="BI679" s="17"/>
      <c r="BJ679" s="17"/>
    </row>
    <row r="680" spans="1:62" ht="13">
      <c r="A680" s="2"/>
      <c r="B680" s="2"/>
      <c r="C680" s="2"/>
      <c r="D680" s="2"/>
      <c r="E680" s="2"/>
      <c r="F680" s="2"/>
      <c r="G680" s="21"/>
      <c r="H680" s="2"/>
      <c r="I680" s="2"/>
      <c r="J680" s="2"/>
      <c r="K680" s="2"/>
      <c r="L680" s="23"/>
      <c r="M680" s="28"/>
      <c r="N680" s="23"/>
      <c r="O680" s="23"/>
      <c r="P680" s="23"/>
      <c r="Q680" s="19"/>
      <c r="R680" s="19"/>
      <c r="S680" s="16"/>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7"/>
      <c r="BC680" s="17"/>
      <c r="BD680" s="17"/>
      <c r="BE680" s="17"/>
      <c r="BF680" s="17"/>
      <c r="BG680" s="17"/>
      <c r="BH680" s="17"/>
      <c r="BI680" s="17"/>
      <c r="BJ680" s="17"/>
    </row>
    <row r="681" spans="1:62" ht="13">
      <c r="A681" s="2"/>
      <c r="B681" s="2"/>
      <c r="C681" s="2"/>
      <c r="D681" s="2"/>
      <c r="E681" s="2"/>
      <c r="F681" s="2"/>
      <c r="G681" s="21"/>
      <c r="H681" s="2"/>
      <c r="I681" s="2"/>
      <c r="J681" s="2"/>
      <c r="K681" s="2"/>
      <c r="L681" s="23"/>
      <c r="M681" s="28"/>
      <c r="N681" s="23"/>
      <c r="O681" s="23"/>
      <c r="P681" s="23"/>
      <c r="Q681" s="19"/>
      <c r="R681" s="19"/>
      <c r="S681" s="16"/>
      <c r="T681" s="17"/>
      <c r="U681" s="17"/>
      <c r="V681" s="1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7"/>
      <c r="BC681" s="17"/>
      <c r="BD681" s="17"/>
      <c r="BE681" s="17"/>
      <c r="BF681" s="17"/>
      <c r="BG681" s="17"/>
      <c r="BH681" s="17"/>
      <c r="BI681" s="17"/>
      <c r="BJ681" s="17"/>
    </row>
    <row r="682" spans="1:62" ht="13">
      <c r="A682" s="2"/>
      <c r="B682" s="2"/>
      <c r="C682" s="2"/>
      <c r="D682" s="2"/>
      <c r="E682" s="2"/>
      <c r="F682" s="2"/>
      <c r="G682" s="21"/>
      <c r="H682" s="2"/>
      <c r="I682" s="2"/>
      <c r="J682" s="2"/>
      <c r="K682" s="2"/>
      <c r="L682" s="23"/>
      <c r="M682" s="28"/>
      <c r="N682" s="23"/>
      <c r="O682" s="23"/>
      <c r="P682" s="23"/>
      <c r="Q682" s="19"/>
      <c r="R682" s="19"/>
      <c r="S682" s="16"/>
      <c r="T682" s="17"/>
      <c r="U682" s="17"/>
      <c r="V682" s="1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7"/>
      <c r="BC682" s="17"/>
      <c r="BD682" s="17"/>
      <c r="BE682" s="17"/>
      <c r="BF682" s="17"/>
      <c r="BG682" s="17"/>
      <c r="BH682" s="17"/>
      <c r="BI682" s="17"/>
      <c r="BJ682" s="17"/>
    </row>
    <row r="683" spans="1:62" ht="13">
      <c r="A683" s="2"/>
      <c r="B683" s="2"/>
      <c r="C683" s="2"/>
      <c r="D683" s="2"/>
      <c r="E683" s="2"/>
      <c r="F683" s="2"/>
      <c r="G683" s="21"/>
      <c r="H683" s="2"/>
      <c r="I683" s="2"/>
      <c r="J683" s="2"/>
      <c r="K683" s="2"/>
      <c r="L683" s="23"/>
      <c r="M683" s="28"/>
      <c r="N683" s="23"/>
      <c r="O683" s="23"/>
      <c r="P683" s="23"/>
      <c r="Q683" s="19"/>
      <c r="R683" s="19"/>
      <c r="S683" s="16"/>
      <c r="T683" s="17"/>
      <c r="U683" s="17"/>
      <c r="V683" s="17"/>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7"/>
      <c r="BC683" s="17"/>
      <c r="BD683" s="17"/>
      <c r="BE683" s="17"/>
      <c r="BF683" s="17"/>
      <c r="BG683" s="17"/>
      <c r="BH683" s="17"/>
      <c r="BI683" s="17"/>
      <c r="BJ683" s="17"/>
    </row>
    <row r="684" spans="1:62" ht="13">
      <c r="A684" s="2"/>
      <c r="B684" s="2"/>
      <c r="C684" s="2"/>
      <c r="D684" s="2"/>
      <c r="E684" s="2"/>
      <c r="F684" s="2"/>
      <c r="G684" s="21"/>
      <c r="H684" s="2"/>
      <c r="I684" s="2"/>
      <c r="J684" s="2"/>
      <c r="K684" s="2"/>
      <c r="L684" s="23"/>
      <c r="M684" s="28"/>
      <c r="N684" s="23"/>
      <c r="O684" s="23"/>
      <c r="P684" s="23"/>
      <c r="Q684" s="19"/>
      <c r="R684" s="19"/>
      <c r="S684" s="16"/>
      <c r="T684" s="17"/>
      <c r="U684" s="17"/>
      <c r="V684" s="1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7"/>
      <c r="BC684" s="17"/>
      <c r="BD684" s="17"/>
      <c r="BE684" s="17"/>
      <c r="BF684" s="17"/>
      <c r="BG684" s="17"/>
      <c r="BH684" s="17"/>
      <c r="BI684" s="17"/>
      <c r="BJ684" s="17"/>
    </row>
    <row r="685" spans="1:62" ht="13">
      <c r="A685" s="2"/>
      <c r="B685" s="2"/>
      <c r="C685" s="2"/>
      <c r="D685" s="2"/>
      <c r="E685" s="2"/>
      <c r="F685" s="2"/>
      <c r="G685" s="21"/>
      <c r="H685" s="2"/>
      <c r="I685" s="2"/>
      <c r="J685" s="2"/>
      <c r="K685" s="2"/>
      <c r="L685" s="23"/>
      <c r="M685" s="28"/>
      <c r="N685" s="23"/>
      <c r="O685" s="23"/>
      <c r="P685" s="23"/>
      <c r="Q685" s="19"/>
      <c r="R685" s="19"/>
      <c r="S685" s="16"/>
      <c r="T685" s="17"/>
      <c r="U685" s="17"/>
      <c r="V685" s="17"/>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7"/>
      <c r="BC685" s="17"/>
      <c r="BD685" s="17"/>
      <c r="BE685" s="17"/>
      <c r="BF685" s="17"/>
      <c r="BG685" s="17"/>
      <c r="BH685" s="17"/>
      <c r="BI685" s="17"/>
      <c r="BJ685" s="17"/>
    </row>
    <row r="686" spans="1:62" ht="13">
      <c r="A686" s="2"/>
      <c r="B686" s="2"/>
      <c r="C686" s="2"/>
      <c r="D686" s="2"/>
      <c r="E686" s="2"/>
      <c r="F686" s="2"/>
      <c r="G686" s="21"/>
      <c r="H686" s="2"/>
      <c r="I686" s="2"/>
      <c r="J686" s="2"/>
      <c r="K686" s="2"/>
      <c r="L686" s="23"/>
      <c r="M686" s="28"/>
      <c r="N686" s="23"/>
      <c r="O686" s="23"/>
      <c r="P686" s="23"/>
      <c r="Q686" s="19"/>
      <c r="R686" s="19"/>
      <c r="S686" s="16"/>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7"/>
      <c r="BC686" s="17"/>
      <c r="BD686" s="17"/>
      <c r="BE686" s="17"/>
      <c r="BF686" s="17"/>
      <c r="BG686" s="17"/>
      <c r="BH686" s="17"/>
      <c r="BI686" s="17"/>
      <c r="BJ686" s="17"/>
    </row>
    <row r="687" spans="1:62" ht="13">
      <c r="A687" s="2"/>
      <c r="B687" s="2"/>
      <c r="C687" s="2"/>
      <c r="D687" s="2"/>
      <c r="E687" s="2"/>
      <c r="F687" s="2"/>
      <c r="G687" s="21"/>
      <c r="H687" s="2"/>
      <c r="I687" s="2"/>
      <c r="J687" s="2"/>
      <c r="K687" s="2"/>
      <c r="L687" s="23"/>
      <c r="M687" s="28"/>
      <c r="N687" s="23"/>
      <c r="O687" s="23"/>
      <c r="P687" s="23"/>
      <c r="Q687" s="19"/>
      <c r="R687" s="19"/>
      <c r="S687" s="16"/>
      <c r="T687" s="17"/>
      <c r="U687" s="17"/>
      <c r="V687" s="17"/>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7"/>
      <c r="BC687" s="17"/>
      <c r="BD687" s="17"/>
      <c r="BE687" s="17"/>
      <c r="BF687" s="17"/>
      <c r="BG687" s="17"/>
      <c r="BH687" s="17"/>
      <c r="BI687" s="17"/>
      <c r="BJ687" s="17"/>
    </row>
    <row r="688" spans="1:62" ht="13">
      <c r="A688" s="2"/>
      <c r="B688" s="2"/>
      <c r="C688" s="2"/>
      <c r="D688" s="2"/>
      <c r="E688" s="2"/>
      <c r="F688" s="2"/>
      <c r="G688" s="21"/>
      <c r="H688" s="2"/>
      <c r="I688" s="2"/>
      <c r="J688" s="2"/>
      <c r="K688" s="2"/>
      <c r="L688" s="23"/>
      <c r="M688" s="28"/>
      <c r="N688" s="23"/>
      <c r="O688" s="23"/>
      <c r="P688" s="23"/>
      <c r="Q688" s="19"/>
      <c r="R688" s="19"/>
      <c r="S688" s="16"/>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7"/>
      <c r="BC688" s="17"/>
      <c r="BD688" s="17"/>
      <c r="BE688" s="17"/>
      <c r="BF688" s="17"/>
      <c r="BG688" s="17"/>
      <c r="BH688" s="17"/>
      <c r="BI688" s="17"/>
      <c r="BJ688" s="17"/>
    </row>
    <row r="689" spans="1:62" ht="13">
      <c r="A689" s="2"/>
      <c r="B689" s="2"/>
      <c r="C689" s="2"/>
      <c r="D689" s="2"/>
      <c r="E689" s="2"/>
      <c r="F689" s="2"/>
      <c r="G689" s="21"/>
      <c r="H689" s="2"/>
      <c r="I689" s="2"/>
      <c r="J689" s="2"/>
      <c r="K689" s="2"/>
      <c r="L689" s="23"/>
      <c r="M689" s="28"/>
      <c r="N689" s="23"/>
      <c r="O689" s="23"/>
      <c r="P689" s="23"/>
      <c r="Q689" s="19"/>
      <c r="R689" s="19"/>
      <c r="S689" s="16"/>
      <c r="T689" s="17"/>
      <c r="U689" s="17"/>
      <c r="V689" s="17"/>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7"/>
      <c r="BC689" s="17"/>
      <c r="BD689" s="17"/>
      <c r="BE689" s="17"/>
      <c r="BF689" s="17"/>
      <c r="BG689" s="17"/>
      <c r="BH689" s="17"/>
      <c r="BI689" s="17"/>
      <c r="BJ689" s="17"/>
    </row>
    <row r="690" spans="1:62" ht="13">
      <c r="A690" s="2"/>
      <c r="B690" s="2"/>
      <c r="C690" s="2"/>
      <c r="D690" s="2"/>
      <c r="E690" s="2"/>
      <c r="F690" s="2"/>
      <c r="G690" s="21"/>
      <c r="H690" s="2"/>
      <c r="I690" s="2"/>
      <c r="J690" s="2"/>
      <c r="K690" s="2"/>
      <c r="L690" s="23"/>
      <c r="M690" s="28"/>
      <c r="N690" s="23"/>
      <c r="O690" s="23"/>
      <c r="P690" s="23"/>
      <c r="Q690" s="19"/>
      <c r="R690" s="19"/>
      <c r="S690" s="16"/>
      <c r="T690" s="17"/>
      <c r="U690" s="17"/>
      <c r="V690" s="17"/>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7"/>
      <c r="BC690" s="17"/>
      <c r="BD690" s="17"/>
      <c r="BE690" s="17"/>
      <c r="BF690" s="17"/>
      <c r="BG690" s="17"/>
      <c r="BH690" s="17"/>
      <c r="BI690" s="17"/>
      <c r="BJ690" s="17"/>
    </row>
    <row r="691" spans="1:62" ht="13">
      <c r="A691" s="2"/>
      <c r="B691" s="2"/>
      <c r="C691" s="2"/>
      <c r="D691" s="2"/>
      <c r="E691" s="2"/>
      <c r="F691" s="2"/>
      <c r="G691" s="21"/>
      <c r="H691" s="2"/>
      <c r="I691" s="2"/>
      <c r="J691" s="2"/>
      <c r="K691" s="2"/>
      <c r="L691" s="23"/>
      <c r="M691" s="28"/>
      <c r="N691" s="23"/>
      <c r="O691" s="23"/>
      <c r="P691" s="23"/>
      <c r="Q691" s="19"/>
      <c r="R691" s="19"/>
      <c r="S691" s="16"/>
      <c r="T691" s="17"/>
      <c r="U691" s="17"/>
      <c r="V691" s="1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7"/>
      <c r="BC691" s="17"/>
      <c r="BD691" s="17"/>
      <c r="BE691" s="17"/>
      <c r="BF691" s="17"/>
      <c r="BG691" s="17"/>
      <c r="BH691" s="17"/>
      <c r="BI691" s="17"/>
      <c r="BJ691" s="17"/>
    </row>
    <row r="692" spans="1:62" ht="13">
      <c r="A692" s="2"/>
      <c r="B692" s="2"/>
      <c r="C692" s="2"/>
      <c r="D692" s="2"/>
      <c r="E692" s="2"/>
      <c r="F692" s="2"/>
      <c r="G692" s="21"/>
      <c r="H692" s="2"/>
      <c r="I692" s="2"/>
      <c r="J692" s="2"/>
      <c r="K692" s="2"/>
      <c r="L692" s="23"/>
      <c r="M692" s="28"/>
      <c r="N692" s="23"/>
      <c r="O692" s="23"/>
      <c r="P692" s="23"/>
      <c r="Q692" s="19"/>
      <c r="R692" s="19"/>
      <c r="S692" s="16"/>
      <c r="T692" s="17"/>
      <c r="U692" s="17"/>
      <c r="V692" s="1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7"/>
      <c r="BC692" s="17"/>
      <c r="BD692" s="17"/>
      <c r="BE692" s="17"/>
      <c r="BF692" s="17"/>
      <c r="BG692" s="17"/>
      <c r="BH692" s="17"/>
      <c r="BI692" s="17"/>
      <c r="BJ692" s="17"/>
    </row>
    <row r="693" spans="1:62" ht="13">
      <c r="A693" s="2"/>
      <c r="B693" s="2"/>
      <c r="C693" s="2"/>
      <c r="D693" s="2"/>
      <c r="E693" s="2"/>
      <c r="F693" s="2"/>
      <c r="G693" s="21"/>
      <c r="H693" s="2"/>
      <c r="I693" s="2"/>
      <c r="J693" s="2"/>
      <c r="K693" s="2"/>
      <c r="L693" s="23"/>
      <c r="M693" s="28"/>
      <c r="N693" s="23"/>
      <c r="O693" s="23"/>
      <c r="P693" s="23"/>
      <c r="Q693" s="19"/>
      <c r="R693" s="19"/>
      <c r="S693" s="16"/>
      <c r="T693" s="17"/>
      <c r="U693" s="17"/>
      <c r="V693" s="17"/>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7"/>
      <c r="BC693" s="17"/>
      <c r="BD693" s="17"/>
      <c r="BE693" s="17"/>
      <c r="BF693" s="17"/>
      <c r="BG693" s="17"/>
      <c r="BH693" s="17"/>
      <c r="BI693" s="17"/>
      <c r="BJ693" s="17"/>
    </row>
    <row r="694" spans="1:62" ht="13">
      <c r="A694" s="2"/>
      <c r="B694" s="2"/>
      <c r="C694" s="2"/>
      <c r="D694" s="2"/>
      <c r="E694" s="2"/>
      <c r="F694" s="2"/>
      <c r="G694" s="21"/>
      <c r="H694" s="2"/>
      <c r="I694" s="2"/>
      <c r="J694" s="2"/>
      <c r="K694" s="2"/>
      <c r="L694" s="23"/>
      <c r="M694" s="28"/>
      <c r="N694" s="23"/>
      <c r="O694" s="23"/>
      <c r="P694" s="23"/>
      <c r="Q694" s="19"/>
      <c r="R694" s="19"/>
      <c r="S694" s="16"/>
      <c r="T694" s="17"/>
      <c r="U694" s="17"/>
      <c r="V694" s="17"/>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7"/>
      <c r="BC694" s="17"/>
      <c r="BD694" s="17"/>
      <c r="BE694" s="17"/>
      <c r="BF694" s="17"/>
      <c r="BG694" s="17"/>
      <c r="BH694" s="17"/>
      <c r="BI694" s="17"/>
      <c r="BJ694" s="17"/>
    </row>
    <row r="695" spans="1:62" ht="13">
      <c r="A695" s="2"/>
      <c r="B695" s="2"/>
      <c r="C695" s="2"/>
      <c r="D695" s="2"/>
      <c r="E695" s="2"/>
      <c r="F695" s="2"/>
      <c r="G695" s="21"/>
      <c r="H695" s="2"/>
      <c r="I695" s="2"/>
      <c r="J695" s="2"/>
      <c r="K695" s="2"/>
      <c r="L695" s="23"/>
      <c r="M695" s="28"/>
      <c r="N695" s="23"/>
      <c r="O695" s="23"/>
      <c r="P695" s="23"/>
      <c r="Q695" s="19"/>
      <c r="R695" s="19"/>
      <c r="S695" s="16"/>
      <c r="T695" s="17"/>
      <c r="U695" s="17"/>
      <c r="V695" s="17"/>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7"/>
      <c r="BC695" s="17"/>
      <c r="BD695" s="17"/>
      <c r="BE695" s="17"/>
      <c r="BF695" s="17"/>
      <c r="BG695" s="17"/>
      <c r="BH695" s="17"/>
      <c r="BI695" s="17"/>
      <c r="BJ695" s="17"/>
    </row>
    <row r="696" spans="1:62" ht="13">
      <c r="A696" s="2"/>
      <c r="B696" s="2"/>
      <c r="C696" s="2"/>
      <c r="D696" s="2"/>
      <c r="E696" s="2"/>
      <c r="F696" s="2"/>
      <c r="G696" s="21"/>
      <c r="H696" s="2"/>
      <c r="I696" s="2"/>
      <c r="J696" s="2"/>
      <c r="K696" s="2"/>
      <c r="L696" s="23"/>
      <c r="M696" s="28"/>
      <c r="N696" s="23"/>
      <c r="O696" s="23"/>
      <c r="P696" s="23"/>
      <c r="Q696" s="19"/>
      <c r="R696" s="19"/>
      <c r="S696" s="16"/>
      <c r="T696" s="17"/>
      <c r="U696" s="17"/>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7"/>
      <c r="BD696" s="17"/>
      <c r="BE696" s="17"/>
      <c r="BF696" s="17"/>
      <c r="BG696" s="17"/>
      <c r="BH696" s="17"/>
      <c r="BI696" s="17"/>
      <c r="BJ696" s="17"/>
    </row>
    <row r="697" spans="1:62" ht="13">
      <c r="A697" s="2"/>
      <c r="B697" s="2"/>
      <c r="C697" s="2"/>
      <c r="D697" s="2"/>
      <c r="E697" s="2"/>
      <c r="F697" s="2"/>
      <c r="G697" s="21"/>
      <c r="H697" s="2"/>
      <c r="I697" s="2"/>
      <c r="J697" s="2"/>
      <c r="K697" s="2"/>
      <c r="L697" s="23"/>
      <c r="M697" s="28"/>
      <c r="N697" s="23"/>
      <c r="O697" s="23"/>
      <c r="P697" s="23"/>
      <c r="Q697" s="19"/>
      <c r="R697" s="19"/>
      <c r="S697" s="16"/>
      <c r="T697" s="17"/>
      <c r="U697" s="17"/>
      <c r="V697" s="17"/>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7"/>
      <c r="BC697" s="17"/>
      <c r="BD697" s="17"/>
      <c r="BE697" s="17"/>
      <c r="BF697" s="17"/>
      <c r="BG697" s="17"/>
      <c r="BH697" s="17"/>
      <c r="BI697" s="17"/>
      <c r="BJ697" s="17"/>
    </row>
    <row r="698" spans="1:62" ht="13">
      <c r="A698" s="2"/>
      <c r="B698" s="2"/>
      <c r="C698" s="2"/>
      <c r="D698" s="2"/>
      <c r="E698" s="2"/>
      <c r="F698" s="2"/>
      <c r="G698" s="21"/>
      <c r="H698" s="2"/>
      <c r="I698" s="2"/>
      <c r="J698" s="2"/>
      <c r="K698" s="2"/>
      <c r="L698" s="23"/>
      <c r="M698" s="28"/>
      <c r="N698" s="23"/>
      <c r="O698" s="23"/>
      <c r="P698" s="23"/>
      <c r="Q698" s="19"/>
      <c r="R698" s="19"/>
      <c r="S698" s="16"/>
      <c r="T698" s="17"/>
      <c r="U698" s="17"/>
      <c r="V698" s="17"/>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7"/>
      <c r="BC698" s="17"/>
      <c r="BD698" s="17"/>
      <c r="BE698" s="17"/>
      <c r="BF698" s="17"/>
      <c r="BG698" s="17"/>
      <c r="BH698" s="17"/>
      <c r="BI698" s="17"/>
      <c r="BJ698" s="17"/>
    </row>
    <row r="699" spans="1:62" ht="13">
      <c r="A699" s="2"/>
      <c r="B699" s="2"/>
      <c r="C699" s="2"/>
      <c r="D699" s="2"/>
      <c r="E699" s="2"/>
      <c r="F699" s="2"/>
      <c r="G699" s="21"/>
      <c r="H699" s="2"/>
      <c r="I699" s="2"/>
      <c r="J699" s="2"/>
      <c r="K699" s="2"/>
      <c r="L699" s="23"/>
      <c r="M699" s="28"/>
      <c r="N699" s="23"/>
      <c r="O699" s="23"/>
      <c r="P699" s="23"/>
      <c r="Q699" s="19"/>
      <c r="R699" s="19"/>
      <c r="S699" s="16"/>
      <c r="T699" s="17"/>
      <c r="U699" s="17"/>
      <c r="V699" s="1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7"/>
      <c r="BC699" s="17"/>
      <c r="BD699" s="17"/>
      <c r="BE699" s="17"/>
      <c r="BF699" s="17"/>
      <c r="BG699" s="17"/>
      <c r="BH699" s="17"/>
      <c r="BI699" s="17"/>
      <c r="BJ699" s="17"/>
    </row>
    <row r="700" spans="1:62" ht="13">
      <c r="A700" s="2"/>
      <c r="B700" s="2"/>
      <c r="C700" s="2"/>
      <c r="D700" s="2"/>
      <c r="E700" s="2"/>
      <c r="F700" s="2"/>
      <c r="G700" s="21"/>
      <c r="H700" s="2"/>
      <c r="I700" s="2"/>
      <c r="J700" s="2"/>
      <c r="K700" s="2"/>
      <c r="L700" s="23"/>
      <c r="M700" s="28"/>
      <c r="N700" s="23"/>
      <c r="O700" s="23"/>
      <c r="P700" s="23"/>
      <c r="Q700" s="19"/>
      <c r="R700" s="19"/>
      <c r="S700" s="16"/>
      <c r="T700" s="17"/>
      <c r="U700" s="17"/>
      <c r="V700" s="17"/>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7"/>
      <c r="BC700" s="17"/>
      <c r="BD700" s="17"/>
      <c r="BE700" s="17"/>
      <c r="BF700" s="17"/>
      <c r="BG700" s="17"/>
      <c r="BH700" s="17"/>
      <c r="BI700" s="17"/>
      <c r="BJ700" s="17"/>
    </row>
    <row r="701" spans="1:62" ht="13">
      <c r="A701" s="2"/>
      <c r="B701" s="2"/>
      <c r="C701" s="2"/>
      <c r="D701" s="2"/>
      <c r="E701" s="2"/>
      <c r="F701" s="2"/>
      <c r="G701" s="21"/>
      <c r="H701" s="2"/>
      <c r="I701" s="2"/>
      <c r="J701" s="2"/>
      <c r="K701" s="2"/>
      <c r="L701" s="23"/>
      <c r="M701" s="28"/>
      <c r="N701" s="23"/>
      <c r="O701" s="23"/>
      <c r="P701" s="23"/>
      <c r="Q701" s="19"/>
      <c r="R701" s="19"/>
      <c r="S701" s="16"/>
      <c r="T701" s="17"/>
      <c r="U701" s="17"/>
      <c r="V701" s="17"/>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7"/>
      <c r="BC701" s="17"/>
      <c r="BD701" s="17"/>
      <c r="BE701" s="17"/>
      <c r="BF701" s="17"/>
      <c r="BG701" s="17"/>
      <c r="BH701" s="17"/>
      <c r="BI701" s="17"/>
      <c r="BJ701" s="17"/>
    </row>
    <row r="702" spans="1:62" ht="13">
      <c r="A702" s="2"/>
      <c r="B702" s="2"/>
      <c r="C702" s="2"/>
      <c r="D702" s="2"/>
      <c r="E702" s="2"/>
      <c r="F702" s="2"/>
      <c r="G702" s="21"/>
      <c r="H702" s="2"/>
      <c r="I702" s="2"/>
      <c r="J702" s="2"/>
      <c r="K702" s="2"/>
      <c r="L702" s="23"/>
      <c r="M702" s="28"/>
      <c r="N702" s="23"/>
      <c r="O702" s="23"/>
      <c r="P702" s="23"/>
      <c r="Q702" s="19"/>
      <c r="R702" s="19"/>
      <c r="S702" s="16"/>
      <c r="T702" s="17"/>
      <c r="U702" s="17"/>
      <c r="V702" s="17"/>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7"/>
      <c r="BC702" s="17"/>
      <c r="BD702" s="17"/>
      <c r="BE702" s="17"/>
      <c r="BF702" s="17"/>
      <c r="BG702" s="17"/>
      <c r="BH702" s="17"/>
      <c r="BI702" s="17"/>
      <c r="BJ702" s="17"/>
    </row>
    <row r="703" spans="1:62" ht="13">
      <c r="A703" s="2"/>
      <c r="B703" s="2"/>
      <c r="C703" s="2"/>
      <c r="D703" s="2"/>
      <c r="E703" s="2"/>
      <c r="F703" s="2"/>
      <c r="G703" s="21"/>
      <c r="H703" s="2"/>
      <c r="I703" s="2"/>
      <c r="J703" s="2"/>
      <c r="K703" s="2"/>
      <c r="L703" s="23"/>
      <c r="M703" s="28"/>
      <c r="N703" s="23"/>
      <c r="O703" s="23"/>
      <c r="P703" s="23"/>
      <c r="Q703" s="19"/>
      <c r="R703" s="19"/>
      <c r="S703" s="16"/>
      <c r="T703" s="17"/>
      <c r="U703" s="17"/>
      <c r="V703" s="17"/>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7"/>
      <c r="BC703" s="17"/>
      <c r="BD703" s="17"/>
      <c r="BE703" s="17"/>
      <c r="BF703" s="17"/>
      <c r="BG703" s="17"/>
      <c r="BH703" s="17"/>
      <c r="BI703" s="17"/>
      <c r="BJ703" s="17"/>
    </row>
    <row r="704" spans="1:62" ht="13">
      <c r="A704" s="2"/>
      <c r="B704" s="2"/>
      <c r="C704" s="2"/>
      <c r="D704" s="2"/>
      <c r="E704" s="2"/>
      <c r="F704" s="2"/>
      <c r="G704" s="21"/>
      <c r="H704" s="2"/>
      <c r="I704" s="2"/>
      <c r="J704" s="2"/>
      <c r="K704" s="2"/>
      <c r="L704" s="23"/>
      <c r="M704" s="28"/>
      <c r="N704" s="23"/>
      <c r="O704" s="23"/>
      <c r="P704" s="23"/>
      <c r="Q704" s="19"/>
      <c r="R704" s="19"/>
      <c r="S704" s="16"/>
      <c r="T704" s="17"/>
      <c r="U704" s="17"/>
      <c r="V704" s="17"/>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7"/>
      <c r="BC704" s="17"/>
      <c r="BD704" s="17"/>
      <c r="BE704" s="17"/>
      <c r="BF704" s="17"/>
      <c r="BG704" s="17"/>
      <c r="BH704" s="17"/>
      <c r="BI704" s="17"/>
      <c r="BJ704" s="17"/>
    </row>
    <row r="705" spans="1:62" ht="13">
      <c r="A705" s="2"/>
      <c r="B705" s="2"/>
      <c r="C705" s="2"/>
      <c r="D705" s="2"/>
      <c r="E705" s="2"/>
      <c r="F705" s="2"/>
      <c r="G705" s="21"/>
      <c r="H705" s="2"/>
      <c r="I705" s="2"/>
      <c r="J705" s="2"/>
      <c r="K705" s="2"/>
      <c r="L705" s="23"/>
      <c r="M705" s="28"/>
      <c r="N705" s="23"/>
      <c r="O705" s="23"/>
      <c r="P705" s="23"/>
      <c r="Q705" s="19"/>
      <c r="R705" s="19"/>
      <c r="S705" s="16"/>
      <c r="T705" s="17"/>
      <c r="U705" s="17"/>
      <c r="V705" s="1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7"/>
      <c r="BC705" s="17"/>
      <c r="BD705" s="17"/>
      <c r="BE705" s="17"/>
      <c r="BF705" s="17"/>
      <c r="BG705" s="17"/>
      <c r="BH705" s="17"/>
      <c r="BI705" s="17"/>
      <c r="BJ705" s="17"/>
    </row>
    <row r="706" spans="1:62" ht="13">
      <c r="A706" s="2"/>
      <c r="B706" s="2"/>
      <c r="C706" s="2"/>
      <c r="D706" s="2"/>
      <c r="E706" s="2"/>
      <c r="F706" s="2"/>
      <c r="G706" s="21"/>
      <c r="H706" s="2"/>
      <c r="I706" s="2"/>
      <c r="J706" s="2"/>
      <c r="K706" s="2"/>
      <c r="L706" s="23"/>
      <c r="M706" s="28"/>
      <c r="N706" s="23"/>
      <c r="O706" s="23"/>
      <c r="P706" s="23"/>
      <c r="Q706" s="19"/>
      <c r="R706" s="19"/>
      <c r="S706" s="16"/>
      <c r="T706" s="17"/>
      <c r="U706" s="17"/>
      <c r="V706" s="17"/>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7"/>
      <c r="BC706" s="17"/>
      <c r="BD706" s="17"/>
      <c r="BE706" s="17"/>
      <c r="BF706" s="17"/>
      <c r="BG706" s="17"/>
      <c r="BH706" s="17"/>
      <c r="BI706" s="17"/>
      <c r="BJ706" s="17"/>
    </row>
    <row r="707" spans="1:62" ht="13">
      <c r="A707" s="2"/>
      <c r="B707" s="2"/>
      <c r="C707" s="2"/>
      <c r="D707" s="2"/>
      <c r="E707" s="2"/>
      <c r="F707" s="2"/>
      <c r="G707" s="21"/>
      <c r="H707" s="2"/>
      <c r="I707" s="2"/>
      <c r="J707" s="2"/>
      <c r="K707" s="2"/>
      <c r="L707" s="23"/>
      <c r="M707" s="28"/>
      <c r="N707" s="23"/>
      <c r="O707" s="23"/>
      <c r="P707" s="23"/>
      <c r="Q707" s="19"/>
      <c r="R707" s="19"/>
      <c r="S707" s="16"/>
      <c r="T707" s="17"/>
      <c r="U707" s="17"/>
      <c r="V707" s="17"/>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7"/>
      <c r="BC707" s="17"/>
      <c r="BD707" s="17"/>
      <c r="BE707" s="17"/>
      <c r="BF707" s="17"/>
      <c r="BG707" s="17"/>
      <c r="BH707" s="17"/>
      <c r="BI707" s="17"/>
      <c r="BJ707" s="17"/>
    </row>
    <row r="708" spans="1:62" ht="13">
      <c r="A708" s="2"/>
      <c r="B708" s="2"/>
      <c r="C708" s="2"/>
      <c r="D708" s="2"/>
      <c r="E708" s="2"/>
      <c r="F708" s="2"/>
      <c r="G708" s="21"/>
      <c r="H708" s="2"/>
      <c r="I708" s="2"/>
      <c r="J708" s="2"/>
      <c r="K708" s="2"/>
      <c r="L708" s="23"/>
      <c r="M708" s="28"/>
      <c r="N708" s="23"/>
      <c r="O708" s="23"/>
      <c r="P708" s="23"/>
      <c r="Q708" s="19"/>
      <c r="R708" s="19"/>
      <c r="S708" s="16"/>
      <c r="T708" s="17"/>
      <c r="U708" s="17"/>
      <c r="V708" s="17"/>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7"/>
      <c r="BC708" s="17"/>
      <c r="BD708" s="17"/>
      <c r="BE708" s="17"/>
      <c r="BF708" s="17"/>
      <c r="BG708" s="17"/>
      <c r="BH708" s="17"/>
      <c r="BI708" s="17"/>
      <c r="BJ708" s="17"/>
    </row>
    <row r="709" spans="1:62" ht="13">
      <c r="A709" s="2"/>
      <c r="B709" s="2"/>
      <c r="C709" s="2"/>
      <c r="D709" s="2"/>
      <c r="E709" s="2"/>
      <c r="F709" s="2"/>
      <c r="G709" s="21"/>
      <c r="H709" s="2"/>
      <c r="I709" s="2"/>
      <c r="J709" s="2"/>
      <c r="K709" s="2"/>
      <c r="L709" s="23"/>
      <c r="M709" s="28"/>
      <c r="N709" s="23"/>
      <c r="O709" s="23"/>
      <c r="P709" s="23"/>
      <c r="Q709" s="19"/>
      <c r="R709" s="19"/>
      <c r="S709" s="16"/>
      <c r="T709" s="17"/>
      <c r="U709" s="17"/>
      <c r="V709" s="17"/>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7"/>
      <c r="BC709" s="17"/>
      <c r="BD709" s="17"/>
      <c r="BE709" s="17"/>
      <c r="BF709" s="17"/>
      <c r="BG709" s="17"/>
      <c r="BH709" s="17"/>
      <c r="BI709" s="17"/>
      <c r="BJ709" s="17"/>
    </row>
    <row r="710" spans="1:62" ht="13">
      <c r="A710" s="2"/>
      <c r="B710" s="2"/>
      <c r="C710" s="2"/>
      <c r="D710" s="2"/>
      <c r="E710" s="2"/>
      <c r="F710" s="2"/>
      <c r="G710" s="21"/>
      <c r="H710" s="2"/>
      <c r="I710" s="2"/>
      <c r="J710" s="2"/>
      <c r="K710" s="2"/>
      <c r="L710" s="23"/>
      <c r="M710" s="28"/>
      <c r="N710" s="23"/>
      <c r="O710" s="23"/>
      <c r="P710" s="23"/>
      <c r="Q710" s="19"/>
      <c r="R710" s="19"/>
      <c r="S710" s="16"/>
      <c r="T710" s="17"/>
      <c r="U710" s="17"/>
      <c r="V710" s="17"/>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7"/>
      <c r="BC710" s="17"/>
      <c r="BD710" s="17"/>
      <c r="BE710" s="17"/>
      <c r="BF710" s="17"/>
      <c r="BG710" s="17"/>
      <c r="BH710" s="17"/>
      <c r="BI710" s="17"/>
      <c r="BJ710" s="17"/>
    </row>
    <row r="711" spans="1:62" ht="13">
      <c r="A711" s="2"/>
      <c r="B711" s="2"/>
      <c r="C711" s="2"/>
      <c r="D711" s="2"/>
      <c r="E711" s="2"/>
      <c r="F711" s="2"/>
      <c r="G711" s="21"/>
      <c r="H711" s="2"/>
      <c r="I711" s="2"/>
      <c r="J711" s="2"/>
      <c r="K711" s="2"/>
      <c r="L711" s="23"/>
      <c r="M711" s="28"/>
      <c r="N711" s="23"/>
      <c r="O711" s="23"/>
      <c r="P711" s="23"/>
      <c r="Q711" s="19"/>
      <c r="R711" s="19"/>
      <c r="S711" s="16"/>
      <c r="T711" s="17"/>
      <c r="U711" s="17"/>
      <c r="V711" s="1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7"/>
      <c r="BC711" s="17"/>
      <c r="BD711" s="17"/>
      <c r="BE711" s="17"/>
      <c r="BF711" s="17"/>
      <c r="BG711" s="17"/>
      <c r="BH711" s="17"/>
      <c r="BI711" s="17"/>
      <c r="BJ711" s="17"/>
    </row>
    <row r="712" spans="1:62" ht="13">
      <c r="A712" s="2"/>
      <c r="B712" s="2"/>
      <c r="C712" s="2"/>
      <c r="D712" s="2"/>
      <c r="E712" s="2"/>
      <c r="F712" s="2"/>
      <c r="G712" s="21"/>
      <c r="H712" s="2"/>
      <c r="I712" s="2"/>
      <c r="J712" s="2"/>
      <c r="K712" s="2"/>
      <c r="L712" s="23"/>
      <c r="M712" s="28"/>
      <c r="N712" s="23"/>
      <c r="O712" s="23"/>
      <c r="P712" s="23"/>
      <c r="Q712" s="19"/>
      <c r="R712" s="19"/>
      <c r="S712" s="16"/>
      <c r="T712" s="17"/>
      <c r="U712" s="17"/>
      <c r="V712" s="17"/>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7"/>
      <c r="BC712" s="17"/>
      <c r="BD712" s="17"/>
      <c r="BE712" s="17"/>
      <c r="BF712" s="17"/>
      <c r="BG712" s="17"/>
      <c r="BH712" s="17"/>
      <c r="BI712" s="17"/>
      <c r="BJ712" s="17"/>
    </row>
    <row r="713" spans="1:62" ht="13">
      <c r="A713" s="2"/>
      <c r="B713" s="2"/>
      <c r="C713" s="2"/>
      <c r="D713" s="2"/>
      <c r="E713" s="2"/>
      <c r="F713" s="2"/>
      <c r="G713" s="21"/>
      <c r="H713" s="2"/>
      <c r="I713" s="2"/>
      <c r="J713" s="2"/>
      <c r="K713" s="2"/>
      <c r="L713" s="23"/>
      <c r="M713" s="28"/>
      <c r="N713" s="23"/>
      <c r="O713" s="23"/>
      <c r="P713" s="23"/>
      <c r="Q713" s="19"/>
      <c r="R713" s="19"/>
      <c r="S713" s="16"/>
      <c r="T713" s="17"/>
      <c r="U713" s="17"/>
      <c r="V713" s="17"/>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7"/>
      <c r="BC713" s="17"/>
      <c r="BD713" s="17"/>
      <c r="BE713" s="17"/>
      <c r="BF713" s="17"/>
      <c r="BG713" s="17"/>
      <c r="BH713" s="17"/>
      <c r="BI713" s="17"/>
      <c r="BJ713" s="17"/>
    </row>
    <row r="714" spans="1:62" ht="13">
      <c r="A714" s="2"/>
      <c r="B714" s="2"/>
      <c r="C714" s="2"/>
      <c r="D714" s="2"/>
      <c r="E714" s="2"/>
      <c r="F714" s="2"/>
      <c r="G714" s="21"/>
      <c r="H714" s="2"/>
      <c r="I714" s="2"/>
      <c r="J714" s="2"/>
      <c r="K714" s="2"/>
      <c r="L714" s="23"/>
      <c r="M714" s="28"/>
      <c r="N714" s="23"/>
      <c r="O714" s="23"/>
      <c r="P714" s="23"/>
      <c r="Q714" s="19"/>
      <c r="R714" s="19"/>
      <c r="S714" s="16"/>
      <c r="T714" s="17"/>
      <c r="U714" s="17"/>
      <c r="V714" s="17"/>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7"/>
      <c r="BC714" s="17"/>
      <c r="BD714" s="17"/>
      <c r="BE714" s="17"/>
      <c r="BF714" s="17"/>
      <c r="BG714" s="17"/>
      <c r="BH714" s="17"/>
      <c r="BI714" s="17"/>
      <c r="BJ714" s="17"/>
    </row>
    <row r="715" spans="1:62" ht="13">
      <c r="A715" s="2"/>
      <c r="B715" s="2"/>
      <c r="C715" s="2"/>
      <c r="D715" s="2"/>
      <c r="E715" s="2"/>
      <c r="F715" s="2"/>
      <c r="G715" s="21"/>
      <c r="H715" s="2"/>
      <c r="I715" s="2"/>
      <c r="J715" s="2"/>
      <c r="K715" s="2"/>
      <c r="L715" s="23"/>
      <c r="M715" s="28"/>
      <c r="N715" s="23"/>
      <c r="O715" s="23"/>
      <c r="P715" s="23"/>
      <c r="Q715" s="19"/>
      <c r="R715" s="19"/>
      <c r="S715" s="16"/>
      <c r="T715" s="17"/>
      <c r="U715" s="17"/>
      <c r="V715" s="17"/>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7"/>
      <c r="BC715" s="17"/>
      <c r="BD715" s="17"/>
      <c r="BE715" s="17"/>
      <c r="BF715" s="17"/>
      <c r="BG715" s="17"/>
      <c r="BH715" s="17"/>
      <c r="BI715" s="17"/>
      <c r="BJ715" s="17"/>
    </row>
    <row r="716" spans="1:62" ht="13">
      <c r="A716" s="2"/>
      <c r="B716" s="2"/>
      <c r="C716" s="2"/>
      <c r="D716" s="2"/>
      <c r="E716" s="2"/>
      <c r="F716" s="2"/>
      <c r="G716" s="21"/>
      <c r="H716" s="2"/>
      <c r="I716" s="2"/>
      <c r="J716" s="2"/>
      <c r="K716" s="2"/>
      <c r="L716" s="23"/>
      <c r="M716" s="28"/>
      <c r="N716" s="23"/>
      <c r="O716" s="23"/>
      <c r="P716" s="23"/>
      <c r="Q716" s="19"/>
      <c r="R716" s="19"/>
      <c r="S716" s="16"/>
      <c r="T716" s="17"/>
      <c r="U716" s="17"/>
      <c r="V716" s="1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7"/>
      <c r="BC716" s="17"/>
      <c r="BD716" s="17"/>
      <c r="BE716" s="17"/>
      <c r="BF716" s="17"/>
      <c r="BG716" s="17"/>
      <c r="BH716" s="17"/>
      <c r="BI716" s="17"/>
      <c r="BJ716" s="17"/>
    </row>
    <row r="717" spans="1:62" ht="13">
      <c r="A717" s="2"/>
      <c r="B717" s="2"/>
      <c r="C717" s="2"/>
      <c r="D717" s="2"/>
      <c r="E717" s="2"/>
      <c r="F717" s="2"/>
      <c r="G717" s="21"/>
      <c r="H717" s="2"/>
      <c r="I717" s="2"/>
      <c r="J717" s="2"/>
      <c r="K717" s="2"/>
      <c r="L717" s="23"/>
      <c r="M717" s="28"/>
      <c r="N717" s="23"/>
      <c r="O717" s="23"/>
      <c r="P717" s="23"/>
      <c r="Q717" s="19"/>
      <c r="R717" s="19"/>
      <c r="S717" s="16"/>
      <c r="T717" s="17"/>
      <c r="U717" s="17"/>
      <c r="V717" s="17"/>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7"/>
      <c r="BC717" s="17"/>
      <c r="BD717" s="17"/>
      <c r="BE717" s="17"/>
      <c r="BF717" s="17"/>
      <c r="BG717" s="17"/>
      <c r="BH717" s="17"/>
      <c r="BI717" s="17"/>
      <c r="BJ717" s="17"/>
    </row>
    <row r="718" spans="1:62" ht="13">
      <c r="A718" s="2"/>
      <c r="B718" s="2"/>
      <c r="C718" s="2"/>
      <c r="D718" s="2"/>
      <c r="E718" s="2"/>
      <c r="F718" s="2"/>
      <c r="G718" s="21"/>
      <c r="H718" s="2"/>
      <c r="I718" s="2"/>
      <c r="J718" s="2"/>
      <c r="K718" s="2"/>
      <c r="L718" s="23"/>
      <c r="M718" s="28"/>
      <c r="N718" s="23"/>
      <c r="O718" s="23"/>
      <c r="P718" s="23"/>
      <c r="Q718" s="19"/>
      <c r="R718" s="19"/>
      <c r="S718" s="16"/>
      <c r="T718" s="17"/>
      <c r="U718" s="17"/>
      <c r="V718" s="17"/>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7"/>
      <c r="BC718" s="17"/>
      <c r="BD718" s="17"/>
      <c r="BE718" s="17"/>
      <c r="BF718" s="17"/>
      <c r="BG718" s="17"/>
      <c r="BH718" s="17"/>
      <c r="BI718" s="17"/>
      <c r="BJ718" s="17"/>
    </row>
    <row r="719" spans="1:62" ht="13">
      <c r="A719" s="2"/>
      <c r="B719" s="2"/>
      <c r="C719" s="2"/>
      <c r="D719" s="2"/>
      <c r="E719" s="2"/>
      <c r="F719" s="2"/>
      <c r="G719" s="21"/>
      <c r="H719" s="2"/>
      <c r="I719" s="2"/>
      <c r="J719" s="2"/>
      <c r="K719" s="2"/>
      <c r="L719" s="23"/>
      <c r="M719" s="28"/>
      <c r="N719" s="23"/>
      <c r="O719" s="23"/>
      <c r="P719" s="23"/>
      <c r="Q719" s="19"/>
      <c r="R719" s="19"/>
      <c r="S719" s="16"/>
      <c r="T719" s="17"/>
      <c r="U719" s="17"/>
      <c r="V719" s="17"/>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7"/>
      <c r="BC719" s="17"/>
      <c r="BD719" s="17"/>
      <c r="BE719" s="17"/>
      <c r="BF719" s="17"/>
      <c r="BG719" s="17"/>
      <c r="BH719" s="17"/>
      <c r="BI719" s="17"/>
      <c r="BJ719" s="17"/>
    </row>
    <row r="720" spans="1:62" ht="13">
      <c r="A720" s="2"/>
      <c r="B720" s="2"/>
      <c r="C720" s="2"/>
      <c r="D720" s="2"/>
      <c r="E720" s="2"/>
      <c r="F720" s="2"/>
      <c r="G720" s="21"/>
      <c r="H720" s="2"/>
      <c r="I720" s="2"/>
      <c r="J720" s="2"/>
      <c r="K720" s="2"/>
      <c r="L720" s="23"/>
      <c r="M720" s="28"/>
      <c r="N720" s="23"/>
      <c r="O720" s="23"/>
      <c r="P720" s="23"/>
      <c r="Q720" s="19"/>
      <c r="R720" s="19"/>
      <c r="S720" s="16"/>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7"/>
      <c r="BC720" s="17"/>
      <c r="BD720" s="17"/>
      <c r="BE720" s="17"/>
      <c r="BF720" s="17"/>
      <c r="BG720" s="17"/>
      <c r="BH720" s="17"/>
      <c r="BI720" s="17"/>
      <c r="BJ720" s="17"/>
    </row>
    <row r="721" spans="1:62" ht="13">
      <c r="A721" s="2"/>
      <c r="B721" s="2"/>
      <c r="C721" s="2"/>
      <c r="D721" s="2"/>
      <c r="E721" s="2"/>
      <c r="F721" s="2"/>
      <c r="G721" s="21"/>
      <c r="H721" s="2"/>
      <c r="I721" s="2"/>
      <c r="J721" s="2"/>
      <c r="K721" s="2"/>
      <c r="L721" s="23"/>
      <c r="M721" s="28"/>
      <c r="N721" s="23"/>
      <c r="O721" s="23"/>
      <c r="P721" s="23"/>
      <c r="Q721" s="19"/>
      <c r="R721" s="19"/>
      <c r="S721" s="16"/>
      <c r="T721" s="17"/>
      <c r="U721" s="17"/>
      <c r="V721" s="17"/>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7"/>
      <c r="BC721" s="17"/>
      <c r="BD721" s="17"/>
      <c r="BE721" s="17"/>
      <c r="BF721" s="17"/>
      <c r="BG721" s="17"/>
      <c r="BH721" s="17"/>
      <c r="BI721" s="17"/>
      <c r="BJ721" s="17"/>
    </row>
    <row r="722" spans="1:62" ht="13">
      <c r="A722" s="2"/>
      <c r="B722" s="2"/>
      <c r="C722" s="2"/>
      <c r="D722" s="2"/>
      <c r="E722" s="2"/>
      <c r="F722" s="2"/>
      <c r="G722" s="21"/>
      <c r="H722" s="2"/>
      <c r="I722" s="2"/>
      <c r="J722" s="2"/>
      <c r="K722" s="2"/>
      <c r="L722" s="23"/>
      <c r="M722" s="28"/>
      <c r="N722" s="23"/>
      <c r="O722" s="23"/>
      <c r="P722" s="23"/>
      <c r="Q722" s="19"/>
      <c r="R722" s="19"/>
      <c r="S722" s="16"/>
      <c r="T722" s="17"/>
      <c r="U722" s="17"/>
      <c r="V722" s="17"/>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7"/>
      <c r="BC722" s="17"/>
      <c r="BD722" s="17"/>
      <c r="BE722" s="17"/>
      <c r="BF722" s="17"/>
      <c r="BG722" s="17"/>
      <c r="BH722" s="17"/>
      <c r="BI722" s="17"/>
      <c r="BJ722" s="17"/>
    </row>
    <row r="723" spans="1:62" ht="13">
      <c r="A723" s="2"/>
      <c r="B723" s="2"/>
      <c r="C723" s="2"/>
      <c r="D723" s="2"/>
      <c r="E723" s="2"/>
      <c r="F723" s="2"/>
      <c r="G723" s="21"/>
      <c r="H723" s="2"/>
      <c r="I723" s="2"/>
      <c r="J723" s="2"/>
      <c r="K723" s="2"/>
      <c r="L723" s="23"/>
      <c r="M723" s="28"/>
      <c r="N723" s="23"/>
      <c r="O723" s="23"/>
      <c r="P723" s="23"/>
      <c r="Q723" s="19"/>
      <c r="R723" s="19"/>
      <c r="S723" s="16"/>
      <c r="T723" s="17"/>
      <c r="U723" s="17"/>
      <c r="V723" s="1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7"/>
      <c r="BC723" s="17"/>
      <c r="BD723" s="17"/>
      <c r="BE723" s="17"/>
      <c r="BF723" s="17"/>
      <c r="BG723" s="17"/>
      <c r="BH723" s="17"/>
      <c r="BI723" s="17"/>
      <c r="BJ723" s="17"/>
    </row>
    <row r="724" spans="1:62" ht="13">
      <c r="A724" s="2"/>
      <c r="B724" s="2"/>
      <c r="C724" s="2"/>
      <c r="D724" s="2"/>
      <c r="E724" s="2"/>
      <c r="F724" s="2"/>
      <c r="G724" s="21"/>
      <c r="H724" s="2"/>
      <c r="I724" s="2"/>
      <c r="J724" s="2"/>
      <c r="K724" s="2"/>
      <c r="L724" s="23"/>
      <c r="M724" s="28"/>
      <c r="N724" s="23"/>
      <c r="O724" s="23"/>
      <c r="P724" s="23"/>
      <c r="Q724" s="19"/>
      <c r="R724" s="19"/>
      <c r="S724" s="16"/>
      <c r="T724" s="17"/>
      <c r="U724" s="17"/>
      <c r="V724" s="17"/>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7"/>
      <c r="BC724" s="17"/>
      <c r="BD724" s="17"/>
      <c r="BE724" s="17"/>
      <c r="BF724" s="17"/>
      <c r="BG724" s="17"/>
      <c r="BH724" s="17"/>
      <c r="BI724" s="17"/>
      <c r="BJ724" s="17"/>
    </row>
    <row r="725" spans="1:62" ht="13">
      <c r="A725" s="2"/>
      <c r="B725" s="2"/>
      <c r="C725" s="2"/>
      <c r="D725" s="2"/>
      <c r="E725" s="2"/>
      <c r="F725" s="2"/>
      <c r="G725" s="21"/>
      <c r="H725" s="2"/>
      <c r="I725" s="2"/>
      <c r="J725" s="2"/>
      <c r="K725" s="2"/>
      <c r="L725" s="23"/>
      <c r="M725" s="28"/>
      <c r="N725" s="23"/>
      <c r="O725" s="23"/>
      <c r="P725" s="23"/>
      <c r="Q725" s="19"/>
      <c r="R725" s="19"/>
      <c r="S725" s="16"/>
      <c r="T725" s="17"/>
      <c r="U725" s="17"/>
      <c r="V725" s="17"/>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7"/>
      <c r="BC725" s="17"/>
      <c r="BD725" s="17"/>
      <c r="BE725" s="17"/>
      <c r="BF725" s="17"/>
      <c r="BG725" s="17"/>
      <c r="BH725" s="17"/>
      <c r="BI725" s="17"/>
      <c r="BJ725" s="17"/>
    </row>
    <row r="726" spans="1:62" ht="13">
      <c r="A726" s="2"/>
      <c r="B726" s="2"/>
      <c r="C726" s="2"/>
      <c r="D726" s="2"/>
      <c r="E726" s="2"/>
      <c r="F726" s="2"/>
      <c r="G726" s="21"/>
      <c r="H726" s="2"/>
      <c r="I726" s="2"/>
      <c r="J726" s="2"/>
      <c r="K726" s="2"/>
      <c r="L726" s="23"/>
      <c r="M726" s="28"/>
      <c r="N726" s="23"/>
      <c r="O726" s="23"/>
      <c r="P726" s="23"/>
      <c r="Q726" s="19"/>
      <c r="R726" s="19"/>
      <c r="S726" s="16"/>
      <c r="T726" s="17"/>
      <c r="U726" s="17"/>
      <c r="V726" s="17"/>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7"/>
      <c r="BC726" s="17"/>
      <c r="BD726" s="17"/>
      <c r="BE726" s="17"/>
      <c r="BF726" s="17"/>
      <c r="BG726" s="17"/>
      <c r="BH726" s="17"/>
      <c r="BI726" s="17"/>
      <c r="BJ726" s="17"/>
    </row>
    <row r="727" spans="1:62" ht="13">
      <c r="A727" s="2"/>
      <c r="B727" s="2"/>
      <c r="C727" s="2"/>
      <c r="D727" s="2"/>
      <c r="E727" s="2"/>
      <c r="F727" s="2"/>
      <c r="G727" s="21"/>
      <c r="H727" s="2"/>
      <c r="I727" s="2"/>
      <c r="J727" s="2"/>
      <c r="K727" s="2"/>
      <c r="L727" s="23"/>
      <c r="M727" s="28"/>
      <c r="N727" s="23"/>
      <c r="O727" s="23"/>
      <c r="P727" s="23"/>
      <c r="Q727" s="19"/>
      <c r="R727" s="19"/>
      <c r="S727" s="16"/>
      <c r="T727" s="17"/>
      <c r="U727" s="17"/>
      <c r="V727" s="17"/>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7"/>
      <c r="BC727" s="17"/>
      <c r="BD727" s="17"/>
      <c r="BE727" s="17"/>
      <c r="BF727" s="17"/>
      <c r="BG727" s="17"/>
      <c r="BH727" s="17"/>
      <c r="BI727" s="17"/>
      <c r="BJ727" s="17"/>
    </row>
    <row r="728" spans="1:62" ht="13">
      <c r="A728" s="2"/>
      <c r="B728" s="2"/>
      <c r="C728" s="2"/>
      <c r="D728" s="2"/>
      <c r="E728" s="2"/>
      <c r="F728" s="2"/>
      <c r="G728" s="21"/>
      <c r="H728" s="2"/>
      <c r="I728" s="2"/>
      <c r="J728" s="2"/>
      <c r="K728" s="2"/>
      <c r="L728" s="23"/>
      <c r="M728" s="28"/>
      <c r="N728" s="23"/>
      <c r="O728" s="23"/>
      <c r="P728" s="23"/>
      <c r="Q728" s="19"/>
      <c r="R728" s="19"/>
      <c r="S728" s="16"/>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7"/>
      <c r="BC728" s="17"/>
      <c r="BD728" s="17"/>
      <c r="BE728" s="17"/>
      <c r="BF728" s="17"/>
      <c r="BG728" s="17"/>
      <c r="BH728" s="17"/>
      <c r="BI728" s="17"/>
      <c r="BJ728" s="17"/>
    </row>
    <row r="729" spans="1:62" ht="13">
      <c r="A729" s="2"/>
      <c r="B729" s="2"/>
      <c r="C729" s="2"/>
      <c r="D729" s="2"/>
      <c r="E729" s="2"/>
      <c r="F729" s="2"/>
      <c r="G729" s="21"/>
      <c r="H729" s="2"/>
      <c r="I729" s="2"/>
      <c r="J729" s="2"/>
      <c r="K729" s="2"/>
      <c r="L729" s="23"/>
      <c r="M729" s="28"/>
      <c r="N729" s="23"/>
      <c r="O729" s="23"/>
      <c r="P729" s="23"/>
      <c r="Q729" s="19"/>
      <c r="R729" s="19"/>
      <c r="S729" s="16"/>
      <c r="T729" s="17"/>
      <c r="U729" s="17"/>
      <c r="V729" s="1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7"/>
      <c r="BC729" s="17"/>
      <c r="BD729" s="17"/>
      <c r="BE729" s="17"/>
      <c r="BF729" s="17"/>
      <c r="BG729" s="17"/>
      <c r="BH729" s="17"/>
      <c r="BI729" s="17"/>
      <c r="BJ729" s="17"/>
    </row>
    <row r="730" spans="1:62" ht="13">
      <c r="A730" s="2"/>
      <c r="B730" s="2"/>
      <c r="C730" s="2"/>
      <c r="D730" s="2"/>
      <c r="E730" s="2"/>
      <c r="F730" s="2"/>
      <c r="G730" s="21"/>
      <c r="H730" s="2"/>
      <c r="I730" s="2"/>
      <c r="J730" s="2"/>
      <c r="K730" s="2"/>
      <c r="L730" s="23"/>
      <c r="M730" s="28"/>
      <c r="N730" s="23"/>
      <c r="O730" s="23"/>
      <c r="P730" s="23"/>
      <c r="Q730" s="19"/>
      <c r="R730" s="19"/>
      <c r="S730" s="16"/>
      <c r="T730" s="17"/>
      <c r="U730" s="17"/>
      <c r="V730" s="1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7"/>
      <c r="BC730" s="17"/>
      <c r="BD730" s="17"/>
      <c r="BE730" s="17"/>
      <c r="BF730" s="17"/>
      <c r="BG730" s="17"/>
      <c r="BH730" s="17"/>
      <c r="BI730" s="17"/>
      <c r="BJ730" s="17"/>
    </row>
    <row r="731" spans="1:62" ht="13">
      <c r="A731" s="2"/>
      <c r="B731" s="2"/>
      <c r="C731" s="2"/>
      <c r="D731" s="2"/>
      <c r="E731" s="2"/>
      <c r="F731" s="2"/>
      <c r="G731" s="21"/>
      <c r="H731" s="2"/>
      <c r="I731" s="2"/>
      <c r="J731" s="2"/>
      <c r="K731" s="2"/>
      <c r="L731" s="23"/>
      <c r="M731" s="28"/>
      <c r="N731" s="23"/>
      <c r="O731" s="23"/>
      <c r="P731" s="23"/>
      <c r="Q731" s="19"/>
      <c r="R731" s="19"/>
      <c r="S731" s="16"/>
      <c r="T731" s="17"/>
      <c r="U731" s="17"/>
      <c r="V731" s="17"/>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7"/>
      <c r="BC731" s="17"/>
      <c r="BD731" s="17"/>
      <c r="BE731" s="17"/>
      <c r="BF731" s="17"/>
      <c r="BG731" s="17"/>
      <c r="BH731" s="17"/>
      <c r="BI731" s="17"/>
      <c r="BJ731" s="17"/>
    </row>
    <row r="732" spans="1:62" ht="13">
      <c r="A732" s="2"/>
      <c r="B732" s="2"/>
      <c r="C732" s="2"/>
      <c r="D732" s="2"/>
      <c r="E732" s="2"/>
      <c r="F732" s="2"/>
      <c r="G732" s="21"/>
      <c r="H732" s="2"/>
      <c r="I732" s="2"/>
      <c r="J732" s="2"/>
      <c r="K732" s="2"/>
      <c r="L732" s="23"/>
      <c r="M732" s="28"/>
      <c r="N732" s="23"/>
      <c r="O732" s="23"/>
      <c r="P732" s="23"/>
      <c r="Q732" s="19"/>
      <c r="R732" s="19"/>
      <c r="S732" s="16"/>
      <c r="T732" s="17"/>
      <c r="U732" s="17"/>
      <c r="V732" s="17"/>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7"/>
      <c r="BC732" s="17"/>
      <c r="BD732" s="17"/>
      <c r="BE732" s="17"/>
      <c r="BF732" s="17"/>
      <c r="BG732" s="17"/>
      <c r="BH732" s="17"/>
      <c r="BI732" s="17"/>
      <c r="BJ732" s="17"/>
    </row>
    <row r="733" spans="1:62" ht="13">
      <c r="A733" s="2"/>
      <c r="B733" s="2"/>
      <c r="C733" s="2"/>
      <c r="D733" s="2"/>
      <c r="E733" s="2"/>
      <c r="F733" s="2"/>
      <c r="G733" s="21"/>
      <c r="H733" s="2"/>
      <c r="I733" s="2"/>
      <c r="J733" s="2"/>
      <c r="K733" s="2"/>
      <c r="L733" s="23"/>
      <c r="M733" s="28"/>
      <c r="N733" s="23"/>
      <c r="O733" s="23"/>
      <c r="P733" s="23"/>
      <c r="Q733" s="19"/>
      <c r="R733" s="19"/>
      <c r="S733" s="16"/>
      <c r="T733" s="17"/>
      <c r="U733" s="17"/>
      <c r="V733" s="1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7"/>
      <c r="BC733" s="17"/>
      <c r="BD733" s="17"/>
      <c r="BE733" s="17"/>
      <c r="BF733" s="17"/>
      <c r="BG733" s="17"/>
      <c r="BH733" s="17"/>
      <c r="BI733" s="17"/>
      <c r="BJ733" s="17"/>
    </row>
    <row r="734" spans="1:62" ht="13">
      <c r="A734" s="2"/>
      <c r="B734" s="2"/>
      <c r="C734" s="2"/>
      <c r="D734" s="2"/>
      <c r="E734" s="2"/>
      <c r="F734" s="2"/>
      <c r="G734" s="21"/>
      <c r="H734" s="2"/>
      <c r="I734" s="2"/>
      <c r="J734" s="2"/>
      <c r="K734" s="2"/>
      <c r="L734" s="23"/>
      <c r="M734" s="28"/>
      <c r="N734" s="23"/>
      <c r="O734" s="23"/>
      <c r="P734" s="23"/>
      <c r="Q734" s="19"/>
      <c r="R734" s="19"/>
      <c r="S734" s="16"/>
      <c r="T734" s="17"/>
      <c r="U734" s="17"/>
      <c r="V734" s="17"/>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7"/>
      <c r="BC734" s="17"/>
      <c r="BD734" s="17"/>
      <c r="BE734" s="17"/>
      <c r="BF734" s="17"/>
      <c r="BG734" s="17"/>
      <c r="BH734" s="17"/>
      <c r="BI734" s="17"/>
      <c r="BJ734" s="17"/>
    </row>
    <row r="735" spans="1:62" ht="13">
      <c r="A735" s="2"/>
      <c r="B735" s="2"/>
      <c r="C735" s="2"/>
      <c r="D735" s="2"/>
      <c r="E735" s="2"/>
      <c r="F735" s="2"/>
      <c r="G735" s="21"/>
      <c r="H735" s="2"/>
      <c r="I735" s="2"/>
      <c r="J735" s="2"/>
      <c r="K735" s="2"/>
      <c r="L735" s="23"/>
      <c r="M735" s="28"/>
      <c r="N735" s="23"/>
      <c r="O735" s="23"/>
      <c r="P735" s="23"/>
      <c r="Q735" s="19"/>
      <c r="R735" s="19"/>
      <c r="S735" s="16"/>
      <c r="T735" s="17"/>
      <c r="U735" s="17"/>
      <c r="V735" s="17"/>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c r="BE735" s="17"/>
      <c r="BF735" s="17"/>
      <c r="BG735" s="17"/>
      <c r="BH735" s="17"/>
      <c r="BI735" s="17"/>
      <c r="BJ735" s="17"/>
    </row>
    <row r="736" spans="1:62" ht="13">
      <c r="A736" s="2"/>
      <c r="B736" s="2"/>
      <c r="C736" s="2"/>
      <c r="D736" s="2"/>
      <c r="E736" s="2"/>
      <c r="F736" s="2"/>
      <c r="G736" s="21"/>
      <c r="H736" s="2"/>
      <c r="I736" s="2"/>
      <c r="J736" s="2"/>
      <c r="K736" s="2"/>
      <c r="L736" s="23"/>
      <c r="M736" s="28"/>
      <c r="N736" s="23"/>
      <c r="O736" s="23"/>
      <c r="P736" s="23"/>
      <c r="Q736" s="19"/>
      <c r="R736" s="19"/>
      <c r="S736" s="16"/>
      <c r="T736" s="17"/>
      <c r="U736" s="17"/>
      <c r="V736" s="17"/>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7"/>
      <c r="BC736" s="17"/>
      <c r="BD736" s="17"/>
      <c r="BE736" s="17"/>
      <c r="BF736" s="17"/>
      <c r="BG736" s="17"/>
      <c r="BH736" s="17"/>
      <c r="BI736" s="17"/>
      <c r="BJ736" s="17"/>
    </row>
    <row r="737" spans="1:62" ht="13">
      <c r="A737" s="2"/>
      <c r="B737" s="2"/>
      <c r="C737" s="2"/>
      <c r="D737" s="2"/>
      <c r="E737" s="2"/>
      <c r="F737" s="2"/>
      <c r="G737" s="21"/>
      <c r="H737" s="2"/>
      <c r="I737" s="2"/>
      <c r="J737" s="2"/>
      <c r="K737" s="2"/>
      <c r="L737" s="23"/>
      <c r="M737" s="28"/>
      <c r="N737" s="23"/>
      <c r="O737" s="23"/>
      <c r="P737" s="23"/>
      <c r="Q737" s="19"/>
      <c r="R737" s="19"/>
      <c r="S737" s="16"/>
      <c r="T737" s="17"/>
      <c r="U737" s="17"/>
      <c r="V737" s="17"/>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7"/>
      <c r="BC737" s="17"/>
      <c r="BD737" s="17"/>
      <c r="BE737" s="17"/>
      <c r="BF737" s="17"/>
      <c r="BG737" s="17"/>
      <c r="BH737" s="17"/>
      <c r="BI737" s="17"/>
      <c r="BJ737" s="17"/>
    </row>
    <row r="738" spans="1:62" ht="13">
      <c r="A738" s="2"/>
      <c r="B738" s="2"/>
      <c r="C738" s="2"/>
      <c r="D738" s="2"/>
      <c r="E738" s="2"/>
      <c r="F738" s="2"/>
      <c r="G738" s="21"/>
      <c r="H738" s="2"/>
      <c r="I738" s="2"/>
      <c r="J738" s="2"/>
      <c r="K738" s="2"/>
      <c r="L738" s="23"/>
      <c r="M738" s="28"/>
      <c r="N738" s="23"/>
      <c r="O738" s="23"/>
      <c r="P738" s="23"/>
      <c r="Q738" s="19"/>
      <c r="R738" s="19"/>
      <c r="S738" s="16"/>
      <c r="T738" s="17"/>
      <c r="U738" s="17"/>
      <c r="V738" s="17"/>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7"/>
      <c r="BC738" s="17"/>
      <c r="BD738" s="17"/>
      <c r="BE738" s="17"/>
      <c r="BF738" s="17"/>
      <c r="BG738" s="17"/>
      <c r="BH738" s="17"/>
      <c r="BI738" s="17"/>
      <c r="BJ738" s="17"/>
    </row>
    <row r="739" spans="1:62" ht="13">
      <c r="A739" s="2"/>
      <c r="B739" s="2"/>
      <c r="C739" s="2"/>
      <c r="D739" s="2"/>
      <c r="E739" s="2"/>
      <c r="F739" s="2"/>
      <c r="G739" s="21"/>
      <c r="H739" s="2"/>
      <c r="I739" s="2"/>
      <c r="J739" s="2"/>
      <c r="K739" s="2"/>
      <c r="L739" s="23"/>
      <c r="M739" s="28"/>
      <c r="N739" s="23"/>
      <c r="O739" s="23"/>
      <c r="P739" s="23"/>
      <c r="Q739" s="19"/>
      <c r="R739" s="19"/>
      <c r="S739" s="16"/>
      <c r="T739" s="17"/>
      <c r="U739" s="17"/>
      <c r="V739" s="17"/>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7"/>
      <c r="BC739" s="17"/>
      <c r="BD739" s="17"/>
      <c r="BE739" s="17"/>
      <c r="BF739" s="17"/>
      <c r="BG739" s="17"/>
      <c r="BH739" s="17"/>
      <c r="BI739" s="17"/>
      <c r="BJ739" s="17"/>
    </row>
    <row r="740" spans="1:62" ht="13">
      <c r="A740" s="2"/>
      <c r="B740" s="2"/>
      <c r="C740" s="2"/>
      <c r="D740" s="2"/>
      <c r="E740" s="2"/>
      <c r="F740" s="2"/>
      <c r="G740" s="21"/>
      <c r="H740" s="2"/>
      <c r="I740" s="2"/>
      <c r="J740" s="2"/>
      <c r="K740" s="2"/>
      <c r="L740" s="23"/>
      <c r="M740" s="28"/>
      <c r="N740" s="23"/>
      <c r="O740" s="23"/>
      <c r="P740" s="23"/>
      <c r="Q740" s="19"/>
      <c r="R740" s="19"/>
      <c r="S740" s="16"/>
      <c r="T740" s="17"/>
      <c r="U740" s="17"/>
      <c r="V740" s="17"/>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7"/>
      <c r="BC740" s="17"/>
      <c r="BD740" s="17"/>
      <c r="BE740" s="17"/>
      <c r="BF740" s="17"/>
      <c r="BG740" s="17"/>
      <c r="BH740" s="17"/>
      <c r="BI740" s="17"/>
      <c r="BJ740" s="17"/>
    </row>
    <row r="741" spans="1:62" ht="13">
      <c r="A741" s="2"/>
      <c r="B741" s="2"/>
      <c r="C741" s="2"/>
      <c r="D741" s="2"/>
      <c r="E741" s="2"/>
      <c r="F741" s="2"/>
      <c r="G741" s="21"/>
      <c r="H741" s="2"/>
      <c r="I741" s="2"/>
      <c r="J741" s="2"/>
      <c r="K741" s="2"/>
      <c r="L741" s="23"/>
      <c r="M741" s="28"/>
      <c r="N741" s="23"/>
      <c r="O741" s="23"/>
      <c r="P741" s="23"/>
      <c r="Q741" s="19"/>
      <c r="R741" s="19"/>
      <c r="S741" s="16"/>
      <c r="T741" s="17"/>
      <c r="U741" s="17"/>
      <c r="V741" s="17"/>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7"/>
      <c r="BC741" s="17"/>
      <c r="BD741" s="17"/>
      <c r="BE741" s="17"/>
      <c r="BF741" s="17"/>
      <c r="BG741" s="17"/>
      <c r="BH741" s="17"/>
      <c r="BI741" s="17"/>
      <c r="BJ741" s="17"/>
    </row>
    <row r="742" spans="1:62" ht="13">
      <c r="A742" s="2"/>
      <c r="B742" s="2"/>
      <c r="C742" s="2"/>
      <c r="D742" s="2"/>
      <c r="E742" s="2"/>
      <c r="F742" s="2"/>
      <c r="G742" s="21"/>
      <c r="H742" s="2"/>
      <c r="I742" s="2"/>
      <c r="J742" s="2"/>
      <c r="K742" s="2"/>
      <c r="L742" s="23"/>
      <c r="M742" s="28"/>
      <c r="N742" s="23"/>
      <c r="O742" s="23"/>
      <c r="P742" s="23"/>
      <c r="Q742" s="19"/>
      <c r="R742" s="19"/>
      <c r="S742" s="16"/>
      <c r="T742" s="17"/>
      <c r="U742" s="17"/>
      <c r="V742" s="17"/>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7"/>
      <c r="BC742" s="17"/>
      <c r="BD742" s="17"/>
      <c r="BE742" s="17"/>
      <c r="BF742" s="17"/>
      <c r="BG742" s="17"/>
      <c r="BH742" s="17"/>
      <c r="BI742" s="17"/>
      <c r="BJ742" s="17"/>
    </row>
    <row r="743" spans="1:62" ht="13">
      <c r="A743" s="2"/>
      <c r="B743" s="2"/>
      <c r="C743" s="2"/>
      <c r="D743" s="2"/>
      <c r="E743" s="2"/>
      <c r="F743" s="2"/>
      <c r="G743" s="21"/>
      <c r="H743" s="2"/>
      <c r="I743" s="2"/>
      <c r="J743" s="2"/>
      <c r="K743" s="2"/>
      <c r="L743" s="23"/>
      <c r="M743" s="28"/>
      <c r="N743" s="23"/>
      <c r="O743" s="23"/>
      <c r="P743" s="23"/>
      <c r="Q743" s="19"/>
      <c r="R743" s="19"/>
      <c r="S743" s="16"/>
      <c r="T743" s="17"/>
      <c r="U743" s="17"/>
      <c r="V743" s="17"/>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7"/>
      <c r="BC743" s="17"/>
      <c r="BD743" s="17"/>
      <c r="BE743" s="17"/>
      <c r="BF743" s="17"/>
      <c r="BG743" s="17"/>
      <c r="BH743" s="17"/>
      <c r="BI743" s="17"/>
      <c r="BJ743" s="17"/>
    </row>
    <row r="744" spans="1:62" ht="13">
      <c r="A744" s="2"/>
      <c r="B744" s="2"/>
      <c r="C744" s="2"/>
      <c r="D744" s="2"/>
      <c r="E744" s="2"/>
      <c r="F744" s="2"/>
      <c r="G744" s="21"/>
      <c r="H744" s="2"/>
      <c r="I744" s="2"/>
      <c r="J744" s="2"/>
      <c r="K744" s="2"/>
      <c r="L744" s="23"/>
      <c r="M744" s="28"/>
      <c r="N744" s="23"/>
      <c r="O744" s="23"/>
      <c r="P744" s="23"/>
      <c r="Q744" s="19"/>
      <c r="R744" s="19"/>
      <c r="S744" s="16"/>
      <c r="T744" s="17"/>
      <c r="U744" s="17"/>
      <c r="V744" s="17"/>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7"/>
      <c r="BC744" s="17"/>
      <c r="BD744" s="17"/>
      <c r="BE744" s="17"/>
      <c r="BF744" s="17"/>
      <c r="BG744" s="17"/>
      <c r="BH744" s="17"/>
      <c r="BI744" s="17"/>
      <c r="BJ744" s="17"/>
    </row>
    <row r="745" spans="1:62" ht="13">
      <c r="A745" s="2"/>
      <c r="B745" s="2"/>
      <c r="C745" s="2"/>
      <c r="D745" s="2"/>
      <c r="E745" s="2"/>
      <c r="F745" s="2"/>
      <c r="G745" s="21"/>
      <c r="H745" s="2"/>
      <c r="I745" s="2"/>
      <c r="J745" s="2"/>
      <c r="K745" s="2"/>
      <c r="L745" s="23"/>
      <c r="M745" s="28"/>
      <c r="N745" s="23"/>
      <c r="O745" s="23"/>
      <c r="P745" s="23"/>
      <c r="Q745" s="19"/>
      <c r="R745" s="19"/>
      <c r="S745" s="16"/>
      <c r="T745" s="17"/>
      <c r="U745" s="17"/>
      <c r="V745" s="1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7"/>
      <c r="BC745" s="17"/>
      <c r="BD745" s="17"/>
      <c r="BE745" s="17"/>
      <c r="BF745" s="17"/>
      <c r="BG745" s="17"/>
      <c r="BH745" s="17"/>
      <c r="BI745" s="17"/>
      <c r="BJ745" s="17"/>
    </row>
    <row r="746" spans="1:62" ht="13">
      <c r="A746" s="2"/>
      <c r="B746" s="2"/>
      <c r="C746" s="2"/>
      <c r="D746" s="2"/>
      <c r="E746" s="2"/>
      <c r="F746" s="2"/>
      <c r="G746" s="21"/>
      <c r="H746" s="2"/>
      <c r="I746" s="2"/>
      <c r="J746" s="2"/>
      <c r="K746" s="2"/>
      <c r="L746" s="23"/>
      <c r="M746" s="28"/>
      <c r="N746" s="23"/>
      <c r="O746" s="23"/>
      <c r="P746" s="23"/>
      <c r="Q746" s="19"/>
      <c r="R746" s="19"/>
      <c r="S746" s="16"/>
      <c r="T746" s="17"/>
      <c r="U746" s="17"/>
      <c r="V746" s="17"/>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7"/>
      <c r="BC746" s="17"/>
      <c r="BD746" s="17"/>
      <c r="BE746" s="17"/>
      <c r="BF746" s="17"/>
      <c r="BG746" s="17"/>
      <c r="BH746" s="17"/>
      <c r="BI746" s="17"/>
      <c r="BJ746" s="17"/>
    </row>
    <row r="747" spans="1:62" ht="13">
      <c r="A747" s="2"/>
      <c r="B747" s="2"/>
      <c r="C747" s="2"/>
      <c r="D747" s="2"/>
      <c r="E747" s="2"/>
      <c r="F747" s="2"/>
      <c r="G747" s="21"/>
      <c r="H747" s="2"/>
      <c r="I747" s="2"/>
      <c r="J747" s="2"/>
      <c r="K747" s="2"/>
      <c r="L747" s="23"/>
      <c r="M747" s="28"/>
      <c r="N747" s="23"/>
      <c r="O747" s="23"/>
      <c r="P747" s="23"/>
      <c r="Q747" s="19"/>
      <c r="R747" s="19"/>
      <c r="S747" s="16"/>
      <c r="T747" s="17"/>
      <c r="U747" s="17"/>
      <c r="V747" s="17"/>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7"/>
      <c r="BC747" s="17"/>
      <c r="BD747" s="17"/>
      <c r="BE747" s="17"/>
      <c r="BF747" s="17"/>
      <c r="BG747" s="17"/>
      <c r="BH747" s="17"/>
      <c r="BI747" s="17"/>
      <c r="BJ747" s="17"/>
    </row>
    <row r="748" spans="1:62" ht="13">
      <c r="A748" s="2"/>
      <c r="B748" s="2"/>
      <c r="C748" s="2"/>
      <c r="D748" s="2"/>
      <c r="E748" s="2"/>
      <c r="F748" s="2"/>
      <c r="G748" s="21"/>
      <c r="H748" s="2"/>
      <c r="I748" s="2"/>
      <c r="J748" s="2"/>
      <c r="K748" s="2"/>
      <c r="L748" s="23"/>
      <c r="M748" s="28"/>
      <c r="N748" s="23"/>
      <c r="O748" s="23"/>
      <c r="P748" s="23"/>
      <c r="Q748" s="19"/>
      <c r="R748" s="19"/>
      <c r="S748" s="16"/>
      <c r="T748" s="17"/>
      <c r="U748" s="17"/>
      <c r="V748" s="1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7"/>
      <c r="BC748" s="17"/>
      <c r="BD748" s="17"/>
      <c r="BE748" s="17"/>
      <c r="BF748" s="17"/>
      <c r="BG748" s="17"/>
      <c r="BH748" s="17"/>
      <c r="BI748" s="17"/>
      <c r="BJ748" s="17"/>
    </row>
    <row r="749" spans="1:62" ht="13">
      <c r="A749" s="2"/>
      <c r="B749" s="2"/>
      <c r="C749" s="2"/>
      <c r="D749" s="2"/>
      <c r="E749" s="2"/>
      <c r="F749" s="2"/>
      <c r="G749" s="21"/>
      <c r="H749" s="2"/>
      <c r="I749" s="2"/>
      <c r="J749" s="2"/>
      <c r="K749" s="2"/>
      <c r="L749" s="23"/>
      <c r="M749" s="28"/>
      <c r="N749" s="23"/>
      <c r="O749" s="23"/>
      <c r="P749" s="23"/>
      <c r="Q749" s="19"/>
      <c r="R749" s="19"/>
      <c r="S749" s="16"/>
      <c r="T749" s="17"/>
      <c r="U749" s="17"/>
      <c r="V749" s="17"/>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7"/>
      <c r="BC749" s="17"/>
      <c r="BD749" s="17"/>
      <c r="BE749" s="17"/>
      <c r="BF749" s="17"/>
      <c r="BG749" s="17"/>
      <c r="BH749" s="17"/>
      <c r="BI749" s="17"/>
      <c r="BJ749" s="17"/>
    </row>
    <row r="750" spans="1:62" ht="13">
      <c r="A750" s="2"/>
      <c r="B750" s="2"/>
      <c r="C750" s="2"/>
      <c r="D750" s="2"/>
      <c r="E750" s="2"/>
      <c r="F750" s="2"/>
      <c r="G750" s="21"/>
      <c r="H750" s="2"/>
      <c r="I750" s="2"/>
      <c r="J750" s="2"/>
      <c r="K750" s="2"/>
      <c r="L750" s="23"/>
      <c r="M750" s="28"/>
      <c r="N750" s="23"/>
      <c r="O750" s="23"/>
      <c r="P750" s="23"/>
      <c r="Q750" s="19"/>
      <c r="R750" s="19"/>
      <c r="S750" s="16"/>
      <c r="T750" s="17"/>
      <c r="U750" s="17"/>
      <c r="V750" s="1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7"/>
      <c r="BC750" s="17"/>
      <c r="BD750" s="17"/>
      <c r="BE750" s="17"/>
      <c r="BF750" s="17"/>
      <c r="BG750" s="17"/>
      <c r="BH750" s="17"/>
      <c r="BI750" s="17"/>
      <c r="BJ750" s="17"/>
    </row>
    <row r="751" spans="1:62" ht="13">
      <c r="A751" s="2"/>
      <c r="B751" s="2"/>
      <c r="C751" s="2"/>
      <c r="D751" s="2"/>
      <c r="E751" s="2"/>
      <c r="F751" s="2"/>
      <c r="G751" s="21"/>
      <c r="H751" s="2"/>
      <c r="I751" s="2"/>
      <c r="J751" s="2"/>
      <c r="K751" s="2"/>
      <c r="L751" s="23"/>
      <c r="M751" s="28"/>
      <c r="N751" s="23"/>
      <c r="O751" s="23"/>
      <c r="P751" s="23"/>
      <c r="Q751" s="19"/>
      <c r="R751" s="19"/>
      <c r="S751" s="16"/>
      <c r="T751" s="17"/>
      <c r="U751" s="17"/>
      <c r="V751" s="1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7"/>
      <c r="BC751" s="17"/>
      <c r="BD751" s="17"/>
      <c r="BE751" s="17"/>
      <c r="BF751" s="17"/>
      <c r="BG751" s="17"/>
      <c r="BH751" s="17"/>
      <c r="BI751" s="17"/>
      <c r="BJ751" s="17"/>
    </row>
    <row r="752" spans="1:62" ht="13">
      <c r="A752" s="2"/>
      <c r="B752" s="2"/>
      <c r="C752" s="2"/>
      <c r="D752" s="2"/>
      <c r="E752" s="2"/>
      <c r="F752" s="2"/>
      <c r="G752" s="21"/>
      <c r="H752" s="2"/>
      <c r="I752" s="2"/>
      <c r="J752" s="2"/>
      <c r="K752" s="2"/>
      <c r="L752" s="23"/>
      <c r="M752" s="28"/>
      <c r="N752" s="23"/>
      <c r="O752" s="23"/>
      <c r="P752" s="23"/>
      <c r="Q752" s="19"/>
      <c r="R752" s="19"/>
      <c r="S752" s="16"/>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7"/>
      <c r="BC752" s="17"/>
      <c r="BD752" s="17"/>
      <c r="BE752" s="17"/>
      <c r="BF752" s="17"/>
      <c r="BG752" s="17"/>
      <c r="BH752" s="17"/>
      <c r="BI752" s="17"/>
      <c r="BJ752" s="17"/>
    </row>
    <row r="753" spans="1:62" ht="13">
      <c r="A753" s="2"/>
      <c r="B753" s="2"/>
      <c r="C753" s="2"/>
      <c r="D753" s="2"/>
      <c r="E753" s="2"/>
      <c r="F753" s="2"/>
      <c r="G753" s="21"/>
      <c r="H753" s="2"/>
      <c r="I753" s="2"/>
      <c r="J753" s="2"/>
      <c r="K753" s="2"/>
      <c r="L753" s="23"/>
      <c r="M753" s="28"/>
      <c r="N753" s="23"/>
      <c r="O753" s="23"/>
      <c r="P753" s="23"/>
      <c r="Q753" s="19"/>
      <c r="R753" s="19"/>
      <c r="S753" s="16"/>
      <c r="T753" s="17"/>
      <c r="U753" s="17"/>
      <c r="V753" s="17"/>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7"/>
      <c r="BC753" s="17"/>
      <c r="BD753" s="17"/>
      <c r="BE753" s="17"/>
      <c r="BF753" s="17"/>
      <c r="BG753" s="17"/>
      <c r="BH753" s="17"/>
      <c r="BI753" s="17"/>
      <c r="BJ753" s="17"/>
    </row>
    <row r="754" spans="1:62" ht="13">
      <c r="A754" s="2"/>
      <c r="B754" s="2"/>
      <c r="C754" s="2"/>
      <c r="D754" s="2"/>
      <c r="E754" s="2"/>
      <c r="F754" s="2"/>
      <c r="G754" s="21"/>
      <c r="H754" s="2"/>
      <c r="I754" s="2"/>
      <c r="J754" s="2"/>
      <c r="K754" s="2"/>
      <c r="L754" s="23"/>
      <c r="M754" s="28"/>
      <c r="N754" s="23"/>
      <c r="O754" s="23"/>
      <c r="P754" s="23"/>
      <c r="Q754" s="19"/>
      <c r="R754" s="19"/>
      <c r="S754" s="16"/>
      <c r="T754" s="17"/>
      <c r="U754" s="17"/>
      <c r="V754" s="17"/>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7"/>
      <c r="BC754" s="17"/>
      <c r="BD754" s="17"/>
      <c r="BE754" s="17"/>
      <c r="BF754" s="17"/>
      <c r="BG754" s="17"/>
      <c r="BH754" s="17"/>
      <c r="BI754" s="17"/>
      <c r="BJ754" s="17"/>
    </row>
    <row r="755" spans="1:62" ht="13">
      <c r="A755" s="2"/>
      <c r="B755" s="2"/>
      <c r="C755" s="2"/>
      <c r="D755" s="2"/>
      <c r="E755" s="2"/>
      <c r="F755" s="2"/>
      <c r="G755" s="21"/>
      <c r="H755" s="2"/>
      <c r="I755" s="2"/>
      <c r="J755" s="2"/>
      <c r="K755" s="2"/>
      <c r="L755" s="23"/>
      <c r="M755" s="28"/>
      <c r="N755" s="23"/>
      <c r="O755" s="23"/>
      <c r="P755" s="23"/>
      <c r="Q755" s="19"/>
      <c r="R755" s="19"/>
      <c r="S755" s="16"/>
      <c r="T755" s="17"/>
      <c r="U755" s="17"/>
      <c r="V755" s="17"/>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7"/>
      <c r="BC755" s="17"/>
      <c r="BD755" s="17"/>
      <c r="BE755" s="17"/>
      <c r="BF755" s="17"/>
      <c r="BG755" s="17"/>
      <c r="BH755" s="17"/>
      <c r="BI755" s="17"/>
      <c r="BJ755" s="17"/>
    </row>
    <row r="756" spans="1:62" ht="13">
      <c r="A756" s="2"/>
      <c r="B756" s="2"/>
      <c r="C756" s="2"/>
      <c r="D756" s="2"/>
      <c r="E756" s="2"/>
      <c r="F756" s="2"/>
      <c r="G756" s="21"/>
      <c r="H756" s="2"/>
      <c r="I756" s="2"/>
      <c r="J756" s="2"/>
      <c r="K756" s="2"/>
      <c r="L756" s="23"/>
      <c r="M756" s="28"/>
      <c r="N756" s="23"/>
      <c r="O756" s="23"/>
      <c r="P756" s="23"/>
      <c r="Q756" s="19"/>
      <c r="R756" s="19"/>
      <c r="S756" s="16"/>
      <c r="T756" s="17"/>
      <c r="U756" s="17"/>
      <c r="V756" s="17"/>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7"/>
      <c r="BC756" s="17"/>
      <c r="BD756" s="17"/>
      <c r="BE756" s="17"/>
      <c r="BF756" s="17"/>
      <c r="BG756" s="17"/>
      <c r="BH756" s="17"/>
      <c r="BI756" s="17"/>
      <c r="BJ756" s="17"/>
    </row>
    <row r="757" spans="1:62" ht="13">
      <c r="A757" s="2"/>
      <c r="B757" s="2"/>
      <c r="C757" s="2"/>
      <c r="D757" s="2"/>
      <c r="E757" s="2"/>
      <c r="F757" s="2"/>
      <c r="G757" s="21"/>
      <c r="H757" s="2"/>
      <c r="I757" s="2"/>
      <c r="J757" s="2"/>
      <c r="K757" s="2"/>
      <c r="L757" s="23"/>
      <c r="M757" s="28"/>
      <c r="N757" s="23"/>
      <c r="O757" s="23"/>
      <c r="P757" s="23"/>
      <c r="Q757" s="19"/>
      <c r="R757" s="19"/>
      <c r="S757" s="16"/>
      <c r="T757" s="17"/>
      <c r="U757" s="17"/>
      <c r="V757" s="17"/>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7"/>
      <c r="BC757" s="17"/>
      <c r="BD757" s="17"/>
      <c r="BE757" s="17"/>
      <c r="BF757" s="17"/>
      <c r="BG757" s="17"/>
      <c r="BH757" s="17"/>
      <c r="BI757" s="17"/>
      <c r="BJ757" s="17"/>
    </row>
    <row r="758" spans="1:62" ht="13">
      <c r="A758" s="2"/>
      <c r="B758" s="2"/>
      <c r="C758" s="2"/>
      <c r="D758" s="2"/>
      <c r="E758" s="2"/>
      <c r="F758" s="2"/>
      <c r="G758" s="21"/>
      <c r="H758" s="2"/>
      <c r="I758" s="2"/>
      <c r="J758" s="2"/>
      <c r="K758" s="2"/>
      <c r="L758" s="23"/>
      <c r="M758" s="28"/>
      <c r="N758" s="23"/>
      <c r="O758" s="23"/>
      <c r="P758" s="23"/>
      <c r="Q758" s="19"/>
      <c r="R758" s="19"/>
      <c r="S758" s="16"/>
      <c r="T758" s="17"/>
      <c r="U758" s="17"/>
      <c r="V758" s="17"/>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7"/>
      <c r="BC758" s="17"/>
      <c r="BD758" s="17"/>
      <c r="BE758" s="17"/>
      <c r="BF758" s="17"/>
      <c r="BG758" s="17"/>
      <c r="BH758" s="17"/>
      <c r="BI758" s="17"/>
      <c r="BJ758" s="17"/>
    </row>
    <row r="759" spans="1:62" ht="13">
      <c r="A759" s="2"/>
      <c r="B759" s="2"/>
      <c r="C759" s="2"/>
      <c r="D759" s="2"/>
      <c r="E759" s="2"/>
      <c r="F759" s="2"/>
      <c r="G759" s="21"/>
      <c r="H759" s="2"/>
      <c r="I759" s="2"/>
      <c r="J759" s="2"/>
      <c r="K759" s="2"/>
      <c r="L759" s="23"/>
      <c r="M759" s="28"/>
      <c r="N759" s="23"/>
      <c r="O759" s="23"/>
      <c r="P759" s="23"/>
      <c r="Q759" s="19"/>
      <c r="R759" s="19"/>
      <c r="S759" s="16"/>
      <c r="T759" s="17"/>
      <c r="U759" s="17"/>
      <c r="V759" s="17"/>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7"/>
      <c r="BC759" s="17"/>
      <c r="BD759" s="17"/>
      <c r="BE759" s="17"/>
      <c r="BF759" s="17"/>
      <c r="BG759" s="17"/>
      <c r="BH759" s="17"/>
      <c r="BI759" s="17"/>
      <c r="BJ759" s="17"/>
    </row>
    <row r="760" spans="1:62" ht="13">
      <c r="A760" s="2"/>
      <c r="B760" s="2"/>
      <c r="C760" s="2"/>
      <c r="D760" s="2"/>
      <c r="E760" s="2"/>
      <c r="F760" s="2"/>
      <c r="G760" s="21"/>
      <c r="H760" s="2"/>
      <c r="I760" s="2"/>
      <c r="J760" s="2"/>
      <c r="K760" s="2"/>
      <c r="L760" s="23"/>
      <c r="M760" s="28"/>
      <c r="N760" s="23"/>
      <c r="O760" s="23"/>
      <c r="P760" s="23"/>
      <c r="Q760" s="19"/>
      <c r="R760" s="19"/>
      <c r="S760" s="16"/>
      <c r="T760" s="17"/>
      <c r="U760" s="17"/>
      <c r="V760" s="17"/>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7"/>
      <c r="BC760" s="17"/>
      <c r="BD760" s="17"/>
      <c r="BE760" s="17"/>
      <c r="BF760" s="17"/>
      <c r="BG760" s="17"/>
      <c r="BH760" s="17"/>
      <c r="BI760" s="17"/>
      <c r="BJ760" s="17"/>
    </row>
    <row r="761" spans="1:62" ht="13">
      <c r="A761" s="2"/>
      <c r="B761" s="2"/>
      <c r="C761" s="2"/>
      <c r="D761" s="2"/>
      <c r="E761" s="2"/>
      <c r="F761" s="2"/>
      <c r="G761" s="21"/>
      <c r="H761" s="2"/>
      <c r="I761" s="2"/>
      <c r="J761" s="2"/>
      <c r="K761" s="2"/>
      <c r="L761" s="23"/>
      <c r="M761" s="28"/>
      <c r="N761" s="23"/>
      <c r="O761" s="23"/>
      <c r="P761" s="23"/>
      <c r="Q761" s="19"/>
      <c r="R761" s="19"/>
      <c r="S761" s="16"/>
      <c r="T761" s="17"/>
      <c r="U761" s="17"/>
      <c r="V761" s="17"/>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7"/>
      <c r="BC761" s="17"/>
      <c r="BD761" s="17"/>
      <c r="BE761" s="17"/>
      <c r="BF761" s="17"/>
      <c r="BG761" s="17"/>
      <c r="BH761" s="17"/>
      <c r="BI761" s="17"/>
      <c r="BJ761" s="17"/>
    </row>
    <row r="762" spans="1:62" ht="13">
      <c r="A762" s="2"/>
      <c r="B762" s="2"/>
      <c r="C762" s="2"/>
      <c r="D762" s="2"/>
      <c r="E762" s="2"/>
      <c r="F762" s="2"/>
      <c r="G762" s="21"/>
      <c r="H762" s="2"/>
      <c r="I762" s="2"/>
      <c r="J762" s="2"/>
      <c r="K762" s="2"/>
      <c r="L762" s="23"/>
      <c r="M762" s="28"/>
      <c r="N762" s="23"/>
      <c r="O762" s="23"/>
      <c r="P762" s="23"/>
      <c r="Q762" s="19"/>
      <c r="R762" s="19"/>
      <c r="S762" s="16"/>
      <c r="T762" s="17"/>
      <c r="U762" s="17"/>
      <c r="V762" s="17"/>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7"/>
      <c r="BC762" s="17"/>
      <c r="BD762" s="17"/>
      <c r="BE762" s="17"/>
      <c r="BF762" s="17"/>
      <c r="BG762" s="17"/>
      <c r="BH762" s="17"/>
      <c r="BI762" s="17"/>
      <c r="BJ762" s="17"/>
    </row>
    <row r="763" spans="1:62" ht="13">
      <c r="A763" s="2"/>
      <c r="B763" s="2"/>
      <c r="C763" s="2"/>
      <c r="D763" s="2"/>
      <c r="E763" s="2"/>
      <c r="F763" s="2"/>
      <c r="G763" s="21"/>
      <c r="H763" s="2"/>
      <c r="I763" s="2"/>
      <c r="J763" s="2"/>
      <c r="K763" s="2"/>
      <c r="L763" s="23"/>
      <c r="M763" s="28"/>
      <c r="N763" s="23"/>
      <c r="O763" s="23"/>
      <c r="P763" s="23"/>
      <c r="Q763" s="19"/>
      <c r="R763" s="19"/>
      <c r="S763" s="16"/>
      <c r="T763" s="17"/>
      <c r="U763" s="17"/>
      <c r="V763" s="17"/>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7"/>
      <c r="BC763" s="17"/>
      <c r="BD763" s="17"/>
      <c r="BE763" s="17"/>
      <c r="BF763" s="17"/>
      <c r="BG763" s="17"/>
      <c r="BH763" s="17"/>
      <c r="BI763" s="17"/>
      <c r="BJ763" s="17"/>
    </row>
    <row r="764" spans="1:62" ht="13">
      <c r="A764" s="2"/>
      <c r="B764" s="2"/>
      <c r="C764" s="2"/>
      <c r="D764" s="2"/>
      <c r="E764" s="2"/>
      <c r="F764" s="2"/>
      <c r="G764" s="21"/>
      <c r="H764" s="2"/>
      <c r="I764" s="2"/>
      <c r="J764" s="2"/>
      <c r="K764" s="2"/>
      <c r="L764" s="23"/>
      <c r="M764" s="28"/>
      <c r="N764" s="23"/>
      <c r="O764" s="23"/>
      <c r="P764" s="23"/>
      <c r="Q764" s="19"/>
      <c r="R764" s="19"/>
      <c r="S764" s="16"/>
      <c r="T764" s="17"/>
      <c r="U764" s="17"/>
      <c r="V764" s="17"/>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7"/>
      <c r="BC764" s="17"/>
      <c r="BD764" s="17"/>
      <c r="BE764" s="17"/>
      <c r="BF764" s="17"/>
      <c r="BG764" s="17"/>
      <c r="BH764" s="17"/>
      <c r="BI764" s="17"/>
      <c r="BJ764" s="17"/>
    </row>
    <row r="765" spans="1:62" ht="13">
      <c r="A765" s="2"/>
      <c r="B765" s="2"/>
      <c r="C765" s="2"/>
      <c r="D765" s="2"/>
      <c r="E765" s="2"/>
      <c r="F765" s="2"/>
      <c r="G765" s="21"/>
      <c r="H765" s="2"/>
      <c r="I765" s="2"/>
      <c r="J765" s="2"/>
      <c r="K765" s="2"/>
      <c r="L765" s="23"/>
      <c r="M765" s="28"/>
      <c r="N765" s="23"/>
      <c r="O765" s="23"/>
      <c r="P765" s="23"/>
      <c r="Q765" s="19"/>
      <c r="R765" s="19"/>
      <c r="S765" s="16"/>
      <c r="T765" s="17"/>
      <c r="U765" s="17"/>
      <c r="V765" s="17"/>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7"/>
      <c r="BC765" s="17"/>
      <c r="BD765" s="17"/>
      <c r="BE765" s="17"/>
      <c r="BF765" s="17"/>
      <c r="BG765" s="17"/>
      <c r="BH765" s="17"/>
      <c r="BI765" s="17"/>
      <c r="BJ765" s="17"/>
    </row>
    <row r="766" spans="1:62" ht="13">
      <c r="A766" s="2"/>
      <c r="B766" s="2"/>
      <c r="C766" s="2"/>
      <c r="D766" s="2"/>
      <c r="E766" s="2"/>
      <c r="F766" s="2"/>
      <c r="G766" s="21"/>
      <c r="H766" s="2"/>
      <c r="I766" s="2"/>
      <c r="J766" s="2"/>
      <c r="K766" s="2"/>
      <c r="L766" s="23"/>
      <c r="M766" s="28"/>
      <c r="N766" s="23"/>
      <c r="O766" s="23"/>
      <c r="P766" s="23"/>
      <c r="Q766" s="19"/>
      <c r="R766" s="19"/>
      <c r="S766" s="16"/>
      <c r="T766" s="17"/>
      <c r="U766" s="17"/>
      <c r="V766" s="17"/>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7"/>
      <c r="BC766" s="17"/>
      <c r="BD766" s="17"/>
      <c r="BE766" s="17"/>
      <c r="BF766" s="17"/>
      <c r="BG766" s="17"/>
      <c r="BH766" s="17"/>
      <c r="BI766" s="17"/>
      <c r="BJ766" s="17"/>
    </row>
    <row r="767" spans="1:62" ht="13">
      <c r="A767" s="2"/>
      <c r="B767" s="2"/>
      <c r="C767" s="2"/>
      <c r="D767" s="2"/>
      <c r="E767" s="2"/>
      <c r="F767" s="2"/>
      <c r="G767" s="21"/>
      <c r="H767" s="2"/>
      <c r="I767" s="2"/>
      <c r="J767" s="2"/>
      <c r="K767" s="2"/>
      <c r="L767" s="23"/>
      <c r="M767" s="28"/>
      <c r="N767" s="23"/>
      <c r="O767" s="23"/>
      <c r="P767" s="23"/>
      <c r="Q767" s="19"/>
      <c r="R767" s="19"/>
      <c r="S767" s="16"/>
      <c r="T767" s="17"/>
      <c r="U767" s="17"/>
      <c r="V767" s="17"/>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7"/>
      <c r="BC767" s="17"/>
      <c r="BD767" s="17"/>
      <c r="BE767" s="17"/>
      <c r="BF767" s="17"/>
      <c r="BG767" s="17"/>
      <c r="BH767" s="17"/>
      <c r="BI767" s="17"/>
      <c r="BJ767" s="17"/>
    </row>
    <row r="768" spans="1:62" ht="13">
      <c r="A768" s="2"/>
      <c r="B768" s="2"/>
      <c r="C768" s="2"/>
      <c r="D768" s="2"/>
      <c r="E768" s="2"/>
      <c r="F768" s="2"/>
      <c r="G768" s="21"/>
      <c r="H768" s="2"/>
      <c r="I768" s="2"/>
      <c r="J768" s="2"/>
      <c r="K768" s="2"/>
      <c r="L768" s="23"/>
      <c r="M768" s="28"/>
      <c r="N768" s="23"/>
      <c r="O768" s="23"/>
      <c r="P768" s="23"/>
      <c r="Q768" s="19"/>
      <c r="R768" s="19"/>
      <c r="S768" s="16"/>
      <c r="T768" s="17"/>
      <c r="U768" s="17"/>
      <c r="V768" s="17"/>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7"/>
      <c r="BC768" s="17"/>
      <c r="BD768" s="17"/>
      <c r="BE768" s="17"/>
      <c r="BF768" s="17"/>
      <c r="BG768" s="17"/>
      <c r="BH768" s="17"/>
      <c r="BI768" s="17"/>
      <c r="BJ768" s="17"/>
    </row>
    <row r="769" spans="1:62" ht="13">
      <c r="A769" s="2"/>
      <c r="B769" s="2"/>
      <c r="C769" s="2"/>
      <c r="D769" s="2"/>
      <c r="E769" s="2"/>
      <c r="F769" s="2"/>
      <c r="G769" s="21"/>
      <c r="H769" s="2"/>
      <c r="I769" s="2"/>
      <c r="J769" s="2"/>
      <c r="K769" s="2"/>
      <c r="L769" s="23"/>
      <c r="M769" s="28"/>
      <c r="N769" s="23"/>
      <c r="O769" s="23"/>
      <c r="P769" s="23"/>
      <c r="Q769" s="19"/>
      <c r="R769" s="19"/>
      <c r="S769" s="16"/>
      <c r="T769" s="17"/>
      <c r="U769" s="17"/>
      <c r="V769" s="17"/>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7"/>
      <c r="BC769" s="17"/>
      <c r="BD769" s="17"/>
      <c r="BE769" s="17"/>
      <c r="BF769" s="17"/>
      <c r="BG769" s="17"/>
      <c r="BH769" s="17"/>
      <c r="BI769" s="17"/>
      <c r="BJ769" s="17"/>
    </row>
    <row r="770" spans="1:62" ht="13">
      <c r="A770" s="2"/>
      <c r="B770" s="2"/>
      <c r="C770" s="2"/>
      <c r="D770" s="2"/>
      <c r="E770" s="2"/>
      <c r="F770" s="2"/>
      <c r="G770" s="21"/>
      <c r="H770" s="2"/>
      <c r="I770" s="2"/>
      <c r="J770" s="2"/>
      <c r="K770" s="2"/>
      <c r="L770" s="23"/>
      <c r="M770" s="28"/>
      <c r="N770" s="23"/>
      <c r="O770" s="23"/>
      <c r="P770" s="23"/>
      <c r="Q770" s="19"/>
      <c r="R770" s="19"/>
      <c r="S770" s="16"/>
      <c r="T770" s="17"/>
      <c r="U770" s="17"/>
      <c r="V770" s="17"/>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7"/>
      <c r="BC770" s="17"/>
      <c r="BD770" s="17"/>
      <c r="BE770" s="17"/>
      <c r="BF770" s="17"/>
      <c r="BG770" s="17"/>
      <c r="BH770" s="17"/>
      <c r="BI770" s="17"/>
      <c r="BJ770" s="17"/>
    </row>
    <row r="771" spans="1:62" ht="13">
      <c r="A771" s="2"/>
      <c r="B771" s="2"/>
      <c r="C771" s="2"/>
      <c r="D771" s="2"/>
      <c r="E771" s="2"/>
      <c r="F771" s="2"/>
      <c r="G771" s="21"/>
      <c r="H771" s="2"/>
      <c r="I771" s="2"/>
      <c r="J771" s="2"/>
      <c r="K771" s="2"/>
      <c r="L771" s="23"/>
      <c r="M771" s="28"/>
      <c r="N771" s="23"/>
      <c r="O771" s="23"/>
      <c r="P771" s="23"/>
      <c r="Q771" s="19"/>
      <c r="R771" s="19"/>
      <c r="S771" s="16"/>
      <c r="T771" s="17"/>
      <c r="U771" s="17"/>
      <c r="V771" s="17"/>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7"/>
      <c r="BC771" s="17"/>
      <c r="BD771" s="17"/>
      <c r="BE771" s="17"/>
      <c r="BF771" s="17"/>
      <c r="BG771" s="17"/>
      <c r="BH771" s="17"/>
      <c r="BI771" s="17"/>
      <c r="BJ771" s="17"/>
    </row>
    <row r="772" spans="1:62" ht="13">
      <c r="A772" s="2"/>
      <c r="B772" s="2"/>
      <c r="C772" s="2"/>
      <c r="D772" s="2"/>
      <c r="E772" s="2"/>
      <c r="F772" s="2"/>
      <c r="G772" s="21"/>
      <c r="H772" s="2"/>
      <c r="I772" s="2"/>
      <c r="J772" s="2"/>
      <c r="K772" s="2"/>
      <c r="L772" s="23"/>
      <c r="M772" s="28"/>
      <c r="N772" s="23"/>
      <c r="O772" s="23"/>
      <c r="P772" s="23"/>
      <c r="Q772" s="19"/>
      <c r="R772" s="19"/>
      <c r="S772" s="16"/>
      <c r="T772" s="17"/>
      <c r="U772" s="17"/>
      <c r="V772" s="17"/>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7"/>
      <c r="BC772" s="17"/>
      <c r="BD772" s="17"/>
      <c r="BE772" s="17"/>
      <c r="BF772" s="17"/>
      <c r="BG772" s="17"/>
      <c r="BH772" s="17"/>
      <c r="BI772" s="17"/>
      <c r="BJ772" s="17"/>
    </row>
    <row r="773" spans="1:62" ht="13">
      <c r="A773" s="2"/>
      <c r="B773" s="2"/>
      <c r="C773" s="2"/>
      <c r="D773" s="2"/>
      <c r="E773" s="2"/>
      <c r="F773" s="2"/>
      <c r="G773" s="21"/>
      <c r="H773" s="2"/>
      <c r="I773" s="2"/>
      <c r="J773" s="2"/>
      <c r="K773" s="2"/>
      <c r="L773" s="23"/>
      <c r="M773" s="28"/>
      <c r="N773" s="23"/>
      <c r="O773" s="23"/>
      <c r="P773" s="23"/>
      <c r="Q773" s="19"/>
      <c r="R773" s="19"/>
      <c r="S773" s="16"/>
      <c r="T773" s="17"/>
      <c r="U773" s="17"/>
      <c r="V773" s="17"/>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7"/>
      <c r="BC773" s="17"/>
      <c r="BD773" s="17"/>
      <c r="BE773" s="17"/>
      <c r="BF773" s="17"/>
      <c r="BG773" s="17"/>
      <c r="BH773" s="17"/>
      <c r="BI773" s="17"/>
      <c r="BJ773" s="17"/>
    </row>
    <row r="774" spans="1:62" ht="13">
      <c r="A774" s="2"/>
      <c r="B774" s="2"/>
      <c r="C774" s="2"/>
      <c r="D774" s="2"/>
      <c r="E774" s="2"/>
      <c r="F774" s="2"/>
      <c r="G774" s="21"/>
      <c r="H774" s="2"/>
      <c r="I774" s="2"/>
      <c r="J774" s="2"/>
      <c r="K774" s="2"/>
      <c r="L774" s="23"/>
      <c r="M774" s="28"/>
      <c r="N774" s="23"/>
      <c r="O774" s="23"/>
      <c r="P774" s="23"/>
      <c r="Q774" s="19"/>
      <c r="R774" s="19"/>
      <c r="S774" s="16"/>
      <c r="T774" s="17"/>
      <c r="U774" s="17"/>
      <c r="V774" s="17"/>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7"/>
      <c r="BC774" s="17"/>
      <c r="BD774" s="17"/>
      <c r="BE774" s="17"/>
      <c r="BF774" s="17"/>
      <c r="BG774" s="17"/>
      <c r="BH774" s="17"/>
      <c r="BI774" s="17"/>
      <c r="BJ774" s="17"/>
    </row>
    <row r="775" spans="1:62" ht="13">
      <c r="A775" s="2"/>
      <c r="B775" s="2"/>
      <c r="C775" s="2"/>
      <c r="D775" s="2"/>
      <c r="E775" s="2"/>
      <c r="F775" s="2"/>
      <c r="G775" s="21"/>
      <c r="H775" s="2"/>
      <c r="I775" s="2"/>
      <c r="J775" s="2"/>
      <c r="K775" s="2"/>
      <c r="L775" s="23"/>
      <c r="M775" s="28"/>
      <c r="N775" s="23"/>
      <c r="O775" s="23"/>
      <c r="P775" s="23"/>
      <c r="Q775" s="19"/>
      <c r="R775" s="19"/>
      <c r="S775" s="16"/>
      <c r="T775" s="17"/>
      <c r="U775" s="17"/>
      <c r="V775" s="17"/>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7"/>
      <c r="BC775" s="17"/>
      <c r="BD775" s="17"/>
      <c r="BE775" s="17"/>
      <c r="BF775" s="17"/>
      <c r="BG775" s="17"/>
      <c r="BH775" s="17"/>
      <c r="BI775" s="17"/>
      <c r="BJ775" s="17"/>
    </row>
    <row r="776" spans="1:62" ht="13">
      <c r="A776" s="2"/>
      <c r="B776" s="2"/>
      <c r="C776" s="2"/>
      <c r="D776" s="2"/>
      <c r="E776" s="2"/>
      <c r="F776" s="2"/>
      <c r="G776" s="21"/>
      <c r="H776" s="2"/>
      <c r="I776" s="2"/>
      <c r="J776" s="2"/>
      <c r="K776" s="2"/>
      <c r="L776" s="23"/>
      <c r="M776" s="28"/>
      <c r="N776" s="23"/>
      <c r="O776" s="23"/>
      <c r="P776" s="23"/>
      <c r="Q776" s="19"/>
      <c r="R776" s="19"/>
      <c r="S776" s="16"/>
      <c r="T776" s="17"/>
      <c r="U776" s="17"/>
      <c r="V776" s="17"/>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7"/>
      <c r="BC776" s="17"/>
      <c r="BD776" s="17"/>
      <c r="BE776" s="17"/>
      <c r="BF776" s="17"/>
      <c r="BG776" s="17"/>
      <c r="BH776" s="17"/>
      <c r="BI776" s="17"/>
      <c r="BJ776" s="17"/>
    </row>
    <row r="777" spans="1:62" ht="13">
      <c r="A777" s="2"/>
      <c r="B777" s="2"/>
      <c r="C777" s="2"/>
      <c r="D777" s="2"/>
      <c r="E777" s="2"/>
      <c r="F777" s="2"/>
      <c r="G777" s="21"/>
      <c r="H777" s="2"/>
      <c r="I777" s="2"/>
      <c r="J777" s="2"/>
      <c r="K777" s="2"/>
      <c r="L777" s="23"/>
      <c r="M777" s="28"/>
      <c r="N777" s="23"/>
      <c r="O777" s="23"/>
      <c r="P777" s="23"/>
      <c r="Q777" s="19"/>
      <c r="R777" s="19"/>
      <c r="S777" s="16"/>
      <c r="T777" s="17"/>
      <c r="U777" s="17"/>
      <c r="V777" s="17"/>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7"/>
      <c r="BC777" s="17"/>
      <c r="BD777" s="17"/>
      <c r="BE777" s="17"/>
      <c r="BF777" s="17"/>
      <c r="BG777" s="17"/>
      <c r="BH777" s="17"/>
      <c r="BI777" s="17"/>
      <c r="BJ777" s="17"/>
    </row>
    <row r="778" spans="1:62" ht="13">
      <c r="A778" s="2"/>
      <c r="B778" s="2"/>
      <c r="C778" s="2"/>
      <c r="D778" s="2"/>
      <c r="E778" s="2"/>
      <c r="F778" s="2"/>
      <c r="G778" s="21"/>
      <c r="H778" s="2"/>
      <c r="I778" s="2"/>
      <c r="J778" s="2"/>
      <c r="K778" s="2"/>
      <c r="L778" s="23"/>
      <c r="M778" s="28"/>
      <c r="N778" s="23"/>
      <c r="O778" s="23"/>
      <c r="P778" s="23"/>
      <c r="Q778" s="19"/>
      <c r="R778" s="19"/>
      <c r="S778" s="16"/>
      <c r="T778" s="17"/>
      <c r="U778" s="17"/>
      <c r="V778" s="17"/>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7"/>
      <c r="BC778" s="17"/>
      <c r="BD778" s="17"/>
      <c r="BE778" s="17"/>
      <c r="BF778" s="17"/>
      <c r="BG778" s="17"/>
      <c r="BH778" s="17"/>
      <c r="BI778" s="17"/>
      <c r="BJ778" s="17"/>
    </row>
    <row r="779" spans="1:62" ht="13">
      <c r="A779" s="2"/>
      <c r="B779" s="2"/>
      <c r="C779" s="2"/>
      <c r="D779" s="2"/>
      <c r="E779" s="2"/>
      <c r="F779" s="2"/>
      <c r="G779" s="21"/>
      <c r="H779" s="2"/>
      <c r="I779" s="2"/>
      <c r="J779" s="2"/>
      <c r="K779" s="2"/>
      <c r="L779" s="23"/>
      <c r="M779" s="28"/>
      <c r="N779" s="23"/>
      <c r="O779" s="23"/>
      <c r="P779" s="23"/>
      <c r="Q779" s="19"/>
      <c r="R779" s="19"/>
      <c r="S779" s="16"/>
      <c r="T779" s="17"/>
      <c r="U779" s="17"/>
      <c r="V779" s="17"/>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7"/>
      <c r="BC779" s="17"/>
      <c r="BD779" s="17"/>
      <c r="BE779" s="17"/>
      <c r="BF779" s="17"/>
      <c r="BG779" s="17"/>
      <c r="BH779" s="17"/>
      <c r="BI779" s="17"/>
      <c r="BJ779" s="17"/>
    </row>
    <row r="780" spans="1:62" ht="13">
      <c r="A780" s="2"/>
      <c r="B780" s="2"/>
      <c r="C780" s="2"/>
      <c r="D780" s="2"/>
      <c r="E780" s="2"/>
      <c r="F780" s="2"/>
      <c r="G780" s="21"/>
      <c r="H780" s="2"/>
      <c r="I780" s="2"/>
      <c r="J780" s="2"/>
      <c r="K780" s="2"/>
      <c r="L780" s="23"/>
      <c r="M780" s="28"/>
      <c r="N780" s="23"/>
      <c r="O780" s="23"/>
      <c r="P780" s="23"/>
      <c r="Q780" s="19"/>
      <c r="R780" s="19"/>
      <c r="S780" s="16"/>
      <c r="T780" s="17"/>
      <c r="U780" s="17"/>
      <c r="V780" s="17"/>
      <c r="W780" s="17"/>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c r="BA780" s="17"/>
      <c r="BB780" s="17"/>
      <c r="BC780" s="17"/>
      <c r="BD780" s="17"/>
      <c r="BE780" s="17"/>
      <c r="BF780" s="17"/>
      <c r="BG780" s="17"/>
      <c r="BH780" s="17"/>
      <c r="BI780" s="17"/>
      <c r="BJ780" s="17"/>
    </row>
    <row r="781" spans="1:62" ht="13">
      <c r="A781" s="2"/>
      <c r="B781" s="2"/>
      <c r="C781" s="2"/>
      <c r="D781" s="2"/>
      <c r="E781" s="2"/>
      <c r="F781" s="2"/>
      <c r="G781" s="21"/>
      <c r="H781" s="2"/>
      <c r="I781" s="2"/>
      <c r="J781" s="2"/>
      <c r="K781" s="2"/>
      <c r="L781" s="23"/>
      <c r="M781" s="28"/>
      <c r="N781" s="23"/>
      <c r="O781" s="23"/>
      <c r="P781" s="23"/>
      <c r="Q781" s="19"/>
      <c r="R781" s="19"/>
      <c r="S781" s="16"/>
      <c r="T781" s="17"/>
      <c r="U781" s="17"/>
      <c r="V781" s="17"/>
      <c r="W781" s="17"/>
      <c r="X781" s="17"/>
      <c r="Y781" s="17"/>
      <c r="Z781" s="17"/>
      <c r="AA781" s="17"/>
      <c r="AB781" s="17"/>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c r="BA781" s="17"/>
      <c r="BB781" s="17"/>
      <c r="BC781" s="17"/>
      <c r="BD781" s="17"/>
      <c r="BE781" s="17"/>
      <c r="BF781" s="17"/>
      <c r="BG781" s="17"/>
      <c r="BH781" s="17"/>
      <c r="BI781" s="17"/>
      <c r="BJ781" s="17"/>
    </row>
    <row r="782" spans="1:62" ht="13">
      <c r="A782" s="2"/>
      <c r="B782" s="2"/>
      <c r="C782" s="2"/>
      <c r="D782" s="2"/>
      <c r="E782" s="2"/>
      <c r="F782" s="2"/>
      <c r="G782" s="21"/>
      <c r="H782" s="2"/>
      <c r="I782" s="2"/>
      <c r="J782" s="2"/>
      <c r="K782" s="2"/>
      <c r="L782" s="23"/>
      <c r="M782" s="28"/>
      <c r="N782" s="23"/>
      <c r="O782" s="23"/>
      <c r="P782" s="23"/>
      <c r="Q782" s="19"/>
      <c r="R782" s="19"/>
      <c r="S782" s="16"/>
      <c r="T782" s="17"/>
      <c r="U782" s="17"/>
      <c r="V782" s="17"/>
      <c r="W782" s="17"/>
      <c r="X782" s="17"/>
      <c r="Y782" s="17"/>
      <c r="Z782" s="17"/>
      <c r="AA782" s="17"/>
      <c r="AB782" s="17"/>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c r="BA782" s="17"/>
      <c r="BB782" s="17"/>
      <c r="BC782" s="17"/>
      <c r="BD782" s="17"/>
      <c r="BE782" s="17"/>
      <c r="BF782" s="17"/>
      <c r="BG782" s="17"/>
      <c r="BH782" s="17"/>
      <c r="BI782" s="17"/>
      <c r="BJ782" s="17"/>
    </row>
    <row r="783" spans="1:62" ht="13">
      <c r="A783" s="2"/>
      <c r="B783" s="2"/>
      <c r="C783" s="2"/>
      <c r="D783" s="2"/>
      <c r="E783" s="2"/>
      <c r="F783" s="2"/>
      <c r="G783" s="21"/>
      <c r="H783" s="2"/>
      <c r="I783" s="2"/>
      <c r="J783" s="2"/>
      <c r="K783" s="2"/>
      <c r="L783" s="23"/>
      <c r="M783" s="28"/>
      <c r="N783" s="23"/>
      <c r="O783" s="23"/>
      <c r="P783" s="23"/>
      <c r="Q783" s="19"/>
      <c r="R783" s="19"/>
      <c r="S783" s="16"/>
      <c r="T783" s="17"/>
      <c r="U783" s="17"/>
      <c r="V783" s="17"/>
      <c r="W783" s="17"/>
      <c r="X783" s="17"/>
      <c r="Y783" s="17"/>
      <c r="Z783" s="17"/>
      <c r="AA783" s="17"/>
      <c r="AB783" s="17"/>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c r="BA783" s="17"/>
      <c r="BB783" s="17"/>
      <c r="BC783" s="17"/>
      <c r="BD783" s="17"/>
      <c r="BE783" s="17"/>
      <c r="BF783" s="17"/>
      <c r="BG783" s="17"/>
      <c r="BH783" s="17"/>
      <c r="BI783" s="17"/>
      <c r="BJ783" s="17"/>
    </row>
    <row r="784" spans="1:62" ht="13">
      <c r="A784" s="2"/>
      <c r="B784" s="2"/>
      <c r="C784" s="2"/>
      <c r="D784" s="2"/>
      <c r="E784" s="2"/>
      <c r="F784" s="2"/>
      <c r="G784" s="21"/>
      <c r="H784" s="2"/>
      <c r="I784" s="2"/>
      <c r="J784" s="2"/>
      <c r="K784" s="2"/>
      <c r="L784" s="23"/>
      <c r="M784" s="28"/>
      <c r="N784" s="23"/>
      <c r="O784" s="23"/>
      <c r="P784" s="23"/>
      <c r="Q784" s="19"/>
      <c r="R784" s="19"/>
      <c r="S784" s="16"/>
      <c r="T784" s="17"/>
      <c r="U784" s="17"/>
      <c r="V784" s="17"/>
      <c r="W784" s="17"/>
      <c r="X784" s="17"/>
      <c r="Y784" s="17"/>
      <c r="Z784" s="17"/>
      <c r="AA784" s="17"/>
      <c r="AB784" s="17"/>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c r="BA784" s="17"/>
      <c r="BB784" s="17"/>
      <c r="BC784" s="17"/>
      <c r="BD784" s="17"/>
      <c r="BE784" s="17"/>
      <c r="BF784" s="17"/>
      <c r="BG784" s="17"/>
      <c r="BH784" s="17"/>
      <c r="BI784" s="17"/>
      <c r="BJ784" s="17"/>
    </row>
    <row r="785" spans="1:62" ht="13">
      <c r="A785" s="2"/>
      <c r="B785" s="2"/>
      <c r="C785" s="2"/>
      <c r="D785" s="2"/>
      <c r="E785" s="2"/>
      <c r="F785" s="2"/>
      <c r="G785" s="21"/>
      <c r="H785" s="2"/>
      <c r="I785" s="2"/>
      <c r="J785" s="2"/>
      <c r="K785" s="2"/>
      <c r="L785" s="23"/>
      <c r="M785" s="28"/>
      <c r="N785" s="23"/>
      <c r="O785" s="23"/>
      <c r="P785" s="23"/>
      <c r="Q785" s="19"/>
      <c r="R785" s="19"/>
      <c r="S785" s="16"/>
      <c r="T785" s="17"/>
      <c r="U785" s="17"/>
      <c r="V785" s="17"/>
      <c r="W785" s="17"/>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c r="BA785" s="17"/>
      <c r="BB785" s="17"/>
      <c r="BC785" s="17"/>
      <c r="BD785" s="17"/>
      <c r="BE785" s="17"/>
      <c r="BF785" s="17"/>
      <c r="BG785" s="17"/>
      <c r="BH785" s="17"/>
      <c r="BI785" s="17"/>
      <c r="BJ785" s="17"/>
    </row>
    <row r="786" spans="1:62" ht="13">
      <c r="A786" s="2"/>
      <c r="B786" s="2"/>
      <c r="C786" s="2"/>
      <c r="D786" s="2"/>
      <c r="E786" s="2"/>
      <c r="F786" s="2"/>
      <c r="G786" s="21"/>
      <c r="H786" s="2"/>
      <c r="I786" s="2"/>
      <c r="J786" s="2"/>
      <c r="K786" s="2"/>
      <c r="L786" s="23"/>
      <c r="M786" s="28"/>
      <c r="N786" s="23"/>
      <c r="O786" s="23"/>
      <c r="P786" s="23"/>
      <c r="Q786" s="19"/>
      <c r="R786" s="19"/>
      <c r="S786" s="16"/>
      <c r="T786" s="17"/>
      <c r="U786" s="17"/>
      <c r="V786" s="17"/>
      <c r="W786" s="17"/>
      <c r="X786" s="17"/>
      <c r="Y786" s="17"/>
      <c r="Z786" s="17"/>
      <c r="AA786" s="17"/>
      <c r="AB786" s="17"/>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c r="BA786" s="17"/>
      <c r="BB786" s="17"/>
      <c r="BC786" s="17"/>
      <c r="BD786" s="17"/>
      <c r="BE786" s="17"/>
      <c r="BF786" s="17"/>
      <c r="BG786" s="17"/>
      <c r="BH786" s="17"/>
      <c r="BI786" s="17"/>
      <c r="BJ786" s="17"/>
    </row>
    <row r="787" spans="1:62" ht="13">
      <c r="A787" s="2"/>
      <c r="B787" s="2"/>
      <c r="C787" s="2"/>
      <c r="D787" s="2"/>
      <c r="E787" s="2"/>
      <c r="F787" s="2"/>
      <c r="G787" s="21"/>
      <c r="H787" s="2"/>
      <c r="I787" s="2"/>
      <c r="J787" s="2"/>
      <c r="K787" s="2"/>
      <c r="L787" s="23"/>
      <c r="M787" s="28"/>
      <c r="N787" s="23"/>
      <c r="O787" s="23"/>
      <c r="P787" s="23"/>
      <c r="Q787" s="19"/>
      <c r="R787" s="19"/>
      <c r="S787" s="16"/>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c r="BA787" s="17"/>
      <c r="BB787" s="17"/>
      <c r="BC787" s="17"/>
      <c r="BD787" s="17"/>
      <c r="BE787" s="17"/>
      <c r="BF787" s="17"/>
      <c r="BG787" s="17"/>
      <c r="BH787" s="17"/>
      <c r="BI787" s="17"/>
      <c r="BJ787" s="17"/>
    </row>
    <row r="788" spans="1:62" ht="13">
      <c r="A788" s="2"/>
      <c r="B788" s="2"/>
      <c r="C788" s="2"/>
      <c r="D788" s="2"/>
      <c r="E788" s="2"/>
      <c r="F788" s="2"/>
      <c r="G788" s="21"/>
      <c r="H788" s="2"/>
      <c r="I788" s="2"/>
      <c r="J788" s="2"/>
      <c r="K788" s="2"/>
      <c r="L788" s="23"/>
      <c r="M788" s="28"/>
      <c r="N788" s="23"/>
      <c r="O788" s="23"/>
      <c r="P788" s="23"/>
      <c r="Q788" s="19"/>
      <c r="R788" s="19"/>
      <c r="S788" s="16"/>
      <c r="T788" s="17"/>
      <c r="U788" s="17"/>
      <c r="V788" s="17"/>
      <c r="W788" s="17"/>
      <c r="X788" s="17"/>
      <c r="Y788" s="17"/>
      <c r="Z788" s="17"/>
      <c r="AA788" s="17"/>
      <c r="AB788" s="17"/>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c r="BA788" s="17"/>
      <c r="BB788" s="17"/>
      <c r="BC788" s="17"/>
      <c r="BD788" s="17"/>
      <c r="BE788" s="17"/>
      <c r="BF788" s="17"/>
      <c r="BG788" s="17"/>
      <c r="BH788" s="17"/>
      <c r="BI788" s="17"/>
      <c r="BJ788" s="17"/>
    </row>
    <row r="789" spans="1:62" ht="13">
      <c r="A789" s="2"/>
      <c r="B789" s="2"/>
      <c r="C789" s="2"/>
      <c r="D789" s="2"/>
      <c r="E789" s="2"/>
      <c r="F789" s="2"/>
      <c r="G789" s="21"/>
      <c r="H789" s="2"/>
      <c r="I789" s="2"/>
      <c r="J789" s="2"/>
      <c r="K789" s="2"/>
      <c r="L789" s="23"/>
      <c r="M789" s="28"/>
      <c r="N789" s="23"/>
      <c r="O789" s="23"/>
      <c r="P789" s="23"/>
      <c r="Q789" s="19"/>
      <c r="R789" s="19"/>
      <c r="S789" s="16"/>
      <c r="T789" s="17"/>
      <c r="U789" s="17"/>
      <c r="V789" s="17"/>
      <c r="W789" s="17"/>
      <c r="X789" s="17"/>
      <c r="Y789" s="17"/>
      <c r="Z789" s="17"/>
      <c r="AA789" s="17"/>
      <c r="AB789" s="17"/>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c r="BA789" s="17"/>
      <c r="BB789" s="17"/>
      <c r="BC789" s="17"/>
      <c r="BD789" s="17"/>
      <c r="BE789" s="17"/>
      <c r="BF789" s="17"/>
      <c r="BG789" s="17"/>
      <c r="BH789" s="17"/>
      <c r="BI789" s="17"/>
      <c r="BJ789" s="17"/>
    </row>
    <row r="790" spans="1:62" ht="13">
      <c r="A790" s="2"/>
      <c r="B790" s="2"/>
      <c r="C790" s="2"/>
      <c r="D790" s="2"/>
      <c r="E790" s="2"/>
      <c r="F790" s="2"/>
      <c r="G790" s="21"/>
      <c r="H790" s="2"/>
      <c r="I790" s="2"/>
      <c r="J790" s="2"/>
      <c r="K790" s="2"/>
      <c r="L790" s="23"/>
      <c r="M790" s="28"/>
      <c r="N790" s="23"/>
      <c r="O790" s="23"/>
      <c r="P790" s="23"/>
      <c r="Q790" s="19"/>
      <c r="R790" s="19"/>
      <c r="S790" s="16"/>
      <c r="T790" s="17"/>
      <c r="U790" s="17"/>
      <c r="V790" s="17"/>
      <c r="W790" s="17"/>
      <c r="X790" s="17"/>
      <c r="Y790" s="17"/>
      <c r="Z790" s="17"/>
      <c r="AA790" s="17"/>
      <c r="AB790" s="17"/>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7"/>
      <c r="BC790" s="17"/>
      <c r="BD790" s="17"/>
      <c r="BE790" s="17"/>
      <c r="BF790" s="17"/>
      <c r="BG790" s="17"/>
      <c r="BH790" s="17"/>
      <c r="BI790" s="17"/>
      <c r="BJ790" s="17"/>
    </row>
    <row r="791" spans="1:62" ht="13">
      <c r="A791" s="2"/>
      <c r="B791" s="2"/>
      <c r="C791" s="2"/>
      <c r="D791" s="2"/>
      <c r="E791" s="2"/>
      <c r="F791" s="2"/>
      <c r="G791" s="21"/>
      <c r="H791" s="2"/>
      <c r="I791" s="2"/>
      <c r="J791" s="2"/>
      <c r="K791" s="2"/>
      <c r="L791" s="23"/>
      <c r="M791" s="28"/>
      <c r="N791" s="23"/>
      <c r="O791" s="23"/>
      <c r="P791" s="23"/>
      <c r="Q791" s="19"/>
      <c r="R791" s="19"/>
      <c r="S791" s="16"/>
      <c r="T791" s="17"/>
      <c r="U791" s="17"/>
      <c r="V791" s="17"/>
      <c r="W791" s="17"/>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c r="BA791" s="17"/>
      <c r="BB791" s="17"/>
      <c r="BC791" s="17"/>
      <c r="BD791" s="17"/>
      <c r="BE791" s="17"/>
      <c r="BF791" s="17"/>
      <c r="BG791" s="17"/>
      <c r="BH791" s="17"/>
      <c r="BI791" s="17"/>
      <c r="BJ791" s="17"/>
    </row>
    <row r="792" spans="1:62" ht="13">
      <c r="A792" s="2"/>
      <c r="B792" s="2"/>
      <c r="C792" s="2"/>
      <c r="D792" s="2"/>
      <c r="E792" s="2"/>
      <c r="F792" s="2"/>
      <c r="G792" s="21"/>
      <c r="H792" s="2"/>
      <c r="I792" s="2"/>
      <c r="J792" s="2"/>
      <c r="K792" s="2"/>
      <c r="L792" s="23"/>
      <c r="M792" s="28"/>
      <c r="N792" s="23"/>
      <c r="O792" s="23"/>
      <c r="P792" s="23"/>
      <c r="Q792" s="19"/>
      <c r="R792" s="19"/>
      <c r="S792" s="16"/>
      <c r="T792" s="17"/>
      <c r="U792" s="17"/>
      <c r="V792" s="17"/>
      <c r="W792" s="17"/>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c r="BA792" s="17"/>
      <c r="BB792" s="17"/>
      <c r="BC792" s="17"/>
      <c r="BD792" s="17"/>
      <c r="BE792" s="17"/>
      <c r="BF792" s="17"/>
      <c r="BG792" s="17"/>
      <c r="BH792" s="17"/>
      <c r="BI792" s="17"/>
      <c r="BJ792" s="17"/>
    </row>
    <row r="793" spans="1:62" ht="13">
      <c r="A793" s="2"/>
      <c r="B793" s="2"/>
      <c r="C793" s="2"/>
      <c r="D793" s="2"/>
      <c r="E793" s="2"/>
      <c r="F793" s="2"/>
      <c r="G793" s="21"/>
      <c r="H793" s="2"/>
      <c r="I793" s="2"/>
      <c r="J793" s="2"/>
      <c r="K793" s="2"/>
      <c r="L793" s="23"/>
      <c r="M793" s="28"/>
      <c r="N793" s="23"/>
      <c r="O793" s="23"/>
      <c r="P793" s="23"/>
      <c r="Q793" s="19"/>
      <c r="R793" s="19"/>
      <c r="S793" s="16"/>
      <c r="T793" s="17"/>
      <c r="U793" s="17"/>
      <c r="V793" s="17"/>
      <c r="W793" s="17"/>
      <c r="X793" s="17"/>
      <c r="Y793" s="17"/>
      <c r="Z793" s="17"/>
      <c r="AA793" s="17"/>
      <c r="AB793" s="17"/>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c r="BA793" s="17"/>
      <c r="BB793" s="17"/>
      <c r="BC793" s="17"/>
      <c r="BD793" s="17"/>
      <c r="BE793" s="17"/>
      <c r="BF793" s="17"/>
      <c r="BG793" s="17"/>
      <c r="BH793" s="17"/>
      <c r="BI793" s="17"/>
      <c r="BJ793" s="17"/>
    </row>
    <row r="794" spans="1:62" ht="13">
      <c r="A794" s="2"/>
      <c r="B794" s="2"/>
      <c r="C794" s="2"/>
      <c r="D794" s="2"/>
      <c r="E794" s="2"/>
      <c r="F794" s="2"/>
      <c r="G794" s="21"/>
      <c r="H794" s="2"/>
      <c r="I794" s="2"/>
      <c r="J794" s="2"/>
      <c r="K794" s="2"/>
      <c r="L794" s="23"/>
      <c r="M794" s="28"/>
      <c r="N794" s="23"/>
      <c r="O794" s="23"/>
      <c r="P794" s="23"/>
      <c r="Q794" s="19"/>
      <c r="R794" s="19"/>
      <c r="S794" s="16"/>
      <c r="T794" s="17"/>
      <c r="U794" s="17"/>
      <c r="V794" s="17"/>
      <c r="W794" s="17"/>
      <c r="X794" s="17"/>
      <c r="Y794" s="17"/>
      <c r="Z794" s="17"/>
      <c r="AA794" s="17"/>
      <c r="AB794" s="17"/>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c r="BE794" s="17"/>
      <c r="BF794" s="17"/>
      <c r="BG794" s="17"/>
      <c r="BH794" s="17"/>
      <c r="BI794" s="17"/>
      <c r="BJ794" s="17"/>
    </row>
    <row r="795" spans="1:62" ht="13">
      <c r="A795" s="2"/>
      <c r="B795" s="2"/>
      <c r="C795" s="2"/>
      <c r="D795" s="2"/>
      <c r="E795" s="2"/>
      <c r="F795" s="2"/>
      <c r="G795" s="21"/>
      <c r="H795" s="2"/>
      <c r="I795" s="2"/>
      <c r="J795" s="2"/>
      <c r="K795" s="2"/>
      <c r="L795" s="23"/>
      <c r="M795" s="28"/>
      <c r="N795" s="23"/>
      <c r="O795" s="23"/>
      <c r="P795" s="23"/>
      <c r="Q795" s="19"/>
      <c r="R795" s="19"/>
      <c r="S795" s="16"/>
      <c r="T795" s="17"/>
      <c r="U795" s="17"/>
      <c r="V795" s="17"/>
      <c r="W795" s="17"/>
      <c r="X795" s="17"/>
      <c r="Y795" s="17"/>
      <c r="Z795" s="17"/>
      <c r="AA795" s="17"/>
      <c r="AB795" s="17"/>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7"/>
      <c r="BC795" s="17"/>
      <c r="BD795" s="17"/>
      <c r="BE795" s="17"/>
      <c r="BF795" s="17"/>
      <c r="BG795" s="17"/>
      <c r="BH795" s="17"/>
      <c r="BI795" s="17"/>
      <c r="BJ795" s="17"/>
    </row>
    <row r="796" spans="1:62" ht="13">
      <c r="A796" s="2"/>
      <c r="B796" s="2"/>
      <c r="C796" s="2"/>
      <c r="D796" s="2"/>
      <c r="E796" s="2"/>
      <c r="F796" s="2"/>
      <c r="G796" s="21"/>
      <c r="H796" s="2"/>
      <c r="I796" s="2"/>
      <c r="J796" s="2"/>
      <c r="K796" s="2"/>
      <c r="L796" s="23"/>
      <c r="M796" s="28"/>
      <c r="N796" s="23"/>
      <c r="O796" s="23"/>
      <c r="P796" s="23"/>
      <c r="Q796" s="19"/>
      <c r="R796" s="19"/>
      <c r="S796" s="16"/>
      <c r="T796" s="17"/>
      <c r="U796" s="17"/>
      <c r="V796" s="17"/>
      <c r="W796" s="17"/>
      <c r="X796" s="17"/>
      <c r="Y796" s="17"/>
      <c r="Z796" s="17"/>
      <c r="AA796" s="17"/>
      <c r="AB796" s="17"/>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7"/>
      <c r="BC796" s="17"/>
      <c r="BD796" s="17"/>
      <c r="BE796" s="17"/>
      <c r="BF796" s="17"/>
      <c r="BG796" s="17"/>
      <c r="BH796" s="17"/>
      <c r="BI796" s="17"/>
      <c r="BJ796" s="17"/>
    </row>
    <row r="797" spans="1:62" ht="13">
      <c r="A797" s="2"/>
      <c r="B797" s="2"/>
      <c r="C797" s="2"/>
      <c r="D797" s="2"/>
      <c r="E797" s="2"/>
      <c r="F797" s="2"/>
      <c r="G797" s="21"/>
      <c r="H797" s="2"/>
      <c r="I797" s="2"/>
      <c r="J797" s="2"/>
      <c r="K797" s="2"/>
      <c r="L797" s="23"/>
      <c r="M797" s="28"/>
      <c r="N797" s="23"/>
      <c r="O797" s="23"/>
      <c r="P797" s="23"/>
      <c r="Q797" s="19"/>
      <c r="R797" s="19"/>
      <c r="S797" s="16"/>
      <c r="T797" s="17"/>
      <c r="U797" s="17"/>
      <c r="V797" s="17"/>
      <c r="W797" s="17"/>
      <c r="X797" s="17"/>
      <c r="Y797" s="17"/>
      <c r="Z797" s="17"/>
      <c r="AA797" s="17"/>
      <c r="AB797" s="17"/>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c r="BA797" s="17"/>
      <c r="BB797" s="17"/>
      <c r="BC797" s="17"/>
      <c r="BD797" s="17"/>
      <c r="BE797" s="17"/>
      <c r="BF797" s="17"/>
      <c r="BG797" s="17"/>
      <c r="BH797" s="17"/>
      <c r="BI797" s="17"/>
      <c r="BJ797" s="17"/>
    </row>
    <row r="798" spans="1:62" ht="13">
      <c r="A798" s="2"/>
      <c r="B798" s="2"/>
      <c r="C798" s="2"/>
      <c r="D798" s="2"/>
      <c r="E798" s="2"/>
      <c r="F798" s="2"/>
      <c r="G798" s="21"/>
      <c r="H798" s="2"/>
      <c r="I798" s="2"/>
      <c r="J798" s="2"/>
      <c r="K798" s="2"/>
      <c r="L798" s="23"/>
      <c r="M798" s="28"/>
      <c r="N798" s="23"/>
      <c r="O798" s="23"/>
      <c r="P798" s="23"/>
      <c r="Q798" s="19"/>
      <c r="R798" s="19"/>
      <c r="S798" s="16"/>
      <c r="T798" s="17"/>
      <c r="U798" s="17"/>
      <c r="V798" s="17"/>
      <c r="W798" s="17"/>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c r="BA798" s="17"/>
      <c r="BB798" s="17"/>
      <c r="BC798" s="17"/>
      <c r="BD798" s="17"/>
      <c r="BE798" s="17"/>
      <c r="BF798" s="17"/>
      <c r="BG798" s="17"/>
      <c r="BH798" s="17"/>
      <c r="BI798" s="17"/>
      <c r="BJ798" s="17"/>
    </row>
    <row r="799" spans="1:62" ht="13">
      <c r="A799" s="2"/>
      <c r="B799" s="2"/>
      <c r="C799" s="2"/>
      <c r="D799" s="2"/>
      <c r="E799" s="2"/>
      <c r="F799" s="2"/>
      <c r="G799" s="21"/>
      <c r="H799" s="2"/>
      <c r="I799" s="2"/>
      <c r="J799" s="2"/>
      <c r="K799" s="2"/>
      <c r="L799" s="23"/>
      <c r="M799" s="28"/>
      <c r="N799" s="23"/>
      <c r="O799" s="23"/>
      <c r="P799" s="23"/>
      <c r="Q799" s="19"/>
      <c r="R799" s="19"/>
      <c r="S799" s="16"/>
      <c r="T799" s="17"/>
      <c r="U799" s="17"/>
      <c r="V799" s="17"/>
      <c r="W799" s="17"/>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c r="BA799" s="17"/>
      <c r="BB799" s="17"/>
      <c r="BC799" s="17"/>
      <c r="BD799" s="17"/>
      <c r="BE799" s="17"/>
      <c r="BF799" s="17"/>
      <c r="BG799" s="17"/>
      <c r="BH799" s="17"/>
      <c r="BI799" s="17"/>
      <c r="BJ799" s="17"/>
    </row>
    <row r="800" spans="1:62" ht="13">
      <c r="A800" s="2"/>
      <c r="B800" s="2"/>
      <c r="C800" s="2"/>
      <c r="D800" s="2"/>
      <c r="E800" s="2"/>
      <c r="F800" s="2"/>
      <c r="G800" s="21"/>
      <c r="H800" s="2"/>
      <c r="I800" s="2"/>
      <c r="J800" s="2"/>
      <c r="K800" s="2"/>
      <c r="L800" s="23"/>
      <c r="M800" s="28"/>
      <c r="N800" s="23"/>
      <c r="O800" s="23"/>
      <c r="P800" s="23"/>
      <c r="Q800" s="19"/>
      <c r="R800" s="19"/>
      <c r="S800" s="16"/>
      <c r="T800" s="17"/>
      <c r="U800" s="17"/>
      <c r="V800" s="17"/>
      <c r="W800" s="17"/>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c r="BA800" s="17"/>
      <c r="BB800" s="17"/>
      <c r="BC800" s="17"/>
      <c r="BD800" s="17"/>
      <c r="BE800" s="17"/>
      <c r="BF800" s="17"/>
      <c r="BG800" s="17"/>
      <c r="BH800" s="17"/>
      <c r="BI800" s="17"/>
      <c r="BJ800" s="17"/>
    </row>
    <row r="801" spans="1:62" ht="13">
      <c r="A801" s="2"/>
      <c r="B801" s="2"/>
      <c r="C801" s="2"/>
      <c r="D801" s="2"/>
      <c r="E801" s="2"/>
      <c r="F801" s="2"/>
      <c r="G801" s="21"/>
      <c r="H801" s="2"/>
      <c r="I801" s="2"/>
      <c r="J801" s="2"/>
      <c r="K801" s="2"/>
      <c r="L801" s="23"/>
      <c r="M801" s="28"/>
      <c r="N801" s="23"/>
      <c r="O801" s="23"/>
      <c r="P801" s="23"/>
      <c r="Q801" s="19"/>
      <c r="R801" s="19"/>
      <c r="S801" s="16"/>
      <c r="T801" s="17"/>
      <c r="U801" s="17"/>
      <c r="V801" s="17"/>
      <c r="W801" s="17"/>
      <c r="X801" s="17"/>
      <c r="Y801" s="17"/>
      <c r="Z801" s="17"/>
      <c r="AA801" s="17"/>
      <c r="AB801" s="17"/>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c r="BA801" s="17"/>
      <c r="BB801" s="17"/>
      <c r="BC801" s="17"/>
      <c r="BD801" s="17"/>
      <c r="BE801" s="17"/>
      <c r="BF801" s="17"/>
      <c r="BG801" s="17"/>
      <c r="BH801" s="17"/>
      <c r="BI801" s="17"/>
      <c r="BJ801" s="17"/>
    </row>
    <row r="802" spans="1:62" ht="13">
      <c r="A802" s="2"/>
      <c r="B802" s="2"/>
      <c r="C802" s="2"/>
      <c r="D802" s="2"/>
      <c r="E802" s="2"/>
      <c r="F802" s="2"/>
      <c r="G802" s="21"/>
      <c r="H802" s="2"/>
      <c r="I802" s="2"/>
      <c r="J802" s="2"/>
      <c r="K802" s="2"/>
      <c r="L802" s="23"/>
      <c r="M802" s="28"/>
      <c r="N802" s="23"/>
      <c r="O802" s="23"/>
      <c r="P802" s="23"/>
      <c r="Q802" s="19"/>
      <c r="R802" s="19"/>
      <c r="S802" s="16"/>
      <c r="T802" s="17"/>
      <c r="U802" s="17"/>
      <c r="V802" s="17"/>
      <c r="W802" s="17"/>
      <c r="X802" s="17"/>
      <c r="Y802" s="17"/>
      <c r="Z802" s="17"/>
      <c r="AA802" s="17"/>
      <c r="AB802" s="17"/>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c r="BA802" s="17"/>
      <c r="BB802" s="17"/>
      <c r="BC802" s="17"/>
      <c r="BD802" s="17"/>
      <c r="BE802" s="17"/>
      <c r="BF802" s="17"/>
      <c r="BG802" s="17"/>
      <c r="BH802" s="17"/>
      <c r="BI802" s="17"/>
      <c r="BJ802" s="17"/>
    </row>
    <row r="803" spans="1:62" ht="13">
      <c r="A803" s="2"/>
      <c r="B803" s="2"/>
      <c r="C803" s="2"/>
      <c r="D803" s="2"/>
      <c r="E803" s="2"/>
      <c r="F803" s="2"/>
      <c r="G803" s="21"/>
      <c r="H803" s="2"/>
      <c r="I803" s="2"/>
      <c r="J803" s="2"/>
      <c r="K803" s="2"/>
      <c r="L803" s="23"/>
      <c r="M803" s="28"/>
      <c r="N803" s="23"/>
      <c r="O803" s="23"/>
      <c r="P803" s="23"/>
      <c r="Q803" s="19"/>
      <c r="R803" s="19"/>
      <c r="S803" s="16"/>
      <c r="T803" s="17"/>
      <c r="U803" s="17"/>
      <c r="V803" s="17"/>
      <c r="W803" s="17"/>
      <c r="X803" s="17"/>
      <c r="Y803" s="17"/>
      <c r="Z803" s="17"/>
      <c r="AA803" s="17"/>
      <c r="AB803" s="17"/>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c r="BA803" s="17"/>
      <c r="BB803" s="17"/>
      <c r="BC803" s="17"/>
      <c r="BD803" s="17"/>
      <c r="BE803" s="17"/>
      <c r="BF803" s="17"/>
      <c r="BG803" s="17"/>
      <c r="BH803" s="17"/>
      <c r="BI803" s="17"/>
      <c r="BJ803" s="17"/>
    </row>
    <row r="804" spans="1:62" ht="13">
      <c r="A804" s="2"/>
      <c r="B804" s="2"/>
      <c r="C804" s="2"/>
      <c r="D804" s="2"/>
      <c r="E804" s="2"/>
      <c r="F804" s="2"/>
      <c r="G804" s="21"/>
      <c r="H804" s="2"/>
      <c r="I804" s="2"/>
      <c r="J804" s="2"/>
      <c r="K804" s="2"/>
      <c r="L804" s="23"/>
      <c r="M804" s="28"/>
      <c r="N804" s="23"/>
      <c r="O804" s="23"/>
      <c r="P804" s="23"/>
      <c r="Q804" s="19"/>
      <c r="R804" s="19"/>
      <c r="S804" s="16"/>
      <c r="T804" s="17"/>
      <c r="U804" s="17"/>
      <c r="V804" s="17"/>
      <c r="W804" s="17"/>
      <c r="X804" s="17"/>
      <c r="Y804" s="17"/>
      <c r="Z804" s="17"/>
      <c r="AA804" s="17"/>
      <c r="AB804" s="17"/>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c r="BA804" s="17"/>
      <c r="BB804" s="17"/>
      <c r="BC804" s="17"/>
      <c r="BD804" s="17"/>
      <c r="BE804" s="17"/>
      <c r="BF804" s="17"/>
      <c r="BG804" s="17"/>
      <c r="BH804" s="17"/>
      <c r="BI804" s="17"/>
      <c r="BJ804" s="17"/>
    </row>
    <row r="805" spans="1:62" ht="13">
      <c r="A805" s="2"/>
      <c r="B805" s="2"/>
      <c r="C805" s="2"/>
      <c r="D805" s="2"/>
      <c r="E805" s="2"/>
      <c r="F805" s="2"/>
      <c r="G805" s="21"/>
      <c r="H805" s="2"/>
      <c r="I805" s="2"/>
      <c r="J805" s="2"/>
      <c r="K805" s="2"/>
      <c r="L805" s="23"/>
      <c r="M805" s="28"/>
      <c r="N805" s="23"/>
      <c r="O805" s="23"/>
      <c r="P805" s="23"/>
      <c r="Q805" s="19"/>
      <c r="R805" s="19"/>
      <c r="S805" s="16"/>
      <c r="T805" s="17"/>
      <c r="U805" s="17"/>
      <c r="V805" s="17"/>
      <c r="W805" s="17"/>
      <c r="X805" s="17"/>
      <c r="Y805" s="17"/>
      <c r="Z805" s="17"/>
      <c r="AA805" s="17"/>
      <c r="AB805" s="17"/>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7"/>
      <c r="BC805" s="17"/>
      <c r="BD805" s="17"/>
      <c r="BE805" s="17"/>
      <c r="BF805" s="17"/>
      <c r="BG805" s="17"/>
      <c r="BH805" s="17"/>
      <c r="BI805" s="17"/>
      <c r="BJ805" s="17"/>
    </row>
    <row r="806" spans="1:62" ht="13">
      <c r="A806" s="2"/>
      <c r="B806" s="2"/>
      <c r="C806" s="2"/>
      <c r="D806" s="2"/>
      <c r="E806" s="2"/>
      <c r="F806" s="2"/>
      <c r="G806" s="21"/>
      <c r="H806" s="2"/>
      <c r="I806" s="2"/>
      <c r="J806" s="2"/>
      <c r="K806" s="2"/>
      <c r="L806" s="23"/>
      <c r="M806" s="28"/>
      <c r="N806" s="23"/>
      <c r="O806" s="23"/>
      <c r="P806" s="23"/>
      <c r="Q806" s="19"/>
      <c r="R806" s="19"/>
      <c r="S806" s="16"/>
      <c r="T806" s="17"/>
      <c r="U806" s="17"/>
      <c r="V806" s="17"/>
      <c r="W806" s="17"/>
      <c r="X806" s="17"/>
      <c r="Y806" s="17"/>
      <c r="Z806" s="17"/>
      <c r="AA806" s="17"/>
      <c r="AB806" s="17"/>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c r="BA806" s="17"/>
      <c r="BB806" s="17"/>
      <c r="BC806" s="17"/>
      <c r="BD806" s="17"/>
      <c r="BE806" s="17"/>
      <c r="BF806" s="17"/>
      <c r="BG806" s="17"/>
      <c r="BH806" s="17"/>
      <c r="BI806" s="17"/>
      <c r="BJ806" s="17"/>
    </row>
    <row r="807" spans="1:62" ht="13">
      <c r="A807" s="2"/>
      <c r="B807" s="2"/>
      <c r="C807" s="2"/>
      <c r="D807" s="2"/>
      <c r="E807" s="2"/>
      <c r="F807" s="2"/>
      <c r="G807" s="21"/>
      <c r="H807" s="2"/>
      <c r="I807" s="2"/>
      <c r="J807" s="2"/>
      <c r="K807" s="2"/>
      <c r="L807" s="23"/>
      <c r="M807" s="28"/>
      <c r="N807" s="23"/>
      <c r="O807" s="23"/>
      <c r="P807" s="23"/>
      <c r="Q807" s="19"/>
      <c r="R807" s="19"/>
      <c r="S807" s="16"/>
      <c r="T807" s="17"/>
      <c r="U807" s="17"/>
      <c r="V807" s="17"/>
      <c r="W807" s="17"/>
      <c r="X807" s="17"/>
      <c r="Y807" s="17"/>
      <c r="Z807" s="17"/>
      <c r="AA807" s="17"/>
      <c r="AB807" s="17"/>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c r="BA807" s="17"/>
      <c r="BB807" s="17"/>
      <c r="BC807" s="17"/>
      <c r="BD807" s="17"/>
      <c r="BE807" s="17"/>
      <c r="BF807" s="17"/>
      <c r="BG807" s="17"/>
      <c r="BH807" s="17"/>
      <c r="BI807" s="17"/>
      <c r="BJ807" s="17"/>
    </row>
    <row r="808" spans="1:62" ht="13">
      <c r="A808" s="2"/>
      <c r="B808" s="2"/>
      <c r="C808" s="2"/>
      <c r="D808" s="2"/>
      <c r="E808" s="2"/>
      <c r="F808" s="2"/>
      <c r="G808" s="21"/>
      <c r="H808" s="2"/>
      <c r="I808" s="2"/>
      <c r="J808" s="2"/>
      <c r="K808" s="2"/>
      <c r="L808" s="23"/>
      <c r="M808" s="28"/>
      <c r="N808" s="23"/>
      <c r="O808" s="23"/>
      <c r="P808" s="23"/>
      <c r="Q808" s="19"/>
      <c r="R808" s="19"/>
      <c r="S808" s="16"/>
      <c r="T808" s="17"/>
      <c r="U808" s="17"/>
      <c r="V808" s="17"/>
      <c r="W808" s="17"/>
      <c r="X808" s="17"/>
      <c r="Y808" s="17"/>
      <c r="Z808" s="17"/>
      <c r="AA808" s="17"/>
      <c r="AB808" s="17"/>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c r="BE808" s="17"/>
      <c r="BF808" s="17"/>
      <c r="BG808" s="17"/>
      <c r="BH808" s="17"/>
      <c r="BI808" s="17"/>
      <c r="BJ808" s="17"/>
    </row>
    <row r="809" spans="1:62" ht="13">
      <c r="A809" s="2"/>
      <c r="B809" s="2"/>
      <c r="C809" s="2"/>
      <c r="D809" s="2"/>
      <c r="E809" s="2"/>
      <c r="F809" s="2"/>
      <c r="G809" s="21"/>
      <c r="H809" s="2"/>
      <c r="I809" s="2"/>
      <c r="J809" s="2"/>
      <c r="K809" s="2"/>
      <c r="L809" s="23"/>
      <c r="M809" s="28"/>
      <c r="N809" s="23"/>
      <c r="O809" s="23"/>
      <c r="P809" s="23"/>
      <c r="Q809" s="19"/>
      <c r="R809" s="19"/>
      <c r="S809" s="16"/>
      <c r="T809" s="17"/>
      <c r="U809" s="17"/>
      <c r="V809" s="17"/>
      <c r="W809" s="17"/>
      <c r="X809" s="17"/>
      <c r="Y809" s="17"/>
      <c r="Z809" s="17"/>
      <c r="AA809" s="17"/>
      <c r="AB809" s="17"/>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7"/>
      <c r="BC809" s="17"/>
      <c r="BD809" s="17"/>
      <c r="BE809" s="17"/>
      <c r="BF809" s="17"/>
      <c r="BG809" s="17"/>
      <c r="BH809" s="17"/>
      <c r="BI809" s="17"/>
      <c r="BJ809" s="17"/>
    </row>
    <row r="810" spans="1:62" ht="13">
      <c r="A810" s="2"/>
      <c r="B810" s="2"/>
      <c r="C810" s="2"/>
      <c r="D810" s="2"/>
      <c r="E810" s="2"/>
      <c r="F810" s="2"/>
      <c r="G810" s="21"/>
      <c r="H810" s="2"/>
      <c r="I810" s="2"/>
      <c r="J810" s="2"/>
      <c r="K810" s="2"/>
      <c r="L810" s="23"/>
      <c r="M810" s="28"/>
      <c r="N810" s="23"/>
      <c r="O810" s="23"/>
      <c r="P810" s="23"/>
      <c r="Q810" s="19"/>
      <c r="R810" s="19"/>
      <c r="S810" s="16"/>
      <c r="T810" s="17"/>
      <c r="U810" s="17"/>
      <c r="V810" s="17"/>
      <c r="W810" s="17"/>
      <c r="X810" s="17"/>
      <c r="Y810" s="17"/>
      <c r="Z810" s="17"/>
      <c r="AA810" s="17"/>
      <c r="AB810" s="17"/>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7"/>
      <c r="BC810" s="17"/>
      <c r="BD810" s="17"/>
      <c r="BE810" s="17"/>
      <c r="BF810" s="17"/>
      <c r="BG810" s="17"/>
      <c r="BH810" s="17"/>
      <c r="BI810" s="17"/>
      <c r="BJ810" s="17"/>
    </row>
    <row r="811" spans="1:62" ht="13">
      <c r="A811" s="2"/>
      <c r="B811" s="2"/>
      <c r="C811" s="2"/>
      <c r="D811" s="2"/>
      <c r="E811" s="2"/>
      <c r="F811" s="2"/>
      <c r="G811" s="21"/>
      <c r="H811" s="2"/>
      <c r="I811" s="2"/>
      <c r="J811" s="2"/>
      <c r="K811" s="2"/>
      <c r="L811" s="23"/>
      <c r="M811" s="28"/>
      <c r="N811" s="23"/>
      <c r="O811" s="23"/>
      <c r="P811" s="23"/>
      <c r="Q811" s="19"/>
      <c r="R811" s="19"/>
      <c r="S811" s="16"/>
      <c r="T811" s="17"/>
      <c r="U811" s="17"/>
      <c r="V811" s="1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c r="BA811" s="17"/>
      <c r="BB811" s="17"/>
      <c r="BC811" s="17"/>
      <c r="BD811" s="17"/>
      <c r="BE811" s="17"/>
      <c r="BF811" s="17"/>
      <c r="BG811" s="17"/>
      <c r="BH811" s="17"/>
      <c r="BI811" s="17"/>
      <c r="BJ811" s="17"/>
    </row>
    <row r="812" spans="1:62" ht="13">
      <c r="A812" s="2"/>
      <c r="B812" s="2"/>
      <c r="C812" s="2"/>
      <c r="D812" s="2"/>
      <c r="E812" s="2"/>
      <c r="F812" s="2"/>
      <c r="G812" s="21"/>
      <c r="H812" s="2"/>
      <c r="I812" s="2"/>
      <c r="J812" s="2"/>
      <c r="K812" s="2"/>
      <c r="L812" s="23"/>
      <c r="M812" s="28"/>
      <c r="N812" s="23"/>
      <c r="O812" s="23"/>
      <c r="P812" s="23"/>
      <c r="Q812" s="19"/>
      <c r="R812" s="19"/>
      <c r="S812" s="16"/>
      <c r="T812" s="17"/>
      <c r="U812" s="17"/>
      <c r="V812" s="17"/>
      <c r="W812" s="17"/>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c r="BA812" s="17"/>
      <c r="BB812" s="17"/>
      <c r="BC812" s="17"/>
      <c r="BD812" s="17"/>
      <c r="BE812" s="17"/>
      <c r="BF812" s="17"/>
      <c r="BG812" s="17"/>
      <c r="BH812" s="17"/>
      <c r="BI812" s="17"/>
      <c r="BJ812" s="17"/>
    </row>
    <row r="813" spans="1:62" ht="13">
      <c r="A813" s="2"/>
      <c r="B813" s="2"/>
      <c r="C813" s="2"/>
      <c r="D813" s="2"/>
      <c r="E813" s="2"/>
      <c r="F813" s="2"/>
      <c r="G813" s="21"/>
      <c r="H813" s="2"/>
      <c r="I813" s="2"/>
      <c r="J813" s="2"/>
      <c r="K813" s="2"/>
      <c r="L813" s="23"/>
      <c r="M813" s="28"/>
      <c r="N813" s="23"/>
      <c r="O813" s="23"/>
      <c r="P813" s="23"/>
      <c r="Q813" s="19"/>
      <c r="R813" s="19"/>
      <c r="S813" s="16"/>
      <c r="T813" s="17"/>
      <c r="U813" s="17"/>
      <c r="V813" s="17"/>
      <c r="W813" s="17"/>
      <c r="X813" s="17"/>
      <c r="Y813" s="17"/>
      <c r="Z813" s="17"/>
      <c r="AA813" s="17"/>
      <c r="AB813" s="17"/>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c r="BA813" s="17"/>
      <c r="BB813" s="17"/>
      <c r="BC813" s="17"/>
      <c r="BD813" s="17"/>
      <c r="BE813" s="17"/>
      <c r="BF813" s="17"/>
      <c r="BG813" s="17"/>
      <c r="BH813" s="17"/>
      <c r="BI813" s="17"/>
      <c r="BJ813" s="17"/>
    </row>
    <row r="814" spans="1:62" ht="13">
      <c r="A814" s="2"/>
      <c r="B814" s="2"/>
      <c r="C814" s="2"/>
      <c r="D814" s="2"/>
      <c r="E814" s="2"/>
      <c r="F814" s="2"/>
      <c r="G814" s="21"/>
      <c r="H814" s="2"/>
      <c r="I814" s="2"/>
      <c r="J814" s="2"/>
      <c r="K814" s="2"/>
      <c r="L814" s="23"/>
      <c r="M814" s="28"/>
      <c r="N814" s="23"/>
      <c r="O814" s="23"/>
      <c r="P814" s="23"/>
      <c r="Q814" s="19"/>
      <c r="R814" s="19"/>
      <c r="S814" s="16"/>
      <c r="T814" s="17"/>
      <c r="U814" s="17"/>
      <c r="V814" s="17"/>
      <c r="W814" s="17"/>
      <c r="X814" s="17"/>
      <c r="Y814" s="17"/>
      <c r="Z814" s="17"/>
      <c r="AA814" s="17"/>
      <c r="AB814" s="17"/>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c r="BE814" s="17"/>
      <c r="BF814" s="17"/>
      <c r="BG814" s="17"/>
      <c r="BH814" s="17"/>
      <c r="BI814" s="17"/>
      <c r="BJ814" s="17"/>
    </row>
    <row r="815" spans="1:62" ht="13">
      <c r="A815" s="2"/>
      <c r="B815" s="2"/>
      <c r="C815" s="2"/>
      <c r="D815" s="2"/>
      <c r="E815" s="2"/>
      <c r="F815" s="2"/>
      <c r="G815" s="21"/>
      <c r="H815" s="2"/>
      <c r="I815" s="2"/>
      <c r="J815" s="2"/>
      <c r="K815" s="2"/>
      <c r="L815" s="23"/>
      <c r="M815" s="28"/>
      <c r="N815" s="23"/>
      <c r="O815" s="23"/>
      <c r="P815" s="23"/>
      <c r="Q815" s="19"/>
      <c r="R815" s="19"/>
      <c r="S815" s="16"/>
      <c r="T815" s="17"/>
      <c r="U815" s="17"/>
      <c r="V815" s="17"/>
      <c r="W815" s="17"/>
      <c r="X815" s="17"/>
      <c r="Y815" s="17"/>
      <c r="Z815" s="17"/>
      <c r="AA815" s="17"/>
      <c r="AB815" s="17"/>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c r="BA815" s="17"/>
      <c r="BB815" s="17"/>
      <c r="BC815" s="17"/>
      <c r="BD815" s="17"/>
      <c r="BE815" s="17"/>
      <c r="BF815" s="17"/>
      <c r="BG815" s="17"/>
      <c r="BH815" s="17"/>
      <c r="BI815" s="17"/>
      <c r="BJ815" s="17"/>
    </row>
    <row r="816" spans="1:62" ht="13">
      <c r="A816" s="2"/>
      <c r="B816" s="2"/>
      <c r="C816" s="2"/>
      <c r="D816" s="2"/>
      <c r="E816" s="2"/>
      <c r="F816" s="2"/>
      <c r="G816" s="21"/>
      <c r="H816" s="2"/>
      <c r="I816" s="2"/>
      <c r="J816" s="2"/>
      <c r="K816" s="2"/>
      <c r="L816" s="23"/>
      <c r="M816" s="28"/>
      <c r="N816" s="23"/>
      <c r="O816" s="23"/>
      <c r="P816" s="23"/>
      <c r="Q816" s="19"/>
      <c r="R816" s="19"/>
      <c r="S816" s="16"/>
      <c r="T816" s="17"/>
      <c r="U816" s="17"/>
      <c r="V816" s="17"/>
      <c r="W816" s="17"/>
      <c r="X816" s="17"/>
      <c r="Y816" s="17"/>
      <c r="Z816" s="17"/>
      <c r="AA816" s="17"/>
      <c r="AB816" s="17"/>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c r="BE816" s="17"/>
      <c r="BF816" s="17"/>
      <c r="BG816" s="17"/>
      <c r="BH816" s="17"/>
      <c r="BI816" s="17"/>
      <c r="BJ816" s="17"/>
    </row>
    <row r="817" spans="1:62" ht="13">
      <c r="A817" s="2"/>
      <c r="B817" s="2"/>
      <c r="C817" s="2"/>
      <c r="D817" s="2"/>
      <c r="E817" s="2"/>
      <c r="F817" s="2"/>
      <c r="G817" s="21"/>
      <c r="H817" s="2"/>
      <c r="I817" s="2"/>
      <c r="J817" s="2"/>
      <c r="K817" s="2"/>
      <c r="L817" s="23"/>
      <c r="M817" s="28"/>
      <c r="N817" s="23"/>
      <c r="O817" s="23"/>
      <c r="P817" s="23"/>
      <c r="Q817" s="19"/>
      <c r="R817" s="19"/>
      <c r="S817" s="16"/>
      <c r="T817" s="17"/>
      <c r="U817" s="17"/>
      <c r="V817" s="17"/>
      <c r="W817" s="17"/>
      <c r="X817" s="17"/>
      <c r="Y817" s="17"/>
      <c r="Z817" s="17"/>
      <c r="AA817" s="17"/>
      <c r="AB817" s="17"/>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7"/>
      <c r="BC817" s="17"/>
      <c r="BD817" s="17"/>
      <c r="BE817" s="17"/>
      <c r="BF817" s="17"/>
      <c r="BG817" s="17"/>
      <c r="BH817" s="17"/>
      <c r="BI817" s="17"/>
      <c r="BJ817" s="17"/>
    </row>
    <row r="818" spans="1:62" ht="13">
      <c r="A818" s="2"/>
      <c r="B818" s="2"/>
      <c r="C818" s="2"/>
      <c r="D818" s="2"/>
      <c r="E818" s="2"/>
      <c r="F818" s="2"/>
      <c r="G818" s="21"/>
      <c r="H818" s="2"/>
      <c r="I818" s="2"/>
      <c r="J818" s="2"/>
      <c r="K818" s="2"/>
      <c r="L818" s="23"/>
      <c r="M818" s="28"/>
      <c r="N818" s="23"/>
      <c r="O818" s="23"/>
      <c r="P818" s="23"/>
      <c r="Q818" s="19"/>
      <c r="R818" s="19"/>
      <c r="S818" s="16"/>
      <c r="T818" s="17"/>
      <c r="U818" s="17"/>
      <c r="V818" s="17"/>
      <c r="W818" s="17"/>
      <c r="X818" s="17"/>
      <c r="Y818" s="17"/>
      <c r="Z818" s="17"/>
      <c r="AA818" s="17"/>
      <c r="AB818" s="17"/>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c r="BE818" s="17"/>
      <c r="BF818" s="17"/>
      <c r="BG818" s="17"/>
      <c r="BH818" s="17"/>
      <c r="BI818" s="17"/>
      <c r="BJ818" s="17"/>
    </row>
    <row r="819" spans="1:62" ht="13">
      <c r="A819" s="2"/>
      <c r="B819" s="2"/>
      <c r="C819" s="2"/>
      <c r="D819" s="2"/>
      <c r="E819" s="2"/>
      <c r="F819" s="2"/>
      <c r="G819" s="21"/>
      <c r="H819" s="2"/>
      <c r="I819" s="2"/>
      <c r="J819" s="2"/>
      <c r="K819" s="2"/>
      <c r="L819" s="23"/>
      <c r="M819" s="28"/>
      <c r="N819" s="23"/>
      <c r="O819" s="23"/>
      <c r="P819" s="23"/>
      <c r="Q819" s="19"/>
      <c r="R819" s="19"/>
      <c r="S819" s="16"/>
      <c r="T819" s="17"/>
      <c r="U819" s="17"/>
      <c r="V819" s="17"/>
      <c r="W819" s="17"/>
      <c r="X819" s="17"/>
      <c r="Y819" s="17"/>
      <c r="Z819" s="17"/>
      <c r="AA819" s="17"/>
      <c r="AB819" s="17"/>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c r="BA819" s="17"/>
      <c r="BB819" s="17"/>
      <c r="BC819" s="17"/>
      <c r="BD819" s="17"/>
      <c r="BE819" s="17"/>
      <c r="BF819" s="17"/>
      <c r="BG819" s="17"/>
      <c r="BH819" s="17"/>
      <c r="BI819" s="17"/>
      <c r="BJ819" s="17"/>
    </row>
    <row r="820" spans="1:62" ht="13">
      <c r="A820" s="2"/>
      <c r="B820" s="2"/>
      <c r="C820" s="2"/>
      <c r="D820" s="2"/>
      <c r="E820" s="2"/>
      <c r="F820" s="2"/>
      <c r="G820" s="21"/>
      <c r="H820" s="2"/>
      <c r="I820" s="2"/>
      <c r="J820" s="2"/>
      <c r="K820" s="2"/>
      <c r="L820" s="23"/>
      <c r="M820" s="28"/>
      <c r="N820" s="23"/>
      <c r="O820" s="23"/>
      <c r="P820" s="23"/>
      <c r="Q820" s="19"/>
      <c r="R820" s="19"/>
      <c r="S820" s="16"/>
      <c r="T820" s="17"/>
      <c r="U820" s="17"/>
      <c r="V820" s="17"/>
      <c r="W820" s="17"/>
      <c r="X820" s="17"/>
      <c r="Y820" s="17"/>
      <c r="Z820" s="17"/>
      <c r="AA820" s="17"/>
      <c r="AB820" s="17"/>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c r="BA820" s="17"/>
      <c r="BB820" s="17"/>
      <c r="BC820" s="17"/>
      <c r="BD820" s="17"/>
      <c r="BE820" s="17"/>
      <c r="BF820" s="17"/>
      <c r="BG820" s="17"/>
      <c r="BH820" s="17"/>
      <c r="BI820" s="17"/>
      <c r="BJ820" s="17"/>
    </row>
    <row r="821" spans="1:62" ht="13">
      <c r="A821" s="2"/>
      <c r="B821" s="2"/>
      <c r="C821" s="2"/>
      <c r="D821" s="2"/>
      <c r="E821" s="2"/>
      <c r="F821" s="2"/>
      <c r="G821" s="21"/>
      <c r="H821" s="2"/>
      <c r="I821" s="2"/>
      <c r="J821" s="2"/>
      <c r="K821" s="2"/>
      <c r="L821" s="23"/>
      <c r="M821" s="28"/>
      <c r="N821" s="23"/>
      <c r="O821" s="23"/>
      <c r="P821" s="23"/>
      <c r="Q821" s="19"/>
      <c r="R821" s="19"/>
      <c r="S821" s="16"/>
      <c r="T821" s="17"/>
      <c r="U821" s="17"/>
      <c r="V821" s="17"/>
      <c r="W821" s="17"/>
      <c r="X821" s="17"/>
      <c r="Y821" s="17"/>
      <c r="Z821" s="17"/>
      <c r="AA821" s="17"/>
      <c r="AB821" s="17"/>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c r="BA821" s="17"/>
      <c r="BB821" s="17"/>
      <c r="BC821" s="17"/>
      <c r="BD821" s="17"/>
      <c r="BE821" s="17"/>
      <c r="BF821" s="17"/>
      <c r="BG821" s="17"/>
      <c r="BH821" s="17"/>
      <c r="BI821" s="17"/>
      <c r="BJ821" s="17"/>
    </row>
    <row r="822" spans="1:62" ht="13">
      <c r="A822" s="2"/>
      <c r="B822" s="2"/>
      <c r="C822" s="2"/>
      <c r="D822" s="2"/>
      <c r="E822" s="2"/>
      <c r="F822" s="2"/>
      <c r="G822" s="21"/>
      <c r="H822" s="2"/>
      <c r="I822" s="2"/>
      <c r="J822" s="2"/>
      <c r="K822" s="2"/>
      <c r="L822" s="23"/>
      <c r="M822" s="28"/>
      <c r="N822" s="23"/>
      <c r="O822" s="23"/>
      <c r="P822" s="23"/>
      <c r="Q822" s="19"/>
      <c r="R822" s="19"/>
      <c r="S822" s="16"/>
      <c r="T822" s="17"/>
      <c r="U822" s="17"/>
      <c r="V822" s="1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c r="BA822" s="17"/>
      <c r="BB822" s="17"/>
      <c r="BC822" s="17"/>
      <c r="BD822" s="17"/>
      <c r="BE822" s="17"/>
      <c r="BF822" s="17"/>
      <c r="BG822" s="17"/>
      <c r="BH822" s="17"/>
      <c r="BI822" s="17"/>
      <c r="BJ822" s="17"/>
    </row>
    <row r="823" spans="1:62" ht="13">
      <c r="A823" s="2"/>
      <c r="B823" s="2"/>
      <c r="C823" s="2"/>
      <c r="D823" s="2"/>
      <c r="E823" s="2"/>
      <c r="F823" s="2"/>
      <c r="G823" s="21"/>
      <c r="H823" s="2"/>
      <c r="I823" s="2"/>
      <c r="J823" s="2"/>
      <c r="K823" s="2"/>
      <c r="L823" s="23"/>
      <c r="M823" s="28"/>
      <c r="N823" s="23"/>
      <c r="O823" s="23"/>
      <c r="P823" s="23"/>
      <c r="Q823" s="19"/>
      <c r="R823" s="19"/>
      <c r="S823" s="16"/>
      <c r="T823" s="17"/>
      <c r="U823" s="17"/>
      <c r="V823" s="17"/>
      <c r="W823" s="17"/>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c r="BA823" s="17"/>
      <c r="BB823" s="17"/>
      <c r="BC823" s="17"/>
      <c r="BD823" s="17"/>
      <c r="BE823" s="17"/>
      <c r="BF823" s="17"/>
      <c r="BG823" s="17"/>
      <c r="BH823" s="17"/>
      <c r="BI823" s="17"/>
      <c r="BJ823" s="17"/>
    </row>
    <row r="824" spans="1:62" ht="13">
      <c r="A824" s="2"/>
      <c r="B824" s="2"/>
      <c r="C824" s="2"/>
      <c r="D824" s="2"/>
      <c r="E824" s="2"/>
      <c r="F824" s="2"/>
      <c r="G824" s="21"/>
      <c r="H824" s="2"/>
      <c r="I824" s="2"/>
      <c r="J824" s="2"/>
      <c r="K824" s="2"/>
      <c r="L824" s="23"/>
      <c r="M824" s="28"/>
      <c r="N824" s="23"/>
      <c r="O824" s="23"/>
      <c r="P824" s="23"/>
      <c r="Q824" s="19"/>
      <c r="R824" s="19"/>
      <c r="S824" s="16"/>
      <c r="T824" s="17"/>
      <c r="U824" s="17"/>
      <c r="V824" s="17"/>
      <c r="W824" s="17"/>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c r="BA824" s="17"/>
      <c r="BB824" s="17"/>
      <c r="BC824" s="17"/>
      <c r="BD824" s="17"/>
      <c r="BE824" s="17"/>
      <c r="BF824" s="17"/>
      <c r="BG824" s="17"/>
      <c r="BH824" s="17"/>
      <c r="BI824" s="17"/>
      <c r="BJ824" s="17"/>
    </row>
    <row r="825" spans="1:62" ht="13">
      <c r="A825" s="2"/>
      <c r="B825" s="2"/>
      <c r="C825" s="2"/>
      <c r="D825" s="2"/>
      <c r="E825" s="2"/>
      <c r="F825" s="2"/>
      <c r="G825" s="21"/>
      <c r="H825" s="2"/>
      <c r="I825" s="2"/>
      <c r="J825" s="2"/>
      <c r="K825" s="2"/>
      <c r="L825" s="23"/>
      <c r="M825" s="28"/>
      <c r="N825" s="23"/>
      <c r="O825" s="23"/>
      <c r="P825" s="23"/>
      <c r="Q825" s="19"/>
      <c r="R825" s="19"/>
      <c r="S825" s="16"/>
      <c r="T825" s="17"/>
      <c r="U825" s="17"/>
      <c r="V825" s="17"/>
      <c r="W825" s="17"/>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c r="BA825" s="17"/>
      <c r="BB825" s="17"/>
      <c r="BC825" s="17"/>
      <c r="BD825" s="17"/>
      <c r="BE825" s="17"/>
      <c r="BF825" s="17"/>
      <c r="BG825" s="17"/>
      <c r="BH825" s="17"/>
      <c r="BI825" s="17"/>
      <c r="BJ825" s="17"/>
    </row>
    <row r="826" spans="1:62" ht="13">
      <c r="A826" s="2"/>
      <c r="B826" s="2"/>
      <c r="C826" s="2"/>
      <c r="D826" s="2"/>
      <c r="E826" s="2"/>
      <c r="F826" s="2"/>
      <c r="G826" s="21"/>
      <c r="H826" s="2"/>
      <c r="I826" s="2"/>
      <c r="J826" s="2"/>
      <c r="K826" s="2"/>
      <c r="L826" s="23"/>
      <c r="M826" s="28"/>
      <c r="N826" s="23"/>
      <c r="O826" s="23"/>
      <c r="P826" s="23"/>
      <c r="Q826" s="19"/>
      <c r="R826" s="19"/>
      <c r="S826" s="16"/>
      <c r="T826" s="17"/>
      <c r="U826" s="17"/>
      <c r="V826" s="17"/>
      <c r="W826" s="17"/>
      <c r="X826" s="17"/>
      <c r="Y826" s="17"/>
      <c r="Z826" s="17"/>
      <c r="AA826" s="17"/>
      <c r="AB826" s="17"/>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c r="BA826" s="17"/>
      <c r="BB826" s="17"/>
      <c r="BC826" s="17"/>
      <c r="BD826" s="17"/>
      <c r="BE826" s="17"/>
      <c r="BF826" s="17"/>
      <c r="BG826" s="17"/>
      <c r="BH826" s="17"/>
      <c r="BI826" s="17"/>
      <c r="BJ826" s="17"/>
    </row>
    <row r="827" spans="1:62" ht="13">
      <c r="A827" s="2"/>
      <c r="B827" s="2"/>
      <c r="C827" s="2"/>
      <c r="D827" s="2"/>
      <c r="E827" s="2"/>
      <c r="F827" s="2"/>
      <c r="G827" s="21"/>
      <c r="H827" s="2"/>
      <c r="I827" s="2"/>
      <c r="J827" s="2"/>
      <c r="K827" s="2"/>
      <c r="L827" s="23"/>
      <c r="M827" s="28"/>
      <c r="N827" s="23"/>
      <c r="O827" s="23"/>
      <c r="P827" s="23"/>
      <c r="Q827" s="19"/>
      <c r="R827" s="19"/>
      <c r="S827" s="16"/>
      <c r="T827" s="17"/>
      <c r="U827" s="17"/>
      <c r="V827" s="17"/>
      <c r="W827" s="17"/>
      <c r="X827" s="17"/>
      <c r="Y827" s="17"/>
      <c r="Z827" s="17"/>
      <c r="AA827" s="17"/>
      <c r="AB827" s="17"/>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c r="BA827" s="17"/>
      <c r="BB827" s="17"/>
      <c r="BC827" s="17"/>
      <c r="BD827" s="17"/>
      <c r="BE827" s="17"/>
      <c r="BF827" s="17"/>
      <c r="BG827" s="17"/>
      <c r="BH827" s="17"/>
      <c r="BI827" s="17"/>
      <c r="BJ827" s="17"/>
    </row>
    <row r="828" spans="1:62" ht="13">
      <c r="A828" s="2"/>
      <c r="B828" s="2"/>
      <c r="C828" s="2"/>
      <c r="D828" s="2"/>
      <c r="E828" s="2"/>
      <c r="F828" s="2"/>
      <c r="G828" s="21"/>
      <c r="H828" s="2"/>
      <c r="I828" s="2"/>
      <c r="J828" s="2"/>
      <c r="K828" s="2"/>
      <c r="L828" s="23"/>
      <c r="M828" s="28"/>
      <c r="N828" s="23"/>
      <c r="O828" s="23"/>
      <c r="P828" s="23"/>
      <c r="Q828" s="19"/>
      <c r="R828" s="19"/>
      <c r="S828" s="16"/>
      <c r="T828" s="17"/>
      <c r="U828" s="17"/>
      <c r="V828" s="17"/>
      <c r="W828" s="17"/>
      <c r="X828" s="17"/>
      <c r="Y828" s="17"/>
      <c r="Z828" s="17"/>
      <c r="AA828" s="17"/>
      <c r="AB828" s="17"/>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7"/>
      <c r="BC828" s="17"/>
      <c r="BD828" s="17"/>
      <c r="BE828" s="17"/>
      <c r="BF828" s="17"/>
      <c r="BG828" s="17"/>
      <c r="BH828" s="17"/>
      <c r="BI828" s="17"/>
      <c r="BJ828" s="17"/>
    </row>
    <row r="829" spans="1:62" ht="13">
      <c r="A829" s="2"/>
      <c r="B829" s="2"/>
      <c r="C829" s="2"/>
      <c r="D829" s="2"/>
      <c r="E829" s="2"/>
      <c r="F829" s="2"/>
      <c r="G829" s="21"/>
      <c r="H829" s="2"/>
      <c r="I829" s="2"/>
      <c r="J829" s="2"/>
      <c r="K829" s="2"/>
      <c r="L829" s="23"/>
      <c r="M829" s="28"/>
      <c r="N829" s="23"/>
      <c r="O829" s="23"/>
      <c r="P829" s="23"/>
      <c r="Q829" s="19"/>
      <c r="R829" s="19"/>
      <c r="S829" s="16"/>
      <c r="T829" s="17"/>
      <c r="U829" s="17"/>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7"/>
      <c r="BC829" s="17"/>
      <c r="BD829" s="17"/>
      <c r="BE829" s="17"/>
      <c r="BF829" s="17"/>
      <c r="BG829" s="17"/>
      <c r="BH829" s="17"/>
      <c r="BI829" s="17"/>
      <c r="BJ829" s="17"/>
    </row>
    <row r="830" spans="1:62" ht="13">
      <c r="A830" s="2"/>
      <c r="B830" s="2"/>
      <c r="C830" s="2"/>
      <c r="D830" s="2"/>
      <c r="E830" s="2"/>
      <c r="F830" s="2"/>
      <c r="G830" s="21"/>
      <c r="H830" s="2"/>
      <c r="I830" s="2"/>
      <c r="J830" s="2"/>
      <c r="K830" s="2"/>
      <c r="L830" s="23"/>
      <c r="M830" s="28"/>
      <c r="N830" s="23"/>
      <c r="O830" s="23"/>
      <c r="P830" s="23"/>
      <c r="Q830" s="19"/>
      <c r="R830" s="19"/>
      <c r="S830" s="16"/>
      <c r="T830" s="17"/>
      <c r="U830" s="17"/>
      <c r="V830" s="17"/>
      <c r="W830" s="17"/>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c r="BA830" s="17"/>
      <c r="BB830" s="17"/>
      <c r="BC830" s="17"/>
      <c r="BD830" s="17"/>
      <c r="BE830" s="17"/>
      <c r="BF830" s="17"/>
      <c r="BG830" s="17"/>
      <c r="BH830" s="17"/>
      <c r="BI830" s="17"/>
      <c r="BJ830" s="17"/>
    </row>
    <row r="831" spans="1:62" ht="13">
      <c r="A831" s="2"/>
      <c r="B831" s="2"/>
      <c r="C831" s="2"/>
      <c r="D831" s="2"/>
      <c r="E831" s="2"/>
      <c r="F831" s="2"/>
      <c r="G831" s="21"/>
      <c r="H831" s="2"/>
      <c r="I831" s="2"/>
      <c r="J831" s="2"/>
      <c r="K831" s="2"/>
      <c r="L831" s="23"/>
      <c r="M831" s="28"/>
      <c r="N831" s="23"/>
      <c r="O831" s="23"/>
      <c r="P831" s="23"/>
      <c r="Q831" s="19"/>
      <c r="R831" s="19"/>
      <c r="S831" s="16"/>
      <c r="T831" s="17"/>
      <c r="U831" s="17"/>
      <c r="V831" s="17"/>
      <c r="W831" s="17"/>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c r="BA831" s="17"/>
      <c r="BB831" s="17"/>
      <c r="BC831" s="17"/>
      <c r="BD831" s="17"/>
      <c r="BE831" s="17"/>
      <c r="BF831" s="17"/>
      <c r="BG831" s="17"/>
      <c r="BH831" s="17"/>
      <c r="BI831" s="17"/>
      <c r="BJ831" s="17"/>
    </row>
    <row r="832" spans="1:62" ht="13">
      <c r="A832" s="2"/>
      <c r="B832" s="2"/>
      <c r="C832" s="2"/>
      <c r="D832" s="2"/>
      <c r="E832" s="2"/>
      <c r="F832" s="2"/>
      <c r="G832" s="21"/>
      <c r="H832" s="2"/>
      <c r="I832" s="2"/>
      <c r="J832" s="2"/>
      <c r="K832" s="2"/>
      <c r="L832" s="23"/>
      <c r="M832" s="28"/>
      <c r="N832" s="23"/>
      <c r="O832" s="23"/>
      <c r="P832" s="23"/>
      <c r="Q832" s="19"/>
      <c r="R832" s="19"/>
      <c r="S832" s="16"/>
      <c r="T832" s="17"/>
      <c r="U832" s="17"/>
      <c r="V832" s="17"/>
      <c r="W832" s="17"/>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c r="BA832" s="17"/>
      <c r="BB832" s="17"/>
      <c r="BC832" s="17"/>
      <c r="BD832" s="17"/>
      <c r="BE832" s="17"/>
      <c r="BF832" s="17"/>
      <c r="BG832" s="17"/>
      <c r="BH832" s="17"/>
      <c r="BI832" s="17"/>
      <c r="BJ832" s="17"/>
    </row>
    <row r="833" spans="1:62" ht="13">
      <c r="A833" s="2"/>
      <c r="B833" s="2"/>
      <c r="C833" s="2"/>
      <c r="D833" s="2"/>
      <c r="E833" s="2"/>
      <c r="F833" s="2"/>
      <c r="G833" s="21"/>
      <c r="H833" s="2"/>
      <c r="I833" s="2"/>
      <c r="J833" s="2"/>
      <c r="K833" s="2"/>
      <c r="L833" s="23"/>
      <c r="M833" s="28"/>
      <c r="N833" s="23"/>
      <c r="O833" s="23"/>
      <c r="P833" s="23"/>
      <c r="Q833" s="19"/>
      <c r="R833" s="19"/>
      <c r="S833" s="16"/>
      <c r="T833" s="17"/>
      <c r="U833" s="17"/>
      <c r="V833" s="17"/>
      <c r="W833" s="17"/>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c r="BA833" s="17"/>
      <c r="BB833" s="17"/>
      <c r="BC833" s="17"/>
      <c r="BD833" s="17"/>
      <c r="BE833" s="17"/>
      <c r="BF833" s="17"/>
      <c r="BG833" s="17"/>
      <c r="BH833" s="17"/>
      <c r="BI833" s="17"/>
      <c r="BJ833" s="17"/>
    </row>
    <row r="834" spans="1:62" ht="13">
      <c r="A834" s="2"/>
      <c r="B834" s="2"/>
      <c r="C834" s="2"/>
      <c r="D834" s="2"/>
      <c r="E834" s="2"/>
      <c r="F834" s="2"/>
      <c r="G834" s="21"/>
      <c r="H834" s="2"/>
      <c r="I834" s="2"/>
      <c r="J834" s="2"/>
      <c r="K834" s="2"/>
      <c r="L834" s="23"/>
      <c r="M834" s="28"/>
      <c r="N834" s="23"/>
      <c r="O834" s="23"/>
      <c r="P834" s="23"/>
      <c r="Q834" s="19"/>
      <c r="R834" s="19"/>
      <c r="S834" s="16"/>
      <c r="T834" s="17"/>
      <c r="U834" s="17"/>
      <c r="V834" s="17"/>
      <c r="W834" s="17"/>
      <c r="X834" s="17"/>
      <c r="Y834" s="17"/>
      <c r="Z834" s="17"/>
      <c r="AA834" s="17"/>
      <c r="AB834" s="17"/>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7"/>
      <c r="BC834" s="17"/>
      <c r="BD834" s="17"/>
      <c r="BE834" s="17"/>
      <c r="BF834" s="17"/>
      <c r="BG834" s="17"/>
      <c r="BH834" s="17"/>
      <c r="BI834" s="17"/>
      <c r="BJ834" s="17"/>
    </row>
    <row r="835" spans="1:62" ht="13">
      <c r="A835" s="2"/>
      <c r="B835" s="2"/>
      <c r="C835" s="2"/>
      <c r="D835" s="2"/>
      <c r="E835" s="2"/>
      <c r="F835" s="2"/>
      <c r="G835" s="21"/>
      <c r="H835" s="2"/>
      <c r="I835" s="2"/>
      <c r="J835" s="2"/>
      <c r="K835" s="2"/>
      <c r="L835" s="23"/>
      <c r="M835" s="28"/>
      <c r="N835" s="23"/>
      <c r="O835" s="23"/>
      <c r="P835" s="23"/>
      <c r="Q835" s="19"/>
      <c r="R835" s="19"/>
      <c r="S835" s="16"/>
      <c r="T835" s="17"/>
      <c r="U835" s="17"/>
      <c r="V835" s="17"/>
      <c r="W835" s="17"/>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c r="BA835" s="17"/>
      <c r="BB835" s="17"/>
      <c r="BC835" s="17"/>
      <c r="BD835" s="17"/>
      <c r="BE835" s="17"/>
      <c r="BF835" s="17"/>
      <c r="BG835" s="17"/>
      <c r="BH835" s="17"/>
      <c r="BI835" s="17"/>
      <c r="BJ835" s="17"/>
    </row>
    <row r="836" spans="1:62" ht="13">
      <c r="A836" s="2"/>
      <c r="B836" s="2"/>
      <c r="C836" s="2"/>
      <c r="D836" s="2"/>
      <c r="E836" s="2"/>
      <c r="F836" s="2"/>
      <c r="G836" s="21"/>
      <c r="H836" s="2"/>
      <c r="I836" s="2"/>
      <c r="J836" s="2"/>
      <c r="K836" s="2"/>
      <c r="L836" s="23"/>
      <c r="M836" s="28"/>
      <c r="N836" s="23"/>
      <c r="O836" s="23"/>
      <c r="P836" s="23"/>
      <c r="Q836" s="19"/>
      <c r="R836" s="19"/>
      <c r="S836" s="16"/>
      <c r="T836" s="17"/>
      <c r="U836" s="17"/>
      <c r="V836" s="17"/>
      <c r="W836" s="17"/>
      <c r="X836" s="17"/>
      <c r="Y836" s="17"/>
      <c r="Z836" s="17"/>
      <c r="AA836" s="17"/>
      <c r="AB836" s="17"/>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c r="BA836" s="17"/>
      <c r="BB836" s="17"/>
      <c r="BC836" s="17"/>
      <c r="BD836" s="17"/>
      <c r="BE836" s="17"/>
      <c r="BF836" s="17"/>
      <c r="BG836" s="17"/>
      <c r="BH836" s="17"/>
      <c r="BI836" s="17"/>
      <c r="BJ836" s="17"/>
    </row>
    <row r="837" spans="1:62" ht="13">
      <c r="A837" s="2"/>
      <c r="B837" s="2"/>
      <c r="C837" s="2"/>
      <c r="D837" s="2"/>
      <c r="E837" s="2"/>
      <c r="F837" s="2"/>
      <c r="G837" s="21"/>
      <c r="H837" s="2"/>
      <c r="I837" s="2"/>
      <c r="J837" s="2"/>
      <c r="K837" s="2"/>
      <c r="L837" s="23"/>
      <c r="M837" s="28"/>
      <c r="N837" s="23"/>
      <c r="O837" s="23"/>
      <c r="P837" s="23"/>
      <c r="Q837" s="19"/>
      <c r="R837" s="19"/>
      <c r="S837" s="16"/>
      <c r="T837" s="17"/>
      <c r="U837" s="17"/>
      <c r="V837" s="17"/>
      <c r="W837" s="17"/>
      <c r="X837" s="17"/>
      <c r="Y837" s="17"/>
      <c r="Z837" s="17"/>
      <c r="AA837" s="17"/>
      <c r="AB837" s="17"/>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c r="BA837" s="17"/>
      <c r="BB837" s="17"/>
      <c r="BC837" s="17"/>
      <c r="BD837" s="17"/>
      <c r="BE837" s="17"/>
      <c r="BF837" s="17"/>
      <c r="BG837" s="17"/>
      <c r="BH837" s="17"/>
      <c r="BI837" s="17"/>
      <c r="BJ837" s="17"/>
    </row>
    <row r="838" spans="1:62" ht="13">
      <c r="A838" s="2"/>
      <c r="B838" s="2"/>
      <c r="C838" s="2"/>
      <c r="D838" s="2"/>
      <c r="E838" s="2"/>
      <c r="F838" s="2"/>
      <c r="G838" s="21"/>
      <c r="H838" s="2"/>
      <c r="I838" s="2"/>
      <c r="J838" s="2"/>
      <c r="K838" s="2"/>
      <c r="L838" s="23"/>
      <c r="M838" s="28"/>
      <c r="N838" s="23"/>
      <c r="O838" s="23"/>
      <c r="P838" s="23"/>
      <c r="Q838" s="19"/>
      <c r="R838" s="19"/>
      <c r="S838" s="16"/>
      <c r="T838" s="17"/>
      <c r="U838" s="17"/>
      <c r="V838" s="17"/>
      <c r="W838" s="17"/>
      <c r="X838" s="17"/>
      <c r="Y838" s="17"/>
      <c r="Z838" s="17"/>
      <c r="AA838" s="17"/>
      <c r="AB838" s="17"/>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c r="BA838" s="17"/>
      <c r="BB838" s="17"/>
      <c r="BC838" s="17"/>
      <c r="BD838" s="17"/>
      <c r="BE838" s="17"/>
      <c r="BF838" s="17"/>
      <c r="BG838" s="17"/>
      <c r="BH838" s="17"/>
      <c r="BI838" s="17"/>
      <c r="BJ838" s="17"/>
    </row>
    <row r="839" spans="1:62" ht="13">
      <c r="A839" s="2"/>
      <c r="B839" s="2"/>
      <c r="C839" s="2"/>
      <c r="D839" s="2"/>
      <c r="E839" s="2"/>
      <c r="F839" s="2"/>
      <c r="G839" s="21"/>
      <c r="H839" s="2"/>
      <c r="I839" s="2"/>
      <c r="J839" s="2"/>
      <c r="K839" s="2"/>
      <c r="L839" s="23"/>
      <c r="M839" s="28"/>
      <c r="N839" s="23"/>
      <c r="O839" s="23"/>
      <c r="P839" s="23"/>
      <c r="Q839" s="19"/>
      <c r="R839" s="19"/>
      <c r="S839" s="16"/>
      <c r="T839" s="17"/>
      <c r="U839" s="17"/>
      <c r="V839" s="17"/>
      <c r="W839" s="17"/>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c r="BA839" s="17"/>
      <c r="BB839" s="17"/>
      <c r="BC839" s="17"/>
      <c r="BD839" s="17"/>
      <c r="BE839" s="17"/>
      <c r="BF839" s="17"/>
      <c r="BG839" s="17"/>
      <c r="BH839" s="17"/>
      <c r="BI839" s="17"/>
      <c r="BJ839" s="17"/>
    </row>
    <row r="840" spans="1:62" ht="13">
      <c r="A840" s="2"/>
      <c r="B840" s="2"/>
      <c r="C840" s="2"/>
      <c r="D840" s="2"/>
      <c r="E840" s="2"/>
      <c r="F840" s="2"/>
      <c r="G840" s="21"/>
      <c r="H840" s="2"/>
      <c r="I840" s="2"/>
      <c r="J840" s="2"/>
      <c r="K840" s="2"/>
      <c r="L840" s="23"/>
      <c r="M840" s="28"/>
      <c r="N840" s="23"/>
      <c r="O840" s="23"/>
      <c r="P840" s="23"/>
      <c r="Q840" s="19"/>
      <c r="R840" s="19"/>
      <c r="S840" s="16"/>
      <c r="T840" s="17"/>
      <c r="U840" s="17"/>
      <c r="V840" s="17"/>
      <c r="W840" s="17"/>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c r="BA840" s="17"/>
      <c r="BB840" s="17"/>
      <c r="BC840" s="17"/>
      <c r="BD840" s="17"/>
      <c r="BE840" s="17"/>
      <c r="BF840" s="17"/>
      <c r="BG840" s="17"/>
      <c r="BH840" s="17"/>
      <c r="BI840" s="17"/>
      <c r="BJ840" s="17"/>
    </row>
    <row r="841" spans="1:62" ht="13">
      <c r="A841" s="2"/>
      <c r="B841" s="2"/>
      <c r="C841" s="2"/>
      <c r="D841" s="2"/>
      <c r="E841" s="2"/>
      <c r="F841" s="2"/>
      <c r="G841" s="21"/>
      <c r="H841" s="2"/>
      <c r="I841" s="2"/>
      <c r="J841" s="2"/>
      <c r="K841" s="2"/>
      <c r="L841" s="23"/>
      <c r="M841" s="28"/>
      <c r="N841" s="23"/>
      <c r="O841" s="23"/>
      <c r="P841" s="23"/>
      <c r="Q841" s="19"/>
      <c r="R841" s="19"/>
      <c r="S841" s="16"/>
      <c r="T841" s="17"/>
      <c r="U841" s="17"/>
      <c r="V841" s="17"/>
      <c r="W841" s="17"/>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c r="BA841" s="17"/>
      <c r="BB841" s="17"/>
      <c r="BC841" s="17"/>
      <c r="BD841" s="17"/>
      <c r="BE841" s="17"/>
      <c r="BF841" s="17"/>
      <c r="BG841" s="17"/>
      <c r="BH841" s="17"/>
      <c r="BI841" s="17"/>
      <c r="BJ841" s="17"/>
    </row>
    <row r="842" spans="1:62" ht="13">
      <c r="A842" s="2"/>
      <c r="B842" s="2"/>
      <c r="C842" s="2"/>
      <c r="D842" s="2"/>
      <c r="E842" s="2"/>
      <c r="F842" s="2"/>
      <c r="G842" s="21"/>
      <c r="H842" s="2"/>
      <c r="I842" s="2"/>
      <c r="J842" s="2"/>
      <c r="K842" s="2"/>
      <c r="L842" s="23"/>
      <c r="M842" s="28"/>
      <c r="N842" s="23"/>
      <c r="O842" s="23"/>
      <c r="P842" s="23"/>
      <c r="Q842" s="19"/>
      <c r="R842" s="19"/>
      <c r="S842" s="16"/>
      <c r="T842" s="17"/>
      <c r="U842" s="17"/>
      <c r="V842" s="17"/>
      <c r="W842" s="17"/>
      <c r="X842" s="17"/>
      <c r="Y842" s="17"/>
      <c r="Z842" s="17"/>
      <c r="AA842" s="17"/>
      <c r="AB842" s="17"/>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c r="BA842" s="17"/>
      <c r="BB842" s="17"/>
      <c r="BC842" s="17"/>
      <c r="BD842" s="17"/>
      <c r="BE842" s="17"/>
      <c r="BF842" s="17"/>
      <c r="BG842" s="17"/>
      <c r="BH842" s="17"/>
      <c r="BI842" s="17"/>
      <c r="BJ842" s="17"/>
    </row>
    <row r="843" spans="1:62" ht="13">
      <c r="A843" s="2"/>
      <c r="B843" s="2"/>
      <c r="C843" s="2"/>
      <c r="D843" s="2"/>
      <c r="E843" s="2"/>
      <c r="F843" s="2"/>
      <c r="G843" s="21"/>
      <c r="H843" s="2"/>
      <c r="I843" s="2"/>
      <c r="J843" s="2"/>
      <c r="K843" s="2"/>
      <c r="L843" s="23"/>
      <c r="M843" s="28"/>
      <c r="N843" s="23"/>
      <c r="O843" s="23"/>
      <c r="P843" s="23"/>
      <c r="Q843" s="19"/>
      <c r="R843" s="19"/>
      <c r="S843" s="16"/>
      <c r="T843" s="17"/>
      <c r="U843" s="17"/>
      <c r="V843" s="17"/>
      <c r="W843" s="17"/>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c r="BA843" s="17"/>
      <c r="BB843" s="17"/>
      <c r="BC843" s="17"/>
      <c r="BD843" s="17"/>
      <c r="BE843" s="17"/>
      <c r="BF843" s="17"/>
      <c r="BG843" s="17"/>
      <c r="BH843" s="17"/>
      <c r="BI843" s="17"/>
      <c r="BJ843" s="17"/>
    </row>
    <row r="844" spans="1:62" ht="13">
      <c r="A844" s="2"/>
      <c r="B844" s="2"/>
      <c r="C844" s="2"/>
      <c r="D844" s="2"/>
      <c r="E844" s="2"/>
      <c r="F844" s="2"/>
      <c r="G844" s="21"/>
      <c r="H844" s="2"/>
      <c r="I844" s="2"/>
      <c r="J844" s="2"/>
      <c r="K844" s="2"/>
      <c r="L844" s="23"/>
      <c r="M844" s="28"/>
      <c r="N844" s="23"/>
      <c r="O844" s="23"/>
      <c r="P844" s="23"/>
      <c r="Q844" s="19"/>
      <c r="R844" s="19"/>
      <c r="S844" s="16"/>
      <c r="T844" s="17"/>
      <c r="U844" s="17"/>
      <c r="V844" s="17"/>
      <c r="W844" s="17"/>
      <c r="X844" s="17"/>
      <c r="Y844" s="17"/>
      <c r="Z844" s="17"/>
      <c r="AA844" s="17"/>
      <c r="AB844" s="17"/>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7"/>
      <c r="BC844" s="17"/>
      <c r="BD844" s="17"/>
      <c r="BE844" s="17"/>
      <c r="BF844" s="17"/>
      <c r="BG844" s="17"/>
      <c r="BH844" s="17"/>
      <c r="BI844" s="17"/>
      <c r="BJ844" s="17"/>
    </row>
    <row r="845" spans="1:62" ht="13">
      <c r="A845" s="2"/>
      <c r="B845" s="2"/>
      <c r="C845" s="2"/>
      <c r="D845" s="2"/>
      <c r="E845" s="2"/>
      <c r="F845" s="2"/>
      <c r="G845" s="21"/>
      <c r="H845" s="2"/>
      <c r="I845" s="2"/>
      <c r="J845" s="2"/>
      <c r="K845" s="2"/>
      <c r="L845" s="23"/>
      <c r="M845" s="28"/>
      <c r="N845" s="23"/>
      <c r="O845" s="23"/>
      <c r="P845" s="23"/>
      <c r="Q845" s="19"/>
      <c r="R845" s="19"/>
      <c r="S845" s="16"/>
      <c r="T845" s="17"/>
      <c r="U845" s="17"/>
      <c r="V845" s="17"/>
      <c r="W845" s="17"/>
      <c r="X845" s="17"/>
      <c r="Y845" s="17"/>
      <c r="Z845" s="17"/>
      <c r="AA845" s="17"/>
      <c r="AB845" s="17"/>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c r="BA845" s="17"/>
      <c r="BB845" s="17"/>
      <c r="BC845" s="17"/>
      <c r="BD845" s="17"/>
      <c r="BE845" s="17"/>
      <c r="BF845" s="17"/>
      <c r="BG845" s="17"/>
      <c r="BH845" s="17"/>
      <c r="BI845" s="17"/>
      <c r="BJ845" s="17"/>
    </row>
    <row r="846" spans="1:62" ht="13">
      <c r="A846" s="2"/>
      <c r="B846" s="2"/>
      <c r="C846" s="2"/>
      <c r="D846" s="2"/>
      <c r="E846" s="2"/>
      <c r="F846" s="2"/>
      <c r="G846" s="21"/>
      <c r="H846" s="2"/>
      <c r="I846" s="2"/>
      <c r="J846" s="2"/>
      <c r="K846" s="2"/>
      <c r="L846" s="23"/>
      <c r="M846" s="28"/>
      <c r="N846" s="23"/>
      <c r="O846" s="23"/>
      <c r="P846" s="23"/>
      <c r="Q846" s="19"/>
      <c r="R846" s="19"/>
      <c r="S846" s="16"/>
      <c r="T846" s="17"/>
      <c r="U846" s="17"/>
      <c r="V846" s="17"/>
      <c r="W846" s="17"/>
      <c r="X846" s="17"/>
      <c r="Y846" s="17"/>
      <c r="Z846" s="17"/>
      <c r="AA846" s="17"/>
      <c r="AB846" s="17"/>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c r="BA846" s="17"/>
      <c r="BB846" s="17"/>
      <c r="BC846" s="17"/>
      <c r="BD846" s="17"/>
      <c r="BE846" s="17"/>
      <c r="BF846" s="17"/>
      <c r="BG846" s="17"/>
      <c r="BH846" s="17"/>
      <c r="BI846" s="17"/>
      <c r="BJ846" s="17"/>
    </row>
    <row r="847" spans="1:62" ht="13">
      <c r="A847" s="2"/>
      <c r="B847" s="2"/>
      <c r="C847" s="2"/>
      <c r="D847" s="2"/>
      <c r="E847" s="2"/>
      <c r="F847" s="2"/>
      <c r="G847" s="21"/>
      <c r="H847" s="2"/>
      <c r="I847" s="2"/>
      <c r="J847" s="2"/>
      <c r="K847" s="2"/>
      <c r="L847" s="23"/>
      <c r="M847" s="28"/>
      <c r="N847" s="23"/>
      <c r="O847" s="23"/>
      <c r="P847" s="23"/>
      <c r="Q847" s="19"/>
      <c r="R847" s="19"/>
      <c r="S847" s="16"/>
      <c r="T847" s="17"/>
      <c r="U847" s="17"/>
      <c r="V847" s="17"/>
      <c r="W847" s="17"/>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c r="BA847" s="17"/>
      <c r="BB847" s="17"/>
      <c r="BC847" s="17"/>
      <c r="BD847" s="17"/>
      <c r="BE847" s="17"/>
      <c r="BF847" s="17"/>
      <c r="BG847" s="17"/>
      <c r="BH847" s="17"/>
      <c r="BI847" s="17"/>
      <c r="BJ847" s="17"/>
    </row>
    <row r="848" spans="1:62" ht="13">
      <c r="A848" s="2"/>
      <c r="B848" s="2"/>
      <c r="C848" s="2"/>
      <c r="D848" s="2"/>
      <c r="E848" s="2"/>
      <c r="F848" s="2"/>
      <c r="G848" s="21"/>
      <c r="H848" s="2"/>
      <c r="I848" s="2"/>
      <c r="J848" s="2"/>
      <c r="K848" s="2"/>
      <c r="L848" s="23"/>
      <c r="M848" s="28"/>
      <c r="N848" s="23"/>
      <c r="O848" s="23"/>
      <c r="P848" s="23"/>
      <c r="Q848" s="19"/>
      <c r="R848" s="19"/>
      <c r="S848" s="16"/>
      <c r="T848" s="17"/>
      <c r="U848" s="17"/>
      <c r="V848" s="17"/>
      <c r="W848" s="17"/>
      <c r="X848" s="17"/>
      <c r="Y848" s="17"/>
      <c r="Z848" s="17"/>
      <c r="AA848" s="17"/>
      <c r="AB848" s="17"/>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7"/>
      <c r="BC848" s="17"/>
      <c r="BD848" s="17"/>
      <c r="BE848" s="17"/>
      <c r="BF848" s="17"/>
      <c r="BG848" s="17"/>
      <c r="BH848" s="17"/>
      <c r="BI848" s="17"/>
      <c r="BJ848" s="17"/>
    </row>
    <row r="849" spans="1:62" ht="13">
      <c r="A849" s="2"/>
      <c r="B849" s="2"/>
      <c r="C849" s="2"/>
      <c r="D849" s="2"/>
      <c r="E849" s="2"/>
      <c r="F849" s="2"/>
      <c r="G849" s="21"/>
      <c r="H849" s="2"/>
      <c r="I849" s="2"/>
      <c r="J849" s="2"/>
      <c r="K849" s="2"/>
      <c r="L849" s="23"/>
      <c r="M849" s="28"/>
      <c r="N849" s="23"/>
      <c r="O849" s="23"/>
      <c r="P849" s="23"/>
      <c r="Q849" s="19"/>
      <c r="R849" s="19"/>
      <c r="S849" s="16"/>
      <c r="T849" s="17"/>
      <c r="U849" s="17"/>
      <c r="V849" s="17"/>
      <c r="W849" s="17"/>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c r="BA849" s="17"/>
      <c r="BB849" s="17"/>
      <c r="BC849" s="17"/>
      <c r="BD849" s="17"/>
      <c r="BE849" s="17"/>
      <c r="BF849" s="17"/>
      <c r="BG849" s="17"/>
      <c r="BH849" s="17"/>
      <c r="BI849" s="17"/>
      <c r="BJ849" s="17"/>
    </row>
    <row r="850" spans="1:62" ht="13">
      <c r="A850" s="2"/>
      <c r="B850" s="2"/>
      <c r="C850" s="2"/>
      <c r="D850" s="2"/>
      <c r="E850" s="2"/>
      <c r="F850" s="2"/>
      <c r="G850" s="21"/>
      <c r="H850" s="2"/>
      <c r="I850" s="2"/>
      <c r="J850" s="2"/>
      <c r="K850" s="2"/>
      <c r="L850" s="23"/>
      <c r="M850" s="28"/>
      <c r="N850" s="23"/>
      <c r="O850" s="23"/>
      <c r="P850" s="23"/>
      <c r="Q850" s="19"/>
      <c r="R850" s="19"/>
      <c r="S850" s="16"/>
      <c r="T850" s="17"/>
      <c r="U850" s="17"/>
      <c r="V850" s="17"/>
      <c r="W850" s="17"/>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c r="BA850" s="17"/>
      <c r="BB850" s="17"/>
      <c r="BC850" s="17"/>
      <c r="BD850" s="17"/>
      <c r="BE850" s="17"/>
      <c r="BF850" s="17"/>
      <c r="BG850" s="17"/>
      <c r="BH850" s="17"/>
      <c r="BI850" s="17"/>
      <c r="BJ850" s="17"/>
    </row>
    <row r="851" spans="1:62" ht="13">
      <c r="A851" s="2"/>
      <c r="B851" s="2"/>
      <c r="C851" s="2"/>
      <c r="D851" s="2"/>
      <c r="E851" s="2"/>
      <c r="F851" s="2"/>
      <c r="G851" s="21"/>
      <c r="H851" s="2"/>
      <c r="I851" s="2"/>
      <c r="J851" s="2"/>
      <c r="K851" s="2"/>
      <c r="L851" s="23"/>
      <c r="M851" s="28"/>
      <c r="N851" s="23"/>
      <c r="O851" s="23"/>
      <c r="P851" s="23"/>
      <c r="Q851" s="19"/>
      <c r="R851" s="19"/>
      <c r="S851" s="16"/>
      <c r="T851" s="17"/>
      <c r="U851" s="17"/>
      <c r="V851" s="17"/>
      <c r="W851" s="17"/>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c r="BA851" s="17"/>
      <c r="BB851" s="17"/>
      <c r="BC851" s="17"/>
      <c r="BD851" s="17"/>
      <c r="BE851" s="17"/>
      <c r="BF851" s="17"/>
      <c r="BG851" s="17"/>
      <c r="BH851" s="17"/>
      <c r="BI851" s="17"/>
      <c r="BJ851" s="17"/>
    </row>
    <row r="852" spans="1:62" ht="13">
      <c r="A852" s="2"/>
      <c r="B852" s="2"/>
      <c r="C852" s="2"/>
      <c r="D852" s="2"/>
      <c r="E852" s="2"/>
      <c r="F852" s="2"/>
      <c r="G852" s="21"/>
      <c r="H852" s="2"/>
      <c r="I852" s="2"/>
      <c r="J852" s="2"/>
      <c r="K852" s="2"/>
      <c r="L852" s="23"/>
      <c r="M852" s="28"/>
      <c r="N852" s="23"/>
      <c r="O852" s="23"/>
      <c r="P852" s="23"/>
      <c r="Q852" s="19"/>
      <c r="R852" s="19"/>
      <c r="S852" s="16"/>
      <c r="T852" s="17"/>
      <c r="U852" s="17"/>
      <c r="V852" s="17"/>
      <c r="W852" s="17"/>
      <c r="X852" s="17"/>
      <c r="Y852" s="17"/>
      <c r="Z852" s="17"/>
      <c r="AA852" s="17"/>
      <c r="AB852" s="17"/>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c r="BA852" s="17"/>
      <c r="BB852" s="17"/>
      <c r="BC852" s="17"/>
      <c r="BD852" s="17"/>
      <c r="BE852" s="17"/>
      <c r="BF852" s="17"/>
      <c r="BG852" s="17"/>
      <c r="BH852" s="17"/>
      <c r="BI852" s="17"/>
      <c r="BJ852" s="17"/>
    </row>
    <row r="853" spans="1:62" ht="13">
      <c r="A853" s="2"/>
      <c r="B853" s="2"/>
      <c r="C853" s="2"/>
      <c r="D853" s="2"/>
      <c r="E853" s="2"/>
      <c r="F853" s="2"/>
      <c r="G853" s="21"/>
      <c r="H853" s="2"/>
      <c r="I853" s="2"/>
      <c r="J853" s="2"/>
      <c r="K853" s="2"/>
      <c r="L853" s="23"/>
      <c r="M853" s="28"/>
      <c r="N853" s="23"/>
      <c r="O853" s="23"/>
      <c r="P853" s="23"/>
      <c r="Q853" s="19"/>
      <c r="R853" s="19"/>
      <c r="S853" s="16"/>
      <c r="T853" s="17"/>
      <c r="U853" s="17"/>
      <c r="V853" s="17"/>
      <c r="W853" s="17"/>
      <c r="X853" s="17"/>
      <c r="Y853" s="17"/>
      <c r="Z853" s="17"/>
      <c r="AA853" s="17"/>
      <c r="AB853" s="17"/>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c r="BA853" s="17"/>
      <c r="BB853" s="17"/>
      <c r="BC853" s="17"/>
      <c r="BD853" s="17"/>
      <c r="BE853" s="17"/>
      <c r="BF853" s="17"/>
      <c r="BG853" s="17"/>
      <c r="BH853" s="17"/>
      <c r="BI853" s="17"/>
      <c r="BJ853" s="17"/>
    </row>
    <row r="854" spans="1:62" ht="13">
      <c r="A854" s="2"/>
      <c r="B854" s="2"/>
      <c r="C854" s="2"/>
      <c r="D854" s="2"/>
      <c r="E854" s="2"/>
      <c r="F854" s="2"/>
      <c r="G854" s="21"/>
      <c r="H854" s="2"/>
      <c r="I854" s="2"/>
      <c r="J854" s="2"/>
      <c r="K854" s="2"/>
      <c r="L854" s="23"/>
      <c r="M854" s="28"/>
      <c r="N854" s="23"/>
      <c r="O854" s="23"/>
      <c r="P854" s="23"/>
      <c r="Q854" s="19"/>
      <c r="R854" s="19"/>
      <c r="S854" s="16"/>
      <c r="T854" s="17"/>
      <c r="U854" s="17"/>
      <c r="V854" s="17"/>
      <c r="W854" s="17"/>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7"/>
      <c r="BC854" s="17"/>
      <c r="BD854" s="17"/>
      <c r="BE854" s="17"/>
      <c r="BF854" s="17"/>
      <c r="BG854" s="17"/>
      <c r="BH854" s="17"/>
      <c r="BI854" s="17"/>
      <c r="BJ854" s="17"/>
    </row>
    <row r="855" spans="1:62" ht="13">
      <c r="A855" s="2"/>
      <c r="B855" s="2"/>
      <c r="C855" s="2"/>
      <c r="D855" s="2"/>
      <c r="E855" s="2"/>
      <c r="F855" s="2"/>
      <c r="G855" s="21"/>
      <c r="H855" s="2"/>
      <c r="I855" s="2"/>
      <c r="J855" s="2"/>
      <c r="K855" s="2"/>
      <c r="L855" s="23"/>
      <c r="M855" s="28"/>
      <c r="N855" s="23"/>
      <c r="O855" s="23"/>
      <c r="P855" s="23"/>
      <c r="Q855" s="19"/>
      <c r="R855" s="19"/>
      <c r="S855" s="16"/>
      <c r="T855" s="17"/>
      <c r="U855" s="17"/>
      <c r="V855" s="17"/>
      <c r="W855" s="17"/>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c r="BA855" s="17"/>
      <c r="BB855" s="17"/>
      <c r="BC855" s="17"/>
      <c r="BD855" s="17"/>
      <c r="BE855" s="17"/>
      <c r="BF855" s="17"/>
      <c r="BG855" s="17"/>
      <c r="BH855" s="17"/>
      <c r="BI855" s="17"/>
      <c r="BJ855" s="17"/>
    </row>
    <row r="856" spans="1:62" ht="13">
      <c r="A856" s="2"/>
      <c r="B856" s="2"/>
      <c r="C856" s="2"/>
      <c r="D856" s="2"/>
      <c r="E856" s="2"/>
      <c r="F856" s="2"/>
      <c r="G856" s="21"/>
      <c r="H856" s="2"/>
      <c r="I856" s="2"/>
      <c r="J856" s="2"/>
      <c r="K856" s="2"/>
      <c r="L856" s="23"/>
      <c r="M856" s="28"/>
      <c r="N856" s="23"/>
      <c r="O856" s="23"/>
      <c r="P856" s="23"/>
      <c r="Q856" s="19"/>
      <c r="R856" s="19"/>
      <c r="S856" s="16"/>
      <c r="T856" s="17"/>
      <c r="U856" s="17"/>
      <c r="V856" s="17"/>
      <c r="W856" s="17"/>
      <c r="X856" s="17"/>
      <c r="Y856" s="17"/>
      <c r="Z856" s="17"/>
      <c r="AA856" s="17"/>
      <c r="AB856" s="17"/>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c r="BA856" s="17"/>
      <c r="BB856" s="17"/>
      <c r="BC856" s="17"/>
      <c r="BD856" s="17"/>
      <c r="BE856" s="17"/>
      <c r="BF856" s="17"/>
      <c r="BG856" s="17"/>
      <c r="BH856" s="17"/>
      <c r="BI856" s="17"/>
      <c r="BJ856" s="17"/>
    </row>
    <row r="857" spans="1:62" ht="13">
      <c r="A857" s="2"/>
      <c r="B857" s="2"/>
      <c r="C857" s="2"/>
      <c r="D857" s="2"/>
      <c r="E857" s="2"/>
      <c r="F857" s="2"/>
      <c r="G857" s="21"/>
      <c r="H857" s="2"/>
      <c r="I857" s="2"/>
      <c r="J857" s="2"/>
      <c r="K857" s="2"/>
      <c r="L857" s="23"/>
      <c r="M857" s="28"/>
      <c r="N857" s="23"/>
      <c r="O857" s="23"/>
      <c r="P857" s="23"/>
      <c r="Q857" s="19"/>
      <c r="R857" s="19"/>
      <c r="S857" s="16"/>
      <c r="T857" s="17"/>
      <c r="U857" s="17"/>
      <c r="V857" s="17"/>
      <c r="W857" s="17"/>
      <c r="X857" s="17"/>
      <c r="Y857" s="17"/>
      <c r="Z857" s="17"/>
      <c r="AA857" s="17"/>
      <c r="AB857" s="17"/>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c r="BA857" s="17"/>
      <c r="BB857" s="17"/>
      <c r="BC857" s="17"/>
      <c r="BD857" s="17"/>
      <c r="BE857" s="17"/>
      <c r="BF857" s="17"/>
      <c r="BG857" s="17"/>
      <c r="BH857" s="17"/>
      <c r="BI857" s="17"/>
      <c r="BJ857" s="17"/>
    </row>
    <row r="858" spans="1:62" ht="13">
      <c r="A858" s="2"/>
      <c r="B858" s="2"/>
      <c r="C858" s="2"/>
      <c r="D858" s="2"/>
      <c r="E858" s="2"/>
      <c r="F858" s="2"/>
      <c r="G858" s="21"/>
      <c r="H858" s="2"/>
      <c r="I858" s="2"/>
      <c r="J858" s="2"/>
      <c r="K858" s="2"/>
      <c r="L858" s="23"/>
      <c r="M858" s="28"/>
      <c r="N858" s="23"/>
      <c r="O858" s="23"/>
      <c r="P858" s="23"/>
      <c r="Q858" s="19"/>
      <c r="R858" s="19"/>
      <c r="S858" s="16"/>
      <c r="T858" s="17"/>
      <c r="U858" s="17"/>
      <c r="V858" s="17"/>
      <c r="W858" s="17"/>
      <c r="X858" s="17"/>
      <c r="Y858" s="17"/>
      <c r="Z858" s="17"/>
      <c r="AA858" s="17"/>
      <c r="AB858" s="17"/>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c r="BA858" s="17"/>
      <c r="BB858" s="17"/>
      <c r="BC858" s="17"/>
      <c r="BD858" s="17"/>
      <c r="BE858" s="17"/>
      <c r="BF858" s="17"/>
      <c r="BG858" s="17"/>
      <c r="BH858" s="17"/>
      <c r="BI858" s="17"/>
      <c r="BJ858" s="17"/>
    </row>
    <row r="859" spans="1:62" ht="13">
      <c r="A859" s="2"/>
      <c r="B859" s="2"/>
      <c r="C859" s="2"/>
      <c r="D859" s="2"/>
      <c r="E859" s="2"/>
      <c r="F859" s="2"/>
      <c r="G859" s="21"/>
      <c r="H859" s="2"/>
      <c r="I859" s="2"/>
      <c r="J859" s="2"/>
      <c r="K859" s="2"/>
      <c r="L859" s="23"/>
      <c r="M859" s="28"/>
      <c r="N859" s="23"/>
      <c r="O859" s="23"/>
      <c r="P859" s="23"/>
      <c r="Q859" s="19"/>
      <c r="R859" s="19"/>
      <c r="S859" s="16"/>
      <c r="T859" s="17"/>
      <c r="U859" s="17"/>
      <c r="V859" s="17"/>
      <c r="W859" s="17"/>
      <c r="X859" s="17"/>
      <c r="Y859" s="17"/>
      <c r="Z859" s="17"/>
      <c r="AA859" s="17"/>
      <c r="AB859" s="17"/>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c r="BA859" s="17"/>
      <c r="BB859" s="17"/>
      <c r="BC859" s="17"/>
      <c r="BD859" s="17"/>
      <c r="BE859" s="17"/>
      <c r="BF859" s="17"/>
      <c r="BG859" s="17"/>
      <c r="BH859" s="17"/>
      <c r="BI859" s="17"/>
      <c r="BJ859" s="17"/>
    </row>
    <row r="860" spans="1:62" ht="13">
      <c r="A860" s="2"/>
      <c r="B860" s="2"/>
      <c r="C860" s="2"/>
      <c r="D860" s="2"/>
      <c r="E860" s="2"/>
      <c r="F860" s="2"/>
      <c r="G860" s="21"/>
      <c r="H860" s="2"/>
      <c r="I860" s="2"/>
      <c r="J860" s="2"/>
      <c r="K860" s="2"/>
      <c r="L860" s="23"/>
      <c r="M860" s="28"/>
      <c r="N860" s="23"/>
      <c r="O860" s="23"/>
      <c r="P860" s="23"/>
      <c r="Q860" s="19"/>
      <c r="R860" s="19"/>
      <c r="S860" s="16"/>
      <c r="T860" s="17"/>
      <c r="U860" s="17"/>
      <c r="V860" s="17"/>
      <c r="W860" s="17"/>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c r="BA860" s="17"/>
      <c r="BB860" s="17"/>
      <c r="BC860" s="17"/>
      <c r="BD860" s="17"/>
      <c r="BE860" s="17"/>
      <c r="BF860" s="17"/>
      <c r="BG860" s="17"/>
      <c r="BH860" s="17"/>
      <c r="BI860" s="17"/>
      <c r="BJ860" s="17"/>
    </row>
    <row r="861" spans="1:62" ht="13">
      <c r="A861" s="2"/>
      <c r="B861" s="2"/>
      <c r="C861" s="2"/>
      <c r="D861" s="2"/>
      <c r="E861" s="2"/>
      <c r="F861" s="2"/>
      <c r="G861" s="21"/>
      <c r="H861" s="2"/>
      <c r="I861" s="2"/>
      <c r="J861" s="2"/>
      <c r="K861" s="2"/>
      <c r="L861" s="23"/>
      <c r="M861" s="28"/>
      <c r="N861" s="23"/>
      <c r="O861" s="23"/>
      <c r="P861" s="23"/>
      <c r="Q861" s="19"/>
      <c r="R861" s="19"/>
      <c r="S861" s="16"/>
      <c r="T861" s="17"/>
      <c r="U861" s="17"/>
      <c r="V861" s="17"/>
      <c r="W861" s="17"/>
      <c r="X861" s="17"/>
      <c r="Y861" s="17"/>
      <c r="Z861" s="17"/>
      <c r="AA861" s="17"/>
      <c r="AB861" s="17"/>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7"/>
      <c r="BC861" s="17"/>
      <c r="BD861" s="17"/>
      <c r="BE861" s="17"/>
      <c r="BF861" s="17"/>
      <c r="BG861" s="17"/>
      <c r="BH861" s="17"/>
      <c r="BI861" s="17"/>
      <c r="BJ861" s="17"/>
    </row>
    <row r="862" spans="1:62" ht="13">
      <c r="A862" s="2"/>
      <c r="B862" s="2"/>
      <c r="C862" s="2"/>
      <c r="D862" s="2"/>
      <c r="E862" s="2"/>
      <c r="F862" s="2"/>
      <c r="G862" s="21"/>
      <c r="H862" s="2"/>
      <c r="I862" s="2"/>
      <c r="J862" s="2"/>
      <c r="K862" s="2"/>
      <c r="L862" s="23"/>
      <c r="M862" s="28"/>
      <c r="N862" s="23"/>
      <c r="O862" s="23"/>
      <c r="P862" s="23"/>
      <c r="Q862" s="19"/>
      <c r="R862" s="19"/>
      <c r="S862" s="16"/>
      <c r="T862" s="17"/>
      <c r="U862" s="17"/>
      <c r="V862" s="17"/>
      <c r="W862" s="17"/>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c r="BA862" s="17"/>
      <c r="BB862" s="17"/>
      <c r="BC862" s="17"/>
      <c r="BD862" s="17"/>
      <c r="BE862" s="17"/>
      <c r="BF862" s="17"/>
      <c r="BG862" s="17"/>
      <c r="BH862" s="17"/>
      <c r="BI862" s="17"/>
      <c r="BJ862" s="17"/>
    </row>
    <row r="863" spans="1:62" ht="13">
      <c r="A863" s="2"/>
      <c r="B863" s="2"/>
      <c r="C863" s="2"/>
      <c r="D863" s="2"/>
      <c r="E863" s="2"/>
      <c r="F863" s="2"/>
      <c r="G863" s="21"/>
      <c r="H863" s="2"/>
      <c r="I863" s="2"/>
      <c r="J863" s="2"/>
      <c r="K863" s="2"/>
      <c r="L863" s="23"/>
      <c r="M863" s="28"/>
      <c r="N863" s="23"/>
      <c r="O863" s="23"/>
      <c r="P863" s="23"/>
      <c r="Q863" s="19"/>
      <c r="R863" s="19"/>
      <c r="S863" s="16"/>
      <c r="T863" s="17"/>
      <c r="U863" s="17"/>
      <c r="V863" s="17"/>
      <c r="W863" s="17"/>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c r="BA863" s="17"/>
      <c r="BB863" s="17"/>
      <c r="BC863" s="17"/>
      <c r="BD863" s="17"/>
      <c r="BE863" s="17"/>
      <c r="BF863" s="17"/>
      <c r="BG863" s="17"/>
      <c r="BH863" s="17"/>
      <c r="BI863" s="17"/>
      <c r="BJ863" s="17"/>
    </row>
    <row r="864" spans="1:62" ht="13">
      <c r="A864" s="2"/>
      <c r="B864" s="2"/>
      <c r="C864" s="2"/>
      <c r="D864" s="2"/>
      <c r="E864" s="2"/>
      <c r="F864" s="2"/>
      <c r="G864" s="21"/>
      <c r="H864" s="2"/>
      <c r="I864" s="2"/>
      <c r="J864" s="2"/>
      <c r="K864" s="2"/>
      <c r="L864" s="23"/>
      <c r="M864" s="28"/>
      <c r="N864" s="23"/>
      <c r="O864" s="23"/>
      <c r="P864" s="23"/>
      <c r="Q864" s="19"/>
      <c r="R864" s="19"/>
      <c r="S864" s="16"/>
      <c r="T864" s="17"/>
      <c r="U864" s="17"/>
      <c r="V864" s="17"/>
      <c r="W864" s="17"/>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c r="BA864" s="17"/>
      <c r="BB864" s="17"/>
      <c r="BC864" s="17"/>
      <c r="BD864" s="17"/>
      <c r="BE864" s="17"/>
      <c r="BF864" s="17"/>
      <c r="BG864" s="17"/>
      <c r="BH864" s="17"/>
      <c r="BI864" s="17"/>
      <c r="BJ864" s="17"/>
    </row>
    <row r="865" spans="1:62" ht="13">
      <c r="A865" s="2"/>
      <c r="B865" s="2"/>
      <c r="C865" s="2"/>
      <c r="D865" s="2"/>
      <c r="E865" s="2"/>
      <c r="F865" s="2"/>
      <c r="G865" s="21"/>
      <c r="H865" s="2"/>
      <c r="I865" s="2"/>
      <c r="J865" s="2"/>
      <c r="K865" s="2"/>
      <c r="L865" s="23"/>
      <c r="M865" s="28"/>
      <c r="N865" s="23"/>
      <c r="O865" s="23"/>
      <c r="P865" s="23"/>
      <c r="Q865" s="19"/>
      <c r="R865" s="19"/>
      <c r="S865" s="16"/>
      <c r="T865" s="17"/>
      <c r="U865" s="17"/>
      <c r="V865" s="17"/>
      <c r="W865" s="17"/>
      <c r="X865" s="17"/>
      <c r="Y865" s="17"/>
      <c r="Z865" s="17"/>
      <c r="AA865" s="17"/>
      <c r="AB865" s="17"/>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c r="BA865" s="17"/>
      <c r="BB865" s="17"/>
      <c r="BC865" s="17"/>
      <c r="BD865" s="17"/>
      <c r="BE865" s="17"/>
      <c r="BF865" s="17"/>
      <c r="BG865" s="17"/>
      <c r="BH865" s="17"/>
      <c r="BI865" s="17"/>
      <c r="BJ865" s="17"/>
    </row>
    <row r="866" spans="1:62" ht="13">
      <c r="A866" s="2"/>
      <c r="B866" s="2"/>
      <c r="C866" s="2"/>
      <c r="D866" s="2"/>
      <c r="E866" s="2"/>
      <c r="F866" s="2"/>
      <c r="G866" s="21"/>
      <c r="H866" s="2"/>
      <c r="I866" s="2"/>
      <c r="J866" s="2"/>
      <c r="K866" s="2"/>
      <c r="L866" s="23"/>
      <c r="M866" s="28"/>
      <c r="N866" s="23"/>
      <c r="O866" s="23"/>
      <c r="P866" s="23"/>
      <c r="Q866" s="19"/>
      <c r="R866" s="19"/>
      <c r="S866" s="16"/>
      <c r="T866" s="17"/>
      <c r="U866" s="17"/>
      <c r="V866" s="17"/>
      <c r="W866" s="17"/>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c r="BA866" s="17"/>
      <c r="BB866" s="17"/>
      <c r="BC866" s="17"/>
      <c r="BD866" s="17"/>
      <c r="BE866" s="17"/>
      <c r="BF866" s="17"/>
      <c r="BG866" s="17"/>
      <c r="BH866" s="17"/>
      <c r="BI866" s="17"/>
      <c r="BJ866" s="17"/>
    </row>
    <row r="867" spans="1:62" ht="13">
      <c r="A867" s="2"/>
      <c r="B867" s="2"/>
      <c r="C867" s="2"/>
      <c r="D867" s="2"/>
      <c r="E867" s="2"/>
      <c r="F867" s="2"/>
      <c r="G867" s="21"/>
      <c r="H867" s="2"/>
      <c r="I867" s="2"/>
      <c r="J867" s="2"/>
      <c r="K867" s="2"/>
      <c r="L867" s="23"/>
      <c r="M867" s="28"/>
      <c r="N867" s="23"/>
      <c r="O867" s="23"/>
      <c r="P867" s="23"/>
      <c r="Q867" s="19"/>
      <c r="R867" s="19"/>
      <c r="S867" s="16"/>
      <c r="T867" s="17"/>
      <c r="U867" s="17"/>
      <c r="V867" s="17"/>
      <c r="W867" s="17"/>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c r="BA867" s="17"/>
      <c r="BB867" s="17"/>
      <c r="BC867" s="17"/>
      <c r="BD867" s="17"/>
      <c r="BE867" s="17"/>
      <c r="BF867" s="17"/>
      <c r="BG867" s="17"/>
      <c r="BH867" s="17"/>
      <c r="BI867" s="17"/>
      <c r="BJ867" s="17"/>
    </row>
    <row r="868" spans="1:62" ht="13">
      <c r="A868" s="2"/>
      <c r="B868" s="2"/>
      <c r="C868" s="2"/>
      <c r="D868" s="2"/>
      <c r="E868" s="2"/>
      <c r="F868" s="2"/>
      <c r="G868" s="21"/>
      <c r="H868" s="2"/>
      <c r="I868" s="2"/>
      <c r="J868" s="2"/>
      <c r="K868" s="2"/>
      <c r="L868" s="23"/>
      <c r="M868" s="28"/>
      <c r="N868" s="23"/>
      <c r="O868" s="23"/>
      <c r="P868" s="23"/>
      <c r="Q868" s="19"/>
      <c r="R868" s="19"/>
      <c r="S868" s="16"/>
      <c r="T868" s="17"/>
      <c r="U868" s="17"/>
      <c r="V868" s="17"/>
      <c r="W868" s="17"/>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c r="BA868" s="17"/>
      <c r="BB868" s="17"/>
      <c r="BC868" s="17"/>
      <c r="BD868" s="17"/>
      <c r="BE868" s="17"/>
      <c r="BF868" s="17"/>
      <c r="BG868" s="17"/>
      <c r="BH868" s="17"/>
      <c r="BI868" s="17"/>
      <c r="BJ868" s="17"/>
    </row>
    <row r="869" spans="1:62" ht="13">
      <c r="A869" s="2"/>
      <c r="B869" s="2"/>
      <c r="C869" s="2"/>
      <c r="D869" s="2"/>
      <c r="E869" s="2"/>
      <c r="F869" s="2"/>
      <c r="G869" s="21"/>
      <c r="H869" s="2"/>
      <c r="I869" s="2"/>
      <c r="J869" s="2"/>
      <c r="K869" s="2"/>
      <c r="L869" s="23"/>
      <c r="M869" s="28"/>
      <c r="N869" s="23"/>
      <c r="O869" s="23"/>
      <c r="P869" s="23"/>
      <c r="Q869" s="19"/>
      <c r="R869" s="19"/>
      <c r="S869" s="16"/>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c r="BA869" s="17"/>
      <c r="BB869" s="17"/>
      <c r="BC869" s="17"/>
      <c r="BD869" s="17"/>
      <c r="BE869" s="17"/>
      <c r="BF869" s="17"/>
      <c r="BG869" s="17"/>
      <c r="BH869" s="17"/>
      <c r="BI869" s="17"/>
      <c r="BJ869" s="17"/>
    </row>
    <row r="870" spans="1:62" ht="13">
      <c r="A870" s="2"/>
      <c r="B870" s="2"/>
      <c r="C870" s="2"/>
      <c r="D870" s="2"/>
      <c r="E870" s="2"/>
      <c r="F870" s="2"/>
      <c r="G870" s="21"/>
      <c r="H870" s="2"/>
      <c r="I870" s="2"/>
      <c r="J870" s="2"/>
      <c r="K870" s="2"/>
      <c r="L870" s="23"/>
      <c r="M870" s="28"/>
      <c r="N870" s="23"/>
      <c r="O870" s="23"/>
      <c r="P870" s="23"/>
      <c r="Q870" s="19"/>
      <c r="R870" s="19"/>
      <c r="S870" s="16"/>
      <c r="T870" s="17"/>
      <c r="U870" s="17"/>
      <c r="V870" s="17"/>
      <c r="W870" s="17"/>
      <c r="X870" s="17"/>
      <c r="Y870" s="17"/>
      <c r="Z870" s="17"/>
      <c r="AA870" s="17"/>
      <c r="AB870" s="17"/>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7"/>
      <c r="BC870" s="17"/>
      <c r="BD870" s="17"/>
      <c r="BE870" s="17"/>
      <c r="BF870" s="17"/>
      <c r="BG870" s="17"/>
      <c r="BH870" s="17"/>
      <c r="BI870" s="17"/>
      <c r="BJ870" s="17"/>
    </row>
    <row r="871" spans="1:62" ht="13">
      <c r="A871" s="2"/>
      <c r="B871" s="2"/>
      <c r="C871" s="2"/>
      <c r="D871" s="2"/>
      <c r="E871" s="2"/>
      <c r="F871" s="2"/>
      <c r="G871" s="21"/>
      <c r="H871" s="2"/>
      <c r="I871" s="2"/>
      <c r="J871" s="2"/>
      <c r="K871" s="2"/>
      <c r="L871" s="23"/>
      <c r="M871" s="28"/>
      <c r="N871" s="23"/>
      <c r="O871" s="23"/>
      <c r="P871" s="23"/>
      <c r="Q871" s="19"/>
      <c r="R871" s="19"/>
      <c r="S871" s="16"/>
      <c r="T871" s="17"/>
      <c r="U871" s="17"/>
      <c r="V871" s="17"/>
      <c r="W871" s="17"/>
      <c r="X871" s="17"/>
      <c r="Y871" s="17"/>
      <c r="Z871" s="17"/>
      <c r="AA871" s="17"/>
      <c r="AB871" s="17"/>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7"/>
      <c r="BC871" s="17"/>
      <c r="BD871" s="17"/>
      <c r="BE871" s="17"/>
      <c r="BF871" s="17"/>
      <c r="BG871" s="17"/>
      <c r="BH871" s="17"/>
      <c r="BI871" s="17"/>
      <c r="BJ871" s="17"/>
    </row>
    <row r="872" spans="1:62" ht="13">
      <c r="A872" s="2"/>
      <c r="B872" s="2"/>
      <c r="C872" s="2"/>
      <c r="D872" s="2"/>
      <c r="E872" s="2"/>
      <c r="F872" s="2"/>
      <c r="G872" s="21"/>
      <c r="H872" s="2"/>
      <c r="I872" s="2"/>
      <c r="J872" s="2"/>
      <c r="K872" s="2"/>
      <c r="L872" s="23"/>
      <c r="M872" s="28"/>
      <c r="N872" s="23"/>
      <c r="O872" s="23"/>
      <c r="P872" s="23"/>
      <c r="Q872" s="19"/>
      <c r="R872" s="19"/>
      <c r="S872" s="16"/>
      <c r="T872" s="17"/>
      <c r="U872" s="17"/>
      <c r="V872" s="17"/>
      <c r="W872" s="17"/>
      <c r="X872" s="17"/>
      <c r="Y872" s="17"/>
      <c r="Z872" s="17"/>
      <c r="AA872" s="17"/>
      <c r="AB872" s="17"/>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c r="BA872" s="17"/>
      <c r="BB872" s="17"/>
      <c r="BC872" s="17"/>
      <c r="BD872" s="17"/>
      <c r="BE872" s="17"/>
      <c r="BF872" s="17"/>
      <c r="BG872" s="17"/>
      <c r="BH872" s="17"/>
      <c r="BI872" s="17"/>
      <c r="BJ872" s="17"/>
    </row>
    <row r="873" spans="1:62" ht="13">
      <c r="A873" s="2"/>
      <c r="B873" s="2"/>
      <c r="C873" s="2"/>
      <c r="D873" s="2"/>
      <c r="E873" s="2"/>
      <c r="F873" s="2"/>
      <c r="G873" s="21"/>
      <c r="H873" s="2"/>
      <c r="I873" s="2"/>
      <c r="J873" s="2"/>
      <c r="K873" s="2"/>
      <c r="L873" s="23"/>
      <c r="M873" s="28"/>
      <c r="N873" s="23"/>
      <c r="O873" s="23"/>
      <c r="P873" s="23"/>
      <c r="Q873" s="19"/>
      <c r="R873" s="19"/>
      <c r="S873" s="16"/>
      <c r="T873" s="17"/>
      <c r="U873" s="17"/>
      <c r="V873" s="17"/>
      <c r="W873" s="17"/>
      <c r="X873" s="17"/>
      <c r="Y873" s="17"/>
      <c r="Z873" s="17"/>
      <c r="AA873" s="17"/>
      <c r="AB873" s="17"/>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c r="BA873" s="17"/>
      <c r="BB873" s="17"/>
      <c r="BC873" s="17"/>
      <c r="BD873" s="17"/>
      <c r="BE873" s="17"/>
      <c r="BF873" s="17"/>
      <c r="BG873" s="17"/>
      <c r="BH873" s="17"/>
      <c r="BI873" s="17"/>
      <c r="BJ873" s="17"/>
    </row>
    <row r="874" spans="1:62" ht="13">
      <c r="A874" s="2"/>
      <c r="B874" s="2"/>
      <c r="C874" s="2"/>
      <c r="D874" s="2"/>
      <c r="E874" s="2"/>
      <c r="F874" s="2"/>
      <c r="G874" s="21"/>
      <c r="H874" s="2"/>
      <c r="I874" s="2"/>
      <c r="J874" s="2"/>
      <c r="K874" s="2"/>
      <c r="L874" s="23"/>
      <c r="M874" s="28"/>
      <c r="N874" s="23"/>
      <c r="O874" s="23"/>
      <c r="P874" s="23"/>
      <c r="Q874" s="19"/>
      <c r="R874" s="19"/>
      <c r="S874" s="16"/>
      <c r="T874" s="17"/>
      <c r="U874" s="17"/>
      <c r="V874" s="17"/>
      <c r="W874" s="17"/>
      <c r="X874" s="17"/>
      <c r="Y874" s="17"/>
      <c r="Z874" s="17"/>
      <c r="AA874" s="17"/>
      <c r="AB874" s="17"/>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c r="BA874" s="17"/>
      <c r="BB874" s="17"/>
      <c r="BC874" s="17"/>
      <c r="BD874" s="17"/>
      <c r="BE874" s="17"/>
      <c r="BF874" s="17"/>
      <c r="BG874" s="17"/>
      <c r="BH874" s="17"/>
      <c r="BI874" s="17"/>
      <c r="BJ874" s="17"/>
    </row>
    <row r="875" spans="1:62" ht="13">
      <c r="A875" s="2"/>
      <c r="B875" s="2"/>
      <c r="C875" s="2"/>
      <c r="D875" s="2"/>
      <c r="E875" s="2"/>
      <c r="F875" s="2"/>
      <c r="G875" s="21"/>
      <c r="H875" s="2"/>
      <c r="I875" s="2"/>
      <c r="J875" s="2"/>
      <c r="K875" s="2"/>
      <c r="L875" s="23"/>
      <c r="M875" s="28"/>
      <c r="N875" s="23"/>
      <c r="O875" s="23"/>
      <c r="P875" s="23"/>
      <c r="Q875" s="19"/>
      <c r="R875" s="19"/>
      <c r="S875" s="16"/>
      <c r="T875" s="17"/>
      <c r="U875" s="17"/>
      <c r="V875" s="17"/>
      <c r="W875" s="17"/>
      <c r="X875" s="17"/>
      <c r="Y875" s="17"/>
      <c r="Z875" s="17"/>
      <c r="AA875" s="17"/>
      <c r="AB875" s="17"/>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7"/>
      <c r="BC875" s="17"/>
      <c r="BD875" s="17"/>
      <c r="BE875" s="17"/>
      <c r="BF875" s="17"/>
      <c r="BG875" s="17"/>
      <c r="BH875" s="17"/>
      <c r="BI875" s="17"/>
      <c r="BJ875" s="17"/>
    </row>
    <row r="876" spans="1:62" ht="13">
      <c r="A876" s="2"/>
      <c r="B876" s="2"/>
      <c r="C876" s="2"/>
      <c r="D876" s="2"/>
      <c r="E876" s="2"/>
      <c r="F876" s="2"/>
      <c r="G876" s="21"/>
      <c r="H876" s="2"/>
      <c r="I876" s="2"/>
      <c r="J876" s="2"/>
      <c r="K876" s="2"/>
      <c r="L876" s="23"/>
      <c r="M876" s="28"/>
      <c r="N876" s="23"/>
      <c r="O876" s="23"/>
      <c r="P876" s="23"/>
      <c r="Q876" s="19"/>
      <c r="R876" s="19"/>
      <c r="S876" s="16"/>
      <c r="T876" s="17"/>
      <c r="U876" s="17"/>
      <c r="V876" s="17"/>
      <c r="W876" s="17"/>
      <c r="X876" s="17"/>
      <c r="Y876" s="17"/>
      <c r="Z876" s="17"/>
      <c r="AA876" s="17"/>
      <c r="AB876" s="17"/>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c r="BA876" s="17"/>
      <c r="BB876" s="17"/>
      <c r="BC876" s="17"/>
      <c r="BD876" s="17"/>
      <c r="BE876" s="17"/>
      <c r="BF876" s="17"/>
      <c r="BG876" s="17"/>
      <c r="BH876" s="17"/>
      <c r="BI876" s="17"/>
      <c r="BJ876" s="17"/>
    </row>
    <row r="877" spans="1:62" ht="13">
      <c r="A877" s="2"/>
      <c r="B877" s="2"/>
      <c r="C877" s="2"/>
      <c r="D877" s="2"/>
      <c r="E877" s="2"/>
      <c r="F877" s="2"/>
      <c r="G877" s="21"/>
      <c r="H877" s="2"/>
      <c r="I877" s="2"/>
      <c r="J877" s="2"/>
      <c r="K877" s="2"/>
      <c r="L877" s="23"/>
      <c r="M877" s="28"/>
      <c r="N877" s="23"/>
      <c r="O877" s="23"/>
      <c r="P877" s="23"/>
      <c r="Q877" s="19"/>
      <c r="R877" s="19"/>
      <c r="S877" s="16"/>
      <c r="T877" s="17"/>
      <c r="U877" s="17"/>
      <c r="V877" s="17"/>
      <c r="W877" s="17"/>
      <c r="X877" s="17"/>
      <c r="Y877" s="17"/>
      <c r="Z877" s="17"/>
      <c r="AA877" s="17"/>
      <c r="AB877" s="17"/>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7"/>
      <c r="BC877" s="17"/>
      <c r="BD877" s="17"/>
      <c r="BE877" s="17"/>
      <c r="BF877" s="17"/>
      <c r="BG877" s="17"/>
      <c r="BH877" s="17"/>
      <c r="BI877" s="17"/>
      <c r="BJ877" s="17"/>
    </row>
    <row r="878" spans="1:62" ht="13">
      <c r="A878" s="2"/>
      <c r="B878" s="2"/>
      <c r="C878" s="2"/>
      <c r="D878" s="2"/>
      <c r="E878" s="2"/>
      <c r="F878" s="2"/>
      <c r="G878" s="21"/>
      <c r="H878" s="2"/>
      <c r="I878" s="2"/>
      <c r="J878" s="2"/>
      <c r="K878" s="2"/>
      <c r="L878" s="23"/>
      <c r="M878" s="28"/>
      <c r="N878" s="23"/>
      <c r="O878" s="23"/>
      <c r="P878" s="23"/>
      <c r="Q878" s="19"/>
      <c r="R878" s="19"/>
      <c r="S878" s="16"/>
      <c r="T878" s="17"/>
      <c r="U878" s="17"/>
      <c r="V878" s="17"/>
      <c r="W878" s="17"/>
      <c r="X878" s="17"/>
      <c r="Y878" s="17"/>
      <c r="Z878" s="17"/>
      <c r="AA878" s="17"/>
      <c r="AB878" s="17"/>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7"/>
      <c r="BC878" s="17"/>
      <c r="BD878" s="17"/>
      <c r="BE878" s="17"/>
      <c r="BF878" s="17"/>
      <c r="BG878" s="17"/>
      <c r="BH878" s="17"/>
      <c r="BI878" s="17"/>
      <c r="BJ878" s="17"/>
    </row>
    <row r="879" spans="1:62" ht="13">
      <c r="A879" s="2"/>
      <c r="B879" s="2"/>
      <c r="C879" s="2"/>
      <c r="D879" s="2"/>
      <c r="E879" s="2"/>
      <c r="F879" s="2"/>
      <c r="G879" s="21"/>
      <c r="H879" s="2"/>
      <c r="I879" s="2"/>
      <c r="J879" s="2"/>
      <c r="K879" s="2"/>
      <c r="L879" s="23"/>
      <c r="M879" s="28"/>
      <c r="N879" s="23"/>
      <c r="O879" s="23"/>
      <c r="P879" s="23"/>
      <c r="Q879" s="19"/>
      <c r="R879" s="19"/>
      <c r="S879" s="16"/>
      <c r="T879" s="17"/>
      <c r="U879" s="17"/>
      <c r="V879" s="17"/>
      <c r="W879" s="17"/>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c r="BA879" s="17"/>
      <c r="BB879" s="17"/>
      <c r="BC879" s="17"/>
      <c r="BD879" s="17"/>
      <c r="BE879" s="17"/>
      <c r="BF879" s="17"/>
      <c r="BG879" s="17"/>
      <c r="BH879" s="17"/>
      <c r="BI879" s="17"/>
      <c r="BJ879" s="17"/>
    </row>
    <row r="880" spans="1:62" ht="13">
      <c r="A880" s="2"/>
      <c r="B880" s="2"/>
      <c r="C880" s="2"/>
      <c r="D880" s="2"/>
      <c r="E880" s="2"/>
      <c r="F880" s="2"/>
      <c r="G880" s="21"/>
      <c r="H880" s="2"/>
      <c r="I880" s="2"/>
      <c r="J880" s="2"/>
      <c r="K880" s="2"/>
      <c r="L880" s="23"/>
      <c r="M880" s="28"/>
      <c r="N880" s="23"/>
      <c r="O880" s="23"/>
      <c r="P880" s="23"/>
      <c r="Q880" s="19"/>
      <c r="R880" s="19"/>
      <c r="S880" s="16"/>
      <c r="T880" s="17"/>
      <c r="U880" s="17"/>
      <c r="V880" s="17"/>
      <c r="W880" s="17"/>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c r="BA880" s="17"/>
      <c r="BB880" s="17"/>
      <c r="BC880" s="17"/>
      <c r="BD880" s="17"/>
      <c r="BE880" s="17"/>
      <c r="BF880" s="17"/>
      <c r="BG880" s="17"/>
      <c r="BH880" s="17"/>
      <c r="BI880" s="17"/>
      <c r="BJ880" s="17"/>
    </row>
    <row r="881" spans="1:62" ht="13">
      <c r="A881" s="2"/>
      <c r="B881" s="2"/>
      <c r="C881" s="2"/>
      <c r="D881" s="2"/>
      <c r="E881" s="2"/>
      <c r="F881" s="2"/>
      <c r="G881" s="21"/>
      <c r="H881" s="2"/>
      <c r="I881" s="2"/>
      <c r="J881" s="2"/>
      <c r="K881" s="2"/>
      <c r="L881" s="23"/>
      <c r="M881" s="28"/>
      <c r="N881" s="23"/>
      <c r="O881" s="23"/>
      <c r="P881" s="23"/>
      <c r="Q881" s="19"/>
      <c r="R881" s="19"/>
      <c r="S881" s="16"/>
      <c r="T881" s="17"/>
      <c r="U881" s="17"/>
      <c r="V881" s="17"/>
      <c r="W881" s="17"/>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c r="BA881" s="17"/>
      <c r="BB881" s="17"/>
      <c r="BC881" s="17"/>
      <c r="BD881" s="17"/>
      <c r="BE881" s="17"/>
      <c r="BF881" s="17"/>
      <c r="BG881" s="17"/>
      <c r="BH881" s="17"/>
      <c r="BI881" s="17"/>
      <c r="BJ881" s="17"/>
    </row>
    <row r="882" spans="1:62" ht="13">
      <c r="A882" s="2"/>
      <c r="B882" s="2"/>
      <c r="C882" s="2"/>
      <c r="D882" s="2"/>
      <c r="E882" s="2"/>
      <c r="F882" s="2"/>
      <c r="G882" s="21"/>
      <c r="H882" s="2"/>
      <c r="I882" s="2"/>
      <c r="J882" s="2"/>
      <c r="K882" s="2"/>
      <c r="L882" s="23"/>
      <c r="M882" s="28"/>
      <c r="N882" s="23"/>
      <c r="O882" s="23"/>
      <c r="P882" s="23"/>
      <c r="Q882" s="19"/>
      <c r="R882" s="19"/>
      <c r="S882" s="16"/>
      <c r="T882" s="17"/>
      <c r="U882" s="17"/>
      <c r="V882" s="17"/>
      <c r="W882" s="17"/>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c r="BA882" s="17"/>
      <c r="BB882" s="17"/>
      <c r="BC882" s="17"/>
      <c r="BD882" s="17"/>
      <c r="BE882" s="17"/>
      <c r="BF882" s="17"/>
      <c r="BG882" s="17"/>
      <c r="BH882" s="17"/>
      <c r="BI882" s="17"/>
      <c r="BJ882" s="17"/>
    </row>
    <row r="883" spans="1:62" ht="13">
      <c r="A883" s="2"/>
      <c r="B883" s="2"/>
      <c r="C883" s="2"/>
      <c r="D883" s="2"/>
      <c r="E883" s="2"/>
      <c r="F883" s="2"/>
      <c r="G883" s="21"/>
      <c r="H883" s="2"/>
      <c r="I883" s="2"/>
      <c r="J883" s="2"/>
      <c r="K883" s="2"/>
      <c r="L883" s="23"/>
      <c r="M883" s="28"/>
      <c r="N883" s="23"/>
      <c r="O883" s="23"/>
      <c r="P883" s="23"/>
      <c r="Q883" s="19"/>
      <c r="R883" s="19"/>
      <c r="S883" s="16"/>
      <c r="T883" s="17"/>
      <c r="U883" s="17"/>
      <c r="V883" s="17"/>
      <c r="W883" s="17"/>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c r="BA883" s="17"/>
      <c r="BB883" s="17"/>
      <c r="BC883" s="17"/>
      <c r="BD883" s="17"/>
      <c r="BE883" s="17"/>
      <c r="BF883" s="17"/>
      <c r="BG883" s="17"/>
      <c r="BH883" s="17"/>
      <c r="BI883" s="17"/>
      <c r="BJ883" s="17"/>
    </row>
    <row r="884" spans="1:62" ht="13">
      <c r="A884" s="2"/>
      <c r="B884" s="2"/>
      <c r="C884" s="2"/>
      <c r="D884" s="2"/>
      <c r="E884" s="2"/>
      <c r="F884" s="2"/>
      <c r="G884" s="21"/>
      <c r="H884" s="2"/>
      <c r="I884" s="2"/>
      <c r="J884" s="2"/>
      <c r="K884" s="2"/>
      <c r="L884" s="23"/>
      <c r="M884" s="28"/>
      <c r="N884" s="23"/>
      <c r="O884" s="23"/>
      <c r="P884" s="23"/>
      <c r="Q884" s="19"/>
      <c r="R884" s="19"/>
      <c r="S884" s="16"/>
      <c r="T884" s="17"/>
      <c r="U884" s="17"/>
      <c r="V884" s="17"/>
      <c r="W884" s="17"/>
      <c r="X884" s="17"/>
      <c r="Y884" s="17"/>
      <c r="Z884" s="17"/>
      <c r="AA884" s="17"/>
      <c r="AB884" s="17"/>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7"/>
      <c r="BC884" s="17"/>
      <c r="BD884" s="17"/>
      <c r="BE884" s="17"/>
      <c r="BF884" s="17"/>
      <c r="BG884" s="17"/>
      <c r="BH884" s="17"/>
      <c r="BI884" s="17"/>
      <c r="BJ884" s="17"/>
    </row>
    <row r="885" spans="1:62" ht="13">
      <c r="A885" s="2"/>
      <c r="B885" s="2"/>
      <c r="C885" s="2"/>
      <c r="D885" s="2"/>
      <c r="E885" s="2"/>
      <c r="F885" s="2"/>
      <c r="G885" s="21"/>
      <c r="H885" s="2"/>
      <c r="I885" s="2"/>
      <c r="J885" s="2"/>
      <c r="K885" s="2"/>
      <c r="L885" s="23"/>
      <c r="M885" s="28"/>
      <c r="N885" s="23"/>
      <c r="O885" s="23"/>
      <c r="P885" s="23"/>
      <c r="Q885" s="19"/>
      <c r="R885" s="19"/>
      <c r="S885" s="16"/>
      <c r="T885" s="17"/>
      <c r="U885" s="17"/>
      <c r="V885" s="17"/>
      <c r="W885" s="17"/>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c r="BA885" s="17"/>
      <c r="BB885" s="17"/>
      <c r="BC885" s="17"/>
      <c r="BD885" s="17"/>
      <c r="BE885" s="17"/>
      <c r="BF885" s="17"/>
      <c r="BG885" s="17"/>
      <c r="BH885" s="17"/>
      <c r="BI885" s="17"/>
      <c r="BJ885" s="17"/>
    </row>
    <row r="886" spans="1:62" ht="13">
      <c r="A886" s="2"/>
      <c r="B886" s="2"/>
      <c r="C886" s="2"/>
      <c r="D886" s="2"/>
      <c r="E886" s="2"/>
      <c r="F886" s="2"/>
      <c r="G886" s="21"/>
      <c r="H886" s="2"/>
      <c r="I886" s="2"/>
      <c r="J886" s="2"/>
      <c r="K886" s="2"/>
      <c r="L886" s="23"/>
      <c r="M886" s="28"/>
      <c r="N886" s="23"/>
      <c r="O886" s="23"/>
      <c r="P886" s="23"/>
      <c r="Q886" s="19"/>
      <c r="R886" s="19"/>
      <c r="S886" s="16"/>
      <c r="T886" s="17"/>
      <c r="U886" s="17"/>
      <c r="V886" s="17"/>
      <c r="W886" s="17"/>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c r="BA886" s="17"/>
      <c r="BB886" s="17"/>
      <c r="BC886" s="17"/>
      <c r="BD886" s="17"/>
      <c r="BE886" s="17"/>
      <c r="BF886" s="17"/>
      <c r="BG886" s="17"/>
      <c r="BH886" s="17"/>
      <c r="BI886" s="17"/>
      <c r="BJ886" s="17"/>
    </row>
    <row r="887" spans="1:62" ht="13">
      <c r="A887" s="2"/>
      <c r="B887" s="2"/>
      <c r="C887" s="2"/>
      <c r="D887" s="2"/>
      <c r="E887" s="2"/>
      <c r="F887" s="2"/>
      <c r="G887" s="21"/>
      <c r="H887" s="2"/>
      <c r="I887" s="2"/>
      <c r="J887" s="2"/>
      <c r="K887" s="2"/>
      <c r="L887" s="23"/>
      <c r="M887" s="28"/>
      <c r="N887" s="23"/>
      <c r="O887" s="23"/>
      <c r="P887" s="23"/>
      <c r="Q887" s="19"/>
      <c r="R887" s="19"/>
      <c r="S887" s="16"/>
      <c r="T887" s="17"/>
      <c r="U887" s="17"/>
      <c r="V887" s="17"/>
      <c r="W887" s="17"/>
      <c r="X887" s="17"/>
      <c r="Y887" s="17"/>
      <c r="Z887" s="17"/>
      <c r="AA887" s="17"/>
      <c r="AB887" s="17"/>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7"/>
      <c r="BC887" s="17"/>
      <c r="BD887" s="17"/>
      <c r="BE887" s="17"/>
      <c r="BF887" s="17"/>
      <c r="BG887" s="17"/>
      <c r="BH887" s="17"/>
      <c r="BI887" s="17"/>
      <c r="BJ887" s="17"/>
    </row>
    <row r="888" spans="1:62" ht="13">
      <c r="A888" s="2"/>
      <c r="B888" s="2"/>
      <c r="C888" s="2"/>
      <c r="D888" s="2"/>
      <c r="E888" s="2"/>
      <c r="F888" s="2"/>
      <c r="G888" s="21"/>
      <c r="H888" s="2"/>
      <c r="I888" s="2"/>
      <c r="J888" s="2"/>
      <c r="K888" s="2"/>
      <c r="L888" s="23"/>
      <c r="M888" s="28"/>
      <c r="N888" s="23"/>
      <c r="O888" s="23"/>
      <c r="P888" s="23"/>
      <c r="Q888" s="19"/>
      <c r="R888" s="19"/>
      <c r="S888" s="16"/>
      <c r="T888" s="17"/>
      <c r="U888" s="17"/>
      <c r="V888" s="17"/>
      <c r="W888" s="17"/>
      <c r="X888" s="17"/>
      <c r="Y888" s="17"/>
      <c r="Z888" s="17"/>
      <c r="AA888" s="17"/>
      <c r="AB888" s="17"/>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7"/>
      <c r="BC888" s="17"/>
      <c r="BD888" s="17"/>
      <c r="BE888" s="17"/>
      <c r="BF888" s="17"/>
      <c r="BG888" s="17"/>
      <c r="BH888" s="17"/>
      <c r="BI888" s="17"/>
      <c r="BJ888" s="17"/>
    </row>
    <row r="889" spans="1:62" ht="13">
      <c r="A889" s="2"/>
      <c r="B889" s="2"/>
      <c r="C889" s="2"/>
      <c r="D889" s="2"/>
      <c r="E889" s="2"/>
      <c r="F889" s="2"/>
      <c r="G889" s="21"/>
      <c r="H889" s="2"/>
      <c r="I889" s="2"/>
      <c r="J889" s="2"/>
      <c r="K889" s="2"/>
      <c r="L889" s="23"/>
      <c r="M889" s="28"/>
      <c r="N889" s="23"/>
      <c r="O889" s="23"/>
      <c r="P889" s="23"/>
      <c r="Q889" s="19"/>
      <c r="R889" s="19"/>
      <c r="S889" s="16"/>
      <c r="T889" s="17"/>
      <c r="U889" s="17"/>
      <c r="V889" s="17"/>
      <c r="W889" s="17"/>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c r="BA889" s="17"/>
      <c r="BB889" s="17"/>
      <c r="BC889" s="17"/>
      <c r="BD889" s="17"/>
      <c r="BE889" s="17"/>
      <c r="BF889" s="17"/>
      <c r="BG889" s="17"/>
      <c r="BH889" s="17"/>
      <c r="BI889" s="17"/>
      <c r="BJ889" s="17"/>
    </row>
    <row r="890" spans="1:62" ht="13">
      <c r="A890" s="2"/>
      <c r="B890" s="2"/>
      <c r="C890" s="2"/>
      <c r="D890" s="2"/>
      <c r="E890" s="2"/>
      <c r="F890" s="2"/>
      <c r="G890" s="21"/>
      <c r="H890" s="2"/>
      <c r="I890" s="2"/>
      <c r="J890" s="2"/>
      <c r="K890" s="2"/>
      <c r="L890" s="23"/>
      <c r="M890" s="28"/>
      <c r="N890" s="23"/>
      <c r="O890" s="23"/>
      <c r="P890" s="23"/>
      <c r="Q890" s="19"/>
      <c r="R890" s="19"/>
      <c r="S890" s="16"/>
      <c r="T890" s="17"/>
      <c r="U890" s="17"/>
      <c r="V890" s="17"/>
      <c r="W890" s="17"/>
      <c r="X890" s="17"/>
      <c r="Y890" s="17"/>
      <c r="Z890" s="17"/>
      <c r="AA890" s="17"/>
      <c r="AB890" s="17"/>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c r="BA890" s="17"/>
      <c r="BB890" s="17"/>
      <c r="BC890" s="17"/>
      <c r="BD890" s="17"/>
      <c r="BE890" s="17"/>
      <c r="BF890" s="17"/>
      <c r="BG890" s="17"/>
      <c r="BH890" s="17"/>
      <c r="BI890" s="17"/>
      <c r="BJ890" s="17"/>
    </row>
    <row r="891" spans="1:62" ht="13">
      <c r="A891" s="2"/>
      <c r="B891" s="2"/>
      <c r="C891" s="2"/>
      <c r="D891" s="2"/>
      <c r="E891" s="2"/>
      <c r="F891" s="2"/>
      <c r="G891" s="21"/>
      <c r="H891" s="2"/>
      <c r="I891" s="2"/>
      <c r="J891" s="2"/>
      <c r="K891" s="2"/>
      <c r="L891" s="23"/>
      <c r="M891" s="28"/>
      <c r="N891" s="23"/>
      <c r="O891" s="23"/>
      <c r="P891" s="23"/>
      <c r="Q891" s="19"/>
      <c r="R891" s="19"/>
      <c r="S891" s="16"/>
      <c r="T891" s="17"/>
      <c r="U891" s="17"/>
      <c r="V891" s="17"/>
      <c r="W891" s="17"/>
      <c r="X891" s="17"/>
      <c r="Y891" s="17"/>
      <c r="Z891" s="17"/>
      <c r="AA891" s="17"/>
      <c r="AB891" s="17"/>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7"/>
      <c r="BC891" s="17"/>
      <c r="BD891" s="17"/>
      <c r="BE891" s="17"/>
      <c r="BF891" s="17"/>
      <c r="BG891" s="17"/>
      <c r="BH891" s="17"/>
      <c r="BI891" s="17"/>
      <c r="BJ891" s="17"/>
    </row>
    <row r="892" spans="1:62" ht="13">
      <c r="A892" s="2"/>
      <c r="B892" s="2"/>
      <c r="C892" s="2"/>
      <c r="D892" s="2"/>
      <c r="E892" s="2"/>
      <c r="F892" s="2"/>
      <c r="G892" s="21"/>
      <c r="H892" s="2"/>
      <c r="I892" s="2"/>
      <c r="J892" s="2"/>
      <c r="K892" s="2"/>
      <c r="L892" s="23"/>
      <c r="M892" s="28"/>
      <c r="N892" s="23"/>
      <c r="O892" s="23"/>
      <c r="P892" s="23"/>
      <c r="Q892" s="19"/>
      <c r="R892" s="19"/>
      <c r="S892" s="16"/>
      <c r="T892" s="17"/>
      <c r="U892" s="17"/>
      <c r="V892" s="17"/>
      <c r="W892" s="17"/>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c r="BA892" s="17"/>
      <c r="BB892" s="17"/>
      <c r="BC892" s="17"/>
      <c r="BD892" s="17"/>
      <c r="BE892" s="17"/>
      <c r="BF892" s="17"/>
      <c r="BG892" s="17"/>
      <c r="BH892" s="17"/>
      <c r="BI892" s="17"/>
      <c r="BJ892" s="17"/>
    </row>
    <row r="893" spans="1:62" ht="13">
      <c r="A893" s="2"/>
      <c r="B893" s="2"/>
      <c r="C893" s="2"/>
      <c r="D893" s="2"/>
      <c r="E893" s="2"/>
      <c r="F893" s="2"/>
      <c r="G893" s="21"/>
      <c r="H893" s="2"/>
      <c r="I893" s="2"/>
      <c r="J893" s="2"/>
      <c r="K893" s="2"/>
      <c r="L893" s="23"/>
      <c r="M893" s="28"/>
      <c r="N893" s="23"/>
      <c r="O893" s="23"/>
      <c r="P893" s="23"/>
      <c r="Q893" s="19"/>
      <c r="R893" s="19"/>
      <c r="S893" s="16"/>
      <c r="T893" s="17"/>
      <c r="U893" s="17"/>
      <c r="V893" s="17"/>
      <c r="W893" s="17"/>
      <c r="X893" s="17"/>
      <c r="Y893" s="17"/>
      <c r="Z893" s="17"/>
      <c r="AA893" s="17"/>
      <c r="AB893" s="17"/>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7"/>
      <c r="BC893" s="17"/>
      <c r="BD893" s="17"/>
      <c r="BE893" s="17"/>
      <c r="BF893" s="17"/>
      <c r="BG893" s="17"/>
      <c r="BH893" s="17"/>
      <c r="BI893" s="17"/>
      <c r="BJ893" s="17"/>
    </row>
    <row r="894" spans="1:62" ht="13">
      <c r="A894" s="2"/>
      <c r="B894" s="2"/>
      <c r="C894" s="2"/>
      <c r="D894" s="2"/>
      <c r="E894" s="2"/>
      <c r="F894" s="2"/>
      <c r="G894" s="21"/>
      <c r="H894" s="2"/>
      <c r="I894" s="2"/>
      <c r="J894" s="2"/>
      <c r="K894" s="2"/>
      <c r="L894" s="23"/>
      <c r="M894" s="28"/>
      <c r="N894" s="23"/>
      <c r="O894" s="23"/>
      <c r="P894" s="23"/>
      <c r="Q894" s="19"/>
      <c r="R894" s="19"/>
      <c r="S894" s="16"/>
      <c r="T894" s="17"/>
      <c r="U894" s="17"/>
      <c r="V894" s="17"/>
      <c r="W894" s="17"/>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c r="BA894" s="17"/>
      <c r="BB894" s="17"/>
      <c r="BC894" s="17"/>
      <c r="BD894" s="17"/>
      <c r="BE894" s="17"/>
      <c r="BF894" s="17"/>
      <c r="BG894" s="17"/>
      <c r="BH894" s="17"/>
      <c r="BI894" s="17"/>
      <c r="BJ894" s="17"/>
    </row>
    <row r="895" spans="1:62" ht="13">
      <c r="A895" s="2"/>
      <c r="B895" s="2"/>
      <c r="C895" s="2"/>
      <c r="D895" s="2"/>
      <c r="E895" s="2"/>
      <c r="F895" s="2"/>
      <c r="G895" s="21"/>
      <c r="H895" s="2"/>
      <c r="I895" s="2"/>
      <c r="J895" s="2"/>
      <c r="K895" s="2"/>
      <c r="L895" s="23"/>
      <c r="M895" s="28"/>
      <c r="N895" s="23"/>
      <c r="O895" s="23"/>
      <c r="P895" s="23"/>
      <c r="Q895" s="19"/>
      <c r="R895" s="19"/>
      <c r="S895" s="16"/>
      <c r="T895" s="17"/>
      <c r="U895" s="17"/>
      <c r="V895" s="17"/>
      <c r="W895" s="17"/>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c r="BA895" s="17"/>
      <c r="BB895" s="17"/>
      <c r="BC895" s="17"/>
      <c r="BD895" s="17"/>
      <c r="BE895" s="17"/>
      <c r="BF895" s="17"/>
      <c r="BG895" s="17"/>
      <c r="BH895" s="17"/>
      <c r="BI895" s="17"/>
      <c r="BJ895" s="17"/>
    </row>
    <row r="896" spans="1:62" ht="13">
      <c r="A896" s="2"/>
      <c r="B896" s="2"/>
      <c r="C896" s="2"/>
      <c r="D896" s="2"/>
      <c r="E896" s="2"/>
      <c r="F896" s="2"/>
      <c r="G896" s="21"/>
      <c r="H896" s="2"/>
      <c r="I896" s="2"/>
      <c r="J896" s="2"/>
      <c r="K896" s="2"/>
      <c r="L896" s="23"/>
      <c r="M896" s="28"/>
      <c r="N896" s="23"/>
      <c r="O896" s="23"/>
      <c r="P896" s="23"/>
      <c r="Q896" s="19"/>
      <c r="R896" s="19"/>
      <c r="S896" s="16"/>
      <c r="T896" s="17"/>
      <c r="U896" s="17"/>
      <c r="V896" s="17"/>
      <c r="W896" s="17"/>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c r="BA896" s="17"/>
      <c r="BB896" s="17"/>
      <c r="BC896" s="17"/>
      <c r="BD896" s="17"/>
      <c r="BE896" s="17"/>
      <c r="BF896" s="17"/>
      <c r="BG896" s="17"/>
      <c r="BH896" s="17"/>
      <c r="BI896" s="17"/>
      <c r="BJ896" s="17"/>
    </row>
    <row r="897" spans="1:62" ht="13">
      <c r="A897" s="2"/>
      <c r="B897" s="2"/>
      <c r="C897" s="2"/>
      <c r="D897" s="2"/>
      <c r="E897" s="2"/>
      <c r="F897" s="2"/>
      <c r="G897" s="21"/>
      <c r="H897" s="2"/>
      <c r="I897" s="2"/>
      <c r="J897" s="2"/>
      <c r="K897" s="2"/>
      <c r="L897" s="23"/>
      <c r="M897" s="28"/>
      <c r="N897" s="23"/>
      <c r="O897" s="23"/>
      <c r="P897" s="23"/>
      <c r="Q897" s="19"/>
      <c r="R897" s="19"/>
      <c r="S897" s="16"/>
      <c r="T897" s="17"/>
      <c r="U897" s="17"/>
      <c r="V897" s="17"/>
      <c r="W897" s="17"/>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c r="BA897" s="17"/>
      <c r="BB897" s="17"/>
      <c r="BC897" s="17"/>
      <c r="BD897" s="17"/>
      <c r="BE897" s="17"/>
      <c r="BF897" s="17"/>
      <c r="BG897" s="17"/>
      <c r="BH897" s="17"/>
      <c r="BI897" s="17"/>
      <c r="BJ897" s="17"/>
    </row>
    <row r="898" spans="1:62" ht="13">
      <c r="A898" s="2"/>
      <c r="B898" s="2"/>
      <c r="C898" s="2"/>
      <c r="D898" s="2"/>
      <c r="E898" s="2"/>
      <c r="F898" s="2"/>
      <c r="G898" s="21"/>
      <c r="H898" s="2"/>
      <c r="I898" s="2"/>
      <c r="J898" s="2"/>
      <c r="K898" s="2"/>
      <c r="L898" s="23"/>
      <c r="M898" s="28"/>
      <c r="N898" s="23"/>
      <c r="O898" s="23"/>
      <c r="P898" s="23"/>
      <c r="Q898" s="19"/>
      <c r="R898" s="19"/>
      <c r="S898" s="16"/>
      <c r="T898" s="17"/>
      <c r="U898" s="17"/>
      <c r="V898" s="17"/>
      <c r="W898" s="17"/>
      <c r="X898" s="17"/>
      <c r="Y898" s="17"/>
      <c r="Z898" s="17"/>
      <c r="AA898" s="17"/>
      <c r="AB898" s="17"/>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c r="BA898" s="17"/>
      <c r="BB898" s="17"/>
      <c r="BC898" s="17"/>
      <c r="BD898" s="17"/>
      <c r="BE898" s="17"/>
      <c r="BF898" s="17"/>
      <c r="BG898" s="17"/>
      <c r="BH898" s="17"/>
      <c r="BI898" s="17"/>
      <c r="BJ898" s="17"/>
    </row>
    <row r="899" spans="1:62" ht="13">
      <c r="A899" s="2"/>
      <c r="B899" s="2"/>
      <c r="C899" s="2"/>
      <c r="D899" s="2"/>
      <c r="E899" s="2"/>
      <c r="F899" s="2"/>
      <c r="G899" s="21"/>
      <c r="H899" s="2"/>
      <c r="I899" s="2"/>
      <c r="J899" s="2"/>
      <c r="K899" s="2"/>
      <c r="L899" s="23"/>
      <c r="M899" s="28"/>
      <c r="N899" s="23"/>
      <c r="O899" s="23"/>
      <c r="P899" s="23"/>
      <c r="Q899" s="19"/>
      <c r="R899" s="19"/>
      <c r="S899" s="16"/>
      <c r="T899" s="17"/>
      <c r="U899" s="17"/>
      <c r="V899" s="17"/>
      <c r="W899" s="17"/>
      <c r="X899" s="17"/>
      <c r="Y899" s="17"/>
      <c r="Z899" s="17"/>
      <c r="AA899" s="17"/>
      <c r="AB899" s="17"/>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7"/>
      <c r="BC899" s="17"/>
      <c r="BD899" s="17"/>
      <c r="BE899" s="17"/>
      <c r="BF899" s="17"/>
      <c r="BG899" s="17"/>
      <c r="BH899" s="17"/>
      <c r="BI899" s="17"/>
      <c r="BJ899" s="17"/>
    </row>
    <row r="900" spans="1:62" ht="13">
      <c r="A900" s="2"/>
      <c r="B900" s="2"/>
      <c r="C900" s="2"/>
      <c r="D900" s="2"/>
      <c r="E900" s="2"/>
      <c r="F900" s="2"/>
      <c r="G900" s="21"/>
      <c r="H900" s="2"/>
      <c r="I900" s="2"/>
      <c r="J900" s="2"/>
      <c r="K900" s="2"/>
      <c r="L900" s="23"/>
      <c r="M900" s="28"/>
      <c r="N900" s="23"/>
      <c r="O900" s="23"/>
      <c r="P900" s="23"/>
      <c r="Q900" s="19"/>
      <c r="R900" s="19"/>
      <c r="S900" s="16"/>
      <c r="T900" s="17"/>
      <c r="U900" s="17"/>
      <c r="V900" s="17"/>
      <c r="W900" s="17"/>
      <c r="X900" s="17"/>
      <c r="Y900" s="17"/>
      <c r="Z900" s="17"/>
      <c r="AA900" s="17"/>
      <c r="AB900" s="17"/>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c r="BA900" s="17"/>
      <c r="BB900" s="17"/>
      <c r="BC900" s="17"/>
      <c r="BD900" s="17"/>
      <c r="BE900" s="17"/>
      <c r="BF900" s="17"/>
      <c r="BG900" s="17"/>
      <c r="BH900" s="17"/>
      <c r="BI900" s="17"/>
      <c r="BJ900" s="17"/>
    </row>
    <row r="901" spans="1:62" ht="13">
      <c r="A901" s="2"/>
      <c r="B901" s="2"/>
      <c r="C901" s="2"/>
      <c r="D901" s="2"/>
      <c r="E901" s="2"/>
      <c r="F901" s="2"/>
      <c r="G901" s="21"/>
      <c r="H901" s="2"/>
      <c r="I901" s="2"/>
      <c r="J901" s="2"/>
      <c r="K901" s="2"/>
      <c r="L901" s="23"/>
      <c r="M901" s="28"/>
      <c r="N901" s="23"/>
      <c r="O901" s="23"/>
      <c r="P901" s="23"/>
      <c r="Q901" s="19"/>
      <c r="R901" s="19"/>
      <c r="S901" s="16"/>
      <c r="T901" s="17"/>
      <c r="U901" s="17"/>
      <c r="V901" s="17"/>
      <c r="W901" s="17"/>
      <c r="X901" s="17"/>
      <c r="Y901" s="17"/>
      <c r="Z901" s="17"/>
      <c r="AA901" s="17"/>
      <c r="AB901" s="17"/>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c r="BA901" s="17"/>
      <c r="BB901" s="17"/>
      <c r="BC901" s="17"/>
      <c r="BD901" s="17"/>
      <c r="BE901" s="17"/>
      <c r="BF901" s="17"/>
      <c r="BG901" s="17"/>
      <c r="BH901" s="17"/>
      <c r="BI901" s="17"/>
      <c r="BJ901" s="17"/>
    </row>
    <row r="902" spans="1:62" ht="13">
      <c r="A902" s="2"/>
      <c r="B902" s="2"/>
      <c r="C902" s="2"/>
      <c r="D902" s="2"/>
      <c r="E902" s="2"/>
      <c r="F902" s="2"/>
      <c r="G902" s="21"/>
      <c r="H902" s="2"/>
      <c r="I902" s="2"/>
      <c r="J902" s="2"/>
      <c r="K902" s="2"/>
      <c r="L902" s="23"/>
      <c r="M902" s="28"/>
      <c r="N902" s="23"/>
      <c r="O902" s="23"/>
      <c r="P902" s="23"/>
      <c r="Q902" s="19"/>
      <c r="R902" s="19"/>
      <c r="S902" s="16"/>
      <c r="T902" s="17"/>
      <c r="U902" s="17"/>
      <c r="V902" s="17"/>
      <c r="W902" s="17"/>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c r="BA902" s="17"/>
      <c r="BB902" s="17"/>
      <c r="BC902" s="17"/>
      <c r="BD902" s="17"/>
      <c r="BE902" s="17"/>
      <c r="BF902" s="17"/>
      <c r="BG902" s="17"/>
      <c r="BH902" s="17"/>
      <c r="BI902" s="17"/>
      <c r="BJ902" s="17"/>
    </row>
    <row r="903" spans="1:62" ht="13">
      <c r="A903" s="2"/>
      <c r="B903" s="2"/>
      <c r="C903" s="2"/>
      <c r="D903" s="2"/>
      <c r="E903" s="2"/>
      <c r="F903" s="2"/>
      <c r="G903" s="21"/>
      <c r="H903" s="2"/>
      <c r="I903" s="2"/>
      <c r="J903" s="2"/>
      <c r="K903" s="2"/>
      <c r="L903" s="23"/>
      <c r="M903" s="28"/>
      <c r="N903" s="23"/>
      <c r="O903" s="23"/>
      <c r="P903" s="23"/>
      <c r="Q903" s="19"/>
      <c r="R903" s="19"/>
      <c r="S903" s="16"/>
      <c r="T903" s="17"/>
      <c r="U903" s="17"/>
      <c r="V903" s="17"/>
      <c r="W903" s="17"/>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c r="BA903" s="17"/>
      <c r="BB903" s="17"/>
      <c r="BC903" s="17"/>
      <c r="BD903" s="17"/>
      <c r="BE903" s="17"/>
      <c r="BF903" s="17"/>
      <c r="BG903" s="17"/>
      <c r="BH903" s="17"/>
      <c r="BI903" s="17"/>
      <c r="BJ903" s="17"/>
    </row>
    <row r="904" spans="1:62" ht="13">
      <c r="A904" s="2"/>
      <c r="B904" s="2"/>
      <c r="C904" s="2"/>
      <c r="D904" s="2"/>
      <c r="E904" s="2"/>
      <c r="F904" s="2"/>
      <c r="G904" s="21"/>
      <c r="H904" s="2"/>
      <c r="I904" s="2"/>
      <c r="J904" s="2"/>
      <c r="K904" s="2"/>
      <c r="L904" s="23"/>
      <c r="M904" s="28"/>
      <c r="N904" s="23"/>
      <c r="O904" s="23"/>
      <c r="P904" s="23"/>
      <c r="Q904" s="19"/>
      <c r="R904" s="19"/>
      <c r="S904" s="16"/>
      <c r="T904" s="17"/>
      <c r="U904" s="17"/>
      <c r="V904" s="17"/>
      <c r="W904" s="17"/>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c r="BA904" s="17"/>
      <c r="BB904" s="17"/>
      <c r="BC904" s="17"/>
      <c r="BD904" s="17"/>
      <c r="BE904" s="17"/>
      <c r="BF904" s="17"/>
      <c r="BG904" s="17"/>
      <c r="BH904" s="17"/>
      <c r="BI904" s="17"/>
      <c r="BJ904" s="17"/>
    </row>
    <row r="905" spans="1:62" ht="13">
      <c r="A905" s="2"/>
      <c r="B905" s="2"/>
      <c r="C905" s="2"/>
      <c r="D905" s="2"/>
      <c r="E905" s="2"/>
      <c r="F905" s="2"/>
      <c r="G905" s="21"/>
      <c r="H905" s="2"/>
      <c r="I905" s="2"/>
      <c r="J905" s="2"/>
      <c r="K905" s="2"/>
      <c r="L905" s="23"/>
      <c r="M905" s="28"/>
      <c r="N905" s="23"/>
      <c r="O905" s="23"/>
      <c r="P905" s="23"/>
      <c r="Q905" s="19"/>
      <c r="R905" s="19"/>
      <c r="S905" s="16"/>
      <c r="T905" s="17"/>
      <c r="U905" s="17"/>
      <c r="V905" s="17"/>
      <c r="W905" s="17"/>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c r="BA905" s="17"/>
      <c r="BB905" s="17"/>
      <c r="BC905" s="17"/>
      <c r="BD905" s="17"/>
      <c r="BE905" s="17"/>
      <c r="BF905" s="17"/>
      <c r="BG905" s="17"/>
      <c r="BH905" s="17"/>
      <c r="BI905" s="17"/>
      <c r="BJ905" s="17"/>
    </row>
    <row r="906" spans="1:62" ht="13">
      <c r="A906" s="2"/>
      <c r="B906" s="2"/>
      <c r="C906" s="2"/>
      <c r="D906" s="2"/>
      <c r="E906" s="2"/>
      <c r="F906" s="2"/>
      <c r="G906" s="21"/>
      <c r="H906" s="2"/>
      <c r="I906" s="2"/>
      <c r="J906" s="2"/>
      <c r="K906" s="2"/>
      <c r="L906" s="23"/>
      <c r="M906" s="28"/>
      <c r="N906" s="23"/>
      <c r="O906" s="23"/>
      <c r="P906" s="23"/>
      <c r="Q906" s="19"/>
      <c r="R906" s="19"/>
      <c r="S906" s="16"/>
      <c r="T906" s="17"/>
      <c r="U906" s="17"/>
      <c r="V906" s="17"/>
      <c r="W906" s="17"/>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c r="BA906" s="17"/>
      <c r="BB906" s="17"/>
      <c r="BC906" s="17"/>
      <c r="BD906" s="17"/>
      <c r="BE906" s="17"/>
      <c r="BF906" s="17"/>
      <c r="BG906" s="17"/>
      <c r="BH906" s="17"/>
      <c r="BI906" s="17"/>
      <c r="BJ906" s="17"/>
    </row>
    <row r="907" spans="1:62" ht="13">
      <c r="A907" s="2"/>
      <c r="B907" s="2"/>
      <c r="C907" s="2"/>
      <c r="D907" s="2"/>
      <c r="E907" s="2"/>
      <c r="F907" s="2"/>
      <c r="G907" s="21"/>
      <c r="H907" s="2"/>
      <c r="I907" s="2"/>
      <c r="J907" s="2"/>
      <c r="K907" s="2"/>
      <c r="L907" s="23"/>
      <c r="M907" s="28"/>
      <c r="N907" s="23"/>
      <c r="O907" s="23"/>
      <c r="P907" s="23"/>
      <c r="Q907" s="19"/>
      <c r="R907" s="19"/>
      <c r="S907" s="16"/>
      <c r="T907" s="17"/>
      <c r="U907" s="17"/>
      <c r="V907" s="17"/>
      <c r="W907" s="17"/>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c r="BA907" s="17"/>
      <c r="BB907" s="17"/>
      <c r="BC907" s="17"/>
      <c r="BD907" s="17"/>
      <c r="BE907" s="17"/>
      <c r="BF907" s="17"/>
      <c r="BG907" s="17"/>
      <c r="BH907" s="17"/>
      <c r="BI907" s="17"/>
      <c r="BJ907" s="17"/>
    </row>
    <row r="908" spans="1:62" ht="13">
      <c r="A908" s="2"/>
      <c r="B908" s="2"/>
      <c r="C908" s="2"/>
      <c r="D908" s="2"/>
      <c r="E908" s="2"/>
      <c r="F908" s="2"/>
      <c r="G908" s="21"/>
      <c r="H908" s="2"/>
      <c r="I908" s="2"/>
      <c r="J908" s="2"/>
      <c r="K908" s="2"/>
      <c r="L908" s="23"/>
      <c r="M908" s="28"/>
      <c r="N908" s="23"/>
      <c r="O908" s="23"/>
      <c r="P908" s="23"/>
      <c r="Q908" s="19"/>
      <c r="R908" s="19"/>
      <c r="S908" s="16"/>
      <c r="T908" s="17"/>
      <c r="U908" s="17"/>
      <c r="V908" s="17"/>
      <c r="W908" s="17"/>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c r="BA908" s="17"/>
      <c r="BB908" s="17"/>
      <c r="BC908" s="17"/>
      <c r="BD908" s="17"/>
      <c r="BE908" s="17"/>
      <c r="BF908" s="17"/>
      <c r="BG908" s="17"/>
      <c r="BH908" s="17"/>
      <c r="BI908" s="17"/>
      <c r="BJ908" s="17"/>
    </row>
    <row r="909" spans="1:62" ht="13">
      <c r="A909" s="2"/>
      <c r="B909" s="2"/>
      <c r="C909" s="2"/>
      <c r="D909" s="2"/>
      <c r="E909" s="2"/>
      <c r="F909" s="2"/>
      <c r="G909" s="21"/>
      <c r="H909" s="2"/>
      <c r="I909" s="2"/>
      <c r="J909" s="2"/>
      <c r="K909" s="2"/>
      <c r="L909" s="23"/>
      <c r="M909" s="28"/>
      <c r="N909" s="23"/>
      <c r="O909" s="23"/>
      <c r="P909" s="23"/>
      <c r="Q909" s="19"/>
      <c r="R909" s="19"/>
      <c r="S909" s="16"/>
      <c r="T909" s="17"/>
      <c r="U909" s="17"/>
      <c r="V909" s="17"/>
      <c r="W909" s="17"/>
      <c r="X909" s="17"/>
      <c r="Y909" s="17"/>
      <c r="Z909" s="17"/>
      <c r="AA909" s="17"/>
      <c r="AB909" s="17"/>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c r="BA909" s="17"/>
      <c r="BB909" s="17"/>
      <c r="BC909" s="17"/>
      <c r="BD909" s="17"/>
      <c r="BE909" s="17"/>
      <c r="BF909" s="17"/>
      <c r="BG909" s="17"/>
      <c r="BH909" s="17"/>
      <c r="BI909" s="17"/>
      <c r="BJ909" s="17"/>
    </row>
    <row r="910" spans="1:62" ht="13">
      <c r="A910" s="2"/>
      <c r="B910" s="2"/>
      <c r="C910" s="2"/>
      <c r="D910" s="2"/>
      <c r="E910" s="2"/>
      <c r="F910" s="2"/>
      <c r="G910" s="21"/>
      <c r="H910" s="2"/>
      <c r="I910" s="2"/>
      <c r="J910" s="2"/>
      <c r="K910" s="2"/>
      <c r="L910" s="23"/>
      <c r="M910" s="28"/>
      <c r="N910" s="23"/>
      <c r="O910" s="23"/>
      <c r="P910" s="23"/>
      <c r="Q910" s="19"/>
      <c r="R910" s="19"/>
      <c r="S910" s="16"/>
      <c r="T910" s="17"/>
      <c r="U910" s="17"/>
      <c r="V910" s="17"/>
      <c r="W910" s="17"/>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c r="BA910" s="17"/>
      <c r="BB910" s="17"/>
      <c r="BC910" s="17"/>
      <c r="BD910" s="17"/>
      <c r="BE910" s="17"/>
      <c r="BF910" s="17"/>
      <c r="BG910" s="17"/>
      <c r="BH910" s="17"/>
      <c r="BI910" s="17"/>
      <c r="BJ910" s="17"/>
    </row>
    <row r="911" spans="1:62" ht="13">
      <c r="A911" s="2"/>
      <c r="B911" s="2"/>
      <c r="C911" s="2"/>
      <c r="D911" s="2"/>
      <c r="E911" s="2"/>
      <c r="F911" s="2"/>
      <c r="G911" s="21"/>
      <c r="H911" s="2"/>
      <c r="I911" s="2"/>
      <c r="J911" s="2"/>
      <c r="K911" s="2"/>
      <c r="L911" s="23"/>
      <c r="M911" s="28"/>
      <c r="N911" s="23"/>
      <c r="O911" s="23"/>
      <c r="P911" s="23"/>
      <c r="Q911" s="19"/>
      <c r="R911" s="19"/>
      <c r="S911" s="16"/>
      <c r="T911" s="17"/>
      <c r="U911" s="17"/>
      <c r="V911" s="17"/>
      <c r="W911" s="17"/>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c r="BA911" s="17"/>
      <c r="BB911" s="17"/>
      <c r="BC911" s="17"/>
      <c r="BD911" s="17"/>
      <c r="BE911" s="17"/>
      <c r="BF911" s="17"/>
      <c r="BG911" s="17"/>
      <c r="BH911" s="17"/>
      <c r="BI911" s="17"/>
      <c r="BJ911" s="17"/>
    </row>
    <row r="912" spans="1:62" ht="13">
      <c r="A912" s="2"/>
      <c r="B912" s="2"/>
      <c r="C912" s="2"/>
      <c r="D912" s="2"/>
      <c r="E912" s="2"/>
      <c r="F912" s="2"/>
      <c r="G912" s="21"/>
      <c r="H912" s="2"/>
      <c r="I912" s="2"/>
      <c r="J912" s="2"/>
      <c r="K912" s="2"/>
      <c r="L912" s="23"/>
      <c r="M912" s="28"/>
      <c r="N912" s="23"/>
      <c r="O912" s="23"/>
      <c r="P912" s="23"/>
      <c r="Q912" s="19"/>
      <c r="R912" s="19"/>
      <c r="S912" s="16"/>
      <c r="T912" s="17"/>
      <c r="U912" s="17"/>
      <c r="V912" s="17"/>
      <c r="W912" s="17"/>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c r="BA912" s="17"/>
      <c r="BB912" s="17"/>
      <c r="BC912" s="17"/>
      <c r="BD912" s="17"/>
      <c r="BE912" s="17"/>
      <c r="BF912" s="17"/>
      <c r="BG912" s="17"/>
      <c r="BH912" s="17"/>
      <c r="BI912" s="17"/>
      <c r="BJ912" s="17"/>
    </row>
    <row r="913" spans="1:62" ht="13">
      <c r="A913" s="2"/>
      <c r="B913" s="2"/>
      <c r="C913" s="2"/>
      <c r="D913" s="2"/>
      <c r="E913" s="2"/>
      <c r="F913" s="2"/>
      <c r="G913" s="21"/>
      <c r="H913" s="2"/>
      <c r="I913" s="2"/>
      <c r="J913" s="2"/>
      <c r="K913" s="2"/>
      <c r="L913" s="23"/>
      <c r="M913" s="28"/>
      <c r="N913" s="23"/>
      <c r="O913" s="23"/>
      <c r="P913" s="23"/>
      <c r="Q913" s="19"/>
      <c r="R913" s="19"/>
      <c r="S913" s="16"/>
      <c r="T913" s="17"/>
      <c r="U913" s="17"/>
      <c r="V913" s="17"/>
      <c r="W913" s="17"/>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c r="BA913" s="17"/>
      <c r="BB913" s="17"/>
      <c r="BC913" s="17"/>
      <c r="BD913" s="17"/>
      <c r="BE913" s="17"/>
      <c r="BF913" s="17"/>
      <c r="BG913" s="17"/>
      <c r="BH913" s="17"/>
      <c r="BI913" s="17"/>
      <c r="BJ913" s="17"/>
    </row>
    <row r="914" spans="1:62" ht="13">
      <c r="A914" s="2"/>
      <c r="B914" s="2"/>
      <c r="C914" s="2"/>
      <c r="D914" s="2"/>
      <c r="E914" s="2"/>
      <c r="F914" s="2"/>
      <c r="G914" s="21"/>
      <c r="H914" s="2"/>
      <c r="I914" s="2"/>
      <c r="J914" s="2"/>
      <c r="K914" s="2"/>
      <c r="L914" s="23"/>
      <c r="M914" s="28"/>
      <c r="N914" s="23"/>
      <c r="O914" s="23"/>
      <c r="P914" s="23"/>
      <c r="Q914" s="19"/>
      <c r="R914" s="19"/>
      <c r="S914" s="16"/>
      <c r="T914" s="17"/>
      <c r="U914" s="17"/>
      <c r="V914" s="17"/>
      <c r="W914" s="17"/>
      <c r="X914" s="17"/>
      <c r="Y914" s="17"/>
      <c r="Z914" s="17"/>
      <c r="AA914" s="17"/>
      <c r="AB914" s="17"/>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7"/>
      <c r="BC914" s="17"/>
      <c r="BD914" s="17"/>
      <c r="BE914" s="17"/>
      <c r="BF914" s="17"/>
      <c r="BG914" s="17"/>
      <c r="BH914" s="17"/>
      <c r="BI914" s="17"/>
      <c r="BJ914" s="17"/>
    </row>
    <row r="915" spans="1:62" ht="13">
      <c r="A915" s="2"/>
      <c r="B915" s="2"/>
      <c r="C915" s="2"/>
      <c r="D915" s="2"/>
      <c r="E915" s="2"/>
      <c r="F915" s="2"/>
      <c r="G915" s="21"/>
      <c r="H915" s="2"/>
      <c r="I915" s="2"/>
      <c r="J915" s="2"/>
      <c r="K915" s="2"/>
      <c r="L915" s="23"/>
      <c r="M915" s="28"/>
      <c r="N915" s="23"/>
      <c r="O915" s="23"/>
      <c r="P915" s="23"/>
      <c r="Q915" s="19"/>
      <c r="R915" s="19"/>
      <c r="S915" s="16"/>
      <c r="T915" s="17"/>
      <c r="U915" s="17"/>
      <c r="V915" s="17"/>
      <c r="W915" s="17"/>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c r="BA915" s="17"/>
      <c r="BB915" s="17"/>
      <c r="BC915" s="17"/>
      <c r="BD915" s="17"/>
      <c r="BE915" s="17"/>
      <c r="BF915" s="17"/>
      <c r="BG915" s="17"/>
      <c r="BH915" s="17"/>
      <c r="BI915" s="17"/>
      <c r="BJ915" s="17"/>
    </row>
    <row r="916" spans="1:62" ht="13">
      <c r="A916" s="2"/>
      <c r="B916" s="2"/>
      <c r="C916" s="2"/>
      <c r="D916" s="2"/>
      <c r="E916" s="2"/>
      <c r="F916" s="2"/>
      <c r="G916" s="21"/>
      <c r="H916" s="2"/>
      <c r="I916" s="2"/>
      <c r="J916" s="2"/>
      <c r="K916" s="2"/>
      <c r="L916" s="23"/>
      <c r="M916" s="28"/>
      <c r="N916" s="23"/>
      <c r="O916" s="23"/>
      <c r="P916" s="23"/>
      <c r="Q916" s="19"/>
      <c r="R916" s="19"/>
      <c r="S916" s="16"/>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c r="BA916" s="17"/>
      <c r="BB916" s="17"/>
      <c r="BC916" s="17"/>
      <c r="BD916" s="17"/>
      <c r="BE916" s="17"/>
      <c r="BF916" s="17"/>
      <c r="BG916" s="17"/>
      <c r="BH916" s="17"/>
      <c r="BI916" s="17"/>
      <c r="BJ916" s="17"/>
    </row>
    <row r="917" spans="1:62" ht="13">
      <c r="A917" s="2"/>
      <c r="B917" s="2"/>
      <c r="C917" s="2"/>
      <c r="D917" s="2"/>
      <c r="E917" s="2"/>
      <c r="F917" s="2"/>
      <c r="G917" s="21"/>
      <c r="H917" s="2"/>
      <c r="I917" s="2"/>
      <c r="J917" s="2"/>
      <c r="K917" s="2"/>
      <c r="L917" s="23"/>
      <c r="M917" s="28"/>
      <c r="N917" s="23"/>
      <c r="O917" s="23"/>
      <c r="P917" s="23"/>
      <c r="Q917" s="19"/>
      <c r="R917" s="19"/>
      <c r="S917" s="16"/>
      <c r="T917" s="17"/>
      <c r="U917" s="17"/>
      <c r="V917" s="17"/>
      <c r="W917" s="17"/>
      <c r="X917" s="17"/>
      <c r="Y917" s="17"/>
      <c r="Z917" s="17"/>
      <c r="AA917" s="17"/>
      <c r="AB917" s="17"/>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7"/>
      <c r="BC917" s="17"/>
      <c r="BD917" s="17"/>
      <c r="BE917" s="17"/>
      <c r="BF917" s="17"/>
      <c r="BG917" s="17"/>
      <c r="BH917" s="17"/>
      <c r="BI917" s="17"/>
      <c r="BJ917" s="17"/>
    </row>
    <row r="918" spans="1:62" ht="13">
      <c r="A918" s="2"/>
      <c r="B918" s="2"/>
      <c r="C918" s="2"/>
      <c r="D918" s="2"/>
      <c r="E918" s="2"/>
      <c r="F918" s="2"/>
      <c r="G918" s="21"/>
      <c r="H918" s="2"/>
      <c r="I918" s="2"/>
      <c r="J918" s="2"/>
      <c r="K918" s="2"/>
      <c r="L918" s="23"/>
      <c r="M918" s="28"/>
      <c r="N918" s="23"/>
      <c r="O918" s="23"/>
      <c r="P918" s="23"/>
      <c r="Q918" s="19"/>
      <c r="R918" s="19"/>
      <c r="S918" s="16"/>
      <c r="T918" s="17"/>
      <c r="U918" s="17"/>
      <c r="V918" s="17"/>
      <c r="W918" s="17"/>
      <c r="X918" s="17"/>
      <c r="Y918" s="17"/>
      <c r="Z918" s="17"/>
      <c r="AA918" s="17"/>
      <c r="AB918" s="17"/>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c r="BA918" s="17"/>
      <c r="BB918" s="17"/>
      <c r="BC918" s="17"/>
      <c r="BD918" s="17"/>
      <c r="BE918" s="17"/>
      <c r="BF918" s="17"/>
      <c r="BG918" s="17"/>
      <c r="BH918" s="17"/>
      <c r="BI918" s="17"/>
      <c r="BJ918" s="17"/>
    </row>
    <row r="919" spans="1:62" ht="13">
      <c r="A919" s="2"/>
      <c r="B919" s="2"/>
      <c r="C919" s="2"/>
      <c r="D919" s="2"/>
      <c r="E919" s="2"/>
      <c r="F919" s="2"/>
      <c r="G919" s="21"/>
      <c r="H919" s="2"/>
      <c r="I919" s="2"/>
      <c r="J919" s="2"/>
      <c r="K919" s="2"/>
      <c r="L919" s="23"/>
      <c r="M919" s="28"/>
      <c r="N919" s="23"/>
      <c r="O919" s="23"/>
      <c r="P919" s="23"/>
      <c r="Q919" s="19"/>
      <c r="R919" s="19"/>
      <c r="S919" s="16"/>
      <c r="T919" s="17"/>
      <c r="U919" s="17"/>
      <c r="V919" s="17"/>
      <c r="W919" s="17"/>
      <c r="X919" s="17"/>
      <c r="Y919" s="17"/>
      <c r="Z919" s="17"/>
      <c r="AA919" s="17"/>
      <c r="AB919" s="17"/>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c r="BA919" s="17"/>
      <c r="BB919" s="17"/>
      <c r="BC919" s="17"/>
      <c r="BD919" s="17"/>
      <c r="BE919" s="17"/>
      <c r="BF919" s="17"/>
      <c r="BG919" s="17"/>
      <c r="BH919" s="17"/>
      <c r="BI919" s="17"/>
      <c r="BJ919" s="17"/>
    </row>
    <row r="920" spans="1:62" ht="13">
      <c r="A920" s="2"/>
      <c r="B920" s="2"/>
      <c r="C920" s="2"/>
      <c r="D920" s="2"/>
      <c r="E920" s="2"/>
      <c r="F920" s="2"/>
      <c r="G920" s="21"/>
      <c r="H920" s="2"/>
      <c r="I920" s="2"/>
      <c r="J920" s="2"/>
      <c r="K920" s="2"/>
      <c r="L920" s="23"/>
      <c r="M920" s="28"/>
      <c r="N920" s="23"/>
      <c r="O920" s="23"/>
      <c r="P920" s="23"/>
      <c r="Q920" s="19"/>
      <c r="R920" s="19"/>
      <c r="S920" s="16"/>
      <c r="T920" s="17"/>
      <c r="U920" s="17"/>
      <c r="V920" s="17"/>
      <c r="W920" s="17"/>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c r="BA920" s="17"/>
      <c r="BB920" s="17"/>
      <c r="BC920" s="17"/>
      <c r="BD920" s="17"/>
      <c r="BE920" s="17"/>
      <c r="BF920" s="17"/>
      <c r="BG920" s="17"/>
      <c r="BH920" s="17"/>
      <c r="BI920" s="17"/>
      <c r="BJ920" s="17"/>
    </row>
    <row r="921" spans="1:62" ht="13">
      <c r="A921" s="2"/>
      <c r="B921" s="2"/>
      <c r="C921" s="2"/>
      <c r="D921" s="2"/>
      <c r="E921" s="2"/>
      <c r="F921" s="2"/>
      <c r="G921" s="21"/>
      <c r="H921" s="2"/>
      <c r="I921" s="2"/>
      <c r="J921" s="2"/>
      <c r="K921" s="2"/>
      <c r="L921" s="23"/>
      <c r="M921" s="28"/>
      <c r="N921" s="23"/>
      <c r="O921" s="23"/>
      <c r="P921" s="23"/>
      <c r="Q921" s="19"/>
      <c r="R921" s="19"/>
      <c r="S921" s="16"/>
      <c r="T921" s="17"/>
      <c r="U921" s="17"/>
      <c r="V921" s="17"/>
      <c r="W921" s="17"/>
      <c r="X921" s="17"/>
      <c r="Y921" s="17"/>
      <c r="Z921" s="17"/>
      <c r="AA921" s="17"/>
      <c r="AB921" s="17"/>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7"/>
      <c r="BC921" s="17"/>
      <c r="BD921" s="17"/>
      <c r="BE921" s="17"/>
      <c r="BF921" s="17"/>
      <c r="BG921" s="17"/>
      <c r="BH921" s="17"/>
      <c r="BI921" s="17"/>
      <c r="BJ921" s="17"/>
    </row>
    <row r="922" spans="1:62" ht="13">
      <c r="A922" s="2"/>
      <c r="B922" s="2"/>
      <c r="C922" s="2"/>
      <c r="D922" s="2"/>
      <c r="E922" s="2"/>
      <c r="F922" s="2"/>
      <c r="G922" s="21"/>
      <c r="H922" s="2"/>
      <c r="I922" s="2"/>
      <c r="J922" s="2"/>
      <c r="K922" s="2"/>
      <c r="L922" s="23"/>
      <c r="M922" s="28"/>
      <c r="N922" s="23"/>
      <c r="O922" s="23"/>
      <c r="P922" s="23"/>
      <c r="Q922" s="19"/>
      <c r="R922" s="19"/>
      <c r="S922" s="16"/>
      <c r="T922" s="17"/>
      <c r="U922" s="17"/>
      <c r="V922" s="17"/>
      <c r="W922" s="17"/>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c r="BA922" s="17"/>
      <c r="BB922" s="17"/>
      <c r="BC922" s="17"/>
      <c r="BD922" s="17"/>
      <c r="BE922" s="17"/>
      <c r="BF922" s="17"/>
      <c r="BG922" s="17"/>
      <c r="BH922" s="17"/>
      <c r="BI922" s="17"/>
      <c r="BJ922" s="17"/>
    </row>
    <row r="923" spans="1:62" ht="13">
      <c r="A923" s="2"/>
      <c r="B923" s="2"/>
      <c r="C923" s="2"/>
      <c r="D923" s="2"/>
      <c r="E923" s="2"/>
      <c r="F923" s="2"/>
      <c r="G923" s="21"/>
      <c r="H923" s="2"/>
      <c r="I923" s="2"/>
      <c r="J923" s="2"/>
      <c r="K923" s="2"/>
      <c r="L923" s="23"/>
      <c r="M923" s="28"/>
      <c r="N923" s="23"/>
      <c r="O923" s="23"/>
      <c r="P923" s="23"/>
      <c r="Q923" s="19"/>
      <c r="R923" s="19"/>
      <c r="S923" s="16"/>
      <c r="T923" s="17"/>
      <c r="U923" s="17"/>
      <c r="V923" s="1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7"/>
      <c r="BC923" s="17"/>
      <c r="BD923" s="17"/>
      <c r="BE923" s="17"/>
      <c r="BF923" s="17"/>
      <c r="BG923" s="17"/>
      <c r="BH923" s="17"/>
      <c r="BI923" s="17"/>
      <c r="BJ923" s="17"/>
    </row>
    <row r="924" spans="1:62" ht="13">
      <c r="A924" s="2"/>
      <c r="B924" s="2"/>
      <c r="C924" s="2"/>
      <c r="D924" s="2"/>
      <c r="E924" s="2"/>
      <c r="F924" s="2"/>
      <c r="G924" s="21"/>
      <c r="H924" s="2"/>
      <c r="I924" s="2"/>
      <c r="J924" s="2"/>
      <c r="K924" s="2"/>
      <c r="L924" s="23"/>
      <c r="M924" s="28"/>
      <c r="N924" s="23"/>
      <c r="O924" s="23"/>
      <c r="P924" s="23"/>
      <c r="Q924" s="19"/>
      <c r="R924" s="19"/>
      <c r="S924" s="16"/>
      <c r="T924" s="17"/>
      <c r="U924" s="17"/>
      <c r="V924" s="17"/>
      <c r="W924" s="17"/>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c r="BA924" s="17"/>
      <c r="BB924" s="17"/>
      <c r="BC924" s="17"/>
      <c r="BD924" s="17"/>
      <c r="BE924" s="17"/>
      <c r="BF924" s="17"/>
      <c r="BG924" s="17"/>
      <c r="BH924" s="17"/>
      <c r="BI924" s="17"/>
      <c r="BJ924" s="17"/>
    </row>
    <row r="925" spans="1:62" ht="13">
      <c r="A925" s="2"/>
      <c r="B925" s="2"/>
      <c r="C925" s="2"/>
      <c r="D925" s="2"/>
      <c r="E925" s="2"/>
      <c r="F925" s="2"/>
      <c r="G925" s="21"/>
      <c r="H925" s="2"/>
      <c r="I925" s="2"/>
      <c r="J925" s="2"/>
      <c r="K925" s="2"/>
      <c r="L925" s="23"/>
      <c r="M925" s="28"/>
      <c r="N925" s="23"/>
      <c r="O925" s="23"/>
      <c r="P925" s="23"/>
      <c r="Q925" s="19"/>
      <c r="R925" s="19"/>
      <c r="S925" s="16"/>
      <c r="T925" s="17"/>
      <c r="U925" s="17"/>
      <c r="V925" s="17"/>
      <c r="W925" s="17"/>
      <c r="X925" s="17"/>
      <c r="Y925" s="17"/>
      <c r="Z925" s="17"/>
      <c r="AA925" s="17"/>
      <c r="AB925" s="17"/>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c r="BA925" s="17"/>
      <c r="BB925" s="17"/>
      <c r="BC925" s="17"/>
      <c r="BD925" s="17"/>
      <c r="BE925" s="17"/>
      <c r="BF925" s="17"/>
      <c r="BG925" s="17"/>
      <c r="BH925" s="17"/>
      <c r="BI925" s="17"/>
      <c r="BJ925" s="17"/>
    </row>
    <row r="926" spans="1:62" ht="13">
      <c r="A926" s="2"/>
      <c r="B926" s="2"/>
      <c r="C926" s="2"/>
      <c r="D926" s="2"/>
      <c r="E926" s="2"/>
      <c r="F926" s="2"/>
      <c r="G926" s="21"/>
      <c r="H926" s="2"/>
      <c r="I926" s="2"/>
      <c r="J926" s="2"/>
      <c r="K926" s="2"/>
      <c r="L926" s="23"/>
      <c r="M926" s="28"/>
      <c r="N926" s="23"/>
      <c r="O926" s="23"/>
      <c r="P926" s="23"/>
      <c r="Q926" s="19"/>
      <c r="R926" s="19"/>
      <c r="S926" s="16"/>
      <c r="T926" s="17"/>
      <c r="U926" s="17"/>
      <c r="V926" s="17"/>
      <c r="W926" s="17"/>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c r="BA926" s="17"/>
      <c r="BB926" s="17"/>
      <c r="BC926" s="17"/>
      <c r="BD926" s="17"/>
      <c r="BE926" s="17"/>
      <c r="BF926" s="17"/>
      <c r="BG926" s="17"/>
      <c r="BH926" s="17"/>
      <c r="BI926" s="17"/>
      <c r="BJ926" s="17"/>
    </row>
    <row r="927" spans="1:62" ht="13">
      <c r="A927" s="2"/>
      <c r="B927" s="2"/>
      <c r="C927" s="2"/>
      <c r="D927" s="2"/>
      <c r="E927" s="2"/>
      <c r="F927" s="2"/>
      <c r="G927" s="21"/>
      <c r="H927" s="2"/>
      <c r="I927" s="2"/>
      <c r="J927" s="2"/>
      <c r="K927" s="2"/>
      <c r="L927" s="23"/>
      <c r="M927" s="28"/>
      <c r="N927" s="23"/>
      <c r="O927" s="23"/>
      <c r="P927" s="23"/>
      <c r="Q927" s="19"/>
      <c r="R927" s="19"/>
      <c r="S927" s="16"/>
      <c r="T927" s="17"/>
      <c r="U927" s="17"/>
      <c r="V927" s="17"/>
      <c r="W927" s="17"/>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c r="BA927" s="17"/>
      <c r="BB927" s="17"/>
      <c r="BC927" s="17"/>
      <c r="BD927" s="17"/>
      <c r="BE927" s="17"/>
      <c r="BF927" s="17"/>
      <c r="BG927" s="17"/>
      <c r="BH927" s="17"/>
      <c r="BI927" s="17"/>
      <c r="BJ927" s="17"/>
    </row>
    <row r="928" spans="1:62" ht="13">
      <c r="A928" s="2"/>
      <c r="B928" s="2"/>
      <c r="C928" s="2"/>
      <c r="D928" s="2"/>
      <c r="E928" s="2"/>
      <c r="F928" s="2"/>
      <c r="G928" s="21"/>
      <c r="H928" s="2"/>
      <c r="I928" s="2"/>
      <c r="J928" s="2"/>
      <c r="K928" s="2"/>
      <c r="L928" s="23"/>
      <c r="M928" s="28"/>
      <c r="N928" s="23"/>
      <c r="O928" s="23"/>
      <c r="P928" s="23"/>
      <c r="Q928" s="19"/>
      <c r="R928" s="19"/>
      <c r="S928" s="16"/>
      <c r="T928" s="17"/>
      <c r="U928" s="17"/>
      <c r="V928" s="17"/>
      <c r="W928" s="17"/>
      <c r="X928" s="17"/>
      <c r="Y928" s="17"/>
      <c r="Z928" s="17"/>
      <c r="AA928" s="17"/>
      <c r="AB928" s="17"/>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c r="BA928" s="17"/>
      <c r="BB928" s="17"/>
      <c r="BC928" s="17"/>
      <c r="BD928" s="17"/>
      <c r="BE928" s="17"/>
      <c r="BF928" s="17"/>
      <c r="BG928" s="17"/>
      <c r="BH928" s="17"/>
      <c r="BI928" s="17"/>
      <c r="BJ928" s="17"/>
    </row>
    <row r="929" spans="1:62" ht="13">
      <c r="A929" s="2"/>
      <c r="B929" s="2"/>
      <c r="C929" s="2"/>
      <c r="D929" s="2"/>
      <c r="E929" s="2"/>
      <c r="F929" s="2"/>
      <c r="G929" s="21"/>
      <c r="H929" s="2"/>
      <c r="I929" s="2"/>
      <c r="J929" s="2"/>
      <c r="K929" s="2"/>
      <c r="L929" s="23"/>
      <c r="M929" s="28"/>
      <c r="N929" s="23"/>
      <c r="O929" s="23"/>
      <c r="P929" s="23"/>
      <c r="Q929" s="19"/>
      <c r="R929" s="19"/>
      <c r="S929" s="16"/>
      <c r="T929" s="17"/>
      <c r="U929" s="17"/>
      <c r="V929" s="17"/>
      <c r="W929" s="17"/>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c r="BA929" s="17"/>
      <c r="BB929" s="17"/>
      <c r="BC929" s="17"/>
      <c r="BD929" s="17"/>
      <c r="BE929" s="17"/>
      <c r="BF929" s="17"/>
      <c r="BG929" s="17"/>
      <c r="BH929" s="17"/>
      <c r="BI929" s="17"/>
      <c r="BJ929" s="17"/>
    </row>
    <row r="930" spans="1:62" ht="13">
      <c r="A930" s="2"/>
      <c r="B930" s="2"/>
      <c r="C930" s="2"/>
      <c r="D930" s="2"/>
      <c r="E930" s="2"/>
      <c r="F930" s="2"/>
      <c r="G930" s="21"/>
      <c r="H930" s="2"/>
      <c r="I930" s="2"/>
      <c r="J930" s="2"/>
      <c r="K930" s="2"/>
      <c r="L930" s="23"/>
      <c r="M930" s="28"/>
      <c r="N930" s="23"/>
      <c r="O930" s="23"/>
      <c r="P930" s="23"/>
      <c r="Q930" s="19"/>
      <c r="R930" s="19"/>
      <c r="S930" s="16"/>
      <c r="T930" s="17"/>
      <c r="U930" s="17"/>
      <c r="V930" s="17"/>
      <c r="W930" s="17"/>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c r="BA930" s="17"/>
      <c r="BB930" s="17"/>
      <c r="BC930" s="17"/>
      <c r="BD930" s="17"/>
      <c r="BE930" s="17"/>
      <c r="BF930" s="17"/>
      <c r="BG930" s="17"/>
      <c r="BH930" s="17"/>
      <c r="BI930" s="17"/>
      <c r="BJ930" s="17"/>
    </row>
    <row r="931" spans="1:62" ht="13">
      <c r="A931" s="2"/>
      <c r="B931" s="2"/>
      <c r="C931" s="2"/>
      <c r="D931" s="2"/>
      <c r="E931" s="2"/>
      <c r="F931" s="2"/>
      <c r="G931" s="21"/>
      <c r="H931" s="2"/>
      <c r="I931" s="2"/>
      <c r="J931" s="2"/>
      <c r="K931" s="2"/>
      <c r="L931" s="23"/>
      <c r="M931" s="28"/>
      <c r="N931" s="23"/>
      <c r="O931" s="23"/>
      <c r="P931" s="23"/>
      <c r="Q931" s="19"/>
      <c r="R931" s="19"/>
      <c r="S931" s="16"/>
      <c r="T931" s="17"/>
      <c r="U931" s="17"/>
      <c r="V931" s="17"/>
      <c r="W931" s="17"/>
      <c r="X931" s="17"/>
      <c r="Y931" s="17"/>
      <c r="Z931" s="17"/>
      <c r="AA931" s="17"/>
      <c r="AB931" s="17"/>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7"/>
      <c r="BC931" s="17"/>
      <c r="BD931" s="17"/>
      <c r="BE931" s="17"/>
      <c r="BF931" s="17"/>
      <c r="BG931" s="17"/>
      <c r="BH931" s="17"/>
      <c r="BI931" s="17"/>
      <c r="BJ931" s="17"/>
    </row>
    <row r="932" spans="1:62" ht="13">
      <c r="A932" s="2"/>
      <c r="B932" s="2"/>
      <c r="C932" s="2"/>
      <c r="D932" s="2"/>
      <c r="E932" s="2"/>
      <c r="F932" s="2"/>
      <c r="G932" s="21"/>
      <c r="H932" s="2"/>
      <c r="I932" s="2"/>
      <c r="J932" s="2"/>
      <c r="K932" s="2"/>
      <c r="L932" s="23"/>
      <c r="M932" s="28"/>
      <c r="N932" s="23"/>
      <c r="O932" s="23"/>
      <c r="P932" s="23"/>
      <c r="Q932" s="19"/>
      <c r="R932" s="19"/>
      <c r="S932" s="16"/>
      <c r="T932" s="17"/>
      <c r="U932" s="17"/>
      <c r="V932" s="17"/>
      <c r="W932" s="17"/>
      <c r="X932" s="17"/>
      <c r="Y932" s="17"/>
      <c r="Z932" s="17"/>
      <c r="AA932" s="17"/>
      <c r="AB932" s="17"/>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7"/>
      <c r="BC932" s="17"/>
      <c r="BD932" s="17"/>
      <c r="BE932" s="17"/>
      <c r="BF932" s="17"/>
      <c r="BG932" s="17"/>
      <c r="BH932" s="17"/>
      <c r="BI932" s="17"/>
      <c r="BJ932" s="17"/>
    </row>
    <row r="933" spans="1:62" ht="13">
      <c r="A933" s="2"/>
      <c r="B933" s="2"/>
      <c r="C933" s="2"/>
      <c r="D933" s="2"/>
      <c r="E933" s="2"/>
      <c r="F933" s="2"/>
      <c r="G933" s="21"/>
      <c r="H933" s="2"/>
      <c r="I933" s="2"/>
      <c r="J933" s="2"/>
      <c r="K933" s="2"/>
      <c r="L933" s="23"/>
      <c r="M933" s="28"/>
      <c r="N933" s="23"/>
      <c r="O933" s="23"/>
      <c r="P933" s="23"/>
      <c r="Q933" s="19"/>
      <c r="R933" s="19"/>
      <c r="S933" s="16"/>
      <c r="T933" s="17"/>
      <c r="U933" s="17"/>
      <c r="V933" s="17"/>
      <c r="W933" s="17"/>
      <c r="X933" s="17"/>
      <c r="Y933" s="17"/>
      <c r="Z933" s="17"/>
      <c r="AA933" s="17"/>
      <c r="AB933" s="17"/>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7"/>
      <c r="BC933" s="17"/>
      <c r="BD933" s="17"/>
      <c r="BE933" s="17"/>
      <c r="BF933" s="17"/>
      <c r="BG933" s="17"/>
      <c r="BH933" s="17"/>
      <c r="BI933" s="17"/>
      <c r="BJ933" s="17"/>
    </row>
    <row r="934" spans="1:62" ht="13">
      <c r="A934" s="2"/>
      <c r="B934" s="2"/>
      <c r="C934" s="2"/>
      <c r="D934" s="2"/>
      <c r="E934" s="2"/>
      <c r="F934" s="2"/>
      <c r="G934" s="21"/>
      <c r="H934" s="2"/>
      <c r="I934" s="2"/>
      <c r="J934" s="2"/>
      <c r="K934" s="2"/>
      <c r="L934" s="23"/>
      <c r="M934" s="28"/>
      <c r="N934" s="23"/>
      <c r="O934" s="23"/>
      <c r="P934" s="23"/>
      <c r="Q934" s="19"/>
      <c r="R934" s="19"/>
      <c r="S934" s="16"/>
      <c r="T934" s="17"/>
      <c r="U934" s="17"/>
      <c r="V934" s="17"/>
      <c r="W934" s="17"/>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c r="BA934" s="17"/>
      <c r="BB934" s="17"/>
      <c r="BC934" s="17"/>
      <c r="BD934" s="17"/>
      <c r="BE934" s="17"/>
      <c r="BF934" s="17"/>
      <c r="BG934" s="17"/>
      <c r="BH934" s="17"/>
      <c r="BI934" s="17"/>
      <c r="BJ934" s="17"/>
    </row>
    <row r="935" spans="1:62" ht="13">
      <c r="A935" s="2"/>
      <c r="B935" s="2"/>
      <c r="C935" s="2"/>
      <c r="D935" s="2"/>
      <c r="E935" s="2"/>
      <c r="F935" s="2"/>
      <c r="G935" s="21"/>
      <c r="H935" s="2"/>
      <c r="I935" s="2"/>
      <c r="J935" s="2"/>
      <c r="K935" s="2"/>
      <c r="L935" s="23"/>
      <c r="M935" s="28"/>
      <c r="N935" s="23"/>
      <c r="O935" s="23"/>
      <c r="P935" s="23"/>
      <c r="Q935" s="19"/>
      <c r="R935" s="19"/>
      <c r="S935" s="16"/>
      <c r="T935" s="17"/>
      <c r="U935" s="17"/>
      <c r="V935" s="17"/>
      <c r="W935" s="17"/>
      <c r="X935" s="17"/>
      <c r="Y935" s="17"/>
      <c r="Z935" s="17"/>
      <c r="AA935" s="17"/>
      <c r="AB935" s="17"/>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c r="BA935" s="17"/>
      <c r="BB935" s="17"/>
      <c r="BC935" s="17"/>
      <c r="BD935" s="17"/>
      <c r="BE935" s="17"/>
      <c r="BF935" s="17"/>
      <c r="BG935" s="17"/>
      <c r="BH935" s="17"/>
      <c r="BI935" s="17"/>
      <c r="BJ935" s="17"/>
    </row>
    <row r="936" spans="1:62" ht="13">
      <c r="A936" s="2"/>
      <c r="B936" s="2"/>
      <c r="C936" s="2"/>
      <c r="D936" s="2"/>
      <c r="E936" s="2"/>
      <c r="F936" s="2"/>
      <c r="G936" s="21"/>
      <c r="H936" s="2"/>
      <c r="I936" s="2"/>
      <c r="J936" s="2"/>
      <c r="K936" s="2"/>
      <c r="L936" s="23"/>
      <c r="M936" s="28"/>
      <c r="N936" s="23"/>
      <c r="O936" s="23"/>
      <c r="P936" s="23"/>
      <c r="Q936" s="19"/>
      <c r="R936" s="19"/>
      <c r="S936" s="16"/>
      <c r="T936" s="17"/>
      <c r="U936" s="17"/>
      <c r="V936" s="17"/>
      <c r="W936" s="17"/>
      <c r="X936" s="17"/>
      <c r="Y936" s="17"/>
      <c r="Z936" s="17"/>
      <c r="AA936" s="17"/>
      <c r="AB936" s="17"/>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c r="BA936" s="17"/>
      <c r="BB936" s="17"/>
      <c r="BC936" s="17"/>
      <c r="BD936" s="17"/>
      <c r="BE936" s="17"/>
      <c r="BF936" s="17"/>
      <c r="BG936" s="17"/>
      <c r="BH936" s="17"/>
      <c r="BI936" s="17"/>
      <c r="BJ936" s="17"/>
    </row>
    <row r="937" spans="1:62" ht="13">
      <c r="A937" s="2"/>
      <c r="B937" s="2"/>
      <c r="C937" s="2"/>
      <c r="D937" s="2"/>
      <c r="E937" s="2"/>
      <c r="F937" s="2"/>
      <c r="G937" s="21"/>
      <c r="H937" s="2"/>
      <c r="I937" s="2"/>
      <c r="J937" s="2"/>
      <c r="K937" s="2"/>
      <c r="L937" s="23"/>
      <c r="M937" s="28"/>
      <c r="N937" s="23"/>
      <c r="O937" s="23"/>
      <c r="P937" s="23"/>
      <c r="Q937" s="19"/>
      <c r="R937" s="19"/>
      <c r="S937" s="16"/>
      <c r="T937" s="17"/>
      <c r="U937" s="17"/>
      <c r="V937" s="17"/>
      <c r="W937" s="17"/>
      <c r="X937" s="17"/>
      <c r="Y937" s="17"/>
      <c r="Z937" s="17"/>
      <c r="AA937" s="17"/>
      <c r="AB937" s="17"/>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c r="BA937" s="17"/>
      <c r="BB937" s="17"/>
      <c r="BC937" s="17"/>
      <c r="BD937" s="17"/>
      <c r="BE937" s="17"/>
      <c r="BF937" s="17"/>
      <c r="BG937" s="17"/>
      <c r="BH937" s="17"/>
      <c r="BI937" s="17"/>
      <c r="BJ937" s="17"/>
    </row>
    <row r="938" spans="1:62" ht="13">
      <c r="A938" s="2"/>
      <c r="B938" s="2"/>
      <c r="C938" s="2"/>
      <c r="D938" s="2"/>
      <c r="E938" s="2"/>
      <c r="F938" s="2"/>
      <c r="G938" s="21"/>
      <c r="H938" s="2"/>
      <c r="I938" s="2"/>
      <c r="J938" s="2"/>
      <c r="K938" s="2"/>
      <c r="L938" s="23"/>
      <c r="M938" s="28"/>
      <c r="N938" s="23"/>
      <c r="O938" s="23"/>
      <c r="P938" s="23"/>
      <c r="Q938" s="19"/>
      <c r="R938" s="19"/>
      <c r="S938" s="16"/>
      <c r="T938" s="17"/>
      <c r="U938" s="17"/>
      <c r="V938" s="17"/>
      <c r="W938" s="17"/>
      <c r="X938" s="17"/>
      <c r="Y938" s="17"/>
      <c r="Z938" s="17"/>
      <c r="AA938" s="17"/>
      <c r="AB938" s="17"/>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c r="BA938" s="17"/>
      <c r="BB938" s="17"/>
      <c r="BC938" s="17"/>
      <c r="BD938" s="17"/>
      <c r="BE938" s="17"/>
      <c r="BF938" s="17"/>
      <c r="BG938" s="17"/>
      <c r="BH938" s="17"/>
      <c r="BI938" s="17"/>
      <c r="BJ938" s="17"/>
    </row>
    <row r="939" spans="1:62" ht="13">
      <c r="A939" s="2"/>
      <c r="B939" s="2"/>
      <c r="C939" s="2"/>
      <c r="D939" s="2"/>
      <c r="E939" s="2"/>
      <c r="F939" s="2"/>
      <c r="G939" s="21"/>
      <c r="H939" s="2"/>
      <c r="I939" s="2"/>
      <c r="J939" s="2"/>
      <c r="K939" s="2"/>
      <c r="L939" s="23"/>
      <c r="M939" s="28"/>
      <c r="N939" s="23"/>
      <c r="O939" s="23"/>
      <c r="P939" s="23"/>
      <c r="Q939" s="19"/>
      <c r="R939" s="19"/>
      <c r="S939" s="16"/>
      <c r="T939" s="17"/>
      <c r="U939" s="17"/>
      <c r="V939" s="17"/>
      <c r="W939" s="17"/>
      <c r="X939" s="17"/>
      <c r="Y939" s="17"/>
      <c r="Z939" s="17"/>
      <c r="AA939" s="17"/>
      <c r="AB939" s="17"/>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c r="BA939" s="17"/>
      <c r="BB939" s="17"/>
      <c r="BC939" s="17"/>
      <c r="BD939" s="17"/>
      <c r="BE939" s="17"/>
      <c r="BF939" s="17"/>
      <c r="BG939" s="17"/>
      <c r="BH939" s="17"/>
      <c r="BI939" s="17"/>
      <c r="BJ939" s="17"/>
    </row>
    <row r="940" spans="1:62" ht="13">
      <c r="A940" s="2"/>
      <c r="B940" s="2"/>
      <c r="C940" s="2"/>
      <c r="D940" s="2"/>
      <c r="E940" s="2"/>
      <c r="F940" s="2"/>
      <c r="G940" s="21"/>
      <c r="H940" s="2"/>
      <c r="I940" s="2"/>
      <c r="J940" s="2"/>
      <c r="K940" s="2"/>
      <c r="L940" s="23"/>
      <c r="M940" s="28"/>
      <c r="N940" s="23"/>
      <c r="O940" s="23"/>
      <c r="P940" s="23"/>
      <c r="Q940" s="19"/>
      <c r="R940" s="19"/>
      <c r="S940" s="16"/>
      <c r="T940" s="17"/>
      <c r="U940" s="17"/>
      <c r="V940" s="17"/>
      <c r="W940" s="17"/>
      <c r="X940" s="17"/>
      <c r="Y940" s="17"/>
      <c r="Z940" s="17"/>
      <c r="AA940" s="17"/>
      <c r="AB940" s="17"/>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c r="BA940" s="17"/>
      <c r="BB940" s="17"/>
      <c r="BC940" s="17"/>
      <c r="BD940" s="17"/>
      <c r="BE940" s="17"/>
      <c r="BF940" s="17"/>
      <c r="BG940" s="17"/>
      <c r="BH940" s="17"/>
      <c r="BI940" s="17"/>
      <c r="BJ940" s="17"/>
    </row>
    <row r="941" spans="1:62" ht="13">
      <c r="A941" s="2"/>
      <c r="B941" s="2"/>
      <c r="C941" s="2"/>
      <c r="D941" s="2"/>
      <c r="E941" s="2"/>
      <c r="F941" s="2"/>
      <c r="G941" s="21"/>
      <c r="H941" s="2"/>
      <c r="I941" s="2"/>
      <c r="J941" s="2"/>
      <c r="K941" s="2"/>
      <c r="L941" s="23"/>
      <c r="M941" s="28"/>
      <c r="N941" s="23"/>
      <c r="O941" s="23"/>
      <c r="P941" s="23"/>
      <c r="Q941" s="19"/>
      <c r="R941" s="19"/>
      <c r="S941" s="16"/>
      <c r="T941" s="17"/>
      <c r="U941" s="17"/>
      <c r="V941" s="17"/>
      <c r="W941" s="17"/>
      <c r="X941" s="17"/>
      <c r="Y941" s="17"/>
      <c r="Z941" s="17"/>
      <c r="AA941" s="17"/>
      <c r="AB941" s="17"/>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c r="BA941" s="17"/>
      <c r="BB941" s="17"/>
      <c r="BC941" s="17"/>
      <c r="BD941" s="17"/>
      <c r="BE941" s="17"/>
      <c r="BF941" s="17"/>
      <c r="BG941" s="17"/>
      <c r="BH941" s="17"/>
      <c r="BI941" s="17"/>
      <c r="BJ941" s="17"/>
    </row>
    <row r="942" spans="1:62" ht="13">
      <c r="A942" s="2"/>
      <c r="B942" s="2"/>
      <c r="C942" s="2"/>
      <c r="D942" s="2"/>
      <c r="E942" s="2"/>
      <c r="F942" s="2"/>
      <c r="G942" s="21"/>
      <c r="H942" s="2"/>
      <c r="I942" s="2"/>
      <c r="J942" s="2"/>
      <c r="K942" s="2"/>
      <c r="L942" s="23"/>
      <c r="M942" s="28"/>
      <c r="N942" s="23"/>
      <c r="O942" s="23"/>
      <c r="P942" s="23"/>
      <c r="Q942" s="19"/>
      <c r="R942" s="19"/>
      <c r="S942" s="16"/>
      <c r="T942" s="17"/>
      <c r="U942" s="17"/>
      <c r="V942" s="17"/>
      <c r="W942" s="17"/>
      <c r="X942" s="17"/>
      <c r="Y942" s="17"/>
      <c r="Z942" s="17"/>
      <c r="AA942" s="17"/>
      <c r="AB942" s="17"/>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c r="BA942" s="17"/>
      <c r="BB942" s="17"/>
      <c r="BC942" s="17"/>
      <c r="BD942" s="17"/>
      <c r="BE942" s="17"/>
      <c r="BF942" s="17"/>
      <c r="BG942" s="17"/>
      <c r="BH942" s="17"/>
      <c r="BI942" s="17"/>
      <c r="BJ942" s="17"/>
    </row>
    <row r="943" spans="1:62" ht="13">
      <c r="A943" s="2"/>
      <c r="B943" s="2"/>
      <c r="C943" s="2"/>
      <c r="D943" s="2"/>
      <c r="E943" s="2"/>
      <c r="F943" s="2"/>
      <c r="G943" s="21"/>
      <c r="H943" s="2"/>
      <c r="I943" s="2"/>
      <c r="J943" s="2"/>
      <c r="K943" s="2"/>
      <c r="L943" s="23"/>
      <c r="M943" s="28"/>
      <c r="N943" s="23"/>
      <c r="O943" s="23"/>
      <c r="P943" s="23"/>
      <c r="Q943" s="19"/>
      <c r="R943" s="19"/>
      <c r="S943" s="16"/>
      <c r="T943" s="17"/>
      <c r="U943" s="17"/>
      <c r="V943" s="17"/>
      <c r="W943" s="17"/>
      <c r="X943" s="17"/>
      <c r="Y943" s="17"/>
      <c r="Z943" s="17"/>
      <c r="AA943" s="17"/>
      <c r="AB943" s="17"/>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c r="BA943" s="17"/>
      <c r="BB943" s="17"/>
      <c r="BC943" s="17"/>
      <c r="BD943" s="17"/>
      <c r="BE943" s="17"/>
      <c r="BF943" s="17"/>
      <c r="BG943" s="17"/>
      <c r="BH943" s="17"/>
      <c r="BI943" s="17"/>
      <c r="BJ943" s="17"/>
    </row>
    <row r="944" spans="1:62" ht="13">
      <c r="A944" s="2"/>
      <c r="B944" s="2"/>
      <c r="C944" s="2"/>
      <c r="D944" s="2"/>
      <c r="E944" s="2"/>
      <c r="F944" s="2"/>
      <c r="G944" s="21"/>
      <c r="H944" s="2"/>
      <c r="I944" s="2"/>
      <c r="J944" s="2"/>
      <c r="K944" s="2"/>
      <c r="L944" s="23"/>
      <c r="M944" s="28"/>
      <c r="N944" s="23"/>
      <c r="O944" s="23"/>
      <c r="P944" s="23"/>
      <c r="Q944" s="19"/>
      <c r="R944" s="19"/>
      <c r="S944" s="16"/>
      <c r="T944" s="17"/>
      <c r="U944" s="17"/>
      <c r="V944" s="17"/>
      <c r="W944" s="17"/>
      <c r="X944" s="17"/>
      <c r="Y944" s="17"/>
      <c r="Z944" s="17"/>
      <c r="AA944" s="17"/>
      <c r="AB944" s="17"/>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c r="BA944" s="17"/>
      <c r="BB944" s="17"/>
      <c r="BC944" s="17"/>
      <c r="BD944" s="17"/>
      <c r="BE944" s="17"/>
      <c r="BF944" s="17"/>
      <c r="BG944" s="17"/>
      <c r="BH944" s="17"/>
      <c r="BI944" s="17"/>
      <c r="BJ944" s="17"/>
    </row>
    <row r="945" spans="1:62" ht="13">
      <c r="A945" s="2"/>
      <c r="B945" s="2"/>
      <c r="C945" s="2"/>
      <c r="D945" s="2"/>
      <c r="E945" s="2"/>
      <c r="F945" s="2"/>
      <c r="G945" s="21"/>
      <c r="H945" s="2"/>
      <c r="I945" s="2"/>
      <c r="J945" s="2"/>
      <c r="K945" s="2"/>
      <c r="L945" s="23"/>
      <c r="M945" s="28"/>
      <c r="N945" s="23"/>
      <c r="O945" s="23"/>
      <c r="P945" s="23"/>
      <c r="Q945" s="19"/>
      <c r="R945" s="19"/>
      <c r="S945" s="16"/>
      <c r="T945" s="17"/>
      <c r="U945" s="17"/>
      <c r="V945" s="17"/>
      <c r="W945" s="17"/>
      <c r="X945" s="17"/>
      <c r="Y945" s="17"/>
      <c r="Z945" s="17"/>
      <c r="AA945" s="17"/>
      <c r="AB945" s="17"/>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c r="BA945" s="17"/>
      <c r="BB945" s="17"/>
      <c r="BC945" s="17"/>
      <c r="BD945" s="17"/>
      <c r="BE945" s="17"/>
      <c r="BF945" s="17"/>
      <c r="BG945" s="17"/>
      <c r="BH945" s="17"/>
      <c r="BI945" s="17"/>
      <c r="BJ945" s="17"/>
    </row>
    <row r="946" spans="1:62" ht="13">
      <c r="A946" s="2"/>
      <c r="B946" s="2"/>
      <c r="C946" s="2"/>
      <c r="D946" s="2"/>
      <c r="E946" s="2"/>
      <c r="F946" s="2"/>
      <c r="G946" s="21"/>
      <c r="H946" s="2"/>
      <c r="I946" s="2"/>
      <c r="J946" s="2"/>
      <c r="K946" s="2"/>
      <c r="L946" s="23"/>
      <c r="M946" s="28"/>
      <c r="N946" s="23"/>
      <c r="O946" s="23"/>
      <c r="P946" s="23"/>
      <c r="Q946" s="19"/>
      <c r="R946" s="19"/>
      <c r="S946" s="16"/>
      <c r="T946" s="17"/>
      <c r="U946" s="17"/>
      <c r="V946" s="17"/>
      <c r="W946" s="17"/>
      <c r="X946" s="17"/>
      <c r="Y946" s="17"/>
      <c r="Z946" s="17"/>
      <c r="AA946" s="17"/>
      <c r="AB946" s="17"/>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c r="BA946" s="17"/>
      <c r="BB946" s="17"/>
      <c r="BC946" s="17"/>
      <c r="BD946" s="17"/>
      <c r="BE946" s="17"/>
      <c r="BF946" s="17"/>
      <c r="BG946" s="17"/>
      <c r="BH946" s="17"/>
      <c r="BI946" s="17"/>
      <c r="BJ946" s="17"/>
    </row>
    <row r="947" spans="1:62" ht="13">
      <c r="A947" s="2"/>
      <c r="B947" s="2"/>
      <c r="C947" s="2"/>
      <c r="D947" s="2"/>
      <c r="E947" s="2"/>
      <c r="F947" s="2"/>
      <c r="G947" s="21"/>
      <c r="H947" s="2"/>
      <c r="I947" s="2"/>
      <c r="J947" s="2"/>
      <c r="K947" s="2"/>
      <c r="L947" s="23"/>
      <c r="M947" s="28"/>
      <c r="N947" s="23"/>
      <c r="O947" s="23"/>
      <c r="P947" s="23"/>
      <c r="Q947" s="19"/>
      <c r="R947" s="19"/>
      <c r="S947" s="16"/>
      <c r="T947" s="17"/>
      <c r="U947" s="17"/>
      <c r="V947" s="17"/>
      <c r="W947" s="17"/>
      <c r="X947" s="17"/>
      <c r="Y947" s="17"/>
      <c r="Z947" s="17"/>
      <c r="AA947" s="17"/>
      <c r="AB947" s="17"/>
      <c r="AC947" s="17"/>
      <c r="AD947" s="17"/>
      <c r="AE947" s="17"/>
      <c r="AF947" s="17"/>
      <c r="AG947" s="17"/>
      <c r="AH947" s="17"/>
      <c r="AI947" s="17"/>
      <c r="AJ947" s="17"/>
      <c r="AK947" s="17"/>
      <c r="AL947" s="17"/>
      <c r="AM947" s="17"/>
      <c r="AN947" s="17"/>
      <c r="AO947" s="17"/>
      <c r="AP947" s="17"/>
      <c r="AQ947" s="17"/>
      <c r="AR947" s="17"/>
      <c r="AS947" s="17"/>
      <c r="AT947" s="17"/>
      <c r="AU947" s="17"/>
      <c r="AV947" s="17"/>
      <c r="AW947" s="17"/>
      <c r="AX947" s="17"/>
      <c r="AY947" s="17"/>
      <c r="AZ947" s="17"/>
      <c r="BA947" s="17"/>
      <c r="BB947" s="17"/>
      <c r="BC947" s="17"/>
      <c r="BD947" s="17"/>
      <c r="BE947" s="17"/>
      <c r="BF947" s="17"/>
      <c r="BG947" s="17"/>
      <c r="BH947" s="17"/>
      <c r="BI947" s="17"/>
      <c r="BJ947" s="17"/>
    </row>
    <row r="948" spans="1:62" ht="13">
      <c r="A948" s="2"/>
      <c r="B948" s="2"/>
      <c r="C948" s="2"/>
      <c r="D948" s="2"/>
      <c r="E948" s="2"/>
      <c r="F948" s="2"/>
      <c r="G948" s="21"/>
      <c r="H948" s="2"/>
      <c r="I948" s="2"/>
      <c r="J948" s="2"/>
      <c r="K948" s="2"/>
      <c r="L948" s="23"/>
      <c r="M948" s="28"/>
      <c r="N948" s="23"/>
      <c r="O948" s="23"/>
      <c r="P948" s="23"/>
      <c r="Q948" s="19"/>
      <c r="R948" s="19"/>
      <c r="S948" s="16"/>
      <c r="T948" s="17"/>
      <c r="U948" s="17"/>
      <c r="V948" s="17"/>
      <c r="W948" s="17"/>
      <c r="X948" s="17"/>
      <c r="Y948" s="17"/>
      <c r="Z948" s="17"/>
      <c r="AA948" s="17"/>
      <c r="AB948" s="17"/>
      <c r="AC948" s="17"/>
      <c r="AD948" s="17"/>
      <c r="AE948" s="17"/>
      <c r="AF948" s="17"/>
      <c r="AG948" s="17"/>
      <c r="AH948" s="17"/>
      <c r="AI948" s="17"/>
      <c r="AJ948" s="17"/>
      <c r="AK948" s="17"/>
      <c r="AL948" s="17"/>
      <c r="AM948" s="17"/>
      <c r="AN948" s="17"/>
      <c r="AO948" s="17"/>
      <c r="AP948" s="17"/>
      <c r="AQ948" s="17"/>
      <c r="AR948" s="17"/>
      <c r="AS948" s="17"/>
      <c r="AT948" s="17"/>
      <c r="AU948" s="17"/>
      <c r="AV948" s="17"/>
      <c r="AW948" s="17"/>
      <c r="AX948" s="17"/>
      <c r="AY948" s="17"/>
      <c r="AZ948" s="17"/>
      <c r="BA948" s="17"/>
      <c r="BB948" s="17"/>
      <c r="BC948" s="17"/>
      <c r="BD948" s="17"/>
      <c r="BE948" s="17"/>
      <c r="BF948" s="17"/>
      <c r="BG948" s="17"/>
      <c r="BH948" s="17"/>
      <c r="BI948" s="17"/>
      <c r="BJ948" s="17"/>
    </row>
    <row r="949" spans="1:62" ht="13">
      <c r="A949" s="2"/>
      <c r="B949" s="2"/>
      <c r="C949" s="2"/>
      <c r="D949" s="2"/>
      <c r="E949" s="2"/>
      <c r="F949" s="2"/>
      <c r="G949" s="21"/>
      <c r="H949" s="2"/>
      <c r="I949" s="2"/>
      <c r="J949" s="2"/>
      <c r="K949" s="2"/>
      <c r="L949" s="23"/>
      <c r="M949" s="28"/>
      <c r="N949" s="23"/>
      <c r="O949" s="23"/>
      <c r="P949" s="23"/>
      <c r="Q949" s="19"/>
      <c r="R949" s="19"/>
      <c r="S949" s="16"/>
      <c r="T949" s="17"/>
      <c r="U949" s="17"/>
      <c r="V949" s="17"/>
      <c r="W949" s="17"/>
      <c r="X949" s="17"/>
      <c r="Y949" s="17"/>
      <c r="Z949" s="17"/>
      <c r="AA949" s="17"/>
      <c r="AB949" s="17"/>
      <c r="AC949" s="17"/>
      <c r="AD949" s="17"/>
      <c r="AE949" s="17"/>
      <c r="AF949" s="17"/>
      <c r="AG949" s="17"/>
      <c r="AH949" s="17"/>
      <c r="AI949" s="17"/>
      <c r="AJ949" s="17"/>
      <c r="AK949" s="17"/>
      <c r="AL949" s="17"/>
      <c r="AM949" s="17"/>
      <c r="AN949" s="17"/>
      <c r="AO949" s="17"/>
      <c r="AP949" s="17"/>
      <c r="AQ949" s="17"/>
      <c r="AR949" s="17"/>
      <c r="AS949" s="17"/>
      <c r="AT949" s="17"/>
      <c r="AU949" s="17"/>
      <c r="AV949" s="17"/>
      <c r="AW949" s="17"/>
      <c r="AX949" s="17"/>
      <c r="AY949" s="17"/>
      <c r="AZ949" s="17"/>
      <c r="BA949" s="17"/>
      <c r="BB949" s="17"/>
      <c r="BC949" s="17"/>
      <c r="BD949" s="17"/>
      <c r="BE949" s="17"/>
      <c r="BF949" s="17"/>
      <c r="BG949" s="17"/>
      <c r="BH949" s="17"/>
      <c r="BI949" s="17"/>
      <c r="BJ949" s="17"/>
    </row>
    <row r="950" spans="1:62" ht="13">
      <c r="A950" s="2"/>
      <c r="B950" s="2"/>
      <c r="C950" s="2"/>
      <c r="D950" s="2"/>
      <c r="E950" s="2"/>
      <c r="F950" s="2"/>
      <c r="G950" s="21"/>
      <c r="H950" s="2"/>
      <c r="I950" s="2"/>
      <c r="J950" s="2"/>
      <c r="K950" s="2"/>
      <c r="L950" s="23"/>
      <c r="M950" s="28"/>
      <c r="N950" s="23"/>
      <c r="O950" s="23"/>
      <c r="P950" s="23"/>
      <c r="Q950" s="19"/>
      <c r="R950" s="19"/>
      <c r="S950" s="16"/>
      <c r="T950" s="17"/>
      <c r="U950" s="17"/>
      <c r="V950" s="17"/>
      <c r="W950" s="17"/>
      <c r="X950" s="17"/>
      <c r="Y950" s="17"/>
      <c r="Z950" s="17"/>
      <c r="AA950" s="17"/>
      <c r="AB950" s="17"/>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c r="BA950" s="17"/>
      <c r="BB950" s="17"/>
      <c r="BC950" s="17"/>
      <c r="BD950" s="17"/>
      <c r="BE950" s="17"/>
      <c r="BF950" s="17"/>
      <c r="BG950" s="17"/>
      <c r="BH950" s="17"/>
      <c r="BI950" s="17"/>
      <c r="BJ950" s="17"/>
    </row>
    <row r="951" spans="1:62" ht="13">
      <c r="A951" s="2"/>
      <c r="B951" s="2"/>
      <c r="C951" s="2"/>
      <c r="D951" s="2"/>
      <c r="E951" s="2"/>
      <c r="F951" s="2"/>
      <c r="G951" s="21"/>
      <c r="H951" s="2"/>
      <c r="I951" s="2"/>
      <c r="J951" s="2"/>
      <c r="K951" s="2"/>
      <c r="L951" s="23"/>
      <c r="M951" s="28"/>
      <c r="N951" s="23"/>
      <c r="O951" s="23"/>
      <c r="P951" s="23"/>
      <c r="Q951" s="19"/>
      <c r="R951" s="19"/>
      <c r="S951" s="16"/>
      <c r="T951" s="17"/>
      <c r="U951" s="17"/>
      <c r="V951" s="17"/>
      <c r="W951" s="17"/>
      <c r="X951" s="17"/>
      <c r="Y951" s="17"/>
      <c r="Z951" s="17"/>
      <c r="AA951" s="17"/>
      <c r="AB951" s="17"/>
      <c r="AC951" s="17"/>
      <c r="AD951" s="17"/>
      <c r="AE951" s="17"/>
      <c r="AF951" s="17"/>
      <c r="AG951" s="17"/>
      <c r="AH951" s="17"/>
      <c r="AI951" s="17"/>
      <c r="AJ951" s="17"/>
      <c r="AK951" s="17"/>
      <c r="AL951" s="17"/>
      <c r="AM951" s="17"/>
      <c r="AN951" s="17"/>
      <c r="AO951" s="17"/>
      <c r="AP951" s="17"/>
      <c r="AQ951" s="17"/>
      <c r="AR951" s="17"/>
      <c r="AS951" s="17"/>
      <c r="AT951" s="17"/>
      <c r="AU951" s="17"/>
      <c r="AV951" s="17"/>
      <c r="AW951" s="17"/>
      <c r="AX951" s="17"/>
      <c r="AY951" s="17"/>
      <c r="AZ951" s="17"/>
      <c r="BA951" s="17"/>
      <c r="BB951" s="17"/>
      <c r="BC951" s="17"/>
      <c r="BD951" s="17"/>
      <c r="BE951" s="17"/>
      <c r="BF951" s="17"/>
      <c r="BG951" s="17"/>
      <c r="BH951" s="17"/>
      <c r="BI951" s="17"/>
      <c r="BJ951" s="17"/>
    </row>
    <row r="952" spans="1:62" ht="13">
      <c r="A952" s="2"/>
      <c r="B952" s="2"/>
      <c r="C952" s="2"/>
      <c r="D952" s="2"/>
      <c r="E952" s="2"/>
      <c r="F952" s="2"/>
      <c r="G952" s="21"/>
      <c r="H952" s="2"/>
      <c r="I952" s="2"/>
      <c r="J952" s="2"/>
      <c r="K952" s="2"/>
      <c r="L952" s="23"/>
      <c r="M952" s="28"/>
      <c r="N952" s="23"/>
      <c r="O952" s="23"/>
      <c r="P952" s="23"/>
      <c r="Q952" s="19"/>
      <c r="R952" s="19"/>
      <c r="S952" s="16"/>
      <c r="T952" s="17"/>
      <c r="U952" s="17"/>
      <c r="V952" s="17"/>
      <c r="W952" s="17"/>
      <c r="X952" s="17"/>
      <c r="Y952" s="17"/>
      <c r="Z952" s="17"/>
      <c r="AA952" s="17"/>
      <c r="AB952" s="17"/>
      <c r="AC952" s="17"/>
      <c r="AD952" s="17"/>
      <c r="AE952" s="17"/>
      <c r="AF952" s="17"/>
      <c r="AG952" s="17"/>
      <c r="AH952" s="17"/>
      <c r="AI952" s="17"/>
      <c r="AJ952" s="17"/>
      <c r="AK952" s="17"/>
      <c r="AL952" s="17"/>
      <c r="AM952" s="17"/>
      <c r="AN952" s="17"/>
      <c r="AO952" s="17"/>
      <c r="AP952" s="17"/>
      <c r="AQ952" s="17"/>
      <c r="AR952" s="17"/>
      <c r="AS952" s="17"/>
      <c r="AT952" s="17"/>
      <c r="AU952" s="17"/>
      <c r="AV952" s="17"/>
      <c r="AW952" s="17"/>
      <c r="AX952" s="17"/>
      <c r="AY952" s="17"/>
      <c r="AZ952" s="17"/>
      <c r="BA952" s="17"/>
      <c r="BB952" s="17"/>
      <c r="BC952" s="17"/>
      <c r="BD952" s="17"/>
      <c r="BE952" s="17"/>
      <c r="BF952" s="17"/>
      <c r="BG952" s="17"/>
      <c r="BH952" s="17"/>
      <c r="BI952" s="17"/>
      <c r="BJ952" s="17"/>
    </row>
    <row r="953" spans="1:62" ht="13">
      <c r="A953" s="2"/>
      <c r="B953" s="2"/>
      <c r="C953" s="2"/>
      <c r="D953" s="2"/>
      <c r="E953" s="2"/>
      <c r="F953" s="2"/>
      <c r="G953" s="21"/>
      <c r="H953" s="2"/>
      <c r="I953" s="2"/>
      <c r="J953" s="2"/>
      <c r="K953" s="2"/>
      <c r="L953" s="23"/>
      <c r="M953" s="28"/>
      <c r="N953" s="23"/>
      <c r="O953" s="23"/>
      <c r="P953" s="23"/>
      <c r="Q953" s="19"/>
      <c r="R953" s="19"/>
      <c r="S953" s="16"/>
      <c r="T953" s="17"/>
      <c r="U953" s="17"/>
      <c r="V953" s="17"/>
      <c r="W953" s="17"/>
      <c r="X953" s="17"/>
      <c r="Y953" s="17"/>
      <c r="Z953" s="17"/>
      <c r="AA953" s="17"/>
      <c r="AB953" s="17"/>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c r="BA953" s="17"/>
      <c r="BB953" s="17"/>
      <c r="BC953" s="17"/>
      <c r="BD953" s="17"/>
      <c r="BE953" s="17"/>
      <c r="BF953" s="17"/>
      <c r="BG953" s="17"/>
      <c r="BH953" s="17"/>
      <c r="BI953" s="17"/>
      <c r="BJ953" s="17"/>
    </row>
    <row r="954" spans="1:62" ht="13">
      <c r="A954" s="2"/>
      <c r="B954" s="2"/>
      <c r="C954" s="2"/>
      <c r="D954" s="2"/>
      <c r="E954" s="2"/>
      <c r="F954" s="2"/>
      <c r="G954" s="21"/>
      <c r="H954" s="2"/>
      <c r="I954" s="2"/>
      <c r="J954" s="2"/>
      <c r="K954" s="2"/>
      <c r="L954" s="23"/>
      <c r="M954" s="28"/>
      <c r="N954" s="23"/>
      <c r="O954" s="23"/>
      <c r="P954" s="23"/>
      <c r="Q954" s="19"/>
      <c r="R954" s="19"/>
      <c r="S954" s="16"/>
      <c r="T954" s="17"/>
      <c r="U954" s="17"/>
      <c r="V954" s="17"/>
      <c r="W954" s="17"/>
      <c r="X954" s="17"/>
      <c r="Y954" s="17"/>
      <c r="Z954" s="17"/>
      <c r="AA954" s="17"/>
      <c r="AB954" s="17"/>
      <c r="AC954" s="17"/>
      <c r="AD954" s="17"/>
      <c r="AE954" s="17"/>
      <c r="AF954" s="17"/>
      <c r="AG954" s="17"/>
      <c r="AH954" s="17"/>
      <c r="AI954" s="17"/>
      <c r="AJ954" s="17"/>
      <c r="AK954" s="17"/>
      <c r="AL954" s="17"/>
      <c r="AM954" s="17"/>
      <c r="AN954" s="17"/>
      <c r="AO954" s="17"/>
      <c r="AP954" s="17"/>
      <c r="AQ954" s="17"/>
      <c r="AR954" s="17"/>
      <c r="AS954" s="17"/>
      <c r="AT954" s="17"/>
      <c r="AU954" s="17"/>
      <c r="AV954" s="17"/>
      <c r="AW954" s="17"/>
      <c r="AX954" s="17"/>
      <c r="AY954" s="17"/>
      <c r="AZ954" s="17"/>
      <c r="BA954" s="17"/>
      <c r="BB954" s="17"/>
      <c r="BC954" s="17"/>
      <c r="BD954" s="17"/>
      <c r="BE954" s="17"/>
      <c r="BF954" s="17"/>
      <c r="BG954" s="17"/>
      <c r="BH954" s="17"/>
      <c r="BI954" s="17"/>
      <c r="BJ954" s="17"/>
    </row>
    <row r="955" spans="1:62" ht="13">
      <c r="A955" s="2"/>
      <c r="B955" s="2"/>
      <c r="C955" s="2"/>
      <c r="D955" s="2"/>
      <c r="E955" s="2"/>
      <c r="F955" s="2"/>
      <c r="G955" s="21"/>
      <c r="H955" s="2"/>
      <c r="I955" s="2"/>
      <c r="J955" s="2"/>
      <c r="K955" s="2"/>
      <c r="L955" s="23"/>
      <c r="M955" s="28"/>
      <c r="N955" s="23"/>
      <c r="O955" s="23"/>
      <c r="P955" s="23"/>
      <c r="Q955" s="19"/>
      <c r="R955" s="19"/>
      <c r="S955" s="16"/>
      <c r="T955" s="17"/>
      <c r="U955" s="17"/>
      <c r="V955" s="17"/>
      <c r="W955" s="17"/>
      <c r="X955" s="17"/>
      <c r="Y955" s="17"/>
      <c r="Z955" s="17"/>
      <c r="AA955" s="17"/>
      <c r="AB955" s="17"/>
      <c r="AC955" s="17"/>
      <c r="AD955" s="17"/>
      <c r="AE955" s="17"/>
      <c r="AF955" s="17"/>
      <c r="AG955" s="17"/>
      <c r="AH955" s="17"/>
      <c r="AI955" s="17"/>
      <c r="AJ955" s="17"/>
      <c r="AK955" s="17"/>
      <c r="AL955" s="17"/>
      <c r="AM955" s="17"/>
      <c r="AN955" s="17"/>
      <c r="AO955" s="17"/>
      <c r="AP955" s="17"/>
      <c r="AQ955" s="17"/>
      <c r="AR955" s="17"/>
      <c r="AS955" s="17"/>
      <c r="AT955" s="17"/>
      <c r="AU955" s="17"/>
      <c r="AV955" s="17"/>
      <c r="AW955" s="17"/>
      <c r="AX955" s="17"/>
      <c r="AY955" s="17"/>
      <c r="AZ955" s="17"/>
      <c r="BA955" s="17"/>
      <c r="BB955" s="17"/>
      <c r="BC955" s="17"/>
      <c r="BD955" s="17"/>
      <c r="BE955" s="17"/>
      <c r="BF955" s="17"/>
      <c r="BG955" s="17"/>
      <c r="BH955" s="17"/>
      <c r="BI955" s="17"/>
      <c r="BJ955" s="17"/>
    </row>
    <row r="956" spans="1:62" ht="13">
      <c r="A956" s="2"/>
      <c r="B956" s="2"/>
      <c r="C956" s="2"/>
      <c r="D956" s="2"/>
      <c r="E956" s="2"/>
      <c r="F956" s="2"/>
      <c r="G956" s="21"/>
      <c r="H956" s="2"/>
      <c r="I956" s="2"/>
      <c r="J956" s="2"/>
      <c r="K956" s="2"/>
      <c r="L956" s="23"/>
      <c r="M956" s="28"/>
      <c r="N956" s="23"/>
      <c r="O956" s="23"/>
      <c r="P956" s="23"/>
      <c r="Q956" s="19"/>
      <c r="R956" s="19"/>
      <c r="S956" s="16"/>
      <c r="T956" s="17"/>
      <c r="U956" s="17"/>
      <c r="V956" s="17"/>
      <c r="W956" s="17"/>
      <c r="X956" s="17"/>
      <c r="Y956" s="17"/>
      <c r="Z956" s="17"/>
      <c r="AA956" s="17"/>
      <c r="AB956" s="17"/>
      <c r="AC956" s="17"/>
      <c r="AD956" s="17"/>
      <c r="AE956" s="17"/>
      <c r="AF956" s="17"/>
      <c r="AG956" s="17"/>
      <c r="AH956" s="17"/>
      <c r="AI956" s="17"/>
      <c r="AJ956" s="17"/>
      <c r="AK956" s="17"/>
      <c r="AL956" s="17"/>
      <c r="AM956" s="17"/>
      <c r="AN956" s="17"/>
      <c r="AO956" s="17"/>
      <c r="AP956" s="17"/>
      <c r="AQ956" s="17"/>
      <c r="AR956" s="17"/>
      <c r="AS956" s="17"/>
      <c r="AT956" s="17"/>
      <c r="AU956" s="17"/>
      <c r="AV956" s="17"/>
      <c r="AW956" s="17"/>
      <c r="AX956" s="17"/>
      <c r="AY956" s="17"/>
      <c r="AZ956" s="17"/>
      <c r="BA956" s="17"/>
      <c r="BB956" s="17"/>
      <c r="BC956" s="17"/>
      <c r="BD956" s="17"/>
      <c r="BE956" s="17"/>
      <c r="BF956" s="17"/>
      <c r="BG956" s="17"/>
      <c r="BH956" s="17"/>
      <c r="BI956" s="17"/>
      <c r="BJ956" s="17"/>
    </row>
    <row r="957" spans="1:62" ht="13">
      <c r="A957" s="2"/>
      <c r="B957" s="2"/>
      <c r="C957" s="2"/>
      <c r="D957" s="2"/>
      <c r="E957" s="2"/>
      <c r="F957" s="2"/>
      <c r="G957" s="21"/>
      <c r="H957" s="2"/>
      <c r="I957" s="2"/>
      <c r="J957" s="2"/>
      <c r="K957" s="2"/>
      <c r="L957" s="23"/>
      <c r="M957" s="28"/>
      <c r="N957" s="23"/>
      <c r="O957" s="23"/>
      <c r="P957" s="23"/>
      <c r="Q957" s="19"/>
      <c r="R957" s="19"/>
      <c r="S957" s="16"/>
      <c r="T957" s="17"/>
      <c r="U957" s="17"/>
      <c r="V957" s="17"/>
      <c r="W957" s="17"/>
      <c r="X957" s="17"/>
      <c r="Y957" s="17"/>
      <c r="Z957" s="17"/>
      <c r="AA957" s="17"/>
      <c r="AB957" s="17"/>
      <c r="AC957" s="17"/>
      <c r="AD957" s="17"/>
      <c r="AE957" s="17"/>
      <c r="AF957" s="17"/>
      <c r="AG957" s="17"/>
      <c r="AH957" s="17"/>
      <c r="AI957" s="17"/>
      <c r="AJ957" s="17"/>
      <c r="AK957" s="17"/>
      <c r="AL957" s="17"/>
      <c r="AM957" s="17"/>
      <c r="AN957" s="17"/>
      <c r="AO957" s="17"/>
      <c r="AP957" s="17"/>
      <c r="AQ957" s="17"/>
      <c r="AR957" s="17"/>
      <c r="AS957" s="17"/>
      <c r="AT957" s="17"/>
      <c r="AU957" s="17"/>
      <c r="AV957" s="17"/>
      <c r="AW957" s="17"/>
      <c r="AX957" s="17"/>
      <c r="AY957" s="17"/>
      <c r="AZ957" s="17"/>
      <c r="BA957" s="17"/>
      <c r="BB957" s="17"/>
      <c r="BC957" s="17"/>
      <c r="BD957" s="17"/>
      <c r="BE957" s="17"/>
      <c r="BF957" s="17"/>
      <c r="BG957" s="17"/>
      <c r="BH957" s="17"/>
      <c r="BI957" s="17"/>
      <c r="BJ957" s="17"/>
    </row>
    <row r="958" spans="1:62" ht="13">
      <c r="A958" s="2"/>
      <c r="B958" s="2"/>
      <c r="C958" s="2"/>
      <c r="D958" s="2"/>
      <c r="E958" s="2"/>
      <c r="F958" s="2"/>
      <c r="G958" s="21"/>
      <c r="H958" s="2"/>
      <c r="I958" s="2"/>
      <c r="J958" s="2"/>
      <c r="K958" s="2"/>
      <c r="L958" s="23"/>
      <c r="M958" s="28"/>
      <c r="N958" s="23"/>
      <c r="O958" s="23"/>
      <c r="P958" s="23"/>
      <c r="Q958" s="19"/>
      <c r="R958" s="19"/>
      <c r="S958" s="16"/>
      <c r="T958" s="17"/>
      <c r="U958" s="17"/>
      <c r="V958" s="17"/>
      <c r="W958" s="17"/>
      <c r="X958" s="17"/>
      <c r="Y958" s="17"/>
      <c r="Z958" s="17"/>
      <c r="AA958" s="17"/>
      <c r="AB958" s="17"/>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c r="BA958" s="17"/>
      <c r="BB958" s="17"/>
      <c r="BC958" s="17"/>
      <c r="BD958" s="17"/>
      <c r="BE958" s="17"/>
      <c r="BF958" s="17"/>
      <c r="BG958" s="17"/>
      <c r="BH958" s="17"/>
      <c r="BI958" s="17"/>
      <c r="BJ958" s="17"/>
    </row>
    <row r="959" spans="1:62" ht="13">
      <c r="A959" s="2"/>
      <c r="B959" s="2"/>
      <c r="C959" s="2"/>
      <c r="D959" s="2"/>
      <c r="E959" s="2"/>
      <c r="F959" s="2"/>
      <c r="G959" s="21"/>
      <c r="H959" s="2"/>
      <c r="I959" s="2"/>
      <c r="J959" s="2"/>
      <c r="K959" s="2"/>
      <c r="L959" s="23"/>
      <c r="M959" s="28"/>
      <c r="N959" s="23"/>
      <c r="O959" s="23"/>
      <c r="P959" s="23"/>
      <c r="Q959" s="19"/>
      <c r="R959" s="19"/>
      <c r="S959" s="16"/>
      <c r="T959" s="17"/>
      <c r="U959" s="17"/>
      <c r="V959" s="17"/>
      <c r="W959" s="17"/>
      <c r="X959" s="17"/>
      <c r="Y959" s="17"/>
      <c r="Z959" s="17"/>
      <c r="AA959" s="17"/>
      <c r="AB959" s="17"/>
      <c r="AC959" s="17"/>
      <c r="AD959" s="17"/>
      <c r="AE959" s="17"/>
      <c r="AF959" s="17"/>
      <c r="AG959" s="17"/>
      <c r="AH959" s="17"/>
      <c r="AI959" s="17"/>
      <c r="AJ959" s="17"/>
      <c r="AK959" s="17"/>
      <c r="AL959" s="17"/>
      <c r="AM959" s="17"/>
      <c r="AN959" s="17"/>
      <c r="AO959" s="17"/>
      <c r="AP959" s="17"/>
      <c r="AQ959" s="17"/>
      <c r="AR959" s="17"/>
      <c r="AS959" s="17"/>
      <c r="AT959" s="17"/>
      <c r="AU959" s="17"/>
      <c r="AV959" s="17"/>
      <c r="AW959" s="17"/>
      <c r="AX959" s="17"/>
      <c r="AY959" s="17"/>
      <c r="AZ959" s="17"/>
      <c r="BA959" s="17"/>
      <c r="BB959" s="17"/>
      <c r="BC959" s="17"/>
      <c r="BD959" s="17"/>
      <c r="BE959" s="17"/>
      <c r="BF959" s="17"/>
      <c r="BG959" s="17"/>
      <c r="BH959" s="17"/>
      <c r="BI959" s="17"/>
      <c r="BJ959" s="17"/>
    </row>
    <row r="960" spans="1:62" ht="13">
      <c r="A960" s="2"/>
      <c r="B960" s="2"/>
      <c r="C960" s="2"/>
      <c r="D960" s="2"/>
      <c r="E960" s="2"/>
      <c r="F960" s="2"/>
      <c r="G960" s="21"/>
      <c r="H960" s="2"/>
      <c r="I960" s="2"/>
      <c r="J960" s="2"/>
      <c r="K960" s="2"/>
      <c r="L960" s="23"/>
      <c r="M960" s="28"/>
      <c r="N960" s="23"/>
      <c r="O960" s="23"/>
      <c r="P960" s="23"/>
      <c r="Q960" s="19"/>
      <c r="R960" s="19"/>
      <c r="S960" s="16"/>
      <c r="T960" s="17"/>
      <c r="U960" s="17"/>
      <c r="V960" s="17"/>
      <c r="W960" s="17"/>
      <c r="X960" s="17"/>
      <c r="Y960" s="17"/>
      <c r="Z960" s="17"/>
      <c r="AA960" s="17"/>
      <c r="AB960" s="17"/>
      <c r="AC960" s="17"/>
      <c r="AD960" s="17"/>
      <c r="AE960" s="17"/>
      <c r="AF960" s="17"/>
      <c r="AG960" s="17"/>
      <c r="AH960" s="17"/>
      <c r="AI960" s="17"/>
      <c r="AJ960" s="17"/>
      <c r="AK960" s="17"/>
      <c r="AL960" s="17"/>
      <c r="AM960" s="17"/>
      <c r="AN960" s="17"/>
      <c r="AO960" s="17"/>
      <c r="AP960" s="17"/>
      <c r="AQ960" s="17"/>
      <c r="AR960" s="17"/>
      <c r="AS960" s="17"/>
      <c r="AT960" s="17"/>
      <c r="AU960" s="17"/>
      <c r="AV960" s="17"/>
      <c r="AW960" s="17"/>
      <c r="AX960" s="17"/>
      <c r="AY960" s="17"/>
      <c r="AZ960" s="17"/>
      <c r="BA960" s="17"/>
      <c r="BB960" s="17"/>
      <c r="BC960" s="17"/>
      <c r="BD960" s="17"/>
      <c r="BE960" s="17"/>
      <c r="BF960" s="17"/>
      <c r="BG960" s="17"/>
      <c r="BH960" s="17"/>
      <c r="BI960" s="17"/>
      <c r="BJ960" s="17"/>
    </row>
    <row r="961" spans="1:62" ht="13">
      <c r="A961" s="2"/>
      <c r="B961" s="2"/>
      <c r="C961" s="2"/>
      <c r="D961" s="2"/>
      <c r="E961" s="2"/>
      <c r="F961" s="2"/>
      <c r="G961" s="21"/>
      <c r="H961" s="2"/>
      <c r="I961" s="2"/>
      <c r="J961" s="2"/>
      <c r="K961" s="2"/>
      <c r="L961" s="23"/>
      <c r="M961" s="28"/>
      <c r="N961" s="23"/>
      <c r="O961" s="23"/>
      <c r="P961" s="23"/>
      <c r="Q961" s="19"/>
      <c r="R961" s="19"/>
      <c r="S961" s="16"/>
      <c r="T961" s="17"/>
      <c r="U961" s="17"/>
      <c r="V961" s="17"/>
      <c r="W961" s="17"/>
      <c r="X961" s="17"/>
      <c r="Y961" s="17"/>
      <c r="Z961" s="17"/>
      <c r="AA961" s="17"/>
      <c r="AB961" s="17"/>
      <c r="AC961" s="17"/>
      <c r="AD961" s="17"/>
      <c r="AE961" s="17"/>
      <c r="AF961" s="17"/>
      <c r="AG961" s="17"/>
      <c r="AH961" s="17"/>
      <c r="AI961" s="17"/>
      <c r="AJ961" s="17"/>
      <c r="AK961" s="17"/>
      <c r="AL961" s="17"/>
      <c r="AM961" s="17"/>
      <c r="AN961" s="17"/>
      <c r="AO961" s="17"/>
      <c r="AP961" s="17"/>
      <c r="AQ961" s="17"/>
      <c r="AR961" s="17"/>
      <c r="AS961" s="17"/>
      <c r="AT961" s="17"/>
      <c r="AU961" s="17"/>
      <c r="AV961" s="17"/>
      <c r="AW961" s="17"/>
      <c r="AX961" s="17"/>
      <c r="AY961" s="17"/>
      <c r="AZ961" s="17"/>
      <c r="BA961" s="17"/>
      <c r="BB961" s="17"/>
      <c r="BC961" s="17"/>
      <c r="BD961" s="17"/>
      <c r="BE961" s="17"/>
      <c r="BF961" s="17"/>
      <c r="BG961" s="17"/>
      <c r="BH961" s="17"/>
      <c r="BI961" s="17"/>
      <c r="BJ961" s="17"/>
    </row>
    <row r="962" spans="1:62" ht="13">
      <c r="A962" s="2"/>
      <c r="B962" s="2"/>
      <c r="C962" s="2"/>
      <c r="D962" s="2"/>
      <c r="E962" s="2"/>
      <c r="F962" s="2"/>
      <c r="G962" s="21"/>
      <c r="H962" s="2"/>
      <c r="I962" s="2"/>
      <c r="J962" s="2"/>
      <c r="K962" s="2"/>
      <c r="L962" s="23"/>
      <c r="M962" s="28"/>
      <c r="N962" s="23"/>
      <c r="O962" s="23"/>
      <c r="P962" s="23"/>
      <c r="Q962" s="19"/>
      <c r="R962" s="19"/>
      <c r="S962" s="16"/>
      <c r="T962" s="17"/>
      <c r="U962" s="17"/>
      <c r="V962" s="17"/>
      <c r="W962" s="17"/>
      <c r="X962" s="17"/>
      <c r="Y962" s="17"/>
      <c r="Z962" s="17"/>
      <c r="AA962" s="17"/>
      <c r="AB962" s="17"/>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c r="BA962" s="17"/>
      <c r="BB962" s="17"/>
      <c r="BC962" s="17"/>
      <c r="BD962" s="17"/>
      <c r="BE962" s="17"/>
      <c r="BF962" s="17"/>
      <c r="BG962" s="17"/>
      <c r="BH962" s="17"/>
      <c r="BI962" s="17"/>
      <c r="BJ962" s="17"/>
    </row>
    <row r="963" spans="1:62" ht="13">
      <c r="A963" s="2"/>
      <c r="B963" s="2"/>
      <c r="C963" s="2"/>
      <c r="D963" s="2"/>
      <c r="E963" s="2"/>
      <c r="F963" s="2"/>
      <c r="G963" s="21"/>
      <c r="H963" s="2"/>
      <c r="I963" s="2"/>
      <c r="J963" s="2"/>
      <c r="K963" s="2"/>
      <c r="L963" s="23"/>
      <c r="M963" s="28"/>
      <c r="N963" s="23"/>
      <c r="O963" s="23"/>
      <c r="P963" s="23"/>
      <c r="Q963" s="19"/>
      <c r="R963" s="19"/>
      <c r="S963" s="16"/>
      <c r="T963" s="17"/>
      <c r="U963" s="17"/>
      <c r="V963" s="17"/>
      <c r="W963" s="17"/>
      <c r="X963" s="17"/>
      <c r="Y963" s="17"/>
      <c r="Z963" s="17"/>
      <c r="AA963" s="17"/>
      <c r="AB963" s="17"/>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c r="BA963" s="17"/>
      <c r="BB963" s="17"/>
      <c r="BC963" s="17"/>
      <c r="BD963" s="17"/>
      <c r="BE963" s="17"/>
      <c r="BF963" s="17"/>
      <c r="BG963" s="17"/>
      <c r="BH963" s="17"/>
      <c r="BI963" s="17"/>
      <c r="BJ963" s="17"/>
    </row>
    <row r="964" spans="1:62" ht="13">
      <c r="A964" s="2"/>
      <c r="B964" s="2"/>
      <c r="C964" s="2"/>
      <c r="D964" s="2"/>
      <c r="E964" s="2"/>
      <c r="F964" s="2"/>
      <c r="G964" s="21"/>
      <c r="H964" s="2"/>
      <c r="I964" s="2"/>
      <c r="J964" s="2"/>
      <c r="K964" s="2"/>
      <c r="L964" s="23"/>
      <c r="M964" s="28"/>
      <c r="N964" s="23"/>
      <c r="O964" s="23"/>
      <c r="P964" s="23"/>
      <c r="Q964" s="19"/>
      <c r="R964" s="19"/>
      <c r="S964" s="16"/>
      <c r="T964" s="17"/>
      <c r="U964" s="17"/>
      <c r="V964" s="17"/>
      <c r="W964" s="17"/>
      <c r="X964" s="17"/>
      <c r="Y964" s="17"/>
      <c r="Z964" s="17"/>
      <c r="AA964" s="17"/>
      <c r="AB964" s="17"/>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c r="BA964" s="17"/>
      <c r="BB964" s="17"/>
      <c r="BC964" s="17"/>
      <c r="BD964" s="17"/>
      <c r="BE964" s="17"/>
      <c r="BF964" s="17"/>
      <c r="BG964" s="17"/>
      <c r="BH964" s="17"/>
      <c r="BI964" s="17"/>
      <c r="BJ964" s="17"/>
    </row>
    <row r="965" spans="1:62" ht="13">
      <c r="A965" s="2"/>
      <c r="B965" s="2"/>
      <c r="C965" s="2"/>
      <c r="D965" s="2"/>
      <c r="E965" s="2"/>
      <c r="F965" s="2"/>
      <c r="G965" s="21"/>
      <c r="H965" s="2"/>
      <c r="I965" s="2"/>
      <c r="J965" s="2"/>
      <c r="K965" s="2"/>
      <c r="L965" s="23"/>
      <c r="M965" s="28"/>
      <c r="N965" s="23"/>
      <c r="O965" s="23"/>
      <c r="P965" s="23"/>
      <c r="Q965" s="19"/>
      <c r="R965" s="19"/>
      <c r="S965" s="16"/>
      <c r="T965" s="17"/>
      <c r="U965" s="17"/>
      <c r="V965" s="17"/>
      <c r="W965" s="17"/>
      <c r="X965" s="17"/>
      <c r="Y965" s="17"/>
      <c r="Z965" s="17"/>
      <c r="AA965" s="17"/>
      <c r="AB965" s="17"/>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c r="BA965" s="17"/>
      <c r="BB965" s="17"/>
      <c r="BC965" s="17"/>
      <c r="BD965" s="17"/>
      <c r="BE965" s="17"/>
      <c r="BF965" s="17"/>
      <c r="BG965" s="17"/>
      <c r="BH965" s="17"/>
      <c r="BI965" s="17"/>
      <c r="BJ965" s="17"/>
    </row>
    <row r="966" spans="1:62" ht="13">
      <c r="A966" s="2"/>
      <c r="B966" s="2"/>
      <c r="C966" s="2"/>
      <c r="D966" s="2"/>
      <c r="E966" s="2"/>
      <c r="F966" s="2"/>
      <c r="G966" s="21"/>
      <c r="H966" s="2"/>
      <c r="I966" s="2"/>
      <c r="J966" s="2"/>
      <c r="K966" s="2"/>
      <c r="L966" s="23"/>
      <c r="M966" s="28"/>
      <c r="N966" s="23"/>
      <c r="O966" s="23"/>
      <c r="P966" s="23"/>
      <c r="Q966" s="19"/>
      <c r="R966" s="19"/>
      <c r="S966" s="16"/>
      <c r="T966" s="17"/>
      <c r="U966" s="17"/>
      <c r="V966" s="17"/>
      <c r="W966" s="17"/>
      <c r="X966" s="17"/>
      <c r="Y966" s="17"/>
      <c r="Z966" s="17"/>
      <c r="AA966" s="17"/>
      <c r="AB966" s="17"/>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c r="BA966" s="17"/>
      <c r="BB966" s="17"/>
      <c r="BC966" s="17"/>
      <c r="BD966" s="17"/>
      <c r="BE966" s="17"/>
      <c r="BF966" s="17"/>
      <c r="BG966" s="17"/>
      <c r="BH966" s="17"/>
      <c r="BI966" s="17"/>
      <c r="BJ966" s="17"/>
    </row>
    <row r="967" spans="1:62" ht="13">
      <c r="A967" s="2"/>
      <c r="B967" s="2"/>
      <c r="C967" s="2"/>
      <c r="D967" s="2"/>
      <c r="E967" s="2"/>
      <c r="F967" s="2"/>
      <c r="G967" s="21"/>
      <c r="H967" s="2"/>
      <c r="I967" s="2"/>
      <c r="J967" s="2"/>
      <c r="K967" s="2"/>
      <c r="L967" s="23"/>
      <c r="M967" s="28"/>
      <c r="N967" s="23"/>
      <c r="O967" s="23"/>
      <c r="P967" s="23"/>
      <c r="Q967" s="19"/>
      <c r="R967" s="19"/>
      <c r="S967" s="16"/>
      <c r="T967" s="17"/>
      <c r="U967" s="17"/>
      <c r="V967" s="17"/>
      <c r="W967" s="17"/>
      <c r="X967" s="17"/>
      <c r="Y967" s="17"/>
      <c r="Z967" s="17"/>
      <c r="AA967" s="17"/>
      <c r="AB967" s="17"/>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c r="BA967" s="17"/>
      <c r="BB967" s="17"/>
      <c r="BC967" s="17"/>
      <c r="BD967" s="17"/>
      <c r="BE967" s="17"/>
      <c r="BF967" s="17"/>
      <c r="BG967" s="17"/>
      <c r="BH967" s="17"/>
      <c r="BI967" s="17"/>
      <c r="BJ967" s="17"/>
    </row>
    <row r="968" spans="1:62" ht="13">
      <c r="A968" s="2"/>
      <c r="B968" s="2"/>
      <c r="C968" s="2"/>
      <c r="D968" s="2"/>
      <c r="E968" s="2"/>
      <c r="F968" s="2"/>
      <c r="G968" s="21"/>
      <c r="H968" s="2"/>
      <c r="I968" s="2"/>
      <c r="J968" s="2"/>
      <c r="K968" s="2"/>
      <c r="L968" s="23"/>
      <c r="M968" s="28"/>
      <c r="N968" s="23"/>
      <c r="O968" s="23"/>
      <c r="P968" s="23"/>
      <c r="Q968" s="19"/>
      <c r="R968" s="19"/>
      <c r="S968" s="16"/>
      <c r="T968" s="17"/>
      <c r="U968" s="17"/>
      <c r="V968" s="17"/>
      <c r="W968" s="17"/>
      <c r="X968" s="17"/>
      <c r="Y968" s="17"/>
      <c r="Z968" s="17"/>
      <c r="AA968" s="17"/>
      <c r="AB968" s="17"/>
      <c r="AC968" s="17"/>
      <c r="AD968" s="17"/>
      <c r="AE968" s="17"/>
      <c r="AF968" s="17"/>
      <c r="AG968" s="17"/>
      <c r="AH968" s="17"/>
      <c r="AI968" s="17"/>
      <c r="AJ968" s="17"/>
      <c r="AK968" s="17"/>
      <c r="AL968" s="17"/>
      <c r="AM968" s="17"/>
      <c r="AN968" s="17"/>
      <c r="AO968" s="17"/>
      <c r="AP968" s="17"/>
      <c r="AQ968" s="17"/>
      <c r="AR968" s="17"/>
      <c r="AS968" s="17"/>
      <c r="AT968" s="17"/>
      <c r="AU968" s="17"/>
      <c r="AV968" s="17"/>
      <c r="AW968" s="17"/>
      <c r="AX968" s="17"/>
      <c r="AY968" s="17"/>
      <c r="AZ968" s="17"/>
      <c r="BA968" s="17"/>
      <c r="BB968" s="17"/>
      <c r="BC968" s="17"/>
      <c r="BD968" s="17"/>
      <c r="BE968" s="17"/>
      <c r="BF968" s="17"/>
      <c r="BG968" s="17"/>
      <c r="BH968" s="17"/>
      <c r="BI968" s="17"/>
      <c r="BJ968" s="17"/>
    </row>
    <row r="969" spans="1:62" ht="13">
      <c r="A969" s="2"/>
      <c r="B969" s="2"/>
      <c r="C969" s="2"/>
      <c r="D969" s="2"/>
      <c r="E969" s="2"/>
      <c r="F969" s="2"/>
      <c r="G969" s="21"/>
      <c r="H969" s="2"/>
      <c r="I969" s="2"/>
      <c r="J969" s="2"/>
      <c r="K969" s="2"/>
      <c r="L969" s="23"/>
      <c r="M969" s="28"/>
      <c r="N969" s="23"/>
      <c r="O969" s="23"/>
      <c r="P969" s="23"/>
      <c r="Q969" s="19"/>
      <c r="R969" s="19"/>
      <c r="S969" s="16"/>
      <c r="T969" s="17"/>
      <c r="U969" s="17"/>
      <c r="V969" s="17"/>
      <c r="W969" s="17"/>
      <c r="X969" s="17"/>
      <c r="Y969" s="17"/>
      <c r="Z969" s="17"/>
      <c r="AA969" s="17"/>
      <c r="AB969" s="17"/>
      <c r="AC969" s="17"/>
      <c r="AD969" s="17"/>
      <c r="AE969" s="17"/>
      <c r="AF969" s="17"/>
      <c r="AG969" s="17"/>
      <c r="AH969" s="17"/>
      <c r="AI969" s="17"/>
      <c r="AJ969" s="17"/>
      <c r="AK969" s="17"/>
      <c r="AL969" s="17"/>
      <c r="AM969" s="17"/>
      <c r="AN969" s="17"/>
      <c r="AO969" s="17"/>
      <c r="AP969" s="17"/>
      <c r="AQ969" s="17"/>
      <c r="AR969" s="17"/>
      <c r="AS969" s="17"/>
      <c r="AT969" s="17"/>
      <c r="AU969" s="17"/>
      <c r="AV969" s="17"/>
      <c r="AW969" s="17"/>
      <c r="AX969" s="17"/>
      <c r="AY969" s="17"/>
      <c r="AZ969" s="17"/>
      <c r="BA969" s="17"/>
      <c r="BB969" s="17"/>
      <c r="BC969" s="17"/>
      <c r="BD969" s="17"/>
      <c r="BE969" s="17"/>
      <c r="BF969" s="17"/>
      <c r="BG969" s="17"/>
      <c r="BH969" s="17"/>
      <c r="BI969" s="17"/>
      <c r="BJ969" s="17"/>
    </row>
    <row r="970" spans="1:62" ht="13">
      <c r="A970" s="2"/>
      <c r="B970" s="2"/>
      <c r="C970" s="2"/>
      <c r="D970" s="2"/>
      <c r="E970" s="2"/>
      <c r="F970" s="2"/>
      <c r="G970" s="21"/>
      <c r="H970" s="2"/>
      <c r="I970" s="2"/>
      <c r="J970" s="2"/>
      <c r="K970" s="2"/>
      <c r="L970" s="23"/>
      <c r="M970" s="28"/>
      <c r="N970" s="23"/>
      <c r="O970" s="23"/>
      <c r="P970" s="23"/>
      <c r="Q970" s="19"/>
      <c r="R970" s="19"/>
      <c r="S970" s="16"/>
      <c r="T970" s="17"/>
      <c r="U970" s="17"/>
      <c r="V970" s="17"/>
      <c r="W970" s="17"/>
      <c r="X970" s="17"/>
      <c r="Y970" s="17"/>
      <c r="Z970" s="17"/>
      <c r="AA970" s="17"/>
      <c r="AB970" s="17"/>
      <c r="AC970" s="17"/>
      <c r="AD970" s="17"/>
      <c r="AE970" s="17"/>
      <c r="AF970" s="17"/>
      <c r="AG970" s="17"/>
      <c r="AH970" s="17"/>
      <c r="AI970" s="17"/>
      <c r="AJ970" s="17"/>
      <c r="AK970" s="17"/>
      <c r="AL970" s="17"/>
      <c r="AM970" s="17"/>
      <c r="AN970" s="17"/>
      <c r="AO970" s="17"/>
      <c r="AP970" s="17"/>
      <c r="AQ970" s="17"/>
      <c r="AR970" s="17"/>
      <c r="AS970" s="17"/>
      <c r="AT970" s="17"/>
      <c r="AU970" s="17"/>
      <c r="AV970" s="17"/>
      <c r="AW970" s="17"/>
      <c r="AX970" s="17"/>
      <c r="AY970" s="17"/>
      <c r="AZ970" s="17"/>
      <c r="BA970" s="17"/>
      <c r="BB970" s="17"/>
      <c r="BC970" s="17"/>
      <c r="BD970" s="17"/>
      <c r="BE970" s="17"/>
      <c r="BF970" s="17"/>
      <c r="BG970" s="17"/>
      <c r="BH970" s="17"/>
      <c r="BI970" s="17"/>
      <c r="BJ970" s="17"/>
    </row>
    <row r="971" spans="1:62" ht="13">
      <c r="A971" s="2"/>
      <c r="B971" s="2"/>
      <c r="C971" s="2"/>
      <c r="D971" s="2"/>
      <c r="E971" s="2"/>
      <c r="F971" s="2"/>
      <c r="G971" s="21"/>
      <c r="H971" s="2"/>
      <c r="I971" s="2"/>
      <c r="J971" s="2"/>
      <c r="K971" s="2"/>
      <c r="L971" s="23"/>
      <c r="M971" s="28"/>
      <c r="N971" s="23"/>
      <c r="O971" s="23"/>
      <c r="P971" s="23"/>
      <c r="Q971" s="19"/>
      <c r="R971" s="19"/>
      <c r="S971" s="16"/>
      <c r="T971" s="17"/>
      <c r="U971" s="17"/>
      <c r="V971" s="17"/>
      <c r="W971" s="17"/>
      <c r="X971" s="17"/>
      <c r="Y971" s="17"/>
      <c r="Z971" s="17"/>
      <c r="AA971" s="17"/>
      <c r="AB971" s="17"/>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c r="BA971" s="17"/>
      <c r="BB971" s="17"/>
      <c r="BC971" s="17"/>
      <c r="BD971" s="17"/>
      <c r="BE971" s="17"/>
      <c r="BF971" s="17"/>
      <c r="BG971" s="17"/>
      <c r="BH971" s="17"/>
      <c r="BI971" s="17"/>
      <c r="BJ971" s="17"/>
    </row>
    <row r="972" spans="1:62" ht="13">
      <c r="A972" s="2"/>
      <c r="B972" s="2"/>
      <c r="C972" s="2"/>
      <c r="D972" s="2"/>
      <c r="E972" s="2"/>
      <c r="F972" s="2"/>
      <c r="G972" s="21"/>
      <c r="H972" s="2"/>
      <c r="I972" s="2"/>
      <c r="J972" s="2"/>
      <c r="K972" s="2"/>
      <c r="L972" s="23"/>
      <c r="M972" s="28"/>
      <c r="N972" s="23"/>
      <c r="O972" s="23"/>
      <c r="P972" s="23"/>
      <c r="Q972" s="19"/>
      <c r="R972" s="19"/>
      <c r="S972" s="16"/>
      <c r="T972" s="17"/>
      <c r="U972" s="17"/>
      <c r="V972" s="17"/>
      <c r="W972" s="17"/>
      <c r="X972" s="17"/>
      <c r="Y972" s="17"/>
      <c r="Z972" s="17"/>
      <c r="AA972" s="17"/>
      <c r="AB972" s="17"/>
      <c r="AC972" s="17"/>
      <c r="AD972" s="17"/>
      <c r="AE972" s="17"/>
      <c r="AF972" s="17"/>
      <c r="AG972" s="17"/>
      <c r="AH972" s="17"/>
      <c r="AI972" s="17"/>
      <c r="AJ972" s="17"/>
      <c r="AK972" s="17"/>
      <c r="AL972" s="17"/>
      <c r="AM972" s="17"/>
      <c r="AN972" s="17"/>
      <c r="AO972" s="17"/>
      <c r="AP972" s="17"/>
      <c r="AQ972" s="17"/>
      <c r="AR972" s="17"/>
      <c r="AS972" s="17"/>
      <c r="AT972" s="17"/>
      <c r="AU972" s="17"/>
      <c r="AV972" s="17"/>
      <c r="AW972" s="17"/>
      <c r="AX972" s="17"/>
      <c r="AY972" s="17"/>
      <c r="AZ972" s="17"/>
      <c r="BA972" s="17"/>
      <c r="BB972" s="17"/>
      <c r="BC972" s="17"/>
      <c r="BD972" s="17"/>
      <c r="BE972" s="17"/>
      <c r="BF972" s="17"/>
      <c r="BG972" s="17"/>
      <c r="BH972" s="17"/>
      <c r="BI972" s="17"/>
      <c r="BJ972" s="17"/>
    </row>
    <row r="973" spans="1:62" ht="13">
      <c r="A973" s="2"/>
      <c r="B973" s="2"/>
      <c r="C973" s="2"/>
      <c r="D973" s="2"/>
      <c r="E973" s="2"/>
      <c r="F973" s="2"/>
      <c r="G973" s="21"/>
      <c r="H973" s="2"/>
      <c r="I973" s="2"/>
      <c r="J973" s="2"/>
      <c r="K973" s="2"/>
      <c r="L973" s="23"/>
      <c r="M973" s="28"/>
      <c r="N973" s="23"/>
      <c r="O973" s="23"/>
      <c r="P973" s="23"/>
      <c r="Q973" s="19"/>
      <c r="R973" s="19"/>
      <c r="S973" s="16"/>
      <c r="T973" s="17"/>
      <c r="U973" s="17"/>
      <c r="V973" s="17"/>
      <c r="W973" s="17"/>
      <c r="X973" s="17"/>
      <c r="Y973" s="17"/>
      <c r="Z973" s="17"/>
      <c r="AA973" s="17"/>
      <c r="AB973" s="17"/>
      <c r="AC973" s="17"/>
      <c r="AD973" s="17"/>
      <c r="AE973" s="17"/>
      <c r="AF973" s="17"/>
      <c r="AG973" s="17"/>
      <c r="AH973" s="17"/>
      <c r="AI973" s="17"/>
      <c r="AJ973" s="17"/>
      <c r="AK973" s="17"/>
      <c r="AL973" s="17"/>
      <c r="AM973" s="17"/>
      <c r="AN973" s="17"/>
      <c r="AO973" s="17"/>
      <c r="AP973" s="17"/>
      <c r="AQ973" s="17"/>
      <c r="AR973" s="17"/>
      <c r="AS973" s="17"/>
      <c r="AT973" s="17"/>
      <c r="AU973" s="17"/>
      <c r="AV973" s="17"/>
      <c r="AW973" s="17"/>
      <c r="AX973" s="17"/>
      <c r="AY973" s="17"/>
      <c r="AZ973" s="17"/>
      <c r="BA973" s="17"/>
      <c r="BB973" s="17"/>
      <c r="BC973" s="17"/>
      <c r="BD973" s="17"/>
      <c r="BE973" s="17"/>
      <c r="BF973" s="17"/>
      <c r="BG973" s="17"/>
      <c r="BH973" s="17"/>
      <c r="BI973" s="17"/>
      <c r="BJ973" s="17"/>
    </row>
    <row r="974" spans="1:62" ht="13">
      <c r="A974" s="2"/>
      <c r="B974" s="2"/>
      <c r="C974" s="2"/>
      <c r="D974" s="2"/>
      <c r="E974" s="2"/>
      <c r="F974" s="2"/>
      <c r="G974" s="21"/>
      <c r="H974" s="2"/>
      <c r="I974" s="2"/>
      <c r="J974" s="2"/>
      <c r="K974" s="2"/>
      <c r="L974" s="23"/>
      <c r="M974" s="28"/>
      <c r="N974" s="23"/>
      <c r="O974" s="23"/>
      <c r="P974" s="23"/>
      <c r="Q974" s="19"/>
      <c r="R974" s="19"/>
      <c r="S974" s="16"/>
      <c r="T974" s="17"/>
      <c r="U974" s="17"/>
      <c r="V974" s="17"/>
      <c r="W974" s="17"/>
      <c r="X974" s="17"/>
      <c r="Y974" s="17"/>
      <c r="Z974" s="17"/>
      <c r="AA974" s="17"/>
      <c r="AB974" s="17"/>
      <c r="AC974" s="17"/>
      <c r="AD974" s="17"/>
      <c r="AE974" s="17"/>
      <c r="AF974" s="17"/>
      <c r="AG974" s="17"/>
      <c r="AH974" s="17"/>
      <c r="AI974" s="17"/>
      <c r="AJ974" s="17"/>
      <c r="AK974" s="17"/>
      <c r="AL974" s="17"/>
      <c r="AM974" s="17"/>
      <c r="AN974" s="17"/>
      <c r="AO974" s="17"/>
      <c r="AP974" s="17"/>
      <c r="AQ974" s="17"/>
      <c r="AR974" s="17"/>
      <c r="AS974" s="17"/>
      <c r="AT974" s="17"/>
      <c r="AU974" s="17"/>
      <c r="AV974" s="17"/>
      <c r="AW974" s="17"/>
      <c r="AX974" s="17"/>
      <c r="AY974" s="17"/>
      <c r="AZ974" s="17"/>
      <c r="BA974" s="17"/>
      <c r="BB974" s="17"/>
      <c r="BC974" s="17"/>
      <c r="BD974" s="17"/>
      <c r="BE974" s="17"/>
      <c r="BF974" s="17"/>
      <c r="BG974" s="17"/>
      <c r="BH974" s="17"/>
      <c r="BI974" s="17"/>
      <c r="BJ974" s="17"/>
    </row>
    <row r="975" spans="1:62" ht="13">
      <c r="A975" s="2"/>
      <c r="B975" s="2"/>
      <c r="C975" s="2"/>
      <c r="D975" s="2"/>
      <c r="E975" s="2"/>
      <c r="F975" s="2"/>
      <c r="G975" s="21"/>
      <c r="H975" s="2"/>
      <c r="I975" s="2"/>
      <c r="J975" s="2"/>
      <c r="K975" s="2"/>
      <c r="L975" s="23"/>
      <c r="M975" s="28"/>
      <c r="N975" s="23"/>
      <c r="O975" s="23"/>
      <c r="P975" s="23"/>
      <c r="Q975" s="19"/>
      <c r="R975" s="19"/>
      <c r="S975" s="16"/>
      <c r="T975" s="17"/>
      <c r="U975" s="17"/>
      <c r="V975" s="17"/>
      <c r="W975" s="17"/>
      <c r="X975" s="17"/>
      <c r="Y975" s="17"/>
      <c r="Z975" s="17"/>
      <c r="AA975" s="17"/>
      <c r="AB975" s="17"/>
      <c r="AC975" s="17"/>
      <c r="AD975" s="17"/>
      <c r="AE975" s="17"/>
      <c r="AF975" s="17"/>
      <c r="AG975" s="17"/>
      <c r="AH975" s="17"/>
      <c r="AI975" s="17"/>
      <c r="AJ975" s="17"/>
      <c r="AK975" s="17"/>
      <c r="AL975" s="17"/>
      <c r="AM975" s="17"/>
      <c r="AN975" s="17"/>
      <c r="AO975" s="17"/>
      <c r="AP975" s="17"/>
      <c r="AQ975" s="17"/>
      <c r="AR975" s="17"/>
      <c r="AS975" s="17"/>
      <c r="AT975" s="17"/>
      <c r="AU975" s="17"/>
      <c r="AV975" s="17"/>
      <c r="AW975" s="17"/>
      <c r="AX975" s="17"/>
      <c r="AY975" s="17"/>
      <c r="AZ975" s="17"/>
      <c r="BA975" s="17"/>
      <c r="BB975" s="17"/>
      <c r="BC975" s="17"/>
      <c r="BD975" s="17"/>
      <c r="BE975" s="17"/>
      <c r="BF975" s="17"/>
      <c r="BG975" s="17"/>
      <c r="BH975" s="17"/>
      <c r="BI975" s="17"/>
      <c r="BJ975" s="17"/>
    </row>
    <row r="976" spans="1:62" ht="13">
      <c r="A976" s="2"/>
      <c r="B976" s="2"/>
      <c r="C976" s="2"/>
      <c r="D976" s="2"/>
      <c r="E976" s="2"/>
      <c r="F976" s="2"/>
      <c r="G976" s="21"/>
      <c r="H976" s="2"/>
      <c r="I976" s="2"/>
      <c r="J976" s="2"/>
      <c r="K976" s="2"/>
      <c r="L976" s="23"/>
      <c r="M976" s="28"/>
      <c r="N976" s="23"/>
      <c r="O976" s="23"/>
      <c r="P976" s="23"/>
      <c r="Q976" s="19"/>
      <c r="R976" s="19"/>
      <c r="S976" s="16"/>
      <c r="T976" s="17"/>
      <c r="U976" s="17"/>
      <c r="V976" s="17"/>
      <c r="W976" s="17"/>
      <c r="X976" s="17"/>
      <c r="Y976" s="17"/>
      <c r="Z976" s="17"/>
      <c r="AA976" s="17"/>
      <c r="AB976" s="17"/>
      <c r="AC976" s="17"/>
      <c r="AD976" s="17"/>
      <c r="AE976" s="17"/>
      <c r="AF976" s="17"/>
      <c r="AG976" s="17"/>
      <c r="AH976" s="17"/>
      <c r="AI976" s="17"/>
      <c r="AJ976" s="17"/>
      <c r="AK976" s="17"/>
      <c r="AL976" s="17"/>
      <c r="AM976" s="17"/>
      <c r="AN976" s="17"/>
      <c r="AO976" s="17"/>
      <c r="AP976" s="17"/>
      <c r="AQ976" s="17"/>
      <c r="AR976" s="17"/>
      <c r="AS976" s="17"/>
      <c r="AT976" s="17"/>
      <c r="AU976" s="17"/>
      <c r="AV976" s="17"/>
      <c r="AW976" s="17"/>
      <c r="AX976" s="17"/>
      <c r="AY976" s="17"/>
      <c r="AZ976" s="17"/>
      <c r="BA976" s="17"/>
      <c r="BB976" s="17"/>
      <c r="BC976" s="17"/>
      <c r="BD976" s="17"/>
      <c r="BE976" s="17"/>
      <c r="BF976" s="17"/>
      <c r="BG976" s="17"/>
      <c r="BH976" s="17"/>
      <c r="BI976" s="17"/>
      <c r="BJ976" s="17"/>
    </row>
    <row r="977" spans="1:62" ht="13">
      <c r="A977" s="2"/>
      <c r="B977" s="2"/>
      <c r="C977" s="2"/>
      <c r="D977" s="2"/>
      <c r="E977" s="2"/>
      <c r="F977" s="2"/>
      <c r="G977" s="21"/>
      <c r="H977" s="2"/>
      <c r="I977" s="2"/>
      <c r="J977" s="2"/>
      <c r="K977" s="2"/>
      <c r="L977" s="23"/>
      <c r="M977" s="28"/>
      <c r="N977" s="23"/>
      <c r="O977" s="23"/>
      <c r="P977" s="23"/>
      <c r="Q977" s="19"/>
      <c r="R977" s="19"/>
      <c r="S977" s="16"/>
      <c r="T977" s="17"/>
      <c r="U977" s="17"/>
      <c r="V977" s="17"/>
      <c r="W977" s="17"/>
      <c r="X977" s="17"/>
      <c r="Y977" s="17"/>
      <c r="Z977" s="17"/>
      <c r="AA977" s="17"/>
      <c r="AB977" s="17"/>
      <c r="AC977" s="17"/>
      <c r="AD977" s="17"/>
      <c r="AE977" s="17"/>
      <c r="AF977" s="17"/>
      <c r="AG977" s="17"/>
      <c r="AH977" s="17"/>
      <c r="AI977" s="17"/>
      <c r="AJ977" s="17"/>
      <c r="AK977" s="17"/>
      <c r="AL977" s="17"/>
      <c r="AM977" s="17"/>
      <c r="AN977" s="17"/>
      <c r="AO977" s="17"/>
      <c r="AP977" s="17"/>
      <c r="AQ977" s="17"/>
      <c r="AR977" s="17"/>
      <c r="AS977" s="17"/>
      <c r="AT977" s="17"/>
      <c r="AU977" s="17"/>
      <c r="AV977" s="17"/>
      <c r="AW977" s="17"/>
      <c r="AX977" s="17"/>
      <c r="AY977" s="17"/>
      <c r="AZ977" s="17"/>
      <c r="BA977" s="17"/>
      <c r="BB977" s="17"/>
      <c r="BC977" s="17"/>
      <c r="BD977" s="17"/>
      <c r="BE977" s="17"/>
      <c r="BF977" s="17"/>
      <c r="BG977" s="17"/>
      <c r="BH977" s="17"/>
      <c r="BI977" s="17"/>
      <c r="BJ977" s="17"/>
    </row>
    <row r="978" spans="1:62" ht="13">
      <c r="A978" s="2"/>
      <c r="B978" s="2"/>
      <c r="C978" s="2"/>
      <c r="D978" s="2"/>
      <c r="E978" s="2"/>
      <c r="F978" s="2"/>
      <c r="G978" s="21"/>
      <c r="H978" s="2"/>
      <c r="I978" s="2"/>
      <c r="J978" s="2"/>
      <c r="K978" s="2"/>
      <c r="L978" s="23"/>
      <c r="M978" s="28"/>
      <c r="N978" s="23"/>
      <c r="O978" s="23"/>
      <c r="P978" s="23"/>
      <c r="Q978" s="19"/>
      <c r="R978" s="19"/>
      <c r="S978" s="16"/>
      <c r="T978" s="17"/>
      <c r="U978" s="17"/>
      <c r="V978" s="17"/>
      <c r="W978" s="17"/>
      <c r="X978" s="17"/>
      <c r="Y978" s="17"/>
      <c r="Z978" s="17"/>
      <c r="AA978" s="17"/>
      <c r="AB978" s="17"/>
      <c r="AC978" s="17"/>
      <c r="AD978" s="17"/>
      <c r="AE978" s="17"/>
      <c r="AF978" s="17"/>
      <c r="AG978" s="17"/>
      <c r="AH978" s="17"/>
      <c r="AI978" s="17"/>
      <c r="AJ978" s="17"/>
      <c r="AK978" s="17"/>
      <c r="AL978" s="17"/>
      <c r="AM978" s="17"/>
      <c r="AN978" s="17"/>
      <c r="AO978" s="17"/>
      <c r="AP978" s="17"/>
      <c r="AQ978" s="17"/>
      <c r="AR978" s="17"/>
      <c r="AS978" s="17"/>
      <c r="AT978" s="17"/>
      <c r="AU978" s="17"/>
      <c r="AV978" s="17"/>
      <c r="AW978" s="17"/>
      <c r="AX978" s="17"/>
      <c r="AY978" s="17"/>
      <c r="AZ978" s="17"/>
      <c r="BA978" s="17"/>
      <c r="BB978" s="17"/>
      <c r="BC978" s="17"/>
      <c r="BD978" s="17"/>
      <c r="BE978" s="17"/>
      <c r="BF978" s="17"/>
      <c r="BG978" s="17"/>
      <c r="BH978" s="17"/>
      <c r="BI978" s="17"/>
      <c r="BJ978" s="17"/>
    </row>
    <row r="979" spans="1:62" ht="13">
      <c r="A979" s="2"/>
      <c r="B979" s="2"/>
      <c r="C979" s="2"/>
      <c r="D979" s="2"/>
      <c r="E979" s="2"/>
      <c r="F979" s="2"/>
      <c r="G979" s="21"/>
      <c r="H979" s="2"/>
      <c r="I979" s="2"/>
      <c r="J979" s="2"/>
      <c r="K979" s="2"/>
      <c r="L979" s="23"/>
      <c r="M979" s="28"/>
      <c r="N979" s="23"/>
      <c r="O979" s="23"/>
      <c r="P979" s="23"/>
      <c r="Q979" s="19"/>
      <c r="R979" s="19"/>
      <c r="S979" s="16"/>
      <c r="T979" s="17"/>
      <c r="U979" s="17"/>
      <c r="V979" s="17"/>
      <c r="W979" s="17"/>
      <c r="X979" s="17"/>
      <c r="Y979" s="17"/>
      <c r="Z979" s="17"/>
      <c r="AA979" s="17"/>
      <c r="AB979" s="17"/>
      <c r="AC979" s="17"/>
      <c r="AD979" s="17"/>
      <c r="AE979" s="17"/>
      <c r="AF979" s="17"/>
      <c r="AG979" s="17"/>
      <c r="AH979" s="17"/>
      <c r="AI979" s="17"/>
      <c r="AJ979" s="17"/>
      <c r="AK979" s="17"/>
      <c r="AL979" s="17"/>
      <c r="AM979" s="17"/>
      <c r="AN979" s="17"/>
      <c r="AO979" s="17"/>
      <c r="AP979" s="17"/>
      <c r="AQ979" s="17"/>
      <c r="AR979" s="17"/>
      <c r="AS979" s="17"/>
      <c r="AT979" s="17"/>
      <c r="AU979" s="17"/>
      <c r="AV979" s="17"/>
      <c r="AW979" s="17"/>
      <c r="AX979" s="17"/>
      <c r="AY979" s="17"/>
      <c r="AZ979" s="17"/>
      <c r="BA979" s="17"/>
      <c r="BB979" s="17"/>
      <c r="BC979" s="17"/>
      <c r="BD979" s="17"/>
      <c r="BE979" s="17"/>
      <c r="BF979" s="17"/>
      <c r="BG979" s="17"/>
      <c r="BH979" s="17"/>
      <c r="BI979" s="17"/>
      <c r="BJ979" s="17"/>
    </row>
    <row r="980" spans="1:62" ht="13">
      <c r="A980" s="2"/>
      <c r="B980" s="2"/>
      <c r="C980" s="2"/>
      <c r="D980" s="2"/>
      <c r="E980" s="2"/>
      <c r="F980" s="2"/>
      <c r="G980" s="21"/>
      <c r="H980" s="2"/>
      <c r="I980" s="2"/>
      <c r="J980" s="2"/>
      <c r="K980" s="2"/>
      <c r="L980" s="23"/>
      <c r="M980" s="28"/>
      <c r="N980" s="23"/>
      <c r="O980" s="23"/>
      <c r="P980" s="23"/>
      <c r="Q980" s="19"/>
      <c r="R980" s="19"/>
      <c r="S980" s="16"/>
      <c r="T980" s="17"/>
      <c r="U980" s="17"/>
      <c r="V980" s="17"/>
      <c r="W980" s="17"/>
      <c r="X980" s="17"/>
      <c r="Y980" s="17"/>
      <c r="Z980" s="17"/>
      <c r="AA980" s="17"/>
      <c r="AB980" s="17"/>
      <c r="AC980" s="17"/>
      <c r="AD980" s="17"/>
      <c r="AE980" s="17"/>
      <c r="AF980" s="17"/>
      <c r="AG980" s="17"/>
      <c r="AH980" s="17"/>
      <c r="AI980" s="17"/>
      <c r="AJ980" s="17"/>
      <c r="AK980" s="17"/>
      <c r="AL980" s="17"/>
      <c r="AM980" s="17"/>
      <c r="AN980" s="17"/>
      <c r="AO980" s="17"/>
      <c r="AP980" s="17"/>
      <c r="AQ980" s="17"/>
      <c r="AR980" s="17"/>
      <c r="AS980" s="17"/>
      <c r="AT980" s="17"/>
      <c r="AU980" s="17"/>
      <c r="AV980" s="17"/>
      <c r="AW980" s="17"/>
      <c r="AX980" s="17"/>
      <c r="AY980" s="17"/>
      <c r="AZ980" s="17"/>
      <c r="BA980" s="17"/>
      <c r="BB980" s="17"/>
      <c r="BC980" s="17"/>
      <c r="BD980" s="17"/>
      <c r="BE980" s="17"/>
      <c r="BF980" s="17"/>
      <c r="BG980" s="17"/>
      <c r="BH980" s="17"/>
      <c r="BI980" s="17"/>
      <c r="BJ980" s="17"/>
    </row>
    <row r="981" spans="1:62" ht="13">
      <c r="A981" s="2"/>
      <c r="B981" s="2"/>
      <c r="C981" s="2"/>
      <c r="D981" s="2"/>
      <c r="E981" s="2"/>
      <c r="F981" s="2"/>
      <c r="G981" s="21"/>
      <c r="H981" s="2"/>
      <c r="I981" s="2"/>
      <c r="J981" s="2"/>
      <c r="K981" s="2"/>
      <c r="L981" s="23"/>
      <c r="M981" s="28"/>
      <c r="N981" s="23"/>
      <c r="O981" s="23"/>
      <c r="P981" s="23"/>
      <c r="Q981" s="19"/>
      <c r="R981" s="19"/>
      <c r="S981" s="16"/>
      <c r="T981" s="17"/>
      <c r="U981" s="17"/>
      <c r="V981" s="17"/>
      <c r="W981" s="17"/>
      <c r="X981" s="17"/>
      <c r="Y981" s="17"/>
      <c r="Z981" s="17"/>
      <c r="AA981" s="17"/>
      <c r="AB981" s="17"/>
      <c r="AC981" s="17"/>
      <c r="AD981" s="17"/>
      <c r="AE981" s="17"/>
      <c r="AF981" s="17"/>
      <c r="AG981" s="17"/>
      <c r="AH981" s="17"/>
      <c r="AI981" s="17"/>
      <c r="AJ981" s="17"/>
      <c r="AK981" s="17"/>
      <c r="AL981" s="17"/>
      <c r="AM981" s="17"/>
      <c r="AN981" s="17"/>
      <c r="AO981" s="17"/>
      <c r="AP981" s="17"/>
      <c r="AQ981" s="17"/>
      <c r="AR981" s="17"/>
      <c r="AS981" s="17"/>
      <c r="AT981" s="17"/>
      <c r="AU981" s="17"/>
      <c r="AV981" s="17"/>
      <c r="AW981" s="17"/>
      <c r="AX981" s="17"/>
      <c r="AY981" s="17"/>
      <c r="AZ981" s="17"/>
      <c r="BA981" s="17"/>
      <c r="BB981" s="17"/>
      <c r="BC981" s="17"/>
      <c r="BD981" s="17"/>
      <c r="BE981" s="17"/>
      <c r="BF981" s="17"/>
      <c r="BG981" s="17"/>
      <c r="BH981" s="17"/>
      <c r="BI981" s="17"/>
      <c r="BJ981" s="17"/>
    </row>
    <row r="982" spans="1:62" ht="13">
      <c r="A982" s="2"/>
      <c r="B982" s="2"/>
      <c r="C982" s="2"/>
      <c r="D982" s="2"/>
      <c r="E982" s="2"/>
      <c r="F982" s="2"/>
      <c r="G982" s="21"/>
      <c r="H982" s="2"/>
      <c r="I982" s="2"/>
      <c r="J982" s="2"/>
      <c r="K982" s="2"/>
      <c r="L982" s="23"/>
      <c r="M982" s="28"/>
      <c r="N982" s="23"/>
      <c r="O982" s="23"/>
      <c r="P982" s="23"/>
      <c r="Q982" s="19"/>
      <c r="R982" s="19"/>
      <c r="S982" s="16"/>
      <c r="T982" s="17"/>
      <c r="U982" s="17"/>
      <c r="V982" s="17"/>
      <c r="W982" s="17"/>
      <c r="X982" s="17"/>
      <c r="Y982" s="17"/>
      <c r="Z982" s="17"/>
      <c r="AA982" s="17"/>
      <c r="AB982" s="17"/>
      <c r="AC982" s="17"/>
      <c r="AD982" s="17"/>
      <c r="AE982" s="17"/>
      <c r="AF982" s="17"/>
      <c r="AG982" s="17"/>
      <c r="AH982" s="17"/>
      <c r="AI982" s="17"/>
      <c r="AJ982" s="17"/>
      <c r="AK982" s="17"/>
      <c r="AL982" s="17"/>
      <c r="AM982" s="17"/>
      <c r="AN982" s="17"/>
      <c r="AO982" s="17"/>
      <c r="AP982" s="17"/>
      <c r="AQ982" s="17"/>
      <c r="AR982" s="17"/>
      <c r="AS982" s="17"/>
      <c r="AT982" s="17"/>
      <c r="AU982" s="17"/>
      <c r="AV982" s="17"/>
      <c r="AW982" s="17"/>
      <c r="AX982" s="17"/>
      <c r="AY982" s="17"/>
      <c r="AZ982" s="17"/>
      <c r="BA982" s="17"/>
      <c r="BB982" s="17"/>
      <c r="BC982" s="17"/>
      <c r="BD982" s="17"/>
      <c r="BE982" s="17"/>
      <c r="BF982" s="17"/>
      <c r="BG982" s="17"/>
      <c r="BH982" s="17"/>
      <c r="BI982" s="17"/>
      <c r="BJ982" s="17"/>
    </row>
    <row r="983" spans="1:62" ht="13">
      <c r="A983" s="2"/>
      <c r="B983" s="2"/>
      <c r="C983" s="2"/>
      <c r="D983" s="2"/>
      <c r="E983" s="2"/>
      <c r="F983" s="2"/>
      <c r="G983" s="21"/>
      <c r="H983" s="2"/>
      <c r="I983" s="2"/>
      <c r="J983" s="2"/>
      <c r="K983" s="2"/>
      <c r="L983" s="23"/>
      <c r="M983" s="28"/>
      <c r="N983" s="23"/>
      <c r="O983" s="23"/>
      <c r="P983" s="23"/>
      <c r="Q983" s="19"/>
      <c r="R983" s="19"/>
      <c r="S983" s="16"/>
      <c r="T983" s="17"/>
      <c r="U983" s="17"/>
      <c r="V983" s="17"/>
      <c r="W983" s="17"/>
      <c r="X983" s="17"/>
      <c r="Y983" s="17"/>
      <c r="Z983" s="17"/>
      <c r="AA983" s="17"/>
      <c r="AB983" s="17"/>
      <c r="AC983" s="17"/>
      <c r="AD983" s="17"/>
      <c r="AE983" s="17"/>
      <c r="AF983" s="17"/>
      <c r="AG983" s="17"/>
      <c r="AH983" s="17"/>
      <c r="AI983" s="17"/>
      <c r="AJ983" s="17"/>
      <c r="AK983" s="17"/>
      <c r="AL983" s="17"/>
      <c r="AM983" s="17"/>
      <c r="AN983" s="17"/>
      <c r="AO983" s="17"/>
      <c r="AP983" s="17"/>
      <c r="AQ983" s="17"/>
      <c r="AR983" s="17"/>
      <c r="AS983" s="17"/>
      <c r="AT983" s="17"/>
      <c r="AU983" s="17"/>
      <c r="AV983" s="17"/>
      <c r="AW983" s="17"/>
      <c r="AX983" s="17"/>
      <c r="AY983" s="17"/>
      <c r="AZ983" s="17"/>
      <c r="BA983" s="17"/>
      <c r="BB983" s="17"/>
      <c r="BC983" s="17"/>
      <c r="BD983" s="17"/>
      <c r="BE983" s="17"/>
      <c r="BF983" s="17"/>
      <c r="BG983" s="17"/>
      <c r="BH983" s="17"/>
      <c r="BI983" s="17"/>
      <c r="BJ983" s="17"/>
    </row>
    <row r="984" spans="1:62" ht="13">
      <c r="A984" s="2"/>
      <c r="B984" s="2"/>
      <c r="C984" s="2"/>
      <c r="D984" s="2"/>
      <c r="E984" s="2"/>
      <c r="F984" s="2"/>
      <c r="G984" s="21"/>
      <c r="H984" s="2"/>
      <c r="I984" s="2"/>
      <c r="J984" s="2"/>
      <c r="K984" s="2"/>
      <c r="L984" s="23"/>
      <c r="M984" s="28"/>
      <c r="N984" s="23"/>
      <c r="O984" s="23"/>
      <c r="P984" s="23"/>
      <c r="Q984" s="19"/>
      <c r="R984" s="19"/>
      <c r="S984" s="16"/>
      <c r="T984" s="17"/>
      <c r="U984" s="17"/>
      <c r="V984" s="17"/>
      <c r="W984" s="17"/>
      <c r="X984" s="17"/>
      <c r="Y984" s="17"/>
      <c r="Z984" s="17"/>
      <c r="AA984" s="17"/>
      <c r="AB984" s="17"/>
      <c r="AC984" s="17"/>
      <c r="AD984" s="17"/>
      <c r="AE984" s="17"/>
      <c r="AF984" s="17"/>
      <c r="AG984" s="17"/>
      <c r="AH984" s="17"/>
      <c r="AI984" s="17"/>
      <c r="AJ984" s="17"/>
      <c r="AK984" s="17"/>
      <c r="AL984" s="17"/>
      <c r="AM984" s="17"/>
      <c r="AN984" s="17"/>
      <c r="AO984" s="17"/>
      <c r="AP984" s="17"/>
      <c r="AQ984" s="17"/>
      <c r="AR984" s="17"/>
      <c r="AS984" s="17"/>
      <c r="AT984" s="17"/>
      <c r="AU984" s="17"/>
      <c r="AV984" s="17"/>
      <c r="AW984" s="17"/>
      <c r="AX984" s="17"/>
      <c r="AY984" s="17"/>
      <c r="AZ984" s="17"/>
      <c r="BA984" s="17"/>
      <c r="BB984" s="17"/>
      <c r="BC984" s="17"/>
      <c r="BD984" s="17"/>
      <c r="BE984" s="17"/>
      <c r="BF984" s="17"/>
      <c r="BG984" s="17"/>
      <c r="BH984" s="17"/>
      <c r="BI984" s="17"/>
      <c r="BJ984" s="17"/>
    </row>
    <row r="985" spans="1:62" ht="13">
      <c r="A985" s="2"/>
      <c r="B985" s="2"/>
      <c r="C985" s="2"/>
      <c r="D985" s="2"/>
      <c r="E985" s="2"/>
      <c r="F985" s="2"/>
      <c r="G985" s="21"/>
      <c r="H985" s="2"/>
      <c r="I985" s="2"/>
      <c r="J985" s="2"/>
      <c r="K985" s="2"/>
      <c r="L985" s="23"/>
      <c r="M985" s="28"/>
      <c r="N985" s="23"/>
      <c r="O985" s="23"/>
      <c r="P985" s="23"/>
      <c r="Q985" s="19"/>
      <c r="R985" s="19"/>
      <c r="S985" s="16"/>
      <c r="T985" s="17"/>
      <c r="U985" s="17"/>
      <c r="V985" s="17"/>
      <c r="W985" s="17"/>
      <c r="X985" s="17"/>
      <c r="Y985" s="17"/>
      <c r="Z985" s="17"/>
      <c r="AA985" s="17"/>
      <c r="AB985" s="17"/>
      <c r="AC985" s="17"/>
      <c r="AD985" s="17"/>
      <c r="AE985" s="17"/>
      <c r="AF985" s="17"/>
      <c r="AG985" s="17"/>
      <c r="AH985" s="17"/>
      <c r="AI985" s="17"/>
      <c r="AJ985" s="17"/>
      <c r="AK985" s="17"/>
      <c r="AL985" s="17"/>
      <c r="AM985" s="17"/>
      <c r="AN985" s="17"/>
      <c r="AO985" s="17"/>
      <c r="AP985" s="17"/>
      <c r="AQ985" s="17"/>
      <c r="AR985" s="17"/>
      <c r="AS985" s="17"/>
      <c r="AT985" s="17"/>
      <c r="AU985" s="17"/>
      <c r="AV985" s="17"/>
      <c r="AW985" s="17"/>
      <c r="AX985" s="17"/>
      <c r="AY985" s="17"/>
      <c r="AZ985" s="17"/>
      <c r="BA985" s="17"/>
      <c r="BB985" s="17"/>
      <c r="BC985" s="17"/>
      <c r="BD985" s="17"/>
      <c r="BE985" s="17"/>
      <c r="BF985" s="17"/>
      <c r="BG985" s="17"/>
      <c r="BH985" s="17"/>
      <c r="BI985" s="17"/>
      <c r="BJ985" s="17"/>
    </row>
    <row r="986" spans="1:62" ht="13">
      <c r="A986" s="2"/>
      <c r="B986" s="2"/>
      <c r="C986" s="2"/>
      <c r="D986" s="2"/>
      <c r="E986" s="2"/>
      <c r="F986" s="2"/>
      <c r="G986" s="21"/>
      <c r="H986" s="2"/>
      <c r="I986" s="2"/>
      <c r="J986" s="2"/>
      <c r="K986" s="2"/>
      <c r="L986" s="23"/>
      <c r="M986" s="28"/>
      <c r="N986" s="23"/>
      <c r="O986" s="23"/>
      <c r="P986" s="23"/>
      <c r="Q986" s="19"/>
      <c r="R986" s="19"/>
      <c r="S986" s="16"/>
      <c r="T986" s="17"/>
      <c r="U986" s="17"/>
      <c r="V986" s="17"/>
      <c r="W986" s="17"/>
      <c r="X986" s="17"/>
      <c r="Y986" s="17"/>
      <c r="Z986" s="17"/>
      <c r="AA986" s="17"/>
      <c r="AB986" s="17"/>
      <c r="AC986" s="17"/>
      <c r="AD986" s="17"/>
      <c r="AE986" s="17"/>
      <c r="AF986" s="17"/>
      <c r="AG986" s="17"/>
      <c r="AH986" s="17"/>
      <c r="AI986" s="17"/>
      <c r="AJ986" s="17"/>
      <c r="AK986" s="17"/>
      <c r="AL986" s="17"/>
      <c r="AM986" s="17"/>
      <c r="AN986" s="17"/>
      <c r="AO986" s="17"/>
      <c r="AP986" s="17"/>
      <c r="AQ986" s="17"/>
      <c r="AR986" s="17"/>
      <c r="AS986" s="17"/>
      <c r="AT986" s="17"/>
      <c r="AU986" s="17"/>
      <c r="AV986" s="17"/>
      <c r="AW986" s="17"/>
      <c r="AX986" s="17"/>
      <c r="AY986" s="17"/>
      <c r="AZ986" s="17"/>
      <c r="BA986" s="17"/>
      <c r="BB986" s="17"/>
      <c r="BC986" s="17"/>
      <c r="BD986" s="17"/>
      <c r="BE986" s="17"/>
      <c r="BF986" s="17"/>
      <c r="BG986" s="17"/>
      <c r="BH986" s="17"/>
      <c r="BI986" s="17"/>
      <c r="BJ986" s="17"/>
    </row>
    <row r="987" spans="1:62" ht="13">
      <c r="A987" s="2"/>
      <c r="B987" s="2"/>
      <c r="C987" s="2"/>
      <c r="D987" s="2"/>
      <c r="E987" s="2"/>
      <c r="F987" s="2"/>
      <c r="G987" s="21"/>
      <c r="H987" s="2"/>
      <c r="I987" s="2"/>
      <c r="J987" s="2"/>
      <c r="K987" s="2"/>
      <c r="L987" s="23"/>
      <c r="M987" s="28"/>
      <c r="N987" s="23"/>
      <c r="O987" s="23"/>
      <c r="P987" s="23"/>
      <c r="Q987" s="19"/>
      <c r="R987" s="19"/>
      <c r="S987" s="16"/>
      <c r="T987" s="17"/>
      <c r="U987" s="17"/>
      <c r="V987" s="17"/>
      <c r="W987" s="17"/>
      <c r="X987" s="17"/>
      <c r="Y987" s="17"/>
      <c r="Z987" s="17"/>
      <c r="AA987" s="17"/>
      <c r="AB987" s="17"/>
      <c r="AC987" s="17"/>
      <c r="AD987" s="17"/>
      <c r="AE987" s="17"/>
      <c r="AF987" s="17"/>
      <c r="AG987" s="17"/>
      <c r="AH987" s="17"/>
      <c r="AI987" s="17"/>
      <c r="AJ987" s="17"/>
      <c r="AK987" s="17"/>
      <c r="AL987" s="17"/>
      <c r="AM987" s="17"/>
      <c r="AN987" s="17"/>
      <c r="AO987" s="17"/>
      <c r="AP987" s="17"/>
      <c r="AQ987" s="17"/>
      <c r="AR987" s="17"/>
      <c r="AS987" s="17"/>
      <c r="AT987" s="17"/>
      <c r="AU987" s="17"/>
      <c r="AV987" s="17"/>
      <c r="AW987" s="17"/>
      <c r="AX987" s="17"/>
      <c r="AY987" s="17"/>
      <c r="AZ987" s="17"/>
      <c r="BA987" s="17"/>
      <c r="BB987" s="17"/>
      <c r="BC987" s="17"/>
      <c r="BD987" s="17"/>
      <c r="BE987" s="17"/>
      <c r="BF987" s="17"/>
      <c r="BG987" s="17"/>
      <c r="BH987" s="17"/>
      <c r="BI987" s="17"/>
      <c r="BJ987" s="17"/>
    </row>
    <row r="988" spans="1:62" ht="13">
      <c r="A988" s="2"/>
      <c r="B988" s="2"/>
      <c r="C988" s="2"/>
      <c r="D988" s="2"/>
      <c r="E988" s="2"/>
      <c r="F988" s="2"/>
      <c r="G988" s="21"/>
      <c r="H988" s="2"/>
      <c r="I988" s="2"/>
      <c r="J988" s="2"/>
      <c r="K988" s="2"/>
      <c r="L988" s="23"/>
      <c r="M988" s="28"/>
      <c r="N988" s="23"/>
      <c r="O988" s="23"/>
      <c r="P988" s="23"/>
      <c r="Q988" s="19"/>
      <c r="R988" s="19"/>
      <c r="S988" s="16"/>
      <c r="T988" s="17"/>
      <c r="U988" s="17"/>
      <c r="V988" s="17"/>
      <c r="W988" s="17"/>
      <c r="X988" s="17"/>
      <c r="Y988" s="17"/>
      <c r="Z988" s="17"/>
      <c r="AA988" s="17"/>
      <c r="AB988" s="17"/>
      <c r="AC988" s="17"/>
      <c r="AD988" s="17"/>
      <c r="AE988" s="17"/>
      <c r="AF988" s="17"/>
      <c r="AG988" s="17"/>
      <c r="AH988" s="17"/>
      <c r="AI988" s="17"/>
      <c r="AJ988" s="17"/>
      <c r="AK988" s="17"/>
      <c r="AL988" s="17"/>
      <c r="AM988" s="17"/>
      <c r="AN988" s="17"/>
      <c r="AO988" s="17"/>
      <c r="AP988" s="17"/>
      <c r="AQ988" s="17"/>
      <c r="AR988" s="17"/>
      <c r="AS988" s="17"/>
      <c r="AT988" s="17"/>
      <c r="AU988" s="17"/>
      <c r="AV988" s="17"/>
      <c r="AW988" s="17"/>
      <c r="AX988" s="17"/>
      <c r="AY988" s="17"/>
      <c r="AZ988" s="17"/>
      <c r="BA988" s="17"/>
      <c r="BB988" s="17"/>
      <c r="BC988" s="17"/>
      <c r="BD988" s="17"/>
      <c r="BE988" s="17"/>
      <c r="BF988" s="17"/>
      <c r="BG988" s="17"/>
      <c r="BH988" s="17"/>
      <c r="BI988" s="17"/>
      <c r="BJ988" s="17"/>
    </row>
    <row r="989" spans="1:62" ht="13">
      <c r="A989" s="2"/>
      <c r="B989" s="2"/>
      <c r="C989" s="2"/>
      <c r="D989" s="2"/>
      <c r="E989" s="2"/>
      <c r="F989" s="2"/>
      <c r="G989" s="21"/>
      <c r="H989" s="2"/>
      <c r="I989" s="2"/>
      <c r="J989" s="2"/>
      <c r="K989" s="2"/>
      <c r="L989" s="23"/>
      <c r="M989" s="28"/>
      <c r="N989" s="23"/>
      <c r="O989" s="23"/>
      <c r="P989" s="23"/>
      <c r="Q989" s="19"/>
      <c r="R989" s="19"/>
      <c r="S989" s="16"/>
      <c r="T989" s="17"/>
      <c r="U989" s="17"/>
      <c r="V989" s="17"/>
      <c r="W989" s="17"/>
      <c r="X989" s="17"/>
      <c r="Y989" s="17"/>
      <c r="Z989" s="17"/>
      <c r="AA989" s="17"/>
      <c r="AB989" s="17"/>
      <c r="AC989" s="17"/>
      <c r="AD989" s="17"/>
      <c r="AE989" s="17"/>
      <c r="AF989" s="17"/>
      <c r="AG989" s="17"/>
      <c r="AH989" s="17"/>
      <c r="AI989" s="17"/>
      <c r="AJ989" s="17"/>
      <c r="AK989" s="17"/>
      <c r="AL989" s="17"/>
      <c r="AM989" s="17"/>
      <c r="AN989" s="17"/>
      <c r="AO989" s="17"/>
      <c r="AP989" s="17"/>
      <c r="AQ989" s="17"/>
      <c r="AR989" s="17"/>
      <c r="AS989" s="17"/>
      <c r="AT989" s="17"/>
      <c r="AU989" s="17"/>
      <c r="AV989" s="17"/>
      <c r="AW989" s="17"/>
      <c r="AX989" s="17"/>
      <c r="AY989" s="17"/>
      <c r="AZ989" s="17"/>
      <c r="BA989" s="17"/>
      <c r="BB989" s="17"/>
      <c r="BC989" s="17"/>
      <c r="BD989" s="17"/>
      <c r="BE989" s="17"/>
      <c r="BF989" s="17"/>
      <c r="BG989" s="17"/>
      <c r="BH989" s="17"/>
      <c r="BI989" s="17"/>
      <c r="BJ989" s="17"/>
    </row>
    <row r="990" spans="1:62" ht="13">
      <c r="A990" s="2"/>
      <c r="B990" s="2"/>
      <c r="C990" s="2"/>
      <c r="D990" s="2"/>
      <c r="E990" s="2"/>
      <c r="F990" s="2"/>
      <c r="G990" s="21"/>
      <c r="H990" s="2"/>
      <c r="I990" s="2"/>
      <c r="J990" s="2"/>
      <c r="K990" s="2"/>
      <c r="L990" s="23"/>
      <c r="M990" s="28"/>
      <c r="N990" s="23"/>
      <c r="O990" s="23"/>
      <c r="P990" s="23"/>
      <c r="Q990" s="19"/>
      <c r="R990" s="19"/>
      <c r="S990" s="16"/>
      <c r="T990" s="17"/>
      <c r="U990" s="17"/>
      <c r="V990" s="17"/>
      <c r="W990" s="17"/>
      <c r="X990" s="17"/>
      <c r="Y990" s="17"/>
      <c r="Z990" s="17"/>
      <c r="AA990" s="17"/>
      <c r="AB990" s="17"/>
      <c r="AC990" s="17"/>
      <c r="AD990" s="17"/>
      <c r="AE990" s="17"/>
      <c r="AF990" s="17"/>
      <c r="AG990" s="17"/>
      <c r="AH990" s="17"/>
      <c r="AI990" s="17"/>
      <c r="AJ990" s="17"/>
      <c r="AK990" s="17"/>
      <c r="AL990" s="17"/>
      <c r="AM990" s="17"/>
      <c r="AN990" s="17"/>
      <c r="AO990" s="17"/>
      <c r="AP990" s="17"/>
      <c r="AQ990" s="17"/>
      <c r="AR990" s="17"/>
      <c r="AS990" s="17"/>
      <c r="AT990" s="17"/>
      <c r="AU990" s="17"/>
      <c r="AV990" s="17"/>
      <c r="AW990" s="17"/>
      <c r="AX990" s="17"/>
      <c r="AY990" s="17"/>
      <c r="AZ990" s="17"/>
      <c r="BA990" s="17"/>
      <c r="BB990" s="17"/>
      <c r="BC990" s="17"/>
      <c r="BD990" s="17"/>
      <c r="BE990" s="17"/>
      <c r="BF990" s="17"/>
      <c r="BG990" s="17"/>
      <c r="BH990" s="17"/>
      <c r="BI990" s="17"/>
      <c r="BJ990" s="17"/>
    </row>
    <row r="991" spans="1:62" ht="13">
      <c r="A991" s="2"/>
      <c r="B991" s="2"/>
      <c r="C991" s="2"/>
      <c r="D991" s="2"/>
      <c r="E991" s="2"/>
      <c r="F991" s="2"/>
      <c r="G991" s="21"/>
      <c r="H991" s="2"/>
      <c r="I991" s="2"/>
      <c r="J991" s="2"/>
      <c r="K991" s="2"/>
      <c r="L991" s="23"/>
      <c r="M991" s="28"/>
      <c r="N991" s="23"/>
      <c r="O991" s="23"/>
      <c r="P991" s="23"/>
      <c r="Q991" s="19"/>
      <c r="R991" s="19"/>
      <c r="S991" s="16"/>
      <c r="T991" s="17"/>
      <c r="U991" s="17"/>
      <c r="V991" s="17"/>
      <c r="W991" s="17"/>
      <c r="X991" s="17"/>
      <c r="Y991" s="17"/>
      <c r="Z991" s="17"/>
      <c r="AA991" s="17"/>
      <c r="AB991" s="17"/>
      <c r="AC991" s="17"/>
      <c r="AD991" s="17"/>
      <c r="AE991" s="17"/>
      <c r="AF991" s="17"/>
      <c r="AG991" s="17"/>
      <c r="AH991" s="17"/>
      <c r="AI991" s="17"/>
      <c r="AJ991" s="17"/>
      <c r="AK991" s="17"/>
      <c r="AL991" s="17"/>
      <c r="AM991" s="17"/>
      <c r="AN991" s="17"/>
      <c r="AO991" s="17"/>
      <c r="AP991" s="17"/>
      <c r="AQ991" s="17"/>
      <c r="AR991" s="17"/>
      <c r="AS991" s="17"/>
      <c r="AT991" s="17"/>
      <c r="AU991" s="17"/>
      <c r="AV991" s="17"/>
      <c r="AW991" s="17"/>
      <c r="AX991" s="17"/>
      <c r="AY991" s="17"/>
      <c r="AZ991" s="17"/>
      <c r="BA991" s="17"/>
      <c r="BB991" s="17"/>
      <c r="BC991" s="17"/>
      <c r="BD991" s="17"/>
      <c r="BE991" s="17"/>
      <c r="BF991" s="17"/>
      <c r="BG991" s="17"/>
      <c r="BH991" s="17"/>
      <c r="BI991" s="17"/>
      <c r="BJ991" s="17"/>
    </row>
    <row r="992" spans="1:62" ht="13">
      <c r="A992" s="2"/>
      <c r="B992" s="2"/>
      <c r="C992" s="2"/>
      <c r="D992" s="2"/>
      <c r="E992" s="2"/>
      <c r="F992" s="2"/>
      <c r="G992" s="21"/>
      <c r="H992" s="2"/>
      <c r="I992" s="2"/>
      <c r="J992" s="2"/>
      <c r="K992" s="2"/>
      <c r="L992" s="23"/>
      <c r="M992" s="28"/>
      <c r="N992" s="23"/>
      <c r="O992" s="23"/>
      <c r="P992" s="23"/>
      <c r="Q992" s="19"/>
      <c r="R992" s="19"/>
      <c r="S992" s="16"/>
      <c r="T992" s="17"/>
      <c r="U992" s="17"/>
      <c r="V992" s="17"/>
      <c r="W992" s="17"/>
      <c r="X992" s="17"/>
      <c r="Y992" s="17"/>
      <c r="Z992" s="17"/>
      <c r="AA992" s="17"/>
      <c r="AB992" s="17"/>
      <c r="AC992" s="17"/>
      <c r="AD992" s="17"/>
      <c r="AE992" s="17"/>
      <c r="AF992" s="17"/>
      <c r="AG992" s="17"/>
      <c r="AH992" s="17"/>
      <c r="AI992" s="17"/>
      <c r="AJ992" s="17"/>
      <c r="AK992" s="17"/>
      <c r="AL992" s="17"/>
      <c r="AM992" s="17"/>
      <c r="AN992" s="17"/>
      <c r="AO992" s="17"/>
      <c r="AP992" s="17"/>
      <c r="AQ992" s="17"/>
      <c r="AR992" s="17"/>
      <c r="AS992" s="17"/>
      <c r="AT992" s="17"/>
      <c r="AU992" s="17"/>
      <c r="AV992" s="17"/>
      <c r="AW992" s="17"/>
      <c r="AX992" s="17"/>
      <c r="AY992" s="17"/>
      <c r="AZ992" s="17"/>
      <c r="BA992" s="17"/>
      <c r="BB992" s="17"/>
      <c r="BC992" s="17"/>
      <c r="BD992" s="17"/>
      <c r="BE992" s="17"/>
      <c r="BF992" s="17"/>
      <c r="BG992" s="17"/>
      <c r="BH992" s="17"/>
      <c r="BI992" s="17"/>
      <c r="BJ992" s="17"/>
    </row>
    <row r="993" spans="1:62" ht="13">
      <c r="A993" s="2"/>
      <c r="B993" s="2"/>
      <c r="C993" s="2"/>
      <c r="D993" s="2"/>
      <c r="E993" s="2"/>
      <c r="F993" s="2"/>
      <c r="G993" s="21"/>
      <c r="H993" s="2"/>
      <c r="I993" s="2"/>
      <c r="J993" s="2"/>
      <c r="K993" s="2"/>
      <c r="L993" s="23"/>
      <c r="M993" s="28"/>
      <c r="N993" s="23"/>
      <c r="O993" s="23"/>
      <c r="P993" s="23"/>
      <c r="Q993" s="19"/>
      <c r="R993" s="19"/>
      <c r="S993" s="16"/>
      <c r="T993" s="17"/>
      <c r="U993" s="17"/>
      <c r="V993" s="17"/>
      <c r="W993" s="17"/>
      <c r="X993" s="17"/>
      <c r="Y993" s="17"/>
      <c r="Z993" s="17"/>
      <c r="AA993" s="17"/>
      <c r="AB993" s="17"/>
      <c r="AC993" s="17"/>
      <c r="AD993" s="17"/>
      <c r="AE993" s="17"/>
      <c r="AF993" s="17"/>
      <c r="AG993" s="17"/>
      <c r="AH993" s="17"/>
      <c r="AI993" s="17"/>
      <c r="AJ993" s="17"/>
      <c r="AK993" s="17"/>
      <c r="AL993" s="17"/>
      <c r="AM993" s="17"/>
      <c r="AN993" s="17"/>
      <c r="AO993" s="17"/>
      <c r="AP993" s="17"/>
      <c r="AQ993" s="17"/>
      <c r="AR993" s="17"/>
      <c r="AS993" s="17"/>
      <c r="AT993" s="17"/>
      <c r="AU993" s="17"/>
      <c r="AV993" s="17"/>
      <c r="AW993" s="17"/>
      <c r="AX993" s="17"/>
      <c r="AY993" s="17"/>
      <c r="AZ993" s="17"/>
      <c r="BA993" s="17"/>
      <c r="BB993" s="17"/>
      <c r="BC993" s="17"/>
      <c r="BD993" s="17"/>
      <c r="BE993" s="17"/>
      <c r="BF993" s="17"/>
      <c r="BG993" s="17"/>
      <c r="BH993" s="17"/>
      <c r="BI993" s="17"/>
      <c r="BJ993" s="17"/>
    </row>
    <row r="994" spans="1:62" ht="13">
      <c r="A994" s="2"/>
      <c r="B994" s="2"/>
      <c r="C994" s="2"/>
      <c r="D994" s="2"/>
      <c r="E994" s="2"/>
      <c r="F994" s="2"/>
      <c r="G994" s="21"/>
      <c r="H994" s="2"/>
      <c r="I994" s="2"/>
      <c r="J994" s="2"/>
      <c r="K994" s="2"/>
      <c r="L994" s="23"/>
      <c r="M994" s="28"/>
      <c r="N994" s="23"/>
      <c r="O994" s="23"/>
      <c r="P994" s="23"/>
      <c r="Q994" s="19"/>
      <c r="R994" s="19"/>
      <c r="S994" s="16"/>
      <c r="T994" s="17"/>
      <c r="U994" s="17"/>
      <c r="V994" s="17"/>
      <c r="W994" s="17"/>
      <c r="X994" s="17"/>
      <c r="Y994" s="17"/>
      <c r="Z994" s="17"/>
      <c r="AA994" s="17"/>
      <c r="AB994" s="17"/>
      <c r="AC994" s="17"/>
      <c r="AD994" s="17"/>
      <c r="AE994" s="17"/>
      <c r="AF994" s="17"/>
      <c r="AG994" s="17"/>
      <c r="AH994" s="17"/>
      <c r="AI994" s="17"/>
      <c r="AJ994" s="17"/>
      <c r="AK994" s="17"/>
      <c r="AL994" s="17"/>
      <c r="AM994" s="17"/>
      <c r="AN994" s="17"/>
      <c r="AO994" s="17"/>
      <c r="AP994" s="17"/>
      <c r="AQ994" s="17"/>
      <c r="AR994" s="17"/>
      <c r="AS994" s="17"/>
      <c r="AT994" s="17"/>
      <c r="AU994" s="17"/>
      <c r="AV994" s="17"/>
      <c r="AW994" s="17"/>
      <c r="AX994" s="17"/>
      <c r="AY994" s="17"/>
      <c r="AZ994" s="17"/>
      <c r="BA994" s="17"/>
      <c r="BB994" s="17"/>
      <c r="BC994" s="17"/>
      <c r="BD994" s="17"/>
      <c r="BE994" s="17"/>
      <c r="BF994" s="17"/>
      <c r="BG994" s="17"/>
      <c r="BH994" s="17"/>
      <c r="BI994" s="17"/>
      <c r="BJ994" s="17"/>
    </row>
    <row r="995" spans="1:62" ht="13">
      <c r="A995" s="2"/>
      <c r="B995" s="2"/>
      <c r="C995" s="2"/>
      <c r="D995" s="2"/>
      <c r="E995" s="2"/>
      <c r="F995" s="2"/>
      <c r="G995" s="21"/>
      <c r="H995" s="2"/>
      <c r="I995" s="2"/>
      <c r="J995" s="2"/>
      <c r="K995" s="2"/>
      <c r="L995" s="23"/>
      <c r="M995" s="28"/>
      <c r="N995" s="23"/>
      <c r="O995" s="23"/>
      <c r="P995" s="23"/>
      <c r="Q995" s="19"/>
      <c r="R995" s="19"/>
      <c r="S995" s="16"/>
      <c r="T995" s="17"/>
      <c r="U995" s="17"/>
      <c r="V995" s="17"/>
      <c r="W995" s="17"/>
      <c r="X995" s="17"/>
      <c r="Y995" s="17"/>
      <c r="Z995" s="17"/>
      <c r="AA995" s="17"/>
      <c r="AB995" s="17"/>
      <c r="AC995" s="17"/>
      <c r="AD995" s="17"/>
      <c r="AE995" s="17"/>
      <c r="AF995" s="17"/>
      <c r="AG995" s="17"/>
      <c r="AH995" s="17"/>
      <c r="AI995" s="17"/>
      <c r="AJ995" s="17"/>
      <c r="AK995" s="17"/>
      <c r="AL995" s="17"/>
      <c r="AM995" s="17"/>
      <c r="AN995" s="17"/>
      <c r="AO995" s="17"/>
      <c r="AP995" s="17"/>
      <c r="AQ995" s="17"/>
      <c r="AR995" s="17"/>
      <c r="AS995" s="17"/>
      <c r="AT995" s="17"/>
      <c r="AU995" s="17"/>
      <c r="AV995" s="17"/>
      <c r="AW995" s="17"/>
      <c r="AX995" s="17"/>
      <c r="AY995" s="17"/>
      <c r="AZ995" s="17"/>
      <c r="BA995" s="17"/>
      <c r="BB995" s="17"/>
      <c r="BC995" s="17"/>
      <c r="BD995" s="17"/>
      <c r="BE995" s="17"/>
      <c r="BF995" s="17"/>
      <c r="BG995" s="17"/>
      <c r="BH995" s="17"/>
      <c r="BI995" s="17"/>
      <c r="BJ995" s="17"/>
    </row>
    <row r="996" spans="1:62" ht="13">
      <c r="A996" s="2"/>
      <c r="B996" s="2"/>
      <c r="C996" s="2"/>
      <c r="D996" s="2"/>
      <c r="E996" s="2"/>
      <c r="F996" s="2"/>
      <c r="G996" s="21"/>
      <c r="H996" s="2"/>
      <c r="I996" s="2"/>
      <c r="J996" s="2"/>
      <c r="K996" s="2"/>
      <c r="L996" s="23"/>
      <c r="M996" s="28"/>
      <c r="N996" s="23"/>
      <c r="O996" s="23"/>
      <c r="P996" s="23"/>
      <c r="Q996" s="19"/>
      <c r="R996" s="19"/>
      <c r="S996" s="16"/>
      <c r="T996" s="17"/>
      <c r="U996" s="17"/>
      <c r="V996" s="17"/>
      <c r="W996" s="17"/>
      <c r="X996" s="17"/>
      <c r="Y996" s="17"/>
      <c r="Z996" s="17"/>
      <c r="AA996" s="17"/>
      <c r="AB996" s="17"/>
      <c r="AC996" s="17"/>
      <c r="AD996" s="17"/>
      <c r="AE996" s="17"/>
      <c r="AF996" s="17"/>
      <c r="AG996" s="17"/>
      <c r="AH996" s="17"/>
      <c r="AI996" s="17"/>
      <c r="AJ996" s="17"/>
      <c r="AK996" s="17"/>
      <c r="AL996" s="17"/>
      <c r="AM996" s="17"/>
      <c r="AN996" s="17"/>
      <c r="AO996" s="17"/>
      <c r="AP996" s="17"/>
      <c r="AQ996" s="17"/>
      <c r="AR996" s="17"/>
      <c r="AS996" s="17"/>
      <c r="AT996" s="17"/>
      <c r="AU996" s="17"/>
      <c r="AV996" s="17"/>
      <c r="AW996" s="17"/>
      <c r="AX996" s="17"/>
      <c r="AY996" s="17"/>
      <c r="AZ996" s="17"/>
      <c r="BA996" s="17"/>
      <c r="BB996" s="17"/>
      <c r="BC996" s="17"/>
      <c r="BD996" s="17"/>
      <c r="BE996" s="17"/>
      <c r="BF996" s="17"/>
      <c r="BG996" s="17"/>
      <c r="BH996" s="17"/>
      <c r="BI996" s="17"/>
      <c r="BJ996" s="17"/>
    </row>
    <row r="997" spans="1:62" ht="13">
      <c r="A997" s="2"/>
      <c r="B997" s="2"/>
      <c r="C997" s="2"/>
      <c r="D997" s="2"/>
      <c r="E997" s="2"/>
      <c r="F997" s="2"/>
      <c r="G997" s="21"/>
      <c r="H997" s="2"/>
      <c r="I997" s="2"/>
      <c r="J997" s="2"/>
      <c r="K997" s="2"/>
      <c r="L997" s="23"/>
      <c r="M997" s="28"/>
      <c r="N997" s="23"/>
      <c r="O997" s="23"/>
      <c r="P997" s="23"/>
      <c r="Q997" s="19"/>
      <c r="R997" s="19"/>
      <c r="S997" s="16"/>
      <c r="T997" s="17"/>
      <c r="U997" s="17"/>
      <c r="V997" s="17"/>
      <c r="W997" s="17"/>
      <c r="X997" s="17"/>
      <c r="Y997" s="17"/>
      <c r="Z997" s="17"/>
      <c r="AA997" s="17"/>
      <c r="AB997" s="17"/>
      <c r="AC997" s="17"/>
      <c r="AD997" s="17"/>
      <c r="AE997" s="17"/>
      <c r="AF997" s="17"/>
      <c r="AG997" s="17"/>
      <c r="AH997" s="17"/>
      <c r="AI997" s="17"/>
      <c r="AJ997" s="17"/>
      <c r="AK997" s="17"/>
      <c r="AL997" s="17"/>
      <c r="AM997" s="17"/>
      <c r="AN997" s="17"/>
      <c r="AO997" s="17"/>
      <c r="AP997" s="17"/>
      <c r="AQ997" s="17"/>
      <c r="AR997" s="17"/>
      <c r="AS997" s="17"/>
      <c r="AT997" s="17"/>
      <c r="AU997" s="17"/>
      <c r="AV997" s="17"/>
      <c r="AW997" s="17"/>
      <c r="AX997" s="17"/>
      <c r="AY997" s="17"/>
      <c r="AZ997" s="17"/>
      <c r="BA997" s="17"/>
      <c r="BB997" s="17"/>
      <c r="BC997" s="17"/>
      <c r="BD997" s="17"/>
      <c r="BE997" s="17"/>
      <c r="BF997" s="17"/>
      <c r="BG997" s="17"/>
      <c r="BH997" s="17"/>
      <c r="BI997" s="17"/>
      <c r="BJ997" s="17"/>
    </row>
    <row r="998" spans="1:62" ht="13">
      <c r="A998" s="2"/>
      <c r="B998" s="2"/>
      <c r="C998" s="2"/>
      <c r="D998" s="2"/>
      <c r="E998" s="2"/>
      <c r="F998" s="2"/>
      <c r="G998" s="21"/>
      <c r="H998" s="2"/>
      <c r="I998" s="2"/>
      <c r="J998" s="2"/>
      <c r="K998" s="2"/>
      <c r="L998" s="23"/>
      <c r="M998" s="28"/>
      <c r="N998" s="23"/>
      <c r="O998" s="23"/>
      <c r="P998" s="23"/>
      <c r="Q998" s="19"/>
      <c r="R998" s="19"/>
      <c r="S998" s="16"/>
      <c r="T998" s="17"/>
      <c r="U998" s="17"/>
      <c r="V998" s="17"/>
      <c r="W998" s="17"/>
      <c r="X998" s="17"/>
      <c r="Y998" s="17"/>
      <c r="Z998" s="17"/>
      <c r="AA998" s="17"/>
      <c r="AB998" s="17"/>
      <c r="AC998" s="17"/>
      <c r="AD998" s="17"/>
      <c r="AE998" s="17"/>
      <c r="AF998" s="17"/>
      <c r="AG998" s="17"/>
      <c r="AH998" s="17"/>
      <c r="AI998" s="17"/>
      <c r="AJ998" s="17"/>
      <c r="AK998" s="17"/>
      <c r="AL998" s="17"/>
      <c r="AM998" s="17"/>
      <c r="AN998" s="17"/>
      <c r="AO998" s="17"/>
      <c r="AP998" s="17"/>
      <c r="AQ998" s="17"/>
      <c r="AR998" s="17"/>
      <c r="AS998" s="17"/>
      <c r="AT998" s="17"/>
      <c r="AU998" s="17"/>
      <c r="AV998" s="17"/>
      <c r="AW998" s="17"/>
      <c r="AX998" s="17"/>
      <c r="AY998" s="17"/>
      <c r="AZ998" s="17"/>
      <c r="BA998" s="17"/>
      <c r="BB998" s="17"/>
      <c r="BC998" s="17"/>
      <c r="BD998" s="17"/>
      <c r="BE998" s="17"/>
      <c r="BF998" s="17"/>
      <c r="BG998" s="17"/>
      <c r="BH998" s="17"/>
      <c r="BI998" s="17"/>
      <c r="BJ998" s="17"/>
    </row>
    <row r="999" spans="1:62" ht="13">
      <c r="A999" s="2"/>
      <c r="B999" s="2"/>
      <c r="C999" s="2"/>
      <c r="D999" s="2"/>
      <c r="E999" s="2"/>
      <c r="F999" s="2"/>
      <c r="G999" s="21"/>
      <c r="H999" s="2"/>
      <c r="I999" s="2"/>
      <c r="J999" s="2"/>
      <c r="K999" s="2"/>
      <c r="L999" s="23"/>
      <c r="M999" s="28"/>
      <c r="N999" s="23"/>
      <c r="O999" s="23"/>
      <c r="P999" s="23"/>
      <c r="Q999" s="19"/>
      <c r="R999" s="19"/>
      <c r="S999" s="16"/>
      <c r="T999" s="17"/>
      <c r="U999" s="17"/>
      <c r="V999" s="17"/>
      <c r="W999" s="17"/>
      <c r="X999" s="17"/>
      <c r="Y999" s="17"/>
      <c r="Z999" s="17"/>
      <c r="AA999" s="17"/>
      <c r="AB999" s="17"/>
      <c r="AC999" s="17"/>
      <c r="AD999" s="17"/>
      <c r="AE999" s="17"/>
      <c r="AF999" s="17"/>
      <c r="AG999" s="17"/>
      <c r="AH999" s="17"/>
      <c r="AI999" s="17"/>
      <c r="AJ999" s="17"/>
      <c r="AK999" s="17"/>
      <c r="AL999" s="17"/>
      <c r="AM999" s="17"/>
      <c r="AN999" s="17"/>
      <c r="AO999" s="17"/>
      <c r="AP999" s="17"/>
      <c r="AQ999" s="17"/>
      <c r="AR999" s="17"/>
      <c r="AS999" s="17"/>
      <c r="AT999" s="17"/>
      <c r="AU999" s="17"/>
      <c r="AV999" s="17"/>
      <c r="AW999" s="17"/>
      <c r="AX999" s="17"/>
      <c r="AY999" s="17"/>
      <c r="AZ999" s="17"/>
      <c r="BA999" s="17"/>
      <c r="BB999" s="17"/>
      <c r="BC999" s="17"/>
      <c r="BD999" s="17"/>
      <c r="BE999" s="17"/>
      <c r="BF999" s="17"/>
      <c r="BG999" s="17"/>
      <c r="BH999" s="17"/>
      <c r="BI999" s="17"/>
      <c r="BJ999" s="17"/>
    </row>
    <row r="1000" spans="1:62" ht="13">
      <c r="A1000" s="2"/>
      <c r="B1000" s="2"/>
      <c r="C1000" s="2"/>
      <c r="D1000" s="2"/>
      <c r="E1000" s="2"/>
      <c r="F1000" s="2"/>
      <c r="G1000" s="21"/>
      <c r="H1000" s="2"/>
      <c r="I1000" s="2"/>
      <c r="J1000" s="2"/>
      <c r="K1000" s="2"/>
      <c r="L1000" s="23"/>
      <c r="M1000" s="28"/>
      <c r="N1000" s="23"/>
      <c r="O1000" s="23"/>
      <c r="P1000" s="23"/>
      <c r="Q1000" s="19"/>
      <c r="R1000" s="19"/>
      <c r="S1000" s="16"/>
      <c r="T1000" s="17"/>
      <c r="U1000" s="17"/>
      <c r="V1000" s="17"/>
      <c r="W1000" s="17"/>
      <c r="X1000" s="17"/>
      <c r="Y1000" s="17"/>
      <c r="Z1000" s="17"/>
      <c r="AA1000" s="17"/>
      <c r="AB1000" s="17"/>
      <c r="AC1000" s="17"/>
      <c r="AD1000" s="17"/>
      <c r="AE1000" s="17"/>
      <c r="AF1000" s="17"/>
      <c r="AG1000" s="17"/>
      <c r="AH1000" s="17"/>
      <c r="AI1000" s="17"/>
      <c r="AJ1000" s="17"/>
      <c r="AK1000" s="17"/>
      <c r="AL1000" s="17"/>
      <c r="AM1000" s="17"/>
      <c r="AN1000" s="17"/>
      <c r="AO1000" s="17"/>
      <c r="AP1000" s="17"/>
      <c r="AQ1000" s="17"/>
      <c r="AR1000" s="17"/>
      <c r="AS1000" s="17"/>
      <c r="AT1000" s="17"/>
      <c r="AU1000" s="17"/>
      <c r="AV1000" s="17"/>
      <c r="AW1000" s="17"/>
      <c r="AX1000" s="17"/>
      <c r="AY1000" s="17"/>
      <c r="AZ1000" s="17"/>
      <c r="BA1000" s="17"/>
      <c r="BB1000" s="17"/>
      <c r="BC1000" s="17"/>
      <c r="BD1000" s="17"/>
      <c r="BE1000" s="17"/>
      <c r="BF1000" s="17"/>
      <c r="BG1000" s="17"/>
      <c r="BH1000" s="17"/>
      <c r="BI1000" s="17"/>
      <c r="BJ1000" s="17"/>
    </row>
    <row r="1001" spans="1:62" ht="13">
      <c r="A1001" s="2"/>
      <c r="B1001" s="2"/>
      <c r="C1001" s="2"/>
      <c r="D1001" s="2"/>
      <c r="E1001" s="2"/>
      <c r="F1001" s="2"/>
      <c r="G1001" s="21"/>
      <c r="H1001" s="2"/>
      <c r="I1001" s="2"/>
      <c r="J1001" s="2"/>
      <c r="K1001" s="2"/>
      <c r="L1001" s="23"/>
      <c r="M1001" s="28"/>
      <c r="N1001" s="23"/>
      <c r="O1001" s="23"/>
      <c r="P1001" s="23"/>
      <c r="Q1001" s="19"/>
      <c r="R1001" s="19"/>
      <c r="S1001" s="16"/>
      <c r="T1001" s="17"/>
      <c r="U1001" s="17"/>
      <c r="V1001" s="17"/>
      <c r="W1001" s="17"/>
      <c r="X1001" s="17"/>
      <c r="Y1001" s="17"/>
      <c r="Z1001" s="17"/>
      <c r="AA1001" s="17"/>
      <c r="AB1001" s="17"/>
      <c r="AC1001" s="17"/>
      <c r="AD1001" s="17"/>
      <c r="AE1001" s="17"/>
      <c r="AF1001" s="17"/>
      <c r="AG1001" s="17"/>
      <c r="AH1001" s="17"/>
      <c r="AI1001" s="17"/>
      <c r="AJ1001" s="17"/>
      <c r="AK1001" s="17"/>
      <c r="AL1001" s="17"/>
      <c r="AM1001" s="17"/>
      <c r="AN1001" s="17"/>
      <c r="AO1001" s="17"/>
      <c r="AP1001" s="17"/>
      <c r="AQ1001" s="17"/>
      <c r="AR1001" s="17"/>
      <c r="AS1001" s="17"/>
      <c r="AT1001" s="17"/>
      <c r="AU1001" s="17"/>
      <c r="AV1001" s="17"/>
      <c r="AW1001" s="17"/>
      <c r="AX1001" s="17"/>
      <c r="AY1001" s="17"/>
      <c r="AZ1001" s="17"/>
      <c r="BA1001" s="17"/>
      <c r="BB1001" s="17"/>
      <c r="BC1001" s="17"/>
      <c r="BD1001" s="17"/>
      <c r="BE1001" s="17"/>
      <c r="BF1001" s="17"/>
      <c r="BG1001" s="17"/>
      <c r="BH1001" s="17"/>
      <c r="BI1001" s="17"/>
      <c r="BJ1001" s="17"/>
    </row>
    <row r="1002" spans="1:62" ht="13">
      <c r="A1002" s="2"/>
      <c r="B1002" s="2"/>
      <c r="C1002" s="2"/>
      <c r="D1002" s="2"/>
      <c r="E1002" s="2"/>
      <c r="F1002" s="2"/>
      <c r="G1002" s="21"/>
      <c r="H1002" s="2"/>
      <c r="I1002" s="2"/>
      <c r="J1002" s="2"/>
      <c r="K1002" s="2"/>
      <c r="L1002" s="23"/>
      <c r="M1002" s="28"/>
      <c r="N1002" s="23"/>
      <c r="O1002" s="23"/>
      <c r="P1002" s="23"/>
      <c r="Q1002" s="19"/>
      <c r="R1002" s="19"/>
      <c r="S1002" s="16"/>
      <c r="T1002" s="17"/>
      <c r="U1002" s="17"/>
      <c r="V1002" s="17"/>
      <c r="W1002" s="17"/>
      <c r="X1002" s="17"/>
      <c r="Y1002" s="17"/>
      <c r="Z1002" s="17"/>
      <c r="AA1002" s="17"/>
      <c r="AB1002" s="17"/>
      <c r="AC1002" s="17"/>
      <c r="AD1002" s="17"/>
      <c r="AE1002" s="17"/>
      <c r="AF1002" s="17"/>
      <c r="AG1002" s="17"/>
      <c r="AH1002" s="17"/>
      <c r="AI1002" s="17"/>
      <c r="AJ1002" s="17"/>
      <c r="AK1002" s="17"/>
      <c r="AL1002" s="17"/>
      <c r="AM1002" s="17"/>
      <c r="AN1002" s="17"/>
      <c r="AO1002" s="17"/>
      <c r="AP1002" s="17"/>
      <c r="AQ1002" s="17"/>
      <c r="AR1002" s="17"/>
      <c r="AS1002" s="17"/>
      <c r="AT1002" s="17"/>
      <c r="AU1002" s="17"/>
      <c r="AV1002" s="17"/>
      <c r="AW1002" s="17"/>
      <c r="AX1002" s="17"/>
      <c r="AY1002" s="17"/>
      <c r="AZ1002" s="17"/>
      <c r="BA1002" s="17"/>
      <c r="BB1002" s="17"/>
      <c r="BC1002" s="17"/>
      <c r="BD1002" s="17"/>
      <c r="BE1002" s="17"/>
      <c r="BF1002" s="17"/>
      <c r="BG1002" s="17"/>
      <c r="BH1002" s="17"/>
      <c r="BI1002" s="17"/>
      <c r="BJ1002" s="17"/>
    </row>
    <row r="1003" spans="1:62" ht="13">
      <c r="A1003" s="2"/>
      <c r="B1003" s="2"/>
      <c r="C1003" s="2"/>
      <c r="D1003" s="2"/>
      <c r="E1003" s="2"/>
      <c r="F1003" s="2"/>
      <c r="G1003" s="21"/>
      <c r="H1003" s="2"/>
      <c r="I1003" s="2"/>
      <c r="J1003" s="2"/>
      <c r="K1003" s="2"/>
      <c r="L1003" s="23"/>
      <c r="M1003" s="28"/>
      <c r="N1003" s="23"/>
      <c r="O1003" s="23"/>
      <c r="P1003" s="23"/>
      <c r="Q1003" s="19"/>
      <c r="R1003" s="19"/>
      <c r="S1003" s="16"/>
      <c r="T1003" s="17"/>
      <c r="U1003" s="17"/>
      <c r="V1003" s="17"/>
      <c r="W1003" s="17"/>
      <c r="X1003" s="17"/>
      <c r="Y1003" s="17"/>
      <c r="Z1003" s="17"/>
      <c r="AA1003" s="17"/>
      <c r="AB1003" s="17"/>
      <c r="AC1003" s="17"/>
      <c r="AD1003" s="17"/>
      <c r="AE1003" s="17"/>
      <c r="AF1003" s="17"/>
      <c r="AG1003" s="17"/>
      <c r="AH1003" s="17"/>
      <c r="AI1003" s="17"/>
      <c r="AJ1003" s="17"/>
      <c r="AK1003" s="17"/>
      <c r="AL1003" s="17"/>
      <c r="AM1003" s="17"/>
      <c r="AN1003" s="17"/>
      <c r="AO1003" s="17"/>
      <c r="AP1003" s="17"/>
      <c r="AQ1003" s="17"/>
      <c r="AR1003" s="17"/>
      <c r="AS1003" s="17"/>
      <c r="AT1003" s="17"/>
      <c r="AU1003" s="17"/>
      <c r="AV1003" s="17"/>
      <c r="AW1003" s="17"/>
      <c r="AX1003" s="17"/>
      <c r="AY1003" s="17"/>
      <c r="AZ1003" s="17"/>
      <c r="BA1003" s="17"/>
      <c r="BB1003" s="17"/>
      <c r="BC1003" s="17"/>
      <c r="BD1003" s="17"/>
      <c r="BE1003" s="17"/>
      <c r="BF1003" s="17"/>
      <c r="BG1003" s="17"/>
      <c r="BH1003" s="17"/>
      <c r="BI1003" s="17"/>
      <c r="BJ1003" s="17"/>
    </row>
    <row r="1004" spans="1:62" ht="13">
      <c r="A1004" s="2"/>
      <c r="B1004" s="2"/>
      <c r="C1004" s="2"/>
      <c r="D1004" s="2"/>
      <c r="E1004" s="2"/>
      <c r="F1004" s="2"/>
      <c r="G1004" s="21"/>
      <c r="H1004" s="2"/>
      <c r="I1004" s="2"/>
      <c r="J1004" s="2"/>
      <c r="K1004" s="2"/>
      <c r="L1004" s="23"/>
      <c r="M1004" s="28"/>
      <c r="N1004" s="23"/>
      <c r="O1004" s="23"/>
      <c r="P1004" s="23"/>
      <c r="Q1004" s="19"/>
      <c r="R1004" s="19"/>
      <c r="S1004" s="16"/>
      <c r="T1004" s="17"/>
      <c r="U1004" s="17"/>
      <c r="V1004" s="17"/>
      <c r="W1004" s="17"/>
      <c r="X1004" s="17"/>
      <c r="Y1004" s="17"/>
      <c r="Z1004" s="17"/>
      <c r="AA1004" s="17"/>
      <c r="AB1004" s="17"/>
      <c r="AC1004" s="17"/>
      <c r="AD1004" s="17"/>
      <c r="AE1004" s="17"/>
      <c r="AF1004" s="17"/>
      <c r="AG1004" s="17"/>
      <c r="AH1004" s="17"/>
      <c r="AI1004" s="17"/>
      <c r="AJ1004" s="17"/>
      <c r="AK1004" s="17"/>
      <c r="AL1004" s="17"/>
      <c r="AM1004" s="17"/>
      <c r="AN1004" s="17"/>
      <c r="AO1004" s="17"/>
      <c r="AP1004" s="17"/>
      <c r="AQ1004" s="17"/>
      <c r="AR1004" s="17"/>
      <c r="AS1004" s="17"/>
      <c r="AT1004" s="17"/>
      <c r="AU1004" s="17"/>
      <c r="AV1004" s="17"/>
      <c r="AW1004" s="17"/>
      <c r="AX1004" s="17"/>
      <c r="AY1004" s="17"/>
      <c r="AZ1004" s="17"/>
      <c r="BA1004" s="17"/>
      <c r="BB1004" s="17"/>
      <c r="BC1004" s="17"/>
      <c r="BD1004" s="17"/>
      <c r="BE1004" s="17"/>
      <c r="BF1004" s="17"/>
      <c r="BG1004" s="17"/>
      <c r="BH1004" s="17"/>
      <c r="BI1004" s="17"/>
      <c r="BJ1004" s="17"/>
    </row>
    <row r="1005" spans="1:62" ht="13">
      <c r="A1005" s="2"/>
      <c r="B1005" s="2"/>
      <c r="C1005" s="2"/>
      <c r="D1005" s="2"/>
      <c r="E1005" s="2"/>
      <c r="F1005" s="2"/>
      <c r="G1005" s="21"/>
      <c r="H1005" s="2"/>
      <c r="I1005" s="2"/>
      <c r="J1005" s="2"/>
      <c r="K1005" s="2"/>
      <c r="L1005" s="23"/>
      <c r="M1005" s="28"/>
      <c r="N1005" s="23"/>
      <c r="O1005" s="23"/>
      <c r="P1005" s="23"/>
      <c r="Q1005" s="19"/>
      <c r="R1005" s="19"/>
      <c r="S1005" s="16"/>
      <c r="T1005" s="17"/>
      <c r="U1005" s="17"/>
      <c r="V1005" s="17"/>
      <c r="W1005" s="17"/>
      <c r="X1005" s="17"/>
      <c r="Y1005" s="17"/>
      <c r="Z1005" s="17"/>
      <c r="AA1005" s="17"/>
      <c r="AB1005" s="17"/>
      <c r="AC1005" s="17"/>
      <c r="AD1005" s="17"/>
      <c r="AE1005" s="17"/>
      <c r="AF1005" s="17"/>
      <c r="AG1005" s="17"/>
      <c r="AH1005" s="17"/>
      <c r="AI1005" s="17"/>
      <c r="AJ1005" s="17"/>
      <c r="AK1005" s="17"/>
      <c r="AL1005" s="17"/>
      <c r="AM1005" s="17"/>
      <c r="AN1005" s="17"/>
      <c r="AO1005" s="17"/>
      <c r="AP1005" s="17"/>
      <c r="AQ1005" s="17"/>
      <c r="AR1005" s="17"/>
      <c r="AS1005" s="17"/>
      <c r="AT1005" s="17"/>
      <c r="AU1005" s="17"/>
      <c r="AV1005" s="17"/>
      <c r="AW1005" s="17"/>
      <c r="AX1005" s="17"/>
      <c r="AY1005" s="17"/>
      <c r="AZ1005" s="17"/>
      <c r="BA1005" s="17"/>
      <c r="BB1005" s="17"/>
      <c r="BC1005" s="17"/>
      <c r="BD1005" s="17"/>
      <c r="BE1005" s="17"/>
      <c r="BF1005" s="17"/>
      <c r="BG1005" s="17"/>
      <c r="BH1005" s="17"/>
      <c r="BI1005" s="17"/>
      <c r="BJ1005" s="17"/>
    </row>
    <row r="1006" spans="1:62" ht="13">
      <c r="A1006" s="2"/>
      <c r="B1006" s="2"/>
      <c r="C1006" s="2"/>
      <c r="D1006" s="2"/>
      <c r="E1006" s="2"/>
      <c r="F1006" s="2"/>
      <c r="G1006" s="21"/>
      <c r="H1006" s="2"/>
      <c r="I1006" s="2"/>
      <c r="J1006" s="2"/>
      <c r="K1006" s="2"/>
      <c r="L1006" s="23"/>
      <c r="M1006" s="28"/>
      <c r="N1006" s="23"/>
      <c r="O1006" s="23"/>
      <c r="P1006" s="23"/>
      <c r="Q1006" s="19"/>
      <c r="R1006" s="19"/>
      <c r="S1006" s="16"/>
      <c r="T1006" s="17"/>
      <c r="U1006" s="17"/>
      <c r="V1006" s="17"/>
      <c r="W1006" s="17"/>
      <c r="X1006" s="17"/>
      <c r="Y1006" s="17"/>
      <c r="Z1006" s="17"/>
      <c r="AA1006" s="17"/>
      <c r="AB1006" s="17"/>
      <c r="AC1006" s="17"/>
      <c r="AD1006" s="17"/>
      <c r="AE1006" s="17"/>
      <c r="AF1006" s="17"/>
      <c r="AG1006" s="17"/>
      <c r="AH1006" s="17"/>
      <c r="AI1006" s="17"/>
      <c r="AJ1006" s="17"/>
      <c r="AK1006" s="17"/>
      <c r="AL1006" s="17"/>
      <c r="AM1006" s="17"/>
      <c r="AN1006" s="17"/>
      <c r="AO1006" s="17"/>
      <c r="AP1006" s="17"/>
      <c r="AQ1006" s="17"/>
      <c r="AR1006" s="17"/>
      <c r="AS1006" s="17"/>
      <c r="AT1006" s="17"/>
      <c r="AU1006" s="17"/>
      <c r="AV1006" s="17"/>
      <c r="AW1006" s="17"/>
      <c r="AX1006" s="17"/>
      <c r="AY1006" s="17"/>
      <c r="AZ1006" s="17"/>
      <c r="BA1006" s="17"/>
      <c r="BB1006" s="17"/>
      <c r="BC1006" s="17"/>
      <c r="BD1006" s="17"/>
      <c r="BE1006" s="17"/>
      <c r="BF1006" s="17"/>
      <c r="BG1006" s="17"/>
      <c r="BH1006" s="17"/>
      <c r="BI1006" s="17"/>
      <c r="BJ1006" s="17"/>
    </row>
    <row r="1007" spans="1:62" ht="13">
      <c r="A1007" s="2"/>
      <c r="B1007" s="2"/>
      <c r="C1007" s="2"/>
      <c r="D1007" s="2"/>
      <c r="E1007" s="2"/>
      <c r="F1007" s="2"/>
      <c r="G1007" s="21"/>
      <c r="H1007" s="2"/>
      <c r="I1007" s="2"/>
      <c r="J1007" s="2"/>
      <c r="K1007" s="2"/>
      <c r="L1007" s="23"/>
      <c r="M1007" s="28"/>
      <c r="N1007" s="23"/>
      <c r="O1007" s="23"/>
      <c r="P1007" s="23"/>
      <c r="Q1007" s="19"/>
      <c r="R1007" s="19"/>
      <c r="S1007" s="16"/>
      <c r="T1007" s="17"/>
      <c r="U1007" s="17"/>
      <c r="V1007" s="17"/>
      <c r="W1007" s="17"/>
      <c r="X1007" s="17"/>
      <c r="Y1007" s="17"/>
      <c r="Z1007" s="17"/>
      <c r="AA1007" s="17"/>
      <c r="AB1007" s="17"/>
      <c r="AC1007" s="17"/>
      <c r="AD1007" s="17"/>
      <c r="AE1007" s="17"/>
      <c r="AF1007" s="17"/>
      <c r="AG1007" s="17"/>
      <c r="AH1007" s="17"/>
      <c r="AI1007" s="17"/>
      <c r="AJ1007" s="17"/>
      <c r="AK1007" s="17"/>
      <c r="AL1007" s="17"/>
      <c r="AM1007" s="17"/>
      <c r="AN1007" s="17"/>
      <c r="AO1007" s="17"/>
      <c r="AP1007" s="17"/>
      <c r="AQ1007" s="17"/>
      <c r="AR1007" s="17"/>
      <c r="AS1007" s="17"/>
      <c r="AT1007" s="17"/>
      <c r="AU1007" s="17"/>
      <c r="AV1007" s="17"/>
      <c r="AW1007" s="17"/>
      <c r="AX1007" s="17"/>
      <c r="AY1007" s="17"/>
      <c r="AZ1007" s="17"/>
      <c r="BA1007" s="17"/>
      <c r="BB1007" s="17"/>
      <c r="BC1007" s="17"/>
      <c r="BD1007" s="17"/>
      <c r="BE1007" s="17"/>
      <c r="BF1007" s="17"/>
      <c r="BG1007" s="17"/>
      <c r="BH1007" s="17"/>
      <c r="BI1007" s="17"/>
      <c r="BJ1007" s="17"/>
    </row>
    <row r="1008" spans="1:62" ht="13">
      <c r="A1008" s="2"/>
      <c r="B1008" s="2"/>
      <c r="C1008" s="2"/>
      <c r="D1008" s="2"/>
      <c r="E1008" s="2"/>
      <c r="F1008" s="2"/>
      <c r="G1008" s="21"/>
      <c r="H1008" s="2"/>
      <c r="I1008" s="2"/>
      <c r="J1008" s="2"/>
      <c r="K1008" s="2"/>
      <c r="L1008" s="23"/>
      <c r="M1008" s="28"/>
      <c r="N1008" s="23"/>
      <c r="O1008" s="23"/>
      <c r="P1008" s="23"/>
      <c r="Q1008" s="19"/>
      <c r="R1008" s="19"/>
      <c r="S1008" s="16"/>
      <c r="T1008" s="17"/>
      <c r="U1008" s="17"/>
      <c r="V1008" s="17"/>
      <c r="W1008" s="17"/>
      <c r="X1008" s="17"/>
      <c r="Y1008" s="17"/>
      <c r="Z1008" s="17"/>
      <c r="AA1008" s="17"/>
      <c r="AB1008" s="17"/>
      <c r="AC1008" s="17"/>
      <c r="AD1008" s="17"/>
      <c r="AE1008" s="17"/>
      <c r="AF1008" s="17"/>
      <c r="AG1008" s="17"/>
      <c r="AH1008" s="17"/>
      <c r="AI1008" s="17"/>
      <c r="AJ1008" s="17"/>
      <c r="AK1008" s="17"/>
      <c r="AL1008" s="17"/>
      <c r="AM1008" s="17"/>
      <c r="AN1008" s="17"/>
      <c r="AO1008" s="17"/>
      <c r="AP1008" s="17"/>
      <c r="AQ1008" s="17"/>
      <c r="AR1008" s="17"/>
      <c r="AS1008" s="17"/>
      <c r="AT1008" s="17"/>
      <c r="AU1008" s="17"/>
      <c r="AV1008" s="17"/>
      <c r="AW1008" s="17"/>
      <c r="AX1008" s="17"/>
      <c r="AY1008" s="17"/>
      <c r="AZ1008" s="17"/>
      <c r="BA1008" s="17"/>
      <c r="BB1008" s="17"/>
      <c r="BC1008" s="17"/>
      <c r="BD1008" s="17"/>
      <c r="BE1008" s="17"/>
      <c r="BF1008" s="17"/>
      <c r="BG1008" s="17"/>
      <c r="BH1008" s="17"/>
      <c r="BI1008" s="17"/>
      <c r="BJ1008" s="17"/>
    </row>
  </sheetData>
  <mergeCells count="14">
    <mergeCell ref="M7:O7"/>
    <mergeCell ref="M6:P6"/>
    <mergeCell ref="C2:D3"/>
    <mergeCell ref="C4:D14"/>
    <mergeCell ref="M2:P2"/>
    <mergeCell ref="M3:O3"/>
    <mergeCell ref="G2:K2"/>
    <mergeCell ref="M10:O10"/>
    <mergeCell ref="M9:O9"/>
    <mergeCell ref="M8:O8"/>
    <mergeCell ref="M12:O12"/>
    <mergeCell ref="M11:O11"/>
    <mergeCell ref="M13:O13"/>
    <mergeCell ref="M14:O14"/>
  </mergeCells>
  <conditionalFormatting sqref="K4:K14 P17:P59">
    <cfRule type="cellIs" dxfId="3" priority="1" operator="greaterThan">
      <formula>0</formula>
    </cfRule>
  </conditionalFormatting>
  <conditionalFormatting sqref="K4:K14 P17:P59">
    <cfRule type="cellIs" dxfId="2" priority="2" operator="lessThan">
      <formula>0</formula>
    </cfRule>
  </conditionalFormatting>
  <conditionalFormatting sqref="P14">
    <cfRule type="cellIs" dxfId="1" priority="3" operator="lessThan">
      <formula>0</formula>
    </cfRule>
  </conditionalFormatting>
  <conditionalFormatting sqref="P14">
    <cfRule type="cellIs" dxfId="0" priority="4" operator="greaterThan">
      <formula>0</formula>
    </cfRule>
  </conditionalFormatting>
  <dataValidations count="2">
    <dataValidation type="decimal" operator="greaterThan" allowBlank="1" showDropDown="1" showInputMessage="1" showErrorMessage="1" prompt="Make sure to enter a number, not any other format (text)!" sqref="P3" xr:uid="{00000000-0002-0000-0300-000000000000}">
      <formula1>-1</formula1>
    </dataValidation>
    <dataValidation type="decimal" operator="greaterThan" allowBlank="1" showDropDown="1" showErrorMessage="1" sqref="H4:I14" xr:uid="{00000000-0002-0000-0300-000001000000}">
      <formula1>-1</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4A7D6"/>
    <outlinePr summaryBelow="0" summaryRight="0"/>
  </sheetPr>
  <dimension ref="A1:AM990"/>
  <sheetViews>
    <sheetView workbookViewId="0">
      <selection activeCell="E75" sqref="E75"/>
    </sheetView>
  </sheetViews>
  <sheetFormatPr baseColWidth="10" defaultColWidth="14.5" defaultRowHeight="15.75" customHeight="1"/>
  <cols>
    <col min="1" max="1" width="2.1640625" customWidth="1"/>
    <col min="2" max="2" width="39.83203125" customWidth="1"/>
    <col min="3" max="3" width="17" customWidth="1"/>
    <col min="4" max="4" width="15" customWidth="1"/>
    <col min="5" max="5" width="14.5" customWidth="1"/>
    <col min="6" max="6" width="13.5" customWidth="1"/>
    <col min="7" max="7" width="16" customWidth="1"/>
    <col min="8" max="9" width="14" customWidth="1"/>
    <col min="10" max="11" width="14.5" customWidth="1"/>
    <col min="12" max="12" width="14.6640625" customWidth="1"/>
    <col min="13" max="13" width="14.5" customWidth="1"/>
    <col min="14" max="14" width="14" customWidth="1"/>
    <col min="15" max="19" width="12.5" customWidth="1"/>
  </cols>
  <sheetData>
    <row r="1" spans="1:39" ht="9.75" customHeight="1">
      <c r="A1" s="192"/>
      <c r="B1" s="193"/>
      <c r="C1" s="193"/>
      <c r="D1" s="193"/>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4"/>
      <c r="AF1" s="4"/>
      <c r="AG1" s="4"/>
      <c r="AH1" s="4"/>
      <c r="AI1" s="4"/>
      <c r="AJ1" s="4"/>
      <c r="AK1" s="4"/>
      <c r="AL1" s="4"/>
      <c r="AM1" s="5"/>
    </row>
    <row r="2" spans="1:39" ht="31.5" customHeight="1" thickTop="1" thickBot="1">
      <c r="A2" s="195"/>
      <c r="B2" s="495" t="s">
        <v>26</v>
      </c>
      <c r="C2" s="496"/>
      <c r="D2" s="447"/>
      <c r="E2" s="196"/>
      <c r="F2" s="197"/>
      <c r="G2" s="197"/>
      <c r="H2" s="197"/>
      <c r="I2" s="197"/>
      <c r="J2" s="197"/>
      <c r="K2" s="197"/>
      <c r="L2" s="198"/>
      <c r="M2" s="198"/>
      <c r="N2" s="198"/>
      <c r="O2" s="199"/>
      <c r="P2" s="200"/>
      <c r="Q2" s="200"/>
      <c r="R2" s="200"/>
      <c r="S2" s="200"/>
      <c r="T2" s="200"/>
      <c r="U2" s="200"/>
      <c r="V2" s="200"/>
      <c r="W2" s="200"/>
      <c r="X2" s="200"/>
      <c r="Y2" s="200"/>
      <c r="Z2" s="201"/>
      <c r="AA2" s="201"/>
      <c r="AB2" s="201"/>
      <c r="AC2" s="201"/>
      <c r="AD2" s="201"/>
      <c r="AE2" s="7"/>
      <c r="AF2" s="7"/>
      <c r="AG2" s="7"/>
      <c r="AH2" s="7"/>
      <c r="AI2" s="7"/>
      <c r="AJ2" s="7"/>
      <c r="AK2" s="7"/>
      <c r="AL2" s="7"/>
      <c r="AM2" s="8"/>
    </row>
    <row r="3" spans="1:39" ht="74" customHeight="1" thickTop="1" thickBot="1">
      <c r="A3" s="195"/>
      <c r="B3" s="492" t="s">
        <v>27</v>
      </c>
      <c r="C3" s="493"/>
      <c r="D3" s="494"/>
      <c r="E3" s="202"/>
      <c r="F3" s="198"/>
      <c r="G3" s="198"/>
      <c r="H3" s="198"/>
      <c r="I3" s="198"/>
      <c r="J3" s="198"/>
      <c r="K3" s="198"/>
      <c r="L3" s="198"/>
      <c r="M3" s="198"/>
      <c r="N3" s="198"/>
      <c r="O3" s="199"/>
      <c r="P3" s="203"/>
      <c r="Q3" s="203"/>
      <c r="R3" s="203"/>
      <c r="S3" s="203"/>
      <c r="T3" s="203"/>
      <c r="U3" s="203"/>
      <c r="V3" s="203"/>
      <c r="W3" s="203"/>
      <c r="X3" s="203"/>
      <c r="Y3" s="203"/>
      <c r="Z3" s="204"/>
      <c r="AA3" s="204"/>
      <c r="AB3" s="204"/>
      <c r="AC3" s="204"/>
      <c r="AD3" s="204"/>
      <c r="AE3" s="9"/>
      <c r="AF3" s="9"/>
      <c r="AG3" s="9"/>
      <c r="AH3" s="9"/>
      <c r="AI3" s="9"/>
      <c r="AJ3" s="9"/>
      <c r="AK3" s="9"/>
      <c r="AL3" s="9"/>
      <c r="AM3" s="10"/>
    </row>
    <row r="4" spans="1:39" ht="14.25" customHeight="1" thickTop="1" thickBot="1">
      <c r="A4" s="192"/>
      <c r="B4" s="205"/>
      <c r="C4" s="205"/>
      <c r="D4" s="205"/>
      <c r="E4" s="205"/>
      <c r="F4" s="205"/>
      <c r="G4" s="205"/>
      <c r="H4" s="205"/>
      <c r="I4" s="205"/>
      <c r="J4" s="205"/>
      <c r="K4" s="205"/>
      <c r="L4" s="197"/>
      <c r="M4" s="197"/>
      <c r="N4" s="197"/>
      <c r="O4" s="206"/>
      <c r="P4" s="206"/>
      <c r="Q4" s="206"/>
      <c r="R4" s="206"/>
      <c r="S4" s="206"/>
      <c r="T4" s="206"/>
      <c r="U4" s="206"/>
      <c r="V4" s="206"/>
      <c r="W4" s="206"/>
      <c r="X4" s="206"/>
      <c r="Y4" s="206"/>
      <c r="Z4" s="207"/>
      <c r="AA4" s="207"/>
      <c r="AB4" s="207"/>
      <c r="AC4" s="207"/>
      <c r="AD4" s="207"/>
      <c r="AE4" s="11"/>
      <c r="AF4" s="11"/>
      <c r="AG4" s="11"/>
      <c r="AH4" s="11"/>
      <c r="AI4" s="11"/>
      <c r="AJ4" s="11"/>
      <c r="AK4" s="11"/>
      <c r="AL4" s="11"/>
      <c r="AM4" s="12"/>
    </row>
    <row r="5" spans="1:39" ht="65.25" customHeight="1" thickTop="1" thickBot="1">
      <c r="A5" s="208"/>
      <c r="B5" s="487" t="s">
        <v>104</v>
      </c>
      <c r="C5" s="488"/>
      <c r="D5" s="488"/>
      <c r="E5" s="488"/>
      <c r="F5" s="488"/>
      <c r="G5" s="488"/>
      <c r="H5" s="488"/>
      <c r="I5" s="488"/>
      <c r="J5" s="488"/>
      <c r="K5" s="488"/>
      <c r="L5" s="488"/>
      <c r="M5" s="488"/>
      <c r="N5" s="489"/>
      <c r="O5" s="209"/>
      <c r="P5" s="200"/>
      <c r="Q5" s="200"/>
      <c r="R5" s="200"/>
      <c r="S5" s="200"/>
      <c r="T5" s="200"/>
      <c r="U5" s="200"/>
      <c r="V5" s="200"/>
      <c r="W5" s="200"/>
      <c r="X5" s="200"/>
      <c r="Y5" s="200"/>
      <c r="Z5" s="201"/>
      <c r="AA5" s="201"/>
      <c r="AB5" s="201"/>
      <c r="AC5" s="201"/>
      <c r="AD5" s="201"/>
      <c r="AE5" s="7"/>
      <c r="AF5" s="7"/>
      <c r="AG5" s="7"/>
      <c r="AH5" s="7"/>
      <c r="AI5" s="7"/>
      <c r="AJ5" s="7"/>
      <c r="AK5" s="7"/>
      <c r="AL5" s="7"/>
      <c r="AM5" s="8"/>
    </row>
    <row r="6" spans="1:39" ht="20.25" customHeight="1" thickTop="1" thickBot="1">
      <c r="A6" s="208"/>
      <c r="B6" s="210"/>
      <c r="C6" s="222" t="s">
        <v>28</v>
      </c>
      <c r="D6" s="222" t="s">
        <v>29</v>
      </c>
      <c r="E6" s="222" t="s">
        <v>30</v>
      </c>
      <c r="F6" s="222" t="s">
        <v>31</v>
      </c>
      <c r="G6" s="222" t="s">
        <v>32</v>
      </c>
      <c r="H6" s="222" t="s">
        <v>33</v>
      </c>
      <c r="I6" s="222" t="s">
        <v>34</v>
      </c>
      <c r="J6" s="222" t="s">
        <v>35</v>
      </c>
      <c r="K6" s="222" t="s">
        <v>36</v>
      </c>
      <c r="L6" s="222" t="s">
        <v>37</v>
      </c>
      <c r="M6" s="222" t="s">
        <v>38</v>
      </c>
      <c r="N6" s="223" t="s">
        <v>39</v>
      </c>
      <c r="O6" s="209"/>
      <c r="P6" s="200"/>
      <c r="Q6" s="200"/>
      <c r="R6" s="200"/>
      <c r="S6" s="200"/>
      <c r="T6" s="200"/>
      <c r="U6" s="200"/>
      <c r="V6" s="200"/>
      <c r="W6" s="200"/>
      <c r="X6" s="200"/>
      <c r="Y6" s="200"/>
      <c r="Z6" s="201"/>
      <c r="AA6" s="201"/>
      <c r="AB6" s="201"/>
      <c r="AC6" s="201"/>
      <c r="AD6" s="201"/>
      <c r="AE6" s="7"/>
      <c r="AF6" s="7"/>
      <c r="AG6" s="7"/>
      <c r="AH6" s="7"/>
      <c r="AI6" s="7"/>
      <c r="AJ6" s="7"/>
      <c r="AK6" s="7"/>
      <c r="AL6" s="7"/>
      <c r="AM6" s="8"/>
    </row>
    <row r="7" spans="1:39" ht="16" thickTop="1" thickBot="1">
      <c r="A7" s="208"/>
      <c r="B7" s="224" t="s">
        <v>40</v>
      </c>
      <c r="C7" s="225" t="str">
        <f>C9</f>
        <v/>
      </c>
      <c r="D7" s="226">
        <f t="shared" ref="D7:N7" si="0">C19</f>
        <v>0</v>
      </c>
      <c r="E7" s="226">
        <f t="shared" si="0"/>
        <v>0</v>
      </c>
      <c r="F7" s="226">
        <f t="shared" si="0"/>
        <v>0</v>
      </c>
      <c r="G7" s="226">
        <f t="shared" si="0"/>
        <v>0</v>
      </c>
      <c r="H7" s="226">
        <f t="shared" si="0"/>
        <v>0</v>
      </c>
      <c r="I7" s="226">
        <f t="shared" si="0"/>
        <v>0</v>
      </c>
      <c r="J7" s="226">
        <f t="shared" si="0"/>
        <v>0</v>
      </c>
      <c r="K7" s="226">
        <f t="shared" si="0"/>
        <v>0</v>
      </c>
      <c r="L7" s="226">
        <f t="shared" si="0"/>
        <v>0</v>
      </c>
      <c r="M7" s="227">
        <f t="shared" si="0"/>
        <v>0</v>
      </c>
      <c r="N7" s="228">
        <f t="shared" si="0"/>
        <v>0</v>
      </c>
      <c r="O7" s="209"/>
      <c r="P7" s="200"/>
      <c r="Q7" s="200"/>
      <c r="R7" s="200"/>
      <c r="S7" s="200"/>
      <c r="T7" s="200"/>
      <c r="U7" s="200"/>
      <c r="V7" s="200"/>
      <c r="W7" s="200"/>
      <c r="X7" s="200"/>
      <c r="Y7" s="200"/>
      <c r="Z7" s="201"/>
      <c r="AA7" s="201"/>
      <c r="AB7" s="201"/>
      <c r="AC7" s="201"/>
      <c r="AD7" s="201"/>
      <c r="AE7" s="7"/>
      <c r="AF7" s="7"/>
      <c r="AG7" s="7"/>
      <c r="AH7" s="7"/>
      <c r="AI7" s="7"/>
      <c r="AJ7" s="7"/>
      <c r="AK7" s="7"/>
      <c r="AL7" s="7"/>
      <c r="AM7" s="8"/>
    </row>
    <row r="8" spans="1:39" ht="16" thickTop="1" thickBot="1">
      <c r="A8" s="208"/>
      <c r="B8" s="224"/>
      <c r="C8" s="229"/>
      <c r="D8" s="230"/>
      <c r="E8" s="230"/>
      <c r="F8" s="230"/>
      <c r="G8" s="230"/>
      <c r="H8" s="230"/>
      <c r="I8" s="230"/>
      <c r="J8" s="230"/>
      <c r="K8" s="230"/>
      <c r="L8" s="230"/>
      <c r="M8" s="230"/>
      <c r="N8" s="231"/>
      <c r="O8" s="209"/>
      <c r="P8" s="200"/>
      <c r="Q8" s="200"/>
      <c r="R8" s="200"/>
      <c r="S8" s="200"/>
      <c r="T8" s="200"/>
      <c r="U8" s="200"/>
      <c r="V8" s="200"/>
      <c r="W8" s="200"/>
      <c r="X8" s="200"/>
      <c r="Y8" s="200"/>
      <c r="Z8" s="201"/>
      <c r="AA8" s="201"/>
      <c r="AB8" s="201"/>
      <c r="AC8" s="201"/>
      <c r="AD8" s="201"/>
      <c r="AE8" s="7"/>
      <c r="AF8" s="7"/>
      <c r="AG8" s="7"/>
      <c r="AH8" s="7"/>
      <c r="AI8" s="7"/>
      <c r="AJ8" s="7"/>
      <c r="AK8" s="7"/>
      <c r="AL8" s="7"/>
      <c r="AM8" s="8"/>
    </row>
    <row r="9" spans="1:39" ht="14">
      <c r="A9" s="208"/>
      <c r="B9" s="232" t="s">
        <v>41</v>
      </c>
      <c r="C9" s="233" t="str">
        <f>'3. Dashboard'!P7</f>
        <v/>
      </c>
      <c r="D9" s="234"/>
      <c r="E9" s="235"/>
      <c r="F9" s="235"/>
      <c r="G9" s="235"/>
      <c r="H9" s="235"/>
      <c r="I9" s="235"/>
      <c r="J9" s="235"/>
      <c r="K9" s="235"/>
      <c r="L9" s="235"/>
      <c r="M9" s="235"/>
      <c r="N9" s="236"/>
      <c r="O9" s="209"/>
      <c r="P9" s="200"/>
      <c r="Q9" s="200"/>
      <c r="R9" s="200"/>
      <c r="S9" s="200"/>
      <c r="T9" s="200"/>
      <c r="U9" s="200"/>
      <c r="V9" s="200"/>
      <c r="W9" s="200"/>
      <c r="X9" s="200"/>
      <c r="Y9" s="200"/>
      <c r="Z9" s="201"/>
      <c r="AA9" s="201"/>
      <c r="AB9" s="201"/>
      <c r="AC9" s="201"/>
      <c r="AD9" s="201"/>
      <c r="AE9" s="7"/>
      <c r="AF9" s="7"/>
      <c r="AG9" s="7"/>
      <c r="AH9" s="7"/>
      <c r="AI9" s="7"/>
      <c r="AJ9" s="7"/>
      <c r="AK9" s="7"/>
      <c r="AL9" s="7"/>
      <c r="AM9" s="8"/>
    </row>
    <row r="10" spans="1:39" ht="14">
      <c r="A10" s="208"/>
      <c r="B10" s="232" t="s">
        <v>42</v>
      </c>
      <c r="C10" s="233">
        <f>Extras!C70</f>
        <v>0</v>
      </c>
      <c r="D10" s="235">
        <f>Extras!D70</f>
        <v>0</v>
      </c>
      <c r="E10" s="235">
        <f>Extras!E70</f>
        <v>0</v>
      </c>
      <c r="F10" s="235">
        <f>Extras!F70</f>
        <v>0</v>
      </c>
      <c r="G10" s="235">
        <f>Extras!G70</f>
        <v>0</v>
      </c>
      <c r="H10" s="235">
        <f>Extras!H70</f>
        <v>0</v>
      </c>
      <c r="I10" s="235">
        <f>Extras!I70</f>
        <v>0</v>
      </c>
      <c r="J10" s="235">
        <f>Extras!J70</f>
        <v>0</v>
      </c>
      <c r="K10" s="235">
        <f>Extras!K70</f>
        <v>0</v>
      </c>
      <c r="L10" s="235">
        <f>Extras!L70</f>
        <v>0</v>
      </c>
      <c r="M10" s="235">
        <f>Extras!M70</f>
        <v>0</v>
      </c>
      <c r="N10" s="236">
        <f>Extras!N70</f>
        <v>0</v>
      </c>
      <c r="O10" s="209"/>
      <c r="P10" s="200"/>
      <c r="Q10" s="200"/>
      <c r="R10" s="200"/>
      <c r="S10" s="200"/>
      <c r="T10" s="200"/>
      <c r="U10" s="200"/>
      <c r="V10" s="200"/>
      <c r="W10" s="200"/>
      <c r="X10" s="200"/>
      <c r="Y10" s="200"/>
      <c r="Z10" s="201"/>
      <c r="AA10" s="201"/>
      <c r="AB10" s="201"/>
      <c r="AC10" s="201"/>
      <c r="AD10" s="201"/>
      <c r="AE10" s="7"/>
      <c r="AF10" s="7"/>
      <c r="AG10" s="7"/>
      <c r="AH10" s="7"/>
      <c r="AI10" s="7"/>
      <c r="AJ10" s="7"/>
      <c r="AK10" s="7"/>
      <c r="AL10" s="7"/>
      <c r="AM10" s="8"/>
    </row>
    <row r="11" spans="1:39" ht="14">
      <c r="A11" s="208"/>
      <c r="B11" s="224" t="s">
        <v>43</v>
      </c>
      <c r="C11" s="237">
        <f>SUM(C9:C10)</f>
        <v>0</v>
      </c>
      <c r="D11" s="238">
        <f t="shared" ref="D11:N11" si="1">SUM(D9:D10)</f>
        <v>0</v>
      </c>
      <c r="E11" s="238">
        <f t="shared" si="1"/>
        <v>0</v>
      </c>
      <c r="F11" s="238">
        <f t="shared" si="1"/>
        <v>0</v>
      </c>
      <c r="G11" s="238">
        <f t="shared" si="1"/>
        <v>0</v>
      </c>
      <c r="H11" s="238">
        <f t="shared" si="1"/>
        <v>0</v>
      </c>
      <c r="I11" s="238">
        <f t="shared" si="1"/>
        <v>0</v>
      </c>
      <c r="J11" s="238">
        <f t="shared" si="1"/>
        <v>0</v>
      </c>
      <c r="K11" s="238">
        <f t="shared" si="1"/>
        <v>0</v>
      </c>
      <c r="L11" s="238">
        <f t="shared" si="1"/>
        <v>0</v>
      </c>
      <c r="M11" s="238">
        <f t="shared" si="1"/>
        <v>0</v>
      </c>
      <c r="N11" s="239">
        <f t="shared" si="1"/>
        <v>0</v>
      </c>
      <c r="O11" s="209"/>
      <c r="P11" s="200"/>
      <c r="Q11" s="200"/>
      <c r="R11" s="200"/>
      <c r="S11" s="200"/>
      <c r="T11" s="200"/>
      <c r="U11" s="200"/>
      <c r="V11" s="200"/>
      <c r="W11" s="200"/>
      <c r="X11" s="200"/>
      <c r="Y11" s="200"/>
      <c r="Z11" s="201"/>
      <c r="AA11" s="201"/>
      <c r="AB11" s="201"/>
      <c r="AC11" s="201"/>
      <c r="AD11" s="201"/>
      <c r="AE11" s="7"/>
      <c r="AF11" s="7"/>
      <c r="AG11" s="7"/>
      <c r="AH11" s="7"/>
      <c r="AI11" s="7"/>
      <c r="AJ11" s="7"/>
      <c r="AK11" s="7"/>
      <c r="AL11" s="7"/>
      <c r="AM11" s="8"/>
    </row>
    <row r="12" spans="1:39" ht="14">
      <c r="A12" s="208"/>
      <c r="B12" s="240"/>
      <c r="C12" s="490"/>
      <c r="D12" s="471"/>
      <c r="E12" s="471"/>
      <c r="F12" s="471"/>
      <c r="G12" s="471"/>
      <c r="H12" s="471"/>
      <c r="I12" s="471"/>
      <c r="J12" s="471"/>
      <c r="K12" s="471"/>
      <c r="L12" s="471"/>
      <c r="M12" s="471"/>
      <c r="N12" s="491"/>
      <c r="O12" s="209"/>
      <c r="P12" s="200"/>
      <c r="Q12" s="200"/>
      <c r="R12" s="200"/>
      <c r="S12" s="200"/>
      <c r="T12" s="200"/>
      <c r="U12" s="200"/>
      <c r="V12" s="200"/>
      <c r="W12" s="200"/>
      <c r="X12" s="200"/>
      <c r="Y12" s="200"/>
      <c r="Z12" s="201"/>
      <c r="AA12" s="201"/>
      <c r="AB12" s="201"/>
      <c r="AC12" s="201"/>
      <c r="AD12" s="201"/>
      <c r="AE12" s="7"/>
      <c r="AF12" s="7"/>
      <c r="AG12" s="7"/>
      <c r="AH12" s="7"/>
      <c r="AI12" s="7"/>
      <c r="AJ12" s="7"/>
      <c r="AK12" s="7"/>
      <c r="AL12" s="7"/>
      <c r="AM12" s="8"/>
    </row>
    <row r="13" spans="1:39" ht="14">
      <c r="A13" s="208"/>
      <c r="B13" s="232" t="s">
        <v>3</v>
      </c>
      <c r="C13" s="233">
        <f>SUM('2. Costs'!F:F)*-1</f>
        <v>0</v>
      </c>
      <c r="D13" s="235"/>
      <c r="E13" s="235"/>
      <c r="F13" s="235"/>
      <c r="G13" s="235"/>
      <c r="H13" s="241"/>
      <c r="I13" s="235"/>
      <c r="J13" s="235"/>
      <c r="K13" s="235"/>
      <c r="L13" s="235"/>
      <c r="M13" s="235"/>
      <c r="N13" s="236"/>
      <c r="O13" s="209"/>
      <c r="P13" s="200"/>
      <c r="Q13" s="200"/>
      <c r="R13" s="200"/>
      <c r="S13" s="200"/>
      <c r="T13" s="200"/>
      <c r="U13" s="200"/>
      <c r="V13" s="200"/>
      <c r="W13" s="200"/>
      <c r="X13" s="200"/>
      <c r="Y13" s="200"/>
      <c r="Z13" s="201"/>
      <c r="AA13" s="201"/>
      <c r="AB13" s="201"/>
      <c r="AC13" s="201"/>
      <c r="AD13" s="201"/>
      <c r="AE13" s="7"/>
      <c r="AF13" s="7"/>
      <c r="AG13" s="7"/>
      <c r="AH13" s="7"/>
      <c r="AI13" s="7"/>
      <c r="AJ13" s="7"/>
      <c r="AK13" s="7"/>
      <c r="AL13" s="7"/>
      <c r="AM13" s="8"/>
    </row>
    <row r="14" spans="1:39" ht="14">
      <c r="A14" s="208"/>
      <c r="B14" s="232" t="s">
        <v>44</v>
      </c>
      <c r="C14" s="233">
        <f>Extras!C71*-1</f>
        <v>0</v>
      </c>
      <c r="D14" s="235">
        <f>Extras!D71*-1</f>
        <v>0</v>
      </c>
      <c r="E14" s="235">
        <f>Extras!E71*-1</f>
        <v>0</v>
      </c>
      <c r="F14" s="235">
        <f>Extras!F71*-1</f>
        <v>0</v>
      </c>
      <c r="G14" s="235">
        <f>Extras!G71*-1</f>
        <v>0</v>
      </c>
      <c r="H14" s="241">
        <f>Extras!H71*-1</f>
        <v>0</v>
      </c>
      <c r="I14" s="235">
        <f>Extras!I71*-1</f>
        <v>0</v>
      </c>
      <c r="J14" s="235">
        <f>Extras!J71*-1</f>
        <v>0</v>
      </c>
      <c r="K14" s="235">
        <f>Extras!K71*-1</f>
        <v>0</v>
      </c>
      <c r="L14" s="235">
        <f>Extras!L71*-1</f>
        <v>0</v>
      </c>
      <c r="M14" s="235">
        <f>Extras!M71*-1</f>
        <v>0</v>
      </c>
      <c r="N14" s="236">
        <f>Extras!N71*-1</f>
        <v>0</v>
      </c>
      <c r="O14" s="209"/>
      <c r="P14" s="200"/>
      <c r="Q14" s="200"/>
      <c r="R14" s="200"/>
      <c r="S14" s="200"/>
      <c r="T14" s="200"/>
      <c r="U14" s="200"/>
      <c r="V14" s="200"/>
      <c r="W14" s="200"/>
      <c r="X14" s="200"/>
      <c r="Y14" s="200"/>
      <c r="Z14" s="201"/>
      <c r="AA14" s="201"/>
      <c r="AB14" s="201"/>
      <c r="AC14" s="201"/>
      <c r="AD14" s="201"/>
      <c r="AE14" s="7"/>
      <c r="AF14" s="7"/>
      <c r="AG14" s="7"/>
      <c r="AH14" s="7"/>
      <c r="AI14" s="7"/>
      <c r="AJ14" s="7"/>
      <c r="AK14" s="7"/>
      <c r="AL14" s="7"/>
      <c r="AM14" s="8"/>
    </row>
    <row r="15" spans="1:39" ht="14">
      <c r="A15" s="208"/>
      <c r="B15" s="232" t="s">
        <v>4</v>
      </c>
      <c r="C15" s="229">
        <f>SUM('2. Costs'!$I:$I)*-1</f>
        <v>0</v>
      </c>
      <c r="D15" s="230">
        <f>SUM('2. Costs'!$I:$I)*-1</f>
        <v>0</v>
      </c>
      <c r="E15" s="230">
        <f>SUM('2. Costs'!$I:$I)*-1</f>
        <v>0</v>
      </c>
      <c r="F15" s="230">
        <f>SUM('2. Costs'!$I:$I)*-1</f>
        <v>0</v>
      </c>
      <c r="G15" s="230">
        <f>SUM('2. Costs'!$I:$I)*-1</f>
        <v>0</v>
      </c>
      <c r="H15" s="234">
        <f>SUM('2. Costs'!$I:$I)*-1</f>
        <v>0</v>
      </c>
      <c r="I15" s="230">
        <f>SUM('2. Costs'!$I:$I)*-1</f>
        <v>0</v>
      </c>
      <c r="J15" s="230">
        <f>SUM('2. Costs'!$I:$I)*-1</f>
        <v>0</v>
      </c>
      <c r="K15" s="230">
        <f>SUM('2. Costs'!$I:$I)*-1</f>
        <v>0</v>
      </c>
      <c r="L15" s="230">
        <f>SUM('2. Costs'!$I:$I)*-1</f>
        <v>0</v>
      </c>
      <c r="M15" s="230">
        <f>SUM('2. Costs'!$I:$I)*-1</f>
        <v>0</v>
      </c>
      <c r="N15" s="231">
        <f>SUM('2. Costs'!$I:$I)*-1</f>
        <v>0</v>
      </c>
      <c r="O15" s="209"/>
      <c r="P15" s="200"/>
      <c r="Q15" s="200"/>
      <c r="R15" s="200"/>
      <c r="S15" s="200"/>
      <c r="T15" s="200"/>
      <c r="U15" s="200"/>
      <c r="V15" s="200"/>
      <c r="W15" s="200"/>
      <c r="X15" s="200"/>
      <c r="Y15" s="200"/>
      <c r="Z15" s="201"/>
      <c r="AA15" s="201"/>
      <c r="AB15" s="201"/>
      <c r="AC15" s="201"/>
      <c r="AD15" s="201"/>
      <c r="AE15" s="7"/>
      <c r="AF15" s="7"/>
      <c r="AG15" s="7"/>
      <c r="AH15" s="7"/>
      <c r="AI15" s="7"/>
      <c r="AJ15" s="7"/>
      <c r="AK15" s="7"/>
      <c r="AL15" s="7"/>
      <c r="AM15" s="8"/>
    </row>
    <row r="16" spans="1:39" ht="14">
      <c r="A16" s="208"/>
      <c r="B16" s="242" t="s">
        <v>45</v>
      </c>
      <c r="C16" s="237">
        <f t="shared" ref="C16:N16" si="2">SUM(C13:C15)</f>
        <v>0</v>
      </c>
      <c r="D16" s="238">
        <f t="shared" si="2"/>
        <v>0</v>
      </c>
      <c r="E16" s="238">
        <f t="shared" si="2"/>
        <v>0</v>
      </c>
      <c r="F16" s="238">
        <f t="shared" si="2"/>
        <v>0</v>
      </c>
      <c r="G16" s="238">
        <f t="shared" si="2"/>
        <v>0</v>
      </c>
      <c r="H16" s="243">
        <f t="shared" si="2"/>
        <v>0</v>
      </c>
      <c r="I16" s="238">
        <f t="shared" si="2"/>
        <v>0</v>
      </c>
      <c r="J16" s="238">
        <f t="shared" si="2"/>
        <v>0</v>
      </c>
      <c r="K16" s="238">
        <f t="shared" si="2"/>
        <v>0</v>
      </c>
      <c r="L16" s="238">
        <f t="shared" si="2"/>
        <v>0</v>
      </c>
      <c r="M16" s="238">
        <f t="shared" si="2"/>
        <v>0</v>
      </c>
      <c r="N16" s="239">
        <f t="shared" si="2"/>
        <v>0</v>
      </c>
      <c r="O16" s="209"/>
      <c r="P16" s="200"/>
      <c r="Q16" s="200"/>
      <c r="R16" s="200"/>
      <c r="S16" s="200"/>
      <c r="T16" s="200"/>
      <c r="U16" s="200"/>
      <c r="V16" s="200"/>
      <c r="W16" s="200"/>
      <c r="X16" s="200"/>
      <c r="Y16" s="200"/>
      <c r="Z16" s="201"/>
      <c r="AA16" s="201"/>
      <c r="AB16" s="201"/>
      <c r="AC16" s="201"/>
      <c r="AD16" s="201"/>
      <c r="AE16" s="7"/>
      <c r="AF16" s="7"/>
      <c r="AG16" s="7"/>
      <c r="AH16" s="7"/>
      <c r="AI16" s="7"/>
      <c r="AJ16" s="7"/>
      <c r="AK16" s="7"/>
      <c r="AL16" s="7"/>
      <c r="AM16" s="8"/>
    </row>
    <row r="17" spans="1:39" ht="14">
      <c r="A17" s="208"/>
      <c r="B17" s="224"/>
      <c r="C17" s="490"/>
      <c r="D17" s="471"/>
      <c r="E17" s="471"/>
      <c r="F17" s="471"/>
      <c r="G17" s="471"/>
      <c r="H17" s="471"/>
      <c r="I17" s="471"/>
      <c r="J17" s="471"/>
      <c r="K17" s="471"/>
      <c r="L17" s="471"/>
      <c r="M17" s="471"/>
      <c r="N17" s="491"/>
      <c r="O17" s="209"/>
      <c r="P17" s="200"/>
      <c r="Q17" s="200"/>
      <c r="R17" s="200"/>
      <c r="S17" s="200"/>
      <c r="T17" s="200"/>
      <c r="U17" s="200"/>
      <c r="V17" s="200"/>
      <c r="W17" s="200"/>
      <c r="X17" s="200"/>
      <c r="Y17" s="200"/>
      <c r="Z17" s="201"/>
      <c r="AA17" s="201"/>
      <c r="AB17" s="201"/>
      <c r="AC17" s="201"/>
      <c r="AD17" s="201"/>
      <c r="AE17" s="7"/>
      <c r="AF17" s="7"/>
      <c r="AG17" s="7"/>
      <c r="AH17" s="7"/>
      <c r="AI17" s="7"/>
      <c r="AJ17" s="7"/>
      <c r="AK17" s="7"/>
      <c r="AL17" s="7"/>
      <c r="AM17" s="8"/>
    </row>
    <row r="18" spans="1:39" ht="16" thickTop="1" thickBot="1">
      <c r="A18" s="208"/>
      <c r="B18" s="232" t="s">
        <v>46</v>
      </c>
      <c r="C18" s="233">
        <f>C11+C16</f>
        <v>0</v>
      </c>
      <c r="D18" s="235">
        <f t="shared" ref="D18:N18" si="3">D10+D16</f>
        <v>0</v>
      </c>
      <c r="E18" s="235">
        <f t="shared" si="3"/>
        <v>0</v>
      </c>
      <c r="F18" s="235">
        <f t="shared" si="3"/>
        <v>0</v>
      </c>
      <c r="G18" s="235">
        <f t="shared" si="3"/>
        <v>0</v>
      </c>
      <c r="H18" s="235">
        <f t="shared" si="3"/>
        <v>0</v>
      </c>
      <c r="I18" s="235">
        <f t="shared" si="3"/>
        <v>0</v>
      </c>
      <c r="J18" s="235">
        <f t="shared" si="3"/>
        <v>0</v>
      </c>
      <c r="K18" s="235">
        <f t="shared" si="3"/>
        <v>0</v>
      </c>
      <c r="L18" s="241">
        <f t="shared" si="3"/>
        <v>0</v>
      </c>
      <c r="M18" s="235">
        <f t="shared" si="3"/>
        <v>0</v>
      </c>
      <c r="N18" s="244">
        <f t="shared" si="3"/>
        <v>0</v>
      </c>
      <c r="O18" s="209"/>
      <c r="P18" s="200"/>
      <c r="Q18" s="200"/>
      <c r="R18" s="200"/>
      <c r="S18" s="200"/>
      <c r="T18" s="200"/>
      <c r="U18" s="200"/>
      <c r="V18" s="200"/>
      <c r="W18" s="200"/>
      <c r="X18" s="200"/>
      <c r="Y18" s="200"/>
      <c r="Z18" s="201"/>
      <c r="AA18" s="201"/>
      <c r="AB18" s="201"/>
      <c r="AC18" s="201"/>
      <c r="AD18" s="201"/>
      <c r="AE18" s="7"/>
      <c r="AF18" s="7"/>
      <c r="AG18" s="7"/>
      <c r="AH18" s="7"/>
      <c r="AI18" s="7"/>
      <c r="AJ18" s="7"/>
      <c r="AK18" s="7"/>
      <c r="AL18" s="7"/>
      <c r="AM18" s="8"/>
    </row>
    <row r="19" spans="1:39" ht="16" thickTop="1" thickBot="1">
      <c r="A19" s="208"/>
      <c r="B19" s="245" t="s">
        <v>47</v>
      </c>
      <c r="C19" s="246">
        <f>C18</f>
        <v>0</v>
      </c>
      <c r="D19" s="247">
        <f t="shared" ref="D19:N19" si="4">D7+D18</f>
        <v>0</v>
      </c>
      <c r="E19" s="247">
        <f t="shared" si="4"/>
        <v>0</v>
      </c>
      <c r="F19" s="247">
        <f t="shared" si="4"/>
        <v>0</v>
      </c>
      <c r="G19" s="247">
        <f t="shared" si="4"/>
        <v>0</v>
      </c>
      <c r="H19" s="247">
        <f t="shared" si="4"/>
        <v>0</v>
      </c>
      <c r="I19" s="247">
        <f t="shared" si="4"/>
        <v>0</v>
      </c>
      <c r="J19" s="247">
        <f t="shared" si="4"/>
        <v>0</v>
      </c>
      <c r="K19" s="247">
        <f t="shared" si="4"/>
        <v>0</v>
      </c>
      <c r="L19" s="248">
        <f t="shared" si="4"/>
        <v>0</v>
      </c>
      <c r="M19" s="247">
        <f t="shared" si="4"/>
        <v>0</v>
      </c>
      <c r="N19" s="249">
        <f t="shared" si="4"/>
        <v>0</v>
      </c>
      <c r="O19" s="209"/>
      <c r="P19" s="200"/>
      <c r="Q19" s="200"/>
      <c r="R19" s="200"/>
      <c r="S19" s="200"/>
      <c r="T19" s="200"/>
      <c r="U19" s="200"/>
      <c r="V19" s="200"/>
      <c r="W19" s="200"/>
      <c r="X19" s="200"/>
      <c r="Y19" s="200"/>
      <c r="Z19" s="201"/>
      <c r="AA19" s="201"/>
      <c r="AB19" s="201"/>
      <c r="AC19" s="201"/>
      <c r="AD19" s="201"/>
      <c r="AE19" s="7"/>
      <c r="AF19" s="7"/>
      <c r="AG19" s="7"/>
      <c r="AH19" s="7"/>
      <c r="AI19" s="7"/>
      <c r="AJ19" s="7"/>
      <c r="AK19" s="7"/>
      <c r="AL19" s="7"/>
      <c r="AM19" s="8"/>
    </row>
    <row r="20" spans="1:39" ht="15" thickTop="1" thickBot="1">
      <c r="A20" s="208"/>
      <c r="B20" s="211"/>
      <c r="C20" s="212"/>
      <c r="D20" s="212"/>
      <c r="E20" s="212"/>
      <c r="F20" s="203"/>
      <c r="G20" s="203"/>
      <c r="H20" s="203"/>
      <c r="I20" s="203"/>
      <c r="J20" s="203"/>
      <c r="K20" s="203"/>
      <c r="L20" s="203"/>
      <c r="M20" s="203"/>
      <c r="N20" s="203"/>
      <c r="O20" s="200"/>
      <c r="P20" s="200"/>
      <c r="Q20" s="200"/>
      <c r="R20" s="200"/>
      <c r="S20" s="200"/>
      <c r="T20" s="200"/>
      <c r="U20" s="200"/>
      <c r="V20" s="200"/>
      <c r="W20" s="200"/>
      <c r="X20" s="200"/>
      <c r="Y20" s="200"/>
      <c r="Z20" s="201"/>
      <c r="AA20" s="201"/>
      <c r="AB20" s="201"/>
      <c r="AC20" s="201"/>
      <c r="AD20" s="201"/>
      <c r="AE20" s="7"/>
      <c r="AF20" s="7"/>
      <c r="AG20" s="7"/>
      <c r="AH20" s="7"/>
      <c r="AI20" s="7"/>
      <c r="AJ20" s="7"/>
      <c r="AK20" s="7"/>
      <c r="AL20" s="7"/>
      <c r="AM20" s="8"/>
    </row>
    <row r="21" spans="1:39" ht="123" customHeight="1" thickTop="1" thickBot="1">
      <c r="A21" s="208"/>
      <c r="B21" s="480" t="s">
        <v>105</v>
      </c>
      <c r="C21" s="481"/>
      <c r="D21" s="481"/>
      <c r="E21" s="482"/>
      <c r="F21" s="209"/>
      <c r="G21" s="37"/>
      <c r="H21" s="200"/>
      <c r="I21" s="200"/>
      <c r="J21" s="200"/>
      <c r="K21" s="200"/>
      <c r="L21" s="200"/>
      <c r="M21" s="200"/>
      <c r="N21" s="200"/>
      <c r="O21" s="200"/>
      <c r="P21" s="200"/>
      <c r="Q21" s="200"/>
      <c r="R21" s="200"/>
      <c r="S21" s="200"/>
      <c r="T21" s="200"/>
      <c r="U21" s="200"/>
      <c r="V21" s="200"/>
      <c r="W21" s="200"/>
      <c r="X21" s="200"/>
      <c r="Y21" s="200"/>
      <c r="Z21" s="201"/>
      <c r="AA21" s="200"/>
      <c r="AB21" s="200"/>
      <c r="AC21" s="200"/>
      <c r="AD21" s="200"/>
      <c r="AE21" s="6"/>
      <c r="AF21" s="6"/>
      <c r="AG21" s="6"/>
      <c r="AH21" s="6"/>
      <c r="AI21" s="6"/>
      <c r="AJ21" s="6"/>
      <c r="AK21" s="6"/>
      <c r="AL21" s="6"/>
      <c r="AM21" s="13"/>
    </row>
    <row r="22" spans="1:39" ht="32" thickTop="1" thickBot="1">
      <c r="A22" s="208"/>
      <c r="B22" s="250"/>
      <c r="C22" s="251" t="s">
        <v>48</v>
      </c>
      <c r="D22" s="251" t="s">
        <v>49</v>
      </c>
      <c r="E22" s="252" t="s">
        <v>50</v>
      </c>
      <c r="F22" s="213"/>
      <c r="G22" s="266" t="s">
        <v>51</v>
      </c>
      <c r="H22" s="209"/>
      <c r="I22" s="200"/>
      <c r="J22" s="200"/>
      <c r="K22" s="200"/>
      <c r="L22" s="200"/>
      <c r="M22" s="200"/>
      <c r="N22" s="200"/>
      <c r="O22" s="200"/>
      <c r="P22" s="200"/>
      <c r="Q22" s="200"/>
      <c r="R22" s="200"/>
      <c r="S22" s="200"/>
      <c r="T22" s="200"/>
      <c r="U22" s="200"/>
      <c r="V22" s="200"/>
      <c r="W22" s="200"/>
      <c r="X22" s="200"/>
      <c r="Y22" s="200"/>
      <c r="Z22" s="201"/>
      <c r="AA22" s="201"/>
      <c r="AB22" s="201"/>
      <c r="AC22" s="201"/>
      <c r="AD22" s="201"/>
      <c r="AE22" s="7"/>
      <c r="AF22" s="7"/>
      <c r="AG22" s="7"/>
      <c r="AH22" s="7"/>
      <c r="AI22" s="7"/>
      <c r="AJ22" s="7"/>
      <c r="AK22" s="7"/>
      <c r="AL22" s="7"/>
      <c r="AM22" s="8"/>
    </row>
    <row r="23" spans="1:39" ht="16" thickTop="1" thickBot="1">
      <c r="A23" s="208"/>
      <c r="B23" s="232" t="s">
        <v>42</v>
      </c>
      <c r="C23" s="253">
        <f>SUM(Extras!C70:N70)</f>
        <v>0</v>
      </c>
      <c r="D23" s="254">
        <f t="shared" ref="D23:E23" si="5">C23+(C23*$G$24)</f>
        <v>0</v>
      </c>
      <c r="E23" s="255">
        <f t="shared" si="5"/>
        <v>0</v>
      </c>
      <c r="F23" s="214"/>
      <c r="G23" s="267" t="s">
        <v>52</v>
      </c>
      <c r="H23" s="209"/>
      <c r="I23" s="200"/>
      <c r="J23" s="200"/>
      <c r="K23" s="200"/>
      <c r="L23" s="200"/>
      <c r="M23" s="200"/>
      <c r="N23" s="200"/>
      <c r="O23" s="200"/>
      <c r="P23" s="200"/>
      <c r="Q23" s="200"/>
      <c r="R23" s="200"/>
      <c r="S23" s="200"/>
      <c r="T23" s="200"/>
      <c r="U23" s="200"/>
      <c r="V23" s="200"/>
      <c r="W23" s="200"/>
      <c r="X23" s="200"/>
      <c r="Y23" s="200"/>
      <c r="Z23" s="201"/>
      <c r="AA23" s="201"/>
      <c r="AB23" s="201"/>
      <c r="AC23" s="201"/>
      <c r="AD23" s="201"/>
      <c r="AE23" s="7"/>
      <c r="AF23" s="7"/>
      <c r="AG23" s="7"/>
      <c r="AH23" s="7"/>
      <c r="AI23" s="7"/>
      <c r="AJ23" s="7"/>
      <c r="AK23" s="7"/>
      <c r="AL23" s="7"/>
      <c r="AM23" s="8"/>
    </row>
    <row r="24" spans="1:39" ht="16" thickTop="1" thickBot="1">
      <c r="A24" s="208"/>
      <c r="B24" s="232" t="s">
        <v>53</v>
      </c>
      <c r="C24" s="256">
        <f>SUM(Extras!C71:N71)</f>
        <v>0</v>
      </c>
      <c r="D24" s="257">
        <f t="shared" ref="D24:E24" si="6">C24+(C24*$G$24)</f>
        <v>0</v>
      </c>
      <c r="E24" s="258">
        <f t="shared" si="6"/>
        <v>0</v>
      </c>
      <c r="F24" s="209"/>
      <c r="G24" s="268">
        <f>IF(G23="High",0.2,IF(G23="Medium",0.15,IF(G23="low",0.1,IF(G23="None",0))))</f>
        <v>0.1</v>
      </c>
      <c r="H24" s="200"/>
      <c r="I24" s="200"/>
      <c r="J24" s="200"/>
      <c r="K24" s="200"/>
      <c r="L24" s="200"/>
      <c r="M24" s="200"/>
      <c r="N24" s="200"/>
      <c r="O24" s="200"/>
      <c r="P24" s="200"/>
      <c r="Q24" s="200"/>
      <c r="R24" s="200"/>
      <c r="S24" s="200"/>
      <c r="T24" s="200"/>
      <c r="U24" s="200"/>
      <c r="V24" s="200"/>
      <c r="W24" s="200"/>
      <c r="X24" s="200"/>
      <c r="Y24" s="200"/>
      <c r="Z24" s="201"/>
      <c r="AA24" s="201"/>
      <c r="AB24" s="201"/>
      <c r="AC24" s="201"/>
      <c r="AD24" s="201"/>
      <c r="AE24" s="7"/>
      <c r="AF24" s="7"/>
      <c r="AG24" s="7"/>
      <c r="AH24" s="7"/>
      <c r="AI24" s="7"/>
      <c r="AJ24" s="7"/>
      <c r="AK24" s="7"/>
      <c r="AL24" s="7"/>
      <c r="AM24" s="8"/>
    </row>
    <row r="25" spans="1:39" ht="16" thickTop="1" thickBot="1">
      <c r="A25" s="208"/>
      <c r="B25" s="259" t="s">
        <v>54</v>
      </c>
      <c r="C25" s="260">
        <f t="shared" ref="C25:E25" si="7">C23-C24</f>
        <v>0</v>
      </c>
      <c r="D25" s="261">
        <f t="shared" si="7"/>
        <v>0</v>
      </c>
      <c r="E25" s="262">
        <f t="shared" si="7"/>
        <v>0</v>
      </c>
      <c r="F25" s="209"/>
      <c r="G25" s="269"/>
      <c r="H25" s="200"/>
      <c r="I25" s="200"/>
      <c r="J25" s="200"/>
      <c r="K25" s="200"/>
      <c r="L25" s="200"/>
      <c r="M25" s="200"/>
      <c r="N25" s="200"/>
      <c r="O25" s="200"/>
      <c r="P25" s="200"/>
      <c r="Q25" s="200"/>
      <c r="R25" s="200"/>
      <c r="S25" s="200"/>
      <c r="T25" s="200"/>
      <c r="U25" s="200"/>
      <c r="V25" s="200"/>
      <c r="W25" s="200"/>
      <c r="X25" s="200"/>
      <c r="Y25" s="200"/>
      <c r="Z25" s="201"/>
      <c r="AA25" s="201"/>
      <c r="AB25" s="201"/>
      <c r="AC25" s="201"/>
      <c r="AD25" s="201"/>
      <c r="AE25" s="7"/>
      <c r="AF25" s="7"/>
      <c r="AG25" s="7"/>
      <c r="AH25" s="7"/>
      <c r="AI25" s="7"/>
      <c r="AJ25" s="7"/>
      <c r="AK25" s="7"/>
      <c r="AL25" s="7"/>
      <c r="AM25" s="8"/>
    </row>
    <row r="26" spans="1:39" ht="16" thickTop="1" thickBot="1">
      <c r="A26" s="208"/>
      <c r="B26" s="232"/>
      <c r="C26" s="256"/>
      <c r="D26" s="257"/>
      <c r="E26" s="258"/>
      <c r="F26" s="209"/>
      <c r="G26" s="269"/>
      <c r="H26" s="200"/>
      <c r="I26" s="200"/>
      <c r="J26" s="200"/>
      <c r="K26" s="200"/>
      <c r="L26" s="200"/>
      <c r="M26" s="200"/>
      <c r="N26" s="200"/>
      <c r="O26" s="200"/>
      <c r="P26" s="200"/>
      <c r="Q26" s="200"/>
      <c r="R26" s="200"/>
      <c r="S26" s="200"/>
      <c r="T26" s="200"/>
      <c r="U26" s="200"/>
      <c r="V26" s="200"/>
      <c r="W26" s="200"/>
      <c r="X26" s="200"/>
      <c r="Y26" s="200"/>
      <c r="Z26" s="201"/>
      <c r="AA26" s="201"/>
      <c r="AB26" s="201"/>
      <c r="AC26" s="201"/>
      <c r="AD26" s="201"/>
      <c r="AE26" s="7"/>
      <c r="AF26" s="7"/>
      <c r="AG26" s="7"/>
      <c r="AH26" s="7"/>
      <c r="AI26" s="7"/>
      <c r="AJ26" s="7"/>
      <c r="AK26" s="7"/>
      <c r="AL26" s="7"/>
      <c r="AM26" s="8"/>
    </row>
    <row r="27" spans="1:39" ht="16" thickTop="1" thickBot="1">
      <c r="A27" s="208"/>
      <c r="B27" s="232" t="s">
        <v>4</v>
      </c>
      <c r="C27" s="256">
        <f>SUM('2. Costs'!$I:$I)*12</f>
        <v>0</v>
      </c>
      <c r="D27" s="257">
        <f>SUM('2. Costs'!$I:$I)*12</f>
        <v>0</v>
      </c>
      <c r="E27" s="258">
        <f>SUM('2. Costs'!$I:$I)*12</f>
        <v>0</v>
      </c>
      <c r="F27" s="209"/>
      <c r="G27" s="269"/>
      <c r="H27" s="200"/>
      <c r="I27" s="200"/>
      <c r="J27" s="200"/>
      <c r="K27" s="200"/>
      <c r="L27" s="200"/>
      <c r="M27" s="200"/>
      <c r="N27" s="200"/>
      <c r="O27" s="200"/>
      <c r="P27" s="200"/>
      <c r="Q27" s="200"/>
      <c r="R27" s="200"/>
      <c r="S27" s="200"/>
      <c r="T27" s="200"/>
      <c r="U27" s="200"/>
      <c r="V27" s="200"/>
      <c r="W27" s="200"/>
      <c r="X27" s="200"/>
      <c r="Y27" s="200"/>
      <c r="Z27" s="201"/>
      <c r="AA27" s="201"/>
      <c r="AB27" s="201"/>
      <c r="AC27" s="201"/>
      <c r="AD27" s="201"/>
      <c r="AE27" s="7"/>
      <c r="AF27" s="7"/>
      <c r="AG27" s="7"/>
      <c r="AH27" s="7"/>
      <c r="AI27" s="7"/>
      <c r="AJ27" s="7"/>
      <c r="AK27" s="7"/>
      <c r="AL27" s="7"/>
      <c r="AM27" s="8"/>
    </row>
    <row r="28" spans="1:39" ht="16" thickTop="1" thickBot="1">
      <c r="A28" s="208"/>
      <c r="B28" s="232"/>
      <c r="C28" s="256"/>
      <c r="D28" s="257"/>
      <c r="E28" s="258"/>
      <c r="F28" s="209"/>
      <c r="G28" s="269"/>
      <c r="H28" s="200"/>
      <c r="I28" s="200"/>
      <c r="J28" s="200"/>
      <c r="K28" s="200"/>
      <c r="L28" s="200"/>
      <c r="M28" s="200"/>
      <c r="N28" s="200"/>
      <c r="O28" s="200"/>
      <c r="P28" s="200"/>
      <c r="Q28" s="200"/>
      <c r="R28" s="200"/>
      <c r="S28" s="200"/>
      <c r="T28" s="200"/>
      <c r="U28" s="200"/>
      <c r="V28" s="200"/>
      <c r="W28" s="200"/>
      <c r="X28" s="200"/>
      <c r="Y28" s="200"/>
      <c r="Z28" s="201"/>
      <c r="AA28" s="201"/>
      <c r="AB28" s="201"/>
      <c r="AC28" s="201"/>
      <c r="AD28" s="201"/>
      <c r="AE28" s="7"/>
      <c r="AF28" s="7"/>
      <c r="AG28" s="7"/>
      <c r="AH28" s="7"/>
      <c r="AI28" s="7"/>
      <c r="AJ28" s="7"/>
      <c r="AK28" s="7"/>
      <c r="AL28" s="7"/>
      <c r="AM28" s="8"/>
    </row>
    <row r="29" spans="1:39" ht="16" thickTop="1" thickBot="1">
      <c r="A29" s="208"/>
      <c r="B29" s="232" t="s">
        <v>56</v>
      </c>
      <c r="C29" s="256">
        <f t="shared" ref="C29:E29" si="8">C25-C27</f>
        <v>0</v>
      </c>
      <c r="D29" s="257">
        <f t="shared" si="8"/>
        <v>0</v>
      </c>
      <c r="E29" s="258">
        <f t="shared" si="8"/>
        <v>0</v>
      </c>
      <c r="F29" s="209"/>
      <c r="G29" s="270"/>
      <c r="H29" s="200"/>
      <c r="I29" s="200"/>
      <c r="J29" s="200"/>
      <c r="K29" s="200"/>
      <c r="L29" s="200"/>
      <c r="M29" s="200"/>
      <c r="N29" s="200"/>
      <c r="O29" s="200"/>
      <c r="P29" s="200"/>
      <c r="Q29" s="200"/>
      <c r="R29" s="200"/>
      <c r="S29" s="200"/>
      <c r="T29" s="200"/>
      <c r="U29" s="200"/>
      <c r="V29" s="200"/>
      <c r="W29" s="200"/>
      <c r="X29" s="200"/>
      <c r="Y29" s="200"/>
      <c r="Z29" s="201"/>
      <c r="AA29" s="201"/>
      <c r="AB29" s="201"/>
      <c r="AC29" s="201"/>
      <c r="AD29" s="201"/>
      <c r="AE29" s="7"/>
      <c r="AF29" s="7"/>
      <c r="AG29" s="7"/>
      <c r="AH29" s="7"/>
      <c r="AI29" s="7"/>
      <c r="AJ29" s="7"/>
      <c r="AK29" s="7"/>
      <c r="AL29" s="7"/>
      <c r="AM29" s="8"/>
    </row>
    <row r="30" spans="1:39" ht="62" thickTop="1" thickBot="1">
      <c r="A30" s="208"/>
      <c r="B30" s="232"/>
      <c r="C30" s="256"/>
      <c r="D30" s="257"/>
      <c r="E30" s="258"/>
      <c r="F30" s="213"/>
      <c r="G30" s="266" t="s">
        <v>58</v>
      </c>
      <c r="H30" s="209"/>
      <c r="I30" s="200"/>
      <c r="J30" s="200"/>
      <c r="K30" s="200"/>
      <c r="L30" s="200"/>
      <c r="M30" s="200"/>
      <c r="N30" s="200"/>
      <c r="O30" s="200"/>
      <c r="P30" s="200"/>
      <c r="Q30" s="200"/>
      <c r="R30" s="200"/>
      <c r="S30" s="200"/>
      <c r="T30" s="200"/>
      <c r="U30" s="200"/>
      <c r="V30" s="200"/>
      <c r="W30" s="200"/>
      <c r="X30" s="200"/>
      <c r="Y30" s="200"/>
      <c r="Z30" s="201"/>
      <c r="AA30" s="201"/>
      <c r="AB30" s="201"/>
      <c r="AC30" s="201"/>
      <c r="AD30" s="201"/>
      <c r="AE30" s="7"/>
      <c r="AF30" s="7"/>
      <c r="AG30" s="7"/>
      <c r="AH30" s="7"/>
      <c r="AI30" s="7"/>
      <c r="AJ30" s="7"/>
      <c r="AK30" s="7"/>
      <c r="AL30" s="7"/>
      <c r="AM30" s="8"/>
    </row>
    <row r="31" spans="1:39" ht="16" thickTop="1" thickBot="1">
      <c r="A31" s="208"/>
      <c r="B31" s="232" t="s">
        <v>59</v>
      </c>
      <c r="C31" s="256">
        <f t="shared" ref="C31:E31" si="9">$G$31*C29</f>
        <v>0</v>
      </c>
      <c r="D31" s="257">
        <f t="shared" si="9"/>
        <v>0</v>
      </c>
      <c r="E31" s="258">
        <f t="shared" si="9"/>
        <v>0</v>
      </c>
      <c r="F31" s="214"/>
      <c r="G31" s="271">
        <v>0.2</v>
      </c>
      <c r="H31" s="209"/>
      <c r="I31" s="200"/>
      <c r="J31" s="200"/>
      <c r="K31" s="200"/>
      <c r="L31" s="200"/>
      <c r="M31" s="200"/>
      <c r="N31" s="200"/>
      <c r="O31" s="200"/>
      <c r="P31" s="200"/>
      <c r="Q31" s="200"/>
      <c r="R31" s="200"/>
      <c r="S31" s="200"/>
      <c r="T31" s="200"/>
      <c r="U31" s="200"/>
      <c r="V31" s="200"/>
      <c r="W31" s="200"/>
      <c r="X31" s="200"/>
      <c r="Y31" s="200"/>
      <c r="Z31" s="201"/>
      <c r="AA31" s="201"/>
      <c r="AB31" s="201"/>
      <c r="AC31" s="201"/>
      <c r="AD31" s="201"/>
      <c r="AE31" s="7"/>
      <c r="AF31" s="7"/>
      <c r="AG31" s="7"/>
      <c r="AH31" s="7"/>
      <c r="AI31" s="7"/>
      <c r="AJ31" s="7"/>
      <c r="AK31" s="7"/>
      <c r="AL31" s="7"/>
      <c r="AM31" s="8"/>
    </row>
    <row r="32" spans="1:39" ht="16" thickTop="1" thickBot="1">
      <c r="A32" s="208"/>
      <c r="B32" s="232"/>
      <c r="C32" s="256"/>
      <c r="D32" s="257"/>
      <c r="E32" s="258"/>
      <c r="F32" s="209"/>
      <c r="G32" s="203"/>
      <c r="H32" s="200"/>
      <c r="I32" s="200"/>
      <c r="J32" s="200"/>
      <c r="K32" s="200"/>
      <c r="L32" s="200"/>
      <c r="M32" s="200"/>
      <c r="N32" s="200"/>
      <c r="O32" s="200"/>
      <c r="P32" s="200"/>
      <c r="Q32" s="200"/>
      <c r="R32" s="200"/>
      <c r="S32" s="200"/>
      <c r="T32" s="200"/>
      <c r="U32" s="200"/>
      <c r="V32" s="200"/>
      <c r="W32" s="200"/>
      <c r="X32" s="200"/>
      <c r="Y32" s="200"/>
      <c r="Z32" s="201"/>
      <c r="AA32" s="201"/>
      <c r="AB32" s="201"/>
      <c r="AC32" s="201"/>
      <c r="AD32" s="201"/>
      <c r="AE32" s="7"/>
      <c r="AF32" s="7"/>
      <c r="AG32" s="7"/>
      <c r="AH32" s="7"/>
      <c r="AI32" s="7"/>
      <c r="AJ32" s="7"/>
      <c r="AK32" s="7"/>
      <c r="AL32" s="7"/>
      <c r="AM32" s="8"/>
    </row>
    <row r="33" spans="1:39" ht="16" thickTop="1" thickBot="1">
      <c r="A33" s="208"/>
      <c r="B33" s="245" t="s">
        <v>60</v>
      </c>
      <c r="C33" s="263">
        <f t="shared" ref="C33:E33" si="10">C29-C31</f>
        <v>0</v>
      </c>
      <c r="D33" s="264">
        <f t="shared" si="10"/>
        <v>0</v>
      </c>
      <c r="E33" s="265">
        <f t="shared" si="10"/>
        <v>0</v>
      </c>
      <c r="F33" s="209"/>
      <c r="G33" s="200"/>
      <c r="H33" s="200"/>
      <c r="I33" s="200"/>
      <c r="J33" s="200"/>
      <c r="K33" s="200"/>
      <c r="L33" s="200"/>
      <c r="M33" s="200"/>
      <c r="N33" s="200"/>
      <c r="O33" s="200"/>
      <c r="P33" s="200"/>
      <c r="Q33" s="200"/>
      <c r="R33" s="200"/>
      <c r="S33" s="200"/>
      <c r="T33" s="200"/>
      <c r="U33" s="200"/>
      <c r="V33" s="200"/>
      <c r="W33" s="200"/>
      <c r="X33" s="200"/>
      <c r="Y33" s="200"/>
      <c r="Z33" s="201"/>
      <c r="AA33" s="201"/>
      <c r="AB33" s="201"/>
      <c r="AC33" s="201"/>
      <c r="AD33" s="201"/>
      <c r="AE33" s="7"/>
      <c r="AF33" s="7"/>
      <c r="AG33" s="7"/>
      <c r="AH33" s="7"/>
      <c r="AI33" s="7"/>
      <c r="AJ33" s="7"/>
      <c r="AK33" s="7"/>
      <c r="AL33" s="7"/>
      <c r="AM33" s="8"/>
    </row>
    <row r="34" spans="1:39" ht="15" thickTop="1" thickBot="1">
      <c r="A34" s="215"/>
      <c r="B34" s="203"/>
      <c r="C34" s="203"/>
      <c r="D34" s="203"/>
      <c r="E34" s="203"/>
      <c r="F34" s="200"/>
      <c r="G34" s="200"/>
      <c r="H34" s="200"/>
      <c r="I34" s="200"/>
      <c r="J34" s="200"/>
      <c r="K34" s="200"/>
      <c r="L34" s="200"/>
      <c r="M34" s="200"/>
      <c r="N34" s="200"/>
      <c r="O34" s="200"/>
      <c r="P34" s="200"/>
      <c r="Q34" s="200"/>
      <c r="R34" s="200"/>
      <c r="S34" s="200"/>
      <c r="T34" s="200"/>
      <c r="U34" s="200"/>
      <c r="V34" s="200"/>
      <c r="W34" s="200"/>
      <c r="X34" s="200"/>
      <c r="Y34" s="200"/>
      <c r="Z34" s="200"/>
      <c r="AA34" s="200"/>
      <c r="AB34" s="200"/>
      <c r="AC34" s="200"/>
      <c r="AD34" s="200"/>
      <c r="AE34" s="6"/>
      <c r="AF34" s="6"/>
      <c r="AG34" s="6"/>
      <c r="AH34" s="6"/>
      <c r="AI34" s="6"/>
      <c r="AJ34" s="6"/>
      <c r="AK34" s="6"/>
      <c r="AL34" s="6"/>
      <c r="AM34" s="13"/>
    </row>
    <row r="35" spans="1:39" ht="23.25" customHeight="1">
      <c r="A35" s="215"/>
      <c r="B35" s="200"/>
      <c r="C35" s="200"/>
      <c r="D35" s="200"/>
      <c r="E35" s="200"/>
      <c r="F35" s="200"/>
      <c r="G35" s="200"/>
      <c r="H35" s="200"/>
      <c r="I35" s="200"/>
      <c r="J35" s="200"/>
      <c r="K35" s="200"/>
      <c r="L35" s="200"/>
      <c r="M35" s="200"/>
      <c r="N35" s="200"/>
      <c r="O35" s="200"/>
      <c r="P35" s="200"/>
      <c r="Q35" s="200"/>
      <c r="R35" s="200"/>
      <c r="S35" s="200"/>
      <c r="T35" s="200"/>
      <c r="U35" s="200"/>
      <c r="V35" s="200"/>
      <c r="W35" s="200"/>
      <c r="X35" s="200"/>
      <c r="Y35" s="200"/>
      <c r="Z35" s="200"/>
      <c r="AA35" s="200"/>
      <c r="AB35" s="200"/>
      <c r="AC35" s="200"/>
      <c r="AD35" s="200"/>
      <c r="AE35" s="6"/>
      <c r="AF35" s="6"/>
      <c r="AG35" s="6"/>
      <c r="AH35" s="6"/>
      <c r="AI35" s="6"/>
      <c r="AJ35" s="6"/>
      <c r="AK35" s="6"/>
      <c r="AL35" s="6"/>
      <c r="AM35" s="13"/>
    </row>
    <row r="36" spans="1:39" ht="8" customHeight="1">
      <c r="A36" s="215"/>
      <c r="B36" s="37"/>
      <c r="C36" s="37"/>
      <c r="D36" s="37"/>
      <c r="E36" s="37"/>
      <c r="F36" s="37"/>
      <c r="G36" s="37"/>
      <c r="H36" s="37"/>
      <c r="I36" s="37"/>
      <c r="J36" s="37"/>
      <c r="K36" s="200"/>
      <c r="L36" s="200"/>
      <c r="M36" s="200"/>
      <c r="N36" s="200"/>
      <c r="O36" s="200"/>
      <c r="P36" s="200"/>
      <c r="Q36" s="200"/>
      <c r="R36" s="200"/>
      <c r="S36" s="200"/>
      <c r="T36" s="200"/>
      <c r="U36" s="200"/>
      <c r="V36" s="200"/>
      <c r="W36" s="200"/>
      <c r="X36" s="200"/>
      <c r="Y36" s="200"/>
      <c r="Z36" s="200"/>
      <c r="AA36" s="200"/>
      <c r="AB36" s="200"/>
      <c r="AC36" s="200"/>
      <c r="AD36" s="200"/>
      <c r="AE36" s="6"/>
      <c r="AF36" s="6"/>
      <c r="AG36" s="6"/>
      <c r="AH36" s="6"/>
      <c r="AI36" s="6"/>
      <c r="AJ36" s="6"/>
      <c r="AK36" s="6"/>
      <c r="AL36" s="6"/>
      <c r="AM36" s="13"/>
    </row>
    <row r="37" spans="1:39" ht="37" customHeight="1">
      <c r="A37" s="208"/>
      <c r="B37" s="483" t="s">
        <v>61</v>
      </c>
      <c r="C37" s="484"/>
      <c r="D37" s="484"/>
      <c r="E37" s="484"/>
      <c r="F37" s="484"/>
      <c r="G37" s="484"/>
      <c r="H37" s="484"/>
      <c r="I37" s="484"/>
      <c r="J37" s="485"/>
      <c r="K37" s="42"/>
      <c r="L37" s="43"/>
      <c r="M37" s="43"/>
      <c r="N37" s="43"/>
      <c r="O37" s="43"/>
      <c r="P37" s="43"/>
      <c r="Q37" s="43"/>
      <c r="R37" s="43"/>
      <c r="S37" s="43"/>
      <c r="T37" s="43"/>
      <c r="U37" s="43"/>
      <c r="V37" s="43"/>
      <c r="W37" s="43"/>
      <c r="X37" s="43"/>
      <c r="Y37" s="43"/>
      <c r="Z37" s="43"/>
      <c r="AA37" s="43"/>
      <c r="AB37" s="43"/>
      <c r="AC37" s="43"/>
      <c r="AD37" s="43"/>
      <c r="AE37" s="1"/>
      <c r="AF37" s="1"/>
      <c r="AG37" s="1"/>
      <c r="AH37" s="1"/>
      <c r="AI37" s="1"/>
      <c r="AJ37" s="1"/>
      <c r="AK37" s="1"/>
      <c r="AL37" s="1"/>
      <c r="AM37" s="15"/>
    </row>
    <row r="38" spans="1:39" ht="32" thickTop="1" thickBot="1">
      <c r="A38" s="208"/>
      <c r="B38" s="272" t="s">
        <v>62</v>
      </c>
      <c r="C38" s="273" t="s">
        <v>63</v>
      </c>
      <c r="D38" s="274" t="s">
        <v>64</v>
      </c>
      <c r="E38" s="274" t="s">
        <v>65</v>
      </c>
      <c r="F38" s="274" t="s">
        <v>66</v>
      </c>
      <c r="G38" s="274" t="s">
        <v>67</v>
      </c>
      <c r="H38" s="274" t="s">
        <v>68</v>
      </c>
      <c r="I38" s="274" t="s">
        <v>69</v>
      </c>
      <c r="J38" s="275" t="s">
        <v>70</v>
      </c>
      <c r="K38" s="42"/>
      <c r="L38" s="43"/>
      <c r="M38" s="43"/>
      <c r="N38" s="43"/>
      <c r="O38" s="43"/>
      <c r="P38" s="43"/>
      <c r="Q38" s="43"/>
      <c r="R38" s="43"/>
      <c r="S38" s="43"/>
      <c r="T38" s="43"/>
      <c r="U38" s="43"/>
      <c r="V38" s="43"/>
      <c r="W38" s="43"/>
      <c r="X38" s="43"/>
      <c r="Y38" s="43"/>
      <c r="Z38" s="43"/>
      <c r="AA38" s="43"/>
      <c r="AB38" s="43"/>
      <c r="AC38" s="43"/>
      <c r="AD38" s="43"/>
      <c r="AE38" s="1"/>
      <c r="AF38" s="1"/>
      <c r="AG38" s="1"/>
      <c r="AH38" s="1"/>
      <c r="AI38" s="1"/>
      <c r="AJ38" s="1"/>
      <c r="AK38" s="1"/>
      <c r="AL38" s="1"/>
      <c r="AM38" s="15"/>
    </row>
    <row r="39" spans="1:39" ht="16" thickTop="1" thickBot="1">
      <c r="A39" s="208"/>
      <c r="B39" s="486">
        <f>'1. Sales'!B5</f>
        <v>0</v>
      </c>
      <c r="C39" s="276">
        <f>IF(('3. Dashboard'!H4*'3. Dashboard'!I4)=0,,'3. Dashboard'!H4*'3. Dashboard'!I4)</f>
        <v>0</v>
      </c>
      <c r="D39" s="277"/>
      <c r="E39" s="277"/>
      <c r="F39" s="277"/>
      <c r="G39" s="277"/>
      <c r="H39" s="277"/>
      <c r="I39" s="277" t="e">
        <f>IF(C39-H40=0,,C39-H40)</f>
        <v>#DIV/0!</v>
      </c>
      <c r="J39" s="278">
        <f>IF(('3. Dashboard'!I4*'1. Sales'!D5)=0,,('3. Dashboard'!I4*'1. Sales'!D5))</f>
        <v>0</v>
      </c>
      <c r="K39" s="42"/>
      <c r="L39" s="43"/>
      <c r="M39" s="43"/>
      <c r="N39" s="43"/>
      <c r="O39" s="43"/>
      <c r="P39" s="43"/>
      <c r="Q39" s="43"/>
      <c r="R39" s="43"/>
      <c r="S39" s="43"/>
      <c r="T39" s="43"/>
      <c r="U39" s="43"/>
      <c r="V39" s="43"/>
      <c r="W39" s="43"/>
      <c r="X39" s="43"/>
      <c r="Y39" s="43"/>
      <c r="Z39" s="43"/>
      <c r="AA39" s="43"/>
      <c r="AB39" s="43"/>
      <c r="AC39" s="43"/>
      <c r="AD39" s="43"/>
      <c r="AE39" s="1"/>
      <c r="AF39" s="1"/>
      <c r="AG39" s="1"/>
      <c r="AH39" s="1"/>
      <c r="AI39" s="1"/>
      <c r="AJ39" s="1"/>
      <c r="AK39" s="1"/>
      <c r="AL39" s="1"/>
      <c r="AM39" s="15"/>
    </row>
    <row r="40" spans="1:39" ht="16" thickTop="1" thickBot="1">
      <c r="A40" s="208"/>
      <c r="B40" s="479"/>
      <c r="C40" s="279"/>
      <c r="D40" s="280" t="e">
        <f>IF(SUM('2. Costs'!I:I)*(J39/$J$62)=0,"",(SUM('2. Costs'!I:I)*(J39/$J$62)))</f>
        <v>#DIV/0!</v>
      </c>
      <c r="E40" s="281" t="e">
        <f>IF(SUM('2. Costs'!C:C)*4.33*'3. Dashboard'!$P$3*(J39/$J$62)=0,,(SUM('2. Costs'!C:C)*4.33*'3. Dashboard'!$P$3*(J39/$J$62)))</f>
        <v>#DIV/0!</v>
      </c>
      <c r="F40" s="281" t="str">
        <f>IF('1. Sales'!D5*'3. Dashboard'!I4*'3. Dashboard'!$P$3=0,"",'1. Sales'!D5*'3. Dashboard'!I4*'3. Dashboard'!$P$3)</f>
        <v/>
      </c>
      <c r="G40" s="280">
        <f>IF(('1. Sales'!C5*'3. Dashboard'!I4)=0, ,('1. Sales'!C5*'3. Dashboard'!I4))</f>
        <v>0</v>
      </c>
      <c r="H40" s="280" t="e">
        <f>IF(SUM(D40:G40)=0,,SUM(D40:G40))</f>
        <v>#DIV/0!</v>
      </c>
      <c r="I40" s="280"/>
      <c r="J40" s="282"/>
      <c r="K40" s="42"/>
      <c r="L40" s="43"/>
      <c r="M40" s="43"/>
      <c r="N40" s="43"/>
      <c r="O40" s="43"/>
      <c r="P40" s="43"/>
      <c r="Q40" s="43"/>
      <c r="R40" s="43"/>
      <c r="S40" s="43"/>
      <c r="T40" s="43"/>
      <c r="U40" s="43"/>
      <c r="V40" s="43"/>
      <c r="W40" s="43"/>
      <c r="X40" s="43"/>
      <c r="Y40" s="43"/>
      <c r="Z40" s="43"/>
      <c r="AA40" s="43"/>
      <c r="AB40" s="43"/>
      <c r="AC40" s="43"/>
      <c r="AD40" s="43"/>
      <c r="AE40" s="1"/>
      <c r="AF40" s="1"/>
      <c r="AG40" s="1"/>
      <c r="AH40" s="1"/>
      <c r="AI40" s="1"/>
      <c r="AJ40" s="1"/>
      <c r="AK40" s="1"/>
      <c r="AL40" s="1"/>
      <c r="AM40" s="15"/>
    </row>
    <row r="41" spans="1:39" ht="16" thickTop="1" thickBot="1">
      <c r="A41" s="208"/>
      <c r="B41" s="478">
        <f>'1. Sales'!B6</f>
        <v>0</v>
      </c>
      <c r="C41" s="283">
        <f>IF(('3. Dashboard'!H5*'3. Dashboard'!I5)=0,,'3. Dashboard'!H5*'3. Dashboard'!I5)</f>
        <v>0</v>
      </c>
      <c r="D41" s="284"/>
      <c r="E41" s="284"/>
      <c r="F41" s="284"/>
      <c r="G41" s="284"/>
      <c r="H41" s="284"/>
      <c r="I41" s="284" t="e">
        <f>IF(C41-H42=0,,C41-H42)</f>
        <v>#DIV/0!</v>
      </c>
      <c r="J41" s="285">
        <f>IF(('3. Dashboard'!I5*'1. Sales'!D6)=0,,('3. Dashboard'!I5*'1. Sales'!D6))</f>
        <v>0</v>
      </c>
      <c r="K41" s="42"/>
      <c r="L41" s="43"/>
      <c r="M41" s="43"/>
      <c r="N41" s="43"/>
      <c r="O41" s="43"/>
      <c r="P41" s="43"/>
      <c r="Q41" s="43"/>
      <c r="R41" s="43"/>
      <c r="S41" s="43"/>
      <c r="T41" s="43"/>
      <c r="U41" s="43"/>
      <c r="V41" s="43"/>
      <c r="W41" s="43"/>
      <c r="X41" s="43"/>
      <c r="Y41" s="43"/>
      <c r="Z41" s="43"/>
      <c r="AA41" s="43"/>
      <c r="AB41" s="43"/>
      <c r="AC41" s="43"/>
      <c r="AD41" s="43"/>
      <c r="AE41" s="1"/>
      <c r="AF41" s="1"/>
      <c r="AG41" s="1"/>
      <c r="AH41" s="1"/>
      <c r="AI41" s="1"/>
      <c r="AJ41" s="1"/>
      <c r="AK41" s="1"/>
      <c r="AL41" s="1"/>
      <c r="AM41" s="15"/>
    </row>
    <row r="42" spans="1:39" ht="16" thickTop="1" thickBot="1">
      <c r="A42" s="208"/>
      <c r="B42" s="479"/>
      <c r="C42" s="283"/>
      <c r="D42" s="286" t="e">
        <f>IF(SUM('2. Costs'!I:I)*(J41/$J$62)=0,"",(SUM('2. Costs'!I:I)*(J41/$J$62)))</f>
        <v>#DIV/0!</v>
      </c>
      <c r="E42" s="287" t="e">
        <f>IF(SUM('2. Costs'!C:C)*4.33*'3. Dashboard'!$P$3*(J41/$J$62)=0,,(SUM('2. Costs'!C:C)*4.33*'3. Dashboard'!$P$3*(J41/$J$62)))</f>
        <v>#DIV/0!</v>
      </c>
      <c r="F42" s="287" t="str">
        <f>IF('1. Sales'!D6*'3. Dashboard'!I5*'3. Dashboard'!$P$3=0,"",'1. Sales'!D6*'3. Dashboard'!I5*'3. Dashboard'!$P$3)</f>
        <v/>
      </c>
      <c r="G42" s="286">
        <f>IF(('1. Sales'!C6*'3. Dashboard'!I5)=0, ,('1. Sales'!C6*'3. Dashboard'!I5))</f>
        <v>0</v>
      </c>
      <c r="H42" s="286" t="e">
        <f>IF(SUM(D42:G42)=0,,SUM(D42:G42))</f>
        <v>#DIV/0!</v>
      </c>
      <c r="I42" s="286"/>
      <c r="J42" s="288"/>
      <c r="K42" s="42"/>
      <c r="L42" s="43"/>
      <c r="M42" s="43"/>
      <c r="N42" s="43"/>
      <c r="O42" s="43"/>
      <c r="P42" s="43"/>
      <c r="Q42" s="43"/>
      <c r="R42" s="43"/>
      <c r="S42" s="43"/>
      <c r="T42" s="43"/>
      <c r="U42" s="43"/>
      <c r="V42" s="43"/>
      <c r="W42" s="43"/>
      <c r="X42" s="43"/>
      <c r="Y42" s="43"/>
      <c r="Z42" s="43"/>
      <c r="AA42" s="43"/>
      <c r="AB42" s="43"/>
      <c r="AC42" s="43"/>
      <c r="AD42" s="43"/>
      <c r="AE42" s="1"/>
      <c r="AF42" s="1"/>
      <c r="AG42" s="1"/>
      <c r="AH42" s="1"/>
      <c r="AI42" s="1"/>
      <c r="AJ42" s="1"/>
      <c r="AK42" s="1"/>
      <c r="AL42" s="1"/>
      <c r="AM42" s="15"/>
    </row>
    <row r="43" spans="1:39" ht="16" thickTop="1" thickBot="1">
      <c r="A43" s="208"/>
      <c r="B43" s="478">
        <f>'1. Sales'!B7</f>
        <v>0</v>
      </c>
      <c r="C43" s="289">
        <f>IF(('3. Dashboard'!H6*'3. Dashboard'!I6)=0,,'3. Dashboard'!H6*'3. Dashboard'!I6)</f>
        <v>0</v>
      </c>
      <c r="D43" s="290"/>
      <c r="E43" s="290"/>
      <c r="F43" s="290"/>
      <c r="G43" s="290"/>
      <c r="H43" s="290"/>
      <c r="I43" s="290" t="e">
        <f>IF(C43-H44=0,,C43-H44)</f>
        <v>#DIV/0!</v>
      </c>
      <c r="J43" s="291">
        <f>IF(('3. Dashboard'!I6*'1. Sales'!D7)=0,,('3. Dashboard'!I6*'1. Sales'!D7))</f>
        <v>0</v>
      </c>
      <c r="K43" s="42"/>
      <c r="L43" s="43"/>
      <c r="M43" s="43"/>
      <c r="N43" s="43"/>
      <c r="O43" s="43"/>
      <c r="P43" s="43"/>
      <c r="Q43" s="43"/>
      <c r="R43" s="43"/>
      <c r="S43" s="43"/>
      <c r="T43" s="43"/>
      <c r="U43" s="43"/>
      <c r="V43" s="43"/>
      <c r="W43" s="43"/>
      <c r="X43" s="43"/>
      <c r="Y43" s="43"/>
      <c r="Z43" s="43"/>
      <c r="AA43" s="43"/>
      <c r="AB43" s="43"/>
      <c r="AC43" s="43"/>
      <c r="AD43" s="43"/>
      <c r="AE43" s="1"/>
      <c r="AF43" s="1"/>
      <c r="AG43" s="1"/>
      <c r="AH43" s="1"/>
      <c r="AI43" s="1"/>
      <c r="AJ43" s="1"/>
      <c r="AK43" s="1"/>
      <c r="AL43" s="1"/>
      <c r="AM43" s="15"/>
    </row>
    <row r="44" spans="1:39" ht="16" thickTop="1" thickBot="1">
      <c r="A44" s="208"/>
      <c r="B44" s="479"/>
      <c r="C44" s="289"/>
      <c r="D44" s="292" t="e">
        <f>IF(SUM('2. Costs'!I:I)*(J43/$J$62)=0,"",(SUM('2. Costs'!I:I)*(J43/$J$62)))</f>
        <v>#DIV/0!</v>
      </c>
      <c r="E44" s="293" t="e">
        <f>IF(SUM('2. Costs'!C:C)*4.33*'3. Dashboard'!$P$3*(J43/$J$62)=0,,(SUM('2. Costs'!C:C)*4.33*'3. Dashboard'!$P$3*(J43/$J$62)))</f>
        <v>#DIV/0!</v>
      </c>
      <c r="F44" s="293" t="str">
        <f>IF('1. Sales'!D7*'3. Dashboard'!I6*'3. Dashboard'!$P$3=0,"",'1. Sales'!D7*'3. Dashboard'!I6*'3. Dashboard'!$P$3)</f>
        <v/>
      </c>
      <c r="G44" s="292">
        <f>IF(('1. Sales'!C7*'3. Dashboard'!I6)=0, ,('1. Sales'!C7*'3. Dashboard'!I6))</f>
        <v>0</v>
      </c>
      <c r="H44" s="292" t="e">
        <f>IF(SUM(D44:G44)=0,,SUM(D44:G44))</f>
        <v>#DIV/0!</v>
      </c>
      <c r="I44" s="292"/>
      <c r="J44" s="294"/>
      <c r="K44" s="42"/>
      <c r="L44" s="43"/>
      <c r="M44" s="43"/>
      <c r="N44" s="43"/>
      <c r="O44" s="43"/>
      <c r="P44" s="43"/>
      <c r="Q44" s="43"/>
      <c r="R44" s="43"/>
      <c r="S44" s="43"/>
      <c r="T44" s="43"/>
      <c r="U44" s="43"/>
      <c r="V44" s="43"/>
      <c r="W44" s="43"/>
      <c r="X44" s="43"/>
      <c r="Y44" s="43"/>
      <c r="Z44" s="43"/>
      <c r="AA44" s="43"/>
      <c r="AB44" s="43"/>
      <c r="AC44" s="43"/>
      <c r="AD44" s="43"/>
      <c r="AE44" s="1"/>
      <c r="AF44" s="1"/>
      <c r="AG44" s="1"/>
      <c r="AH44" s="1"/>
      <c r="AI44" s="1"/>
      <c r="AJ44" s="1"/>
      <c r="AK44" s="1"/>
      <c r="AL44" s="1"/>
      <c r="AM44" s="15"/>
    </row>
    <row r="45" spans="1:39" ht="16" thickTop="1" thickBot="1">
      <c r="A45" s="208"/>
      <c r="B45" s="478">
        <f>'1. Sales'!B8</f>
        <v>0</v>
      </c>
      <c r="C45" s="283">
        <f>IF(('3. Dashboard'!H7*'3. Dashboard'!I7)=0,,'3. Dashboard'!H7*'3. Dashboard'!I7)</f>
        <v>0</v>
      </c>
      <c r="D45" s="284"/>
      <c r="E45" s="284"/>
      <c r="F45" s="284"/>
      <c r="G45" s="284"/>
      <c r="H45" s="284"/>
      <c r="I45" s="284" t="e">
        <f>IF(C45-H46=0,,C45-H46)</f>
        <v>#DIV/0!</v>
      </c>
      <c r="J45" s="285">
        <f>IF('3. Dashboard'!I7*'1. Sales'!D8=0,,'3. Dashboard'!I7*'1. Sales'!D8)</f>
        <v>0</v>
      </c>
      <c r="K45" s="42"/>
      <c r="L45" s="43"/>
      <c r="M45" s="43"/>
      <c r="N45" s="43"/>
      <c r="O45" s="43"/>
      <c r="P45" s="43"/>
      <c r="Q45" s="43"/>
      <c r="R45" s="43"/>
      <c r="S45" s="43"/>
      <c r="T45" s="43"/>
      <c r="U45" s="43"/>
      <c r="V45" s="43"/>
      <c r="W45" s="43"/>
      <c r="X45" s="43"/>
      <c r="Y45" s="43"/>
      <c r="Z45" s="43"/>
      <c r="AA45" s="43"/>
      <c r="AB45" s="43"/>
      <c r="AC45" s="43"/>
      <c r="AD45" s="43"/>
      <c r="AE45" s="1"/>
      <c r="AF45" s="1"/>
      <c r="AG45" s="1"/>
      <c r="AH45" s="1"/>
      <c r="AI45" s="1"/>
      <c r="AJ45" s="1"/>
      <c r="AK45" s="1"/>
      <c r="AL45" s="1"/>
      <c r="AM45" s="15"/>
    </row>
    <row r="46" spans="1:39" ht="16" thickTop="1" thickBot="1">
      <c r="A46" s="208"/>
      <c r="B46" s="479"/>
      <c r="C46" s="283"/>
      <c r="D46" s="286" t="e">
        <f>IF(SUM('2. Costs'!I:I)*(J45/$J$62)=0,"",(SUM('2. Costs'!I:I)*(J45/$J$62)))</f>
        <v>#DIV/0!</v>
      </c>
      <c r="E46" s="287" t="e">
        <f>IF(SUM('2. Costs'!C:C)*4.33*'3. Dashboard'!$P$3*(J45/$J$62)=0,,(SUM('2. Costs'!C:C)*4.33*'3. Dashboard'!$P$3*(J45/$J$62)))</f>
        <v>#DIV/0!</v>
      </c>
      <c r="F46" s="287" t="str">
        <f>IF('1. Sales'!D8*'3. Dashboard'!I7*'3. Dashboard'!$P$3=0,"",'1. Sales'!D8*'3. Dashboard'!I7*'3. Dashboard'!$P$3)</f>
        <v/>
      </c>
      <c r="G46" s="286">
        <f>IF(('1. Sales'!C8*'3. Dashboard'!I7)=0, ,('1. Sales'!C8*'3. Dashboard'!I7))</f>
        <v>0</v>
      </c>
      <c r="H46" s="286" t="e">
        <f>IF(SUM(D46:G46)=0,,SUM(D46:G46))</f>
        <v>#DIV/0!</v>
      </c>
      <c r="I46" s="286"/>
      <c r="J46" s="288"/>
      <c r="K46" s="42"/>
      <c r="L46" s="43"/>
      <c r="M46" s="43"/>
      <c r="N46" s="43"/>
      <c r="O46" s="43"/>
      <c r="P46" s="43"/>
      <c r="Q46" s="43"/>
      <c r="R46" s="43"/>
      <c r="S46" s="43"/>
      <c r="T46" s="43"/>
      <c r="U46" s="43"/>
      <c r="V46" s="43"/>
      <c r="W46" s="43"/>
      <c r="X46" s="43"/>
      <c r="Y46" s="43"/>
      <c r="Z46" s="43"/>
      <c r="AA46" s="43"/>
      <c r="AB46" s="43"/>
      <c r="AC46" s="43"/>
      <c r="AD46" s="43"/>
      <c r="AE46" s="1"/>
      <c r="AF46" s="1"/>
      <c r="AG46" s="1"/>
      <c r="AH46" s="1"/>
      <c r="AI46" s="1"/>
      <c r="AJ46" s="1"/>
      <c r="AK46" s="1"/>
      <c r="AL46" s="1"/>
      <c r="AM46" s="15"/>
    </row>
    <row r="47" spans="1:39" ht="16" thickTop="1" thickBot="1">
      <c r="A47" s="208"/>
      <c r="B47" s="478">
        <f>'1. Sales'!B9</f>
        <v>0</v>
      </c>
      <c r="C47" s="289">
        <f>IF(('3. Dashboard'!H8*'3. Dashboard'!I8)=0,,'3. Dashboard'!H8*'3. Dashboard'!I8)</f>
        <v>0</v>
      </c>
      <c r="D47" s="290"/>
      <c r="E47" s="290"/>
      <c r="F47" s="290"/>
      <c r="G47" s="290"/>
      <c r="H47" s="290"/>
      <c r="I47" s="290" t="e">
        <f>IF(C47-H48=0,,C47-H48)</f>
        <v>#DIV/0!</v>
      </c>
      <c r="J47" s="291">
        <f>IF('3. Dashboard'!I8*'1. Sales'!D9=0,,'3. Dashboard'!I8*'1. Sales'!D9)</f>
        <v>0</v>
      </c>
      <c r="K47" s="42"/>
      <c r="L47" s="43"/>
      <c r="M47" s="43"/>
      <c r="N47" s="43"/>
      <c r="O47" s="43"/>
      <c r="P47" s="43"/>
      <c r="Q47" s="43"/>
      <c r="R47" s="43"/>
      <c r="S47" s="43"/>
      <c r="T47" s="43"/>
      <c r="U47" s="43"/>
      <c r="V47" s="43"/>
      <c r="W47" s="43"/>
      <c r="X47" s="43"/>
      <c r="Y47" s="43"/>
      <c r="Z47" s="43"/>
      <c r="AA47" s="43"/>
      <c r="AB47" s="43"/>
      <c r="AC47" s="43"/>
      <c r="AD47" s="43"/>
      <c r="AE47" s="1"/>
      <c r="AF47" s="1"/>
      <c r="AG47" s="1"/>
      <c r="AH47" s="1"/>
      <c r="AI47" s="1"/>
      <c r="AJ47" s="1"/>
      <c r="AK47" s="1"/>
      <c r="AL47" s="1"/>
      <c r="AM47" s="15"/>
    </row>
    <row r="48" spans="1:39" ht="16" thickTop="1" thickBot="1">
      <c r="A48" s="208"/>
      <c r="B48" s="479"/>
      <c r="C48" s="289"/>
      <c r="D48" s="292" t="e">
        <f>IF(SUM('2. Costs'!I:I)*(J47/$J$62)=0,"",(SUM('2. Costs'!I:I)*(J47/$J$62)))</f>
        <v>#DIV/0!</v>
      </c>
      <c r="E48" s="293" t="e">
        <f>IF(SUM('2. Costs'!C:C)*4.33*'3. Dashboard'!$P$3*(J47/$J$62)=0,,(SUM('2. Costs'!C:C)*4.33*'3. Dashboard'!$P$3*(J47/$J$62)))</f>
        <v>#DIV/0!</v>
      </c>
      <c r="F48" s="293" t="str">
        <f>IF('1. Sales'!D9*'3. Dashboard'!I8*'3. Dashboard'!$P$3=0,"",'1. Sales'!D9*'3. Dashboard'!I8*'3. Dashboard'!$P$3)</f>
        <v/>
      </c>
      <c r="G48" s="292">
        <f>IF(('1. Sales'!C9*'3. Dashboard'!I8)=0, ,('1. Sales'!C9*'3. Dashboard'!I8))</f>
        <v>0</v>
      </c>
      <c r="H48" s="292" t="e">
        <f>IF(SUM(D48:G48)=0,,SUM(D48:G48))</f>
        <v>#DIV/0!</v>
      </c>
      <c r="I48" s="292"/>
      <c r="J48" s="294"/>
      <c r="K48" s="42"/>
      <c r="L48" s="43"/>
      <c r="M48" s="43"/>
      <c r="N48" s="43"/>
      <c r="O48" s="43"/>
      <c r="P48" s="43"/>
      <c r="Q48" s="43"/>
      <c r="R48" s="43"/>
      <c r="S48" s="43"/>
      <c r="T48" s="43"/>
      <c r="U48" s="43"/>
      <c r="V48" s="43"/>
      <c r="W48" s="43"/>
      <c r="X48" s="43"/>
      <c r="Y48" s="43"/>
      <c r="Z48" s="43"/>
      <c r="AA48" s="43"/>
      <c r="AB48" s="43"/>
      <c r="AC48" s="43"/>
      <c r="AD48" s="43"/>
      <c r="AE48" s="1"/>
      <c r="AF48" s="1"/>
      <c r="AG48" s="1"/>
      <c r="AH48" s="1"/>
      <c r="AI48" s="1"/>
      <c r="AJ48" s="1"/>
      <c r="AK48" s="1"/>
      <c r="AL48" s="1"/>
      <c r="AM48" s="15"/>
    </row>
    <row r="49" spans="1:39" ht="16" thickTop="1" thickBot="1">
      <c r="A49" s="208"/>
      <c r="B49" s="478">
        <f>'1. Sales'!B10</f>
        <v>0</v>
      </c>
      <c r="C49" s="283">
        <f>IF(('3. Dashboard'!H9*'3. Dashboard'!I9)=0,,'3. Dashboard'!H9*'3. Dashboard'!I9)</f>
        <v>0</v>
      </c>
      <c r="D49" s="284"/>
      <c r="E49" s="284"/>
      <c r="F49" s="284"/>
      <c r="G49" s="284"/>
      <c r="H49" s="284"/>
      <c r="I49" s="284" t="e">
        <f>IF(C49-H50=0,,C49-H50)</f>
        <v>#DIV/0!</v>
      </c>
      <c r="J49" s="285">
        <f>IF('3. Dashboard'!I9*'1. Sales'!D10=0,,'3. Dashboard'!I9*'1. Sales'!D10)</f>
        <v>0</v>
      </c>
      <c r="K49" s="42"/>
      <c r="L49" s="43"/>
      <c r="M49" s="43"/>
      <c r="N49" s="43"/>
      <c r="O49" s="43"/>
      <c r="P49" s="43"/>
      <c r="Q49" s="43"/>
      <c r="R49" s="43"/>
      <c r="S49" s="43"/>
      <c r="T49" s="43"/>
      <c r="U49" s="43"/>
      <c r="V49" s="43"/>
      <c r="W49" s="43"/>
      <c r="X49" s="43"/>
      <c r="Y49" s="43"/>
      <c r="Z49" s="43"/>
      <c r="AA49" s="43"/>
      <c r="AB49" s="43"/>
      <c r="AC49" s="43"/>
      <c r="AD49" s="43"/>
      <c r="AE49" s="1"/>
      <c r="AF49" s="1"/>
      <c r="AG49" s="1"/>
      <c r="AH49" s="1"/>
      <c r="AI49" s="1"/>
      <c r="AJ49" s="1"/>
      <c r="AK49" s="1"/>
      <c r="AL49" s="1"/>
      <c r="AM49" s="15"/>
    </row>
    <row r="50" spans="1:39" ht="16" thickTop="1" thickBot="1">
      <c r="A50" s="208"/>
      <c r="B50" s="479"/>
      <c r="C50" s="283"/>
      <c r="D50" s="286" t="e">
        <f>IF(SUM('2. Costs'!I:I)*(J49/$J$62)=0,"",(SUM('2. Costs'!I:I)*(J49/$J$62)))</f>
        <v>#DIV/0!</v>
      </c>
      <c r="E50" s="287" t="e">
        <f>IF(SUM('2. Costs'!C:C)*4.33*'3. Dashboard'!$P$3*(J49/$J$62)=0,,(SUM('2. Costs'!C:C)*4.33*'3. Dashboard'!$P$3*(J49/$J$62)))</f>
        <v>#DIV/0!</v>
      </c>
      <c r="F50" s="287" t="str">
        <f>IF('1. Sales'!D10*'3. Dashboard'!I9*'3. Dashboard'!$P$3=0,"",'1. Sales'!D10*'3. Dashboard'!I9*'3. Dashboard'!$P$3)</f>
        <v/>
      </c>
      <c r="G50" s="286">
        <f>IF(('1. Sales'!C10*'3. Dashboard'!I9)=0, ,('1. Sales'!C10*'3. Dashboard'!I9))</f>
        <v>0</v>
      </c>
      <c r="H50" s="286" t="e">
        <f>IF(SUM(D50:G50)=0,,SUM(D50:G50))</f>
        <v>#DIV/0!</v>
      </c>
      <c r="I50" s="286"/>
      <c r="J50" s="288"/>
      <c r="K50" s="42"/>
      <c r="L50" s="43"/>
      <c r="M50" s="43"/>
      <c r="N50" s="43"/>
      <c r="O50" s="43"/>
      <c r="P50" s="43"/>
      <c r="Q50" s="43"/>
      <c r="R50" s="43"/>
      <c r="S50" s="43"/>
      <c r="T50" s="43"/>
      <c r="U50" s="43"/>
      <c r="V50" s="43"/>
      <c r="W50" s="43"/>
      <c r="X50" s="43"/>
      <c r="Y50" s="43"/>
      <c r="Z50" s="43"/>
      <c r="AA50" s="43"/>
      <c r="AB50" s="43"/>
      <c r="AC50" s="43"/>
      <c r="AD50" s="43"/>
      <c r="AE50" s="1"/>
      <c r="AF50" s="1"/>
      <c r="AG50" s="1"/>
      <c r="AH50" s="1"/>
      <c r="AI50" s="1"/>
      <c r="AJ50" s="1"/>
      <c r="AK50" s="1"/>
      <c r="AL50" s="1"/>
      <c r="AM50" s="15"/>
    </row>
    <row r="51" spans="1:39" ht="16" hidden="1" thickTop="1" thickBot="1">
      <c r="A51" s="208"/>
      <c r="B51" s="478">
        <f>'1. Sales'!B11</f>
        <v>0</v>
      </c>
      <c r="C51" s="289">
        <f>IF(('3. Dashboard'!H10*'3. Dashboard'!I10)=0,,'3. Dashboard'!H10*'3. Dashboard'!I10)</f>
        <v>0</v>
      </c>
      <c r="D51" s="290"/>
      <c r="E51" s="290"/>
      <c r="F51" s="290"/>
      <c r="G51" s="290"/>
      <c r="H51" s="290"/>
      <c r="I51" s="290" t="e">
        <f>IF(C51-H52=0,,C51-H52)</f>
        <v>#DIV/0!</v>
      </c>
      <c r="J51" s="291">
        <f>IF('3. Dashboard'!I10*'1. Sales'!D11=0,,'3. Dashboard'!I10*'1. Sales'!D11)</f>
        <v>0</v>
      </c>
      <c r="K51" s="42"/>
      <c r="L51" s="43"/>
      <c r="M51" s="43"/>
      <c r="N51" s="43"/>
      <c r="O51" s="43"/>
      <c r="P51" s="43"/>
      <c r="Q51" s="43"/>
      <c r="R51" s="43"/>
      <c r="S51" s="43"/>
      <c r="T51" s="43"/>
      <c r="U51" s="43"/>
      <c r="V51" s="43"/>
      <c r="W51" s="43"/>
      <c r="X51" s="43"/>
      <c r="Y51" s="43"/>
      <c r="Z51" s="43"/>
      <c r="AA51" s="43"/>
      <c r="AB51" s="43"/>
      <c r="AC51" s="43"/>
      <c r="AD51" s="43"/>
      <c r="AE51" s="1"/>
      <c r="AF51" s="1"/>
      <c r="AG51" s="1"/>
      <c r="AH51" s="1"/>
      <c r="AI51" s="1"/>
      <c r="AJ51" s="1"/>
      <c r="AK51" s="1"/>
      <c r="AL51" s="1"/>
      <c r="AM51" s="15"/>
    </row>
    <row r="52" spans="1:39" ht="16" hidden="1" thickTop="1" thickBot="1">
      <c r="A52" s="208"/>
      <c r="B52" s="479"/>
      <c r="C52" s="289"/>
      <c r="D52" s="292" t="e">
        <f>IF(SUM('2. Costs'!I:I)*(J51/$J$62)=0,"",(SUM('2. Costs'!I:I)*(J51/$J$62)))</f>
        <v>#DIV/0!</v>
      </c>
      <c r="E52" s="293" t="e">
        <f>IF(SUM('2. Costs'!C:C)*4.33*'3. Dashboard'!$P$3*(J51/$J$62)=0,,(SUM('2. Costs'!C:C)*4.33*'3. Dashboard'!$P$3*(J51/$J$62)))</f>
        <v>#DIV/0!</v>
      </c>
      <c r="F52" s="293" t="str">
        <f>IF('1. Sales'!D11*'3. Dashboard'!I10*'3. Dashboard'!$P$3=0,"",'1. Sales'!D11*'3. Dashboard'!I10*'3. Dashboard'!$P$3)</f>
        <v/>
      </c>
      <c r="G52" s="292">
        <f>IF(('1. Sales'!C11*'3. Dashboard'!I10)=0, ,('1. Sales'!C11*'3. Dashboard'!I10))</f>
        <v>0</v>
      </c>
      <c r="H52" s="292" t="e">
        <f>IF(SUM(D52:G52)=0,,SUM(D52:G52))</f>
        <v>#DIV/0!</v>
      </c>
      <c r="I52" s="292"/>
      <c r="J52" s="294"/>
      <c r="K52" s="42"/>
      <c r="L52" s="43"/>
      <c r="M52" s="43"/>
      <c r="N52" s="43"/>
      <c r="O52" s="43"/>
      <c r="P52" s="43"/>
      <c r="Q52" s="43"/>
      <c r="R52" s="43"/>
      <c r="S52" s="43"/>
      <c r="T52" s="43"/>
      <c r="U52" s="43"/>
      <c r="V52" s="43"/>
      <c r="W52" s="43"/>
      <c r="X52" s="43"/>
      <c r="Y52" s="43"/>
      <c r="Z52" s="43"/>
      <c r="AA52" s="43"/>
      <c r="AB52" s="43"/>
      <c r="AC52" s="43"/>
      <c r="AD52" s="43"/>
      <c r="AE52" s="1"/>
      <c r="AF52" s="1"/>
      <c r="AG52" s="1"/>
      <c r="AH52" s="1"/>
      <c r="AI52" s="1"/>
      <c r="AJ52" s="1"/>
      <c r="AK52" s="1"/>
      <c r="AL52" s="1"/>
      <c r="AM52" s="15"/>
    </row>
    <row r="53" spans="1:39" ht="16" hidden="1" thickTop="1" thickBot="1">
      <c r="A53" s="208"/>
      <c r="B53" s="478">
        <f>'1. Sales'!B12</f>
        <v>0</v>
      </c>
      <c r="C53" s="283">
        <f>IF(('3. Dashboard'!H11*'3. Dashboard'!I11)=0,,'3. Dashboard'!H11*'3. Dashboard'!I11)</f>
        <v>0</v>
      </c>
      <c r="D53" s="284"/>
      <c r="E53" s="284"/>
      <c r="F53" s="284"/>
      <c r="G53" s="284"/>
      <c r="H53" s="284"/>
      <c r="I53" s="284" t="e">
        <f>IF(C53-H54=0,,C53-H54)</f>
        <v>#DIV/0!</v>
      </c>
      <c r="J53" s="285">
        <f>IF('3. Dashboard'!I11*'1. Sales'!D12=0,,'3. Dashboard'!I11*'1. Sales'!D12)</f>
        <v>0</v>
      </c>
      <c r="K53" s="42"/>
      <c r="L53" s="43"/>
      <c r="M53" s="43"/>
      <c r="N53" s="43"/>
      <c r="O53" s="43"/>
      <c r="P53" s="43"/>
      <c r="Q53" s="43"/>
      <c r="R53" s="43"/>
      <c r="S53" s="43"/>
      <c r="T53" s="43"/>
      <c r="U53" s="43"/>
      <c r="V53" s="43"/>
      <c r="W53" s="43"/>
      <c r="X53" s="43"/>
      <c r="Y53" s="43"/>
      <c r="Z53" s="43"/>
      <c r="AA53" s="43"/>
      <c r="AB53" s="43"/>
      <c r="AC53" s="43"/>
      <c r="AD53" s="43"/>
      <c r="AE53" s="1"/>
      <c r="AF53" s="1"/>
      <c r="AG53" s="1"/>
      <c r="AH53" s="1"/>
      <c r="AI53" s="1"/>
      <c r="AJ53" s="1"/>
      <c r="AK53" s="1"/>
      <c r="AL53" s="1"/>
      <c r="AM53" s="15"/>
    </row>
    <row r="54" spans="1:39" ht="16" hidden="1" thickTop="1" thickBot="1">
      <c r="A54" s="208"/>
      <c r="B54" s="479"/>
      <c r="C54" s="283"/>
      <c r="D54" s="286" t="e">
        <f>IF(SUM('2. Costs'!I:I)*(J53/$J$62)=0,"",(SUM('2. Costs'!I:I)*(J53/$J$62)))</f>
        <v>#DIV/0!</v>
      </c>
      <c r="E54" s="287" t="e">
        <f>IF(SUM('2. Costs'!C:C)*4.33*'3. Dashboard'!$P$3*(J53/$J$62)=0,,(SUM('2. Costs'!C:C)*4.33*'3. Dashboard'!$P$3*(J53/$J$62)))</f>
        <v>#DIV/0!</v>
      </c>
      <c r="F54" s="287" t="str">
        <f>IF('1. Sales'!D12*'3. Dashboard'!I11*'3. Dashboard'!$P$3=0,"",'1. Sales'!D12*'3. Dashboard'!I11*'3. Dashboard'!$P$3)</f>
        <v/>
      </c>
      <c r="G54" s="286">
        <f>IF(('1. Sales'!C12*'3. Dashboard'!I11)=0, ,('1. Sales'!C12*'3. Dashboard'!I11))</f>
        <v>0</v>
      </c>
      <c r="H54" s="286" t="e">
        <f>IF(SUM(D54:G54)=0,,SUM(D54:G54))</f>
        <v>#DIV/0!</v>
      </c>
      <c r="I54" s="286"/>
      <c r="J54" s="288"/>
      <c r="K54" s="42"/>
      <c r="L54" s="43"/>
      <c r="M54" s="43"/>
      <c r="N54" s="43"/>
      <c r="O54" s="43"/>
      <c r="P54" s="43"/>
      <c r="Q54" s="43"/>
      <c r="R54" s="43"/>
      <c r="S54" s="43"/>
      <c r="T54" s="43"/>
      <c r="U54" s="43"/>
      <c r="V54" s="43"/>
      <c r="W54" s="43"/>
      <c r="X54" s="43"/>
      <c r="Y54" s="43"/>
      <c r="Z54" s="43"/>
      <c r="AA54" s="43"/>
      <c r="AB54" s="43"/>
      <c r="AC54" s="43"/>
      <c r="AD54" s="43"/>
      <c r="AE54" s="1"/>
      <c r="AF54" s="1"/>
      <c r="AG54" s="1"/>
      <c r="AH54" s="1"/>
      <c r="AI54" s="1"/>
      <c r="AJ54" s="1"/>
      <c r="AK54" s="1"/>
      <c r="AL54" s="1"/>
      <c r="AM54" s="15"/>
    </row>
    <row r="55" spans="1:39" ht="16" hidden="1" thickTop="1" thickBot="1">
      <c r="A55" s="208"/>
      <c r="B55" s="478">
        <f>'1. Sales'!B13</f>
        <v>0</v>
      </c>
      <c r="C55" s="289">
        <f>IF(('3. Dashboard'!H12*'3. Dashboard'!I12)=0,,'3. Dashboard'!H12*'3. Dashboard'!I12)</f>
        <v>0</v>
      </c>
      <c r="D55" s="290"/>
      <c r="E55" s="290"/>
      <c r="F55" s="290"/>
      <c r="G55" s="290"/>
      <c r="H55" s="290"/>
      <c r="I55" s="290" t="e">
        <f>IF(C55-H56=0,,C55-H56)</f>
        <v>#DIV/0!</v>
      </c>
      <c r="J55" s="291">
        <f>IF('3. Dashboard'!I13*'1. Sales'!D14=0,,'3. Dashboard'!I13*'1. Sales'!D14)</f>
        <v>0</v>
      </c>
      <c r="K55" s="42"/>
      <c r="L55" s="43"/>
      <c r="M55" s="43"/>
      <c r="N55" s="43"/>
      <c r="O55" s="43"/>
      <c r="P55" s="43"/>
      <c r="Q55" s="43"/>
      <c r="R55" s="43"/>
      <c r="S55" s="43"/>
      <c r="T55" s="43"/>
      <c r="U55" s="43"/>
      <c r="V55" s="43"/>
      <c r="W55" s="43"/>
      <c r="X55" s="43"/>
      <c r="Y55" s="43"/>
      <c r="Z55" s="43"/>
      <c r="AA55" s="43"/>
      <c r="AB55" s="43"/>
      <c r="AC55" s="43"/>
      <c r="AD55" s="43"/>
      <c r="AE55" s="1"/>
      <c r="AF55" s="1"/>
      <c r="AG55" s="1"/>
      <c r="AH55" s="1"/>
      <c r="AI55" s="1"/>
      <c r="AJ55" s="1"/>
      <c r="AK55" s="1"/>
      <c r="AL55" s="1"/>
      <c r="AM55" s="15"/>
    </row>
    <row r="56" spans="1:39" ht="16" hidden="1" thickTop="1" thickBot="1">
      <c r="A56" s="208"/>
      <c r="B56" s="479"/>
      <c r="C56" s="289"/>
      <c r="D56" s="292" t="e">
        <f>IF(SUM('2. Costs'!I:I)*(J55/$J$62)=0,"",(SUM('2. Costs'!I:I)*(J55/$J$62)))</f>
        <v>#DIV/0!</v>
      </c>
      <c r="E56" s="293" t="e">
        <f>IF(SUM('2. Costs'!C:C)*4.33*'3. Dashboard'!$P$3*(J55/$J$62)=0,,(SUM('2. Costs'!C:C)*4.33*'3. Dashboard'!$P$3*(J55/$J$62)))</f>
        <v>#DIV/0!</v>
      </c>
      <c r="F56" s="293" t="str">
        <f>IF('1. Sales'!D13*'3. Dashboard'!I12*'3. Dashboard'!$P$3=0,"",'1. Sales'!D13*'3. Dashboard'!I12*'3. Dashboard'!$P$3)</f>
        <v/>
      </c>
      <c r="G56" s="292">
        <f>IF(('1. Sales'!C13*'3. Dashboard'!I12)=0, ,('1. Sales'!C13*'3. Dashboard'!I12))</f>
        <v>0</v>
      </c>
      <c r="H56" s="292" t="e">
        <f>IF(SUM(D56:G56)=0,,SUM(D56:G56))</f>
        <v>#DIV/0!</v>
      </c>
      <c r="I56" s="292"/>
      <c r="J56" s="294"/>
      <c r="K56" s="42"/>
      <c r="L56" s="43"/>
      <c r="M56" s="43"/>
      <c r="N56" s="43"/>
      <c r="O56" s="43"/>
      <c r="P56" s="43"/>
      <c r="Q56" s="43"/>
      <c r="R56" s="43"/>
      <c r="S56" s="43"/>
      <c r="T56" s="43"/>
      <c r="U56" s="43"/>
      <c r="V56" s="43"/>
      <c r="W56" s="43"/>
      <c r="X56" s="43"/>
      <c r="Y56" s="43"/>
      <c r="Z56" s="43"/>
      <c r="AA56" s="43"/>
      <c r="AB56" s="43"/>
      <c r="AC56" s="43"/>
      <c r="AD56" s="43"/>
      <c r="AE56" s="1"/>
      <c r="AF56" s="1"/>
      <c r="AG56" s="1"/>
      <c r="AH56" s="1"/>
      <c r="AI56" s="1"/>
      <c r="AJ56" s="1"/>
      <c r="AK56" s="1"/>
      <c r="AL56" s="1"/>
      <c r="AM56" s="15"/>
    </row>
    <row r="57" spans="1:39" ht="16" hidden="1" thickTop="1" thickBot="1">
      <c r="A57" s="208"/>
      <c r="B57" s="478">
        <f>'1. Sales'!B14</f>
        <v>0</v>
      </c>
      <c r="C57" s="283">
        <f>IF(('3. Dashboard'!H13*'3. Dashboard'!I13)=0,,'3. Dashboard'!H13*'3. Dashboard'!I13)</f>
        <v>0</v>
      </c>
      <c r="D57" s="284"/>
      <c r="E57" s="284"/>
      <c r="F57" s="284"/>
      <c r="G57" s="284"/>
      <c r="H57" s="284"/>
      <c r="I57" s="284"/>
      <c r="J57" s="285">
        <f>IF('3. Dashboard'!I14*'1. Sales'!D15=0,,'3. Dashboard'!I14*'1. Sales'!D15)</f>
        <v>0</v>
      </c>
      <c r="K57" s="42"/>
      <c r="L57" s="43"/>
      <c r="M57" s="43"/>
      <c r="N57" s="43"/>
      <c r="O57" s="43"/>
      <c r="P57" s="43"/>
      <c r="Q57" s="43"/>
      <c r="R57" s="43"/>
      <c r="S57" s="43"/>
      <c r="T57" s="43"/>
      <c r="U57" s="43"/>
      <c r="V57" s="43"/>
      <c r="W57" s="43"/>
      <c r="X57" s="43"/>
      <c r="Y57" s="43"/>
      <c r="Z57" s="43"/>
      <c r="AA57" s="43"/>
      <c r="AB57" s="43"/>
      <c r="AC57" s="43"/>
      <c r="AD57" s="43"/>
      <c r="AE57" s="1"/>
      <c r="AF57" s="1"/>
      <c r="AG57" s="1"/>
      <c r="AH57" s="1"/>
      <c r="AI57" s="1"/>
      <c r="AJ57" s="1"/>
      <c r="AK57" s="1"/>
      <c r="AL57" s="1"/>
      <c r="AM57" s="15"/>
    </row>
    <row r="58" spans="1:39" ht="16" hidden="1" thickTop="1" thickBot="1">
      <c r="A58" s="208"/>
      <c r="B58" s="479"/>
      <c r="C58" s="283"/>
      <c r="D58" s="286" t="e">
        <f>IF(SUM('2. Costs'!I:I)*(J57/$J$62)=0,"",(SUM('2. Costs'!I:I)*(J57/$J$62)))</f>
        <v>#DIV/0!</v>
      </c>
      <c r="E58" s="287" t="e">
        <f>IF(SUM('2. Costs'!C:C)*4.33*'3. Dashboard'!$P$3*(J57/$J$62)=0,,(SUM('2. Costs'!C:C)*4.33*'3. Dashboard'!$P$3*(J57/$J$62)))</f>
        <v>#DIV/0!</v>
      </c>
      <c r="F58" s="287" t="str">
        <f>IF('1. Sales'!D14*'3. Dashboard'!I13*'3. Dashboard'!$P$3=0,"",'1. Sales'!D14*'3. Dashboard'!I13*'3. Dashboard'!$P$3)</f>
        <v/>
      </c>
      <c r="G58" s="286">
        <f>IF(('1. Sales'!C14*'3. Dashboard'!I13)=0, ,('1. Sales'!C14*'3. Dashboard'!I13))</f>
        <v>0</v>
      </c>
      <c r="H58" s="286" t="e">
        <f>IF(SUM(D58:G58)=0,,SUM(D58:G58))</f>
        <v>#DIV/0!</v>
      </c>
      <c r="I58" s="286"/>
      <c r="J58" s="288"/>
      <c r="K58" s="42"/>
      <c r="L58" s="43"/>
      <c r="M58" s="43"/>
      <c r="N58" s="43"/>
      <c r="O58" s="43"/>
      <c r="P58" s="43"/>
      <c r="Q58" s="43"/>
      <c r="R58" s="43"/>
      <c r="S58" s="43"/>
      <c r="T58" s="43"/>
      <c r="U58" s="43"/>
      <c r="V58" s="43"/>
      <c r="W58" s="43"/>
      <c r="X58" s="43"/>
      <c r="Y58" s="43"/>
      <c r="Z58" s="43"/>
      <c r="AA58" s="43"/>
      <c r="AB58" s="43"/>
      <c r="AC58" s="43"/>
      <c r="AD58" s="43"/>
      <c r="AE58" s="1"/>
      <c r="AF58" s="1"/>
      <c r="AG58" s="1"/>
      <c r="AH58" s="1"/>
      <c r="AI58" s="1"/>
      <c r="AJ58" s="1"/>
      <c r="AK58" s="1"/>
      <c r="AL58" s="1"/>
      <c r="AM58" s="15"/>
    </row>
    <row r="59" spans="1:39" ht="16" hidden="1" thickTop="1" thickBot="1">
      <c r="A59" s="208"/>
      <c r="B59" s="478">
        <f>'1. Sales'!B15</f>
        <v>0</v>
      </c>
      <c r="C59" s="289">
        <f>IF(('3. Dashboard'!H14*'3. Dashboard'!I14)=0,,'3. Dashboard'!H14*'3. Dashboard'!I14)</f>
        <v>0</v>
      </c>
      <c r="D59" s="290"/>
      <c r="E59" s="290"/>
      <c r="F59" s="290"/>
      <c r="G59" s="290"/>
      <c r="H59" s="290"/>
      <c r="I59" s="290"/>
      <c r="J59" s="291">
        <f>IF('3. Dashboard'!N17*'1. Sales'!D16=0,,'3. Dashboard'!N17*'1. Sales'!D16)</f>
        <v>0</v>
      </c>
      <c r="K59" s="42"/>
      <c r="L59" s="43"/>
      <c r="M59" s="43"/>
      <c r="N59" s="43"/>
      <c r="O59" s="43"/>
      <c r="P59" s="43"/>
      <c r="Q59" s="43"/>
      <c r="R59" s="43"/>
      <c r="S59" s="43"/>
      <c r="T59" s="43"/>
      <c r="U59" s="43"/>
      <c r="V59" s="43"/>
      <c r="W59" s="43"/>
      <c r="X59" s="43"/>
      <c r="Y59" s="43"/>
      <c r="Z59" s="43"/>
      <c r="AA59" s="43"/>
      <c r="AB59" s="43"/>
      <c r="AC59" s="43"/>
      <c r="AD59" s="43"/>
      <c r="AE59" s="1"/>
      <c r="AF59" s="1"/>
      <c r="AG59" s="1"/>
      <c r="AH59" s="1"/>
      <c r="AI59" s="1"/>
      <c r="AJ59" s="1"/>
      <c r="AK59" s="1"/>
      <c r="AL59" s="1"/>
      <c r="AM59" s="15"/>
    </row>
    <row r="60" spans="1:39" ht="16" hidden="1" thickTop="1" thickBot="1">
      <c r="A60" s="208"/>
      <c r="B60" s="479"/>
      <c r="C60" s="289"/>
      <c r="D60" s="292" t="e">
        <f>IF(SUM('2. Costs'!I:I)*(J59/$J$62)=0,"",(SUM('2. Costs'!I:I)*(J59/$J$62)))</f>
        <v>#DIV/0!</v>
      </c>
      <c r="E60" s="293" t="e">
        <f>IF(SUM('2. Costs'!C:C)*4.33*'3. Dashboard'!$P$3*(J59/$J$62)=0,,(SUM('2. Costs'!C:C)*4.33*'3. Dashboard'!$P$3*(J59/$J$62)))</f>
        <v>#DIV/0!</v>
      </c>
      <c r="F60" s="293" t="str">
        <f>IF('1. Sales'!D15*'3. Dashboard'!I14*'3. Dashboard'!$P$3=0,"",'1. Sales'!D15*'3. Dashboard'!I14*'3. Dashboard'!$P$3)</f>
        <v/>
      </c>
      <c r="G60" s="292">
        <f>IF(('1. Sales'!C15*'3. Dashboard'!I14)=0, ,('1. Sales'!C15*'3. Dashboard'!I14))</f>
        <v>0</v>
      </c>
      <c r="H60" s="292" t="e">
        <f>IF(SUM(D60:G60)=0,,SUM(D60:G60))</f>
        <v>#DIV/0!</v>
      </c>
      <c r="I60" s="292"/>
      <c r="J60" s="294"/>
      <c r="K60" s="42"/>
      <c r="L60" s="43"/>
      <c r="M60" s="43"/>
      <c r="N60" s="43"/>
      <c r="O60" s="43"/>
      <c r="P60" s="43"/>
      <c r="Q60" s="43"/>
      <c r="R60" s="43"/>
      <c r="S60" s="43"/>
      <c r="T60" s="43"/>
      <c r="U60" s="43"/>
      <c r="V60" s="43"/>
      <c r="W60" s="43"/>
      <c r="X60" s="43"/>
      <c r="Y60" s="43"/>
      <c r="Z60" s="43"/>
      <c r="AA60" s="43"/>
      <c r="AB60" s="43"/>
      <c r="AC60" s="43"/>
      <c r="AD60" s="43"/>
      <c r="AE60" s="1"/>
      <c r="AF60" s="1"/>
      <c r="AG60" s="1"/>
      <c r="AH60" s="1"/>
      <c r="AI60" s="1"/>
      <c r="AJ60" s="1"/>
      <c r="AK60" s="1"/>
      <c r="AL60" s="1"/>
      <c r="AM60" s="15"/>
    </row>
    <row r="61" spans="1:39" ht="16" thickTop="1" thickBot="1">
      <c r="A61" s="208"/>
      <c r="B61" s="295" t="s">
        <v>88</v>
      </c>
      <c r="C61" s="296">
        <f>SUM(C39:C60)</f>
        <v>0</v>
      </c>
      <c r="D61" s="297"/>
      <c r="E61" s="297"/>
      <c r="F61" s="297"/>
      <c r="G61" s="297"/>
      <c r="H61" s="297"/>
      <c r="I61" s="297" t="e">
        <f>SUM(I39:I60)</f>
        <v>#DIV/0!</v>
      </c>
      <c r="J61" s="298"/>
      <c r="K61" s="42"/>
      <c r="L61" s="43"/>
      <c r="M61" s="43"/>
      <c r="N61" s="43"/>
      <c r="O61" s="43"/>
      <c r="P61" s="43"/>
      <c r="Q61" s="43"/>
      <c r="R61" s="43"/>
      <c r="S61" s="43"/>
      <c r="T61" s="43"/>
      <c r="U61" s="43"/>
      <c r="V61" s="43"/>
      <c r="W61" s="43"/>
      <c r="X61" s="43"/>
      <c r="Y61" s="43"/>
      <c r="Z61" s="43"/>
      <c r="AA61" s="43"/>
      <c r="AB61" s="43"/>
      <c r="AC61" s="43"/>
      <c r="AD61" s="43"/>
      <c r="AE61" s="1"/>
      <c r="AF61" s="1"/>
      <c r="AG61" s="1"/>
      <c r="AH61" s="1"/>
      <c r="AI61" s="1"/>
      <c r="AJ61" s="1"/>
      <c r="AK61" s="1"/>
      <c r="AL61" s="1"/>
      <c r="AM61" s="15"/>
    </row>
    <row r="62" spans="1:39" ht="16" thickTop="1" thickBot="1">
      <c r="A62" s="208"/>
      <c r="B62" s="299" t="s">
        <v>90</v>
      </c>
      <c r="C62" s="300"/>
      <c r="D62" s="301" t="e">
        <f t="shared" ref="D62:H62" si="11">SUM(D39:D60)</f>
        <v>#DIV/0!</v>
      </c>
      <c r="E62" s="301" t="e">
        <f t="shared" si="11"/>
        <v>#DIV/0!</v>
      </c>
      <c r="F62" s="301">
        <f t="shared" si="11"/>
        <v>0</v>
      </c>
      <c r="G62" s="301">
        <f t="shared" si="11"/>
        <v>0</v>
      </c>
      <c r="H62" s="301" t="e">
        <f t="shared" si="11"/>
        <v>#DIV/0!</v>
      </c>
      <c r="I62" s="301"/>
      <c r="J62" s="302">
        <f>SUM(J39:J60)</f>
        <v>0</v>
      </c>
      <c r="K62" s="42"/>
      <c r="L62" s="43"/>
      <c r="M62" s="43"/>
      <c r="N62" s="43"/>
      <c r="O62" s="43"/>
      <c r="P62" s="43"/>
      <c r="Q62" s="43"/>
      <c r="R62" s="43"/>
      <c r="S62" s="43"/>
      <c r="T62" s="43"/>
      <c r="U62" s="43"/>
      <c r="V62" s="43"/>
      <c r="W62" s="43"/>
      <c r="X62" s="43"/>
      <c r="Y62" s="43"/>
      <c r="Z62" s="43"/>
      <c r="AA62" s="43"/>
      <c r="AB62" s="43"/>
      <c r="AC62" s="43"/>
      <c r="AD62" s="43"/>
      <c r="AE62" s="1"/>
      <c r="AF62" s="1"/>
      <c r="AG62" s="1"/>
      <c r="AH62" s="1"/>
      <c r="AI62" s="1"/>
      <c r="AJ62" s="1"/>
      <c r="AK62" s="1"/>
      <c r="AL62" s="1"/>
      <c r="AM62" s="15"/>
    </row>
    <row r="63" spans="1:39" ht="40.5" customHeight="1" thickTop="1" thickBot="1">
      <c r="A63" s="215"/>
      <c r="B63" s="216"/>
      <c r="C63" s="216"/>
      <c r="D63" s="216"/>
      <c r="E63" s="216"/>
      <c r="F63" s="216"/>
      <c r="G63" s="216"/>
      <c r="H63" s="216"/>
      <c r="I63" s="216"/>
      <c r="J63" s="217"/>
      <c r="K63" s="68"/>
      <c r="L63" s="68"/>
      <c r="M63" s="68"/>
      <c r="N63" s="68"/>
      <c r="O63" s="68"/>
      <c r="P63" s="68"/>
      <c r="Q63" s="68"/>
      <c r="R63" s="68"/>
      <c r="S63" s="68"/>
      <c r="T63" s="68"/>
      <c r="U63" s="68"/>
      <c r="V63" s="68"/>
      <c r="W63" s="68"/>
      <c r="X63" s="68"/>
      <c r="Y63" s="68"/>
      <c r="Z63" s="68"/>
      <c r="AA63" s="68"/>
      <c r="AB63" s="68"/>
      <c r="AC63" s="68"/>
      <c r="AD63" s="68"/>
      <c r="AE63" s="22"/>
      <c r="AF63" s="22"/>
      <c r="AG63" s="22"/>
      <c r="AH63" s="22"/>
      <c r="AI63" s="22"/>
      <c r="AJ63" s="22"/>
      <c r="AK63" s="22"/>
      <c r="AL63" s="22"/>
      <c r="AM63" s="15"/>
    </row>
    <row r="64" spans="1:39" ht="25.5" customHeight="1" thickTop="1" thickBot="1">
      <c r="A64" s="208"/>
      <c r="B64" s="303" t="s">
        <v>91</v>
      </c>
      <c r="C64" s="218"/>
      <c r="D64" s="218"/>
      <c r="E64" s="218"/>
      <c r="F64" s="218"/>
      <c r="G64" s="218"/>
      <c r="H64" s="218"/>
      <c r="I64" s="218"/>
      <c r="J64" s="218"/>
      <c r="K64" s="218"/>
      <c r="L64" s="218"/>
      <c r="M64" s="218"/>
      <c r="N64" s="218"/>
      <c r="O64" s="218"/>
      <c r="P64" s="218"/>
      <c r="Q64" s="218"/>
      <c r="R64" s="218"/>
      <c r="S64" s="218"/>
      <c r="T64" s="218"/>
      <c r="U64" s="218"/>
      <c r="V64" s="218"/>
      <c r="W64" s="218"/>
      <c r="X64" s="218"/>
      <c r="Y64" s="218"/>
      <c r="Z64" s="218"/>
      <c r="AA64" s="218"/>
      <c r="AB64" s="218"/>
      <c r="AC64" s="218"/>
      <c r="AD64" s="218"/>
      <c r="AE64" s="24"/>
      <c r="AF64" s="24"/>
      <c r="AG64" s="24"/>
      <c r="AH64" s="24"/>
      <c r="AI64" s="24"/>
      <c r="AJ64" s="24"/>
      <c r="AK64" s="24"/>
      <c r="AL64" s="25"/>
      <c r="AM64" s="3"/>
    </row>
    <row r="65" spans="1:39" ht="54" customHeight="1" thickTop="1" thickBot="1">
      <c r="A65" s="208"/>
      <c r="B65" s="304" t="s">
        <v>92</v>
      </c>
      <c r="C65" s="219" t="e">
        <f t="shared" ref="C65:AL65" si="12">IF(C67&gt;0,1,)</f>
        <v>#DIV/0!</v>
      </c>
      <c r="D65" s="219" t="e">
        <f t="shared" si="12"/>
        <v>#DIV/0!</v>
      </c>
      <c r="E65" s="219" t="e">
        <f t="shared" si="12"/>
        <v>#DIV/0!</v>
      </c>
      <c r="F65" s="219" t="e">
        <f t="shared" si="12"/>
        <v>#DIV/0!</v>
      </c>
      <c r="G65" s="219" t="e">
        <f t="shared" si="12"/>
        <v>#DIV/0!</v>
      </c>
      <c r="H65" s="219" t="e">
        <f t="shared" si="12"/>
        <v>#DIV/0!</v>
      </c>
      <c r="I65" s="219" t="e">
        <f t="shared" si="12"/>
        <v>#DIV/0!</v>
      </c>
      <c r="J65" s="219" t="e">
        <f t="shared" si="12"/>
        <v>#DIV/0!</v>
      </c>
      <c r="K65" s="219" t="e">
        <f t="shared" si="12"/>
        <v>#DIV/0!</v>
      </c>
      <c r="L65" s="219" t="e">
        <f t="shared" si="12"/>
        <v>#DIV/0!</v>
      </c>
      <c r="M65" s="219" t="e">
        <f t="shared" si="12"/>
        <v>#DIV/0!</v>
      </c>
      <c r="N65" s="219" t="e">
        <f t="shared" si="12"/>
        <v>#DIV/0!</v>
      </c>
      <c r="O65" s="219" t="e">
        <f t="shared" si="12"/>
        <v>#DIV/0!</v>
      </c>
      <c r="P65" s="219" t="e">
        <f t="shared" si="12"/>
        <v>#DIV/0!</v>
      </c>
      <c r="Q65" s="219" t="e">
        <f t="shared" si="12"/>
        <v>#DIV/0!</v>
      </c>
      <c r="R65" s="219" t="e">
        <f t="shared" si="12"/>
        <v>#DIV/0!</v>
      </c>
      <c r="S65" s="219" t="e">
        <f t="shared" si="12"/>
        <v>#DIV/0!</v>
      </c>
      <c r="T65" s="219" t="e">
        <f t="shared" si="12"/>
        <v>#DIV/0!</v>
      </c>
      <c r="U65" s="219" t="e">
        <f t="shared" si="12"/>
        <v>#DIV/0!</v>
      </c>
      <c r="V65" s="219" t="e">
        <f t="shared" si="12"/>
        <v>#DIV/0!</v>
      </c>
      <c r="W65" s="219" t="e">
        <f t="shared" si="12"/>
        <v>#DIV/0!</v>
      </c>
      <c r="X65" s="219" t="e">
        <f t="shared" si="12"/>
        <v>#DIV/0!</v>
      </c>
      <c r="Y65" s="219" t="e">
        <f t="shared" si="12"/>
        <v>#DIV/0!</v>
      </c>
      <c r="Z65" s="219" t="e">
        <f t="shared" si="12"/>
        <v>#DIV/0!</v>
      </c>
      <c r="AA65" s="219" t="e">
        <f t="shared" si="12"/>
        <v>#DIV/0!</v>
      </c>
      <c r="AB65" s="219" t="e">
        <f t="shared" si="12"/>
        <v>#DIV/0!</v>
      </c>
      <c r="AC65" s="219" t="e">
        <f t="shared" si="12"/>
        <v>#DIV/0!</v>
      </c>
      <c r="AD65" s="219" t="e">
        <f t="shared" si="12"/>
        <v>#DIV/0!</v>
      </c>
      <c r="AE65" s="26" t="e">
        <f t="shared" si="12"/>
        <v>#DIV/0!</v>
      </c>
      <c r="AF65" s="26" t="e">
        <f t="shared" si="12"/>
        <v>#DIV/0!</v>
      </c>
      <c r="AG65" s="26" t="e">
        <f t="shared" si="12"/>
        <v>#DIV/0!</v>
      </c>
      <c r="AH65" s="26" t="e">
        <f t="shared" si="12"/>
        <v>#DIV/0!</v>
      </c>
      <c r="AI65" s="26" t="e">
        <f t="shared" si="12"/>
        <v>#DIV/0!</v>
      </c>
      <c r="AJ65" s="26" t="e">
        <f t="shared" si="12"/>
        <v>#DIV/0!</v>
      </c>
      <c r="AK65" s="26" t="e">
        <f t="shared" si="12"/>
        <v>#DIV/0!</v>
      </c>
      <c r="AL65" s="27" t="e">
        <f t="shared" si="12"/>
        <v>#DIV/0!</v>
      </c>
      <c r="AM65" s="3"/>
    </row>
    <row r="66" spans="1:39" ht="17" thickTop="1" thickBot="1">
      <c r="A66" s="208"/>
      <c r="B66" s="305" t="s">
        <v>93</v>
      </c>
      <c r="C66" s="306">
        <v>1</v>
      </c>
      <c r="D66" s="306">
        <v>2</v>
      </c>
      <c r="E66" s="306">
        <v>3</v>
      </c>
      <c r="F66" s="306">
        <v>4</v>
      </c>
      <c r="G66" s="306">
        <v>5</v>
      </c>
      <c r="H66" s="306">
        <v>6</v>
      </c>
      <c r="I66" s="306">
        <v>7</v>
      </c>
      <c r="J66" s="306">
        <v>8</v>
      </c>
      <c r="K66" s="306">
        <v>9</v>
      </c>
      <c r="L66" s="306">
        <v>10</v>
      </c>
      <c r="M66" s="306">
        <v>11</v>
      </c>
      <c r="N66" s="306">
        <v>12</v>
      </c>
      <c r="O66" s="306">
        <v>13</v>
      </c>
      <c r="P66" s="306">
        <v>14</v>
      </c>
      <c r="Q66" s="306">
        <v>15</v>
      </c>
      <c r="R66" s="306">
        <v>16</v>
      </c>
      <c r="S66" s="306">
        <v>17</v>
      </c>
      <c r="T66" s="306">
        <v>18</v>
      </c>
      <c r="U66" s="306">
        <v>19</v>
      </c>
      <c r="V66" s="306">
        <v>20</v>
      </c>
      <c r="W66" s="306">
        <v>21</v>
      </c>
      <c r="X66" s="306">
        <v>22</v>
      </c>
      <c r="Y66" s="306">
        <v>23</v>
      </c>
      <c r="Z66" s="306">
        <v>24</v>
      </c>
      <c r="AA66" s="306">
        <v>25</v>
      </c>
      <c r="AB66" s="306">
        <v>26</v>
      </c>
      <c r="AC66" s="306">
        <v>27</v>
      </c>
      <c r="AD66" s="306">
        <v>28</v>
      </c>
      <c r="AE66" s="307">
        <v>29</v>
      </c>
      <c r="AF66" s="307">
        <v>30</v>
      </c>
      <c r="AG66" s="307">
        <v>31</v>
      </c>
      <c r="AH66" s="307">
        <v>32</v>
      </c>
      <c r="AI66" s="307">
        <v>33</v>
      </c>
      <c r="AJ66" s="307">
        <v>34</v>
      </c>
      <c r="AK66" s="307">
        <v>35</v>
      </c>
      <c r="AL66" s="308">
        <v>36</v>
      </c>
      <c r="AM66" s="3"/>
    </row>
    <row r="67" spans="1:39" ht="17" thickTop="1" thickBot="1">
      <c r="A67" s="208"/>
      <c r="B67" s="309" t="s">
        <v>94</v>
      </c>
      <c r="C67" s="310" t="e">
        <f>-(SUM('2. Costs'!F:F,$H$62))</f>
        <v>#DIV/0!</v>
      </c>
      <c r="D67" s="311" t="e">
        <f t="shared" ref="D67:AL67" si="13">C67+C73</f>
        <v>#DIV/0!</v>
      </c>
      <c r="E67" s="311" t="e">
        <f t="shared" si="13"/>
        <v>#DIV/0!</v>
      </c>
      <c r="F67" s="311" t="e">
        <f t="shared" si="13"/>
        <v>#DIV/0!</v>
      </c>
      <c r="G67" s="311" t="e">
        <f t="shared" si="13"/>
        <v>#DIV/0!</v>
      </c>
      <c r="H67" s="311" t="e">
        <f t="shared" si="13"/>
        <v>#DIV/0!</v>
      </c>
      <c r="I67" s="311" t="e">
        <f t="shared" si="13"/>
        <v>#DIV/0!</v>
      </c>
      <c r="J67" s="311" t="e">
        <f t="shared" si="13"/>
        <v>#DIV/0!</v>
      </c>
      <c r="K67" s="311" t="e">
        <f t="shared" si="13"/>
        <v>#DIV/0!</v>
      </c>
      <c r="L67" s="311" t="e">
        <f t="shared" si="13"/>
        <v>#DIV/0!</v>
      </c>
      <c r="M67" s="311" t="e">
        <f t="shared" si="13"/>
        <v>#DIV/0!</v>
      </c>
      <c r="N67" s="311" t="e">
        <f t="shared" si="13"/>
        <v>#DIV/0!</v>
      </c>
      <c r="O67" s="311" t="e">
        <f t="shared" si="13"/>
        <v>#DIV/0!</v>
      </c>
      <c r="P67" s="311" t="e">
        <f t="shared" si="13"/>
        <v>#DIV/0!</v>
      </c>
      <c r="Q67" s="311" t="e">
        <f t="shared" si="13"/>
        <v>#DIV/0!</v>
      </c>
      <c r="R67" s="311" t="e">
        <f t="shared" si="13"/>
        <v>#DIV/0!</v>
      </c>
      <c r="S67" s="311" t="e">
        <f t="shared" si="13"/>
        <v>#DIV/0!</v>
      </c>
      <c r="T67" s="311" t="e">
        <f t="shared" si="13"/>
        <v>#DIV/0!</v>
      </c>
      <c r="U67" s="312" t="e">
        <f t="shared" si="13"/>
        <v>#DIV/0!</v>
      </c>
      <c r="V67" s="311" t="e">
        <f t="shared" si="13"/>
        <v>#DIV/0!</v>
      </c>
      <c r="W67" s="311" t="e">
        <f t="shared" si="13"/>
        <v>#DIV/0!</v>
      </c>
      <c r="X67" s="311" t="e">
        <f t="shared" si="13"/>
        <v>#DIV/0!</v>
      </c>
      <c r="Y67" s="311" t="e">
        <f t="shared" si="13"/>
        <v>#DIV/0!</v>
      </c>
      <c r="Z67" s="311" t="e">
        <f t="shared" si="13"/>
        <v>#DIV/0!</v>
      </c>
      <c r="AA67" s="311" t="e">
        <f t="shared" si="13"/>
        <v>#DIV/0!</v>
      </c>
      <c r="AB67" s="311" t="e">
        <f t="shared" si="13"/>
        <v>#DIV/0!</v>
      </c>
      <c r="AC67" s="311" t="e">
        <f t="shared" si="13"/>
        <v>#DIV/0!</v>
      </c>
      <c r="AD67" s="311" t="e">
        <f t="shared" si="13"/>
        <v>#DIV/0!</v>
      </c>
      <c r="AE67" s="313" t="e">
        <f t="shared" si="13"/>
        <v>#DIV/0!</v>
      </c>
      <c r="AF67" s="313" t="e">
        <f t="shared" si="13"/>
        <v>#DIV/0!</v>
      </c>
      <c r="AG67" s="313" t="e">
        <f t="shared" si="13"/>
        <v>#DIV/0!</v>
      </c>
      <c r="AH67" s="313" t="e">
        <f t="shared" si="13"/>
        <v>#DIV/0!</v>
      </c>
      <c r="AI67" s="313" t="e">
        <f t="shared" si="13"/>
        <v>#DIV/0!</v>
      </c>
      <c r="AJ67" s="313" t="e">
        <f t="shared" si="13"/>
        <v>#DIV/0!</v>
      </c>
      <c r="AK67" s="313" t="e">
        <f t="shared" si="13"/>
        <v>#DIV/0!</v>
      </c>
      <c r="AL67" s="314" t="e">
        <f t="shared" si="13"/>
        <v>#DIV/0!</v>
      </c>
      <c r="AM67" s="3"/>
    </row>
    <row r="68" spans="1:39" ht="17" thickTop="1" thickBot="1">
      <c r="A68" s="208"/>
      <c r="B68" s="315" t="s">
        <v>95</v>
      </c>
      <c r="C68" s="316" t="e">
        <f t="shared" ref="C68:AL68" si="14">IF(C67&gt;0,C67,)</f>
        <v>#DIV/0!</v>
      </c>
      <c r="D68" s="317" t="e">
        <f t="shared" si="14"/>
        <v>#DIV/0!</v>
      </c>
      <c r="E68" s="317" t="e">
        <f t="shared" si="14"/>
        <v>#DIV/0!</v>
      </c>
      <c r="F68" s="317" t="e">
        <f t="shared" si="14"/>
        <v>#DIV/0!</v>
      </c>
      <c r="G68" s="317" t="e">
        <f t="shared" si="14"/>
        <v>#DIV/0!</v>
      </c>
      <c r="H68" s="317" t="e">
        <f t="shared" si="14"/>
        <v>#DIV/0!</v>
      </c>
      <c r="I68" s="317" t="e">
        <f t="shared" si="14"/>
        <v>#DIV/0!</v>
      </c>
      <c r="J68" s="317" t="e">
        <f t="shared" si="14"/>
        <v>#DIV/0!</v>
      </c>
      <c r="K68" s="317" t="e">
        <f t="shared" si="14"/>
        <v>#DIV/0!</v>
      </c>
      <c r="L68" s="317" t="e">
        <f t="shared" si="14"/>
        <v>#DIV/0!</v>
      </c>
      <c r="M68" s="317" t="e">
        <f t="shared" si="14"/>
        <v>#DIV/0!</v>
      </c>
      <c r="N68" s="317" t="e">
        <f t="shared" si="14"/>
        <v>#DIV/0!</v>
      </c>
      <c r="O68" s="317" t="e">
        <f t="shared" si="14"/>
        <v>#DIV/0!</v>
      </c>
      <c r="P68" s="317" t="e">
        <f t="shared" si="14"/>
        <v>#DIV/0!</v>
      </c>
      <c r="Q68" s="317" t="e">
        <f t="shared" si="14"/>
        <v>#DIV/0!</v>
      </c>
      <c r="R68" s="317" t="e">
        <f t="shared" si="14"/>
        <v>#DIV/0!</v>
      </c>
      <c r="S68" s="317" t="e">
        <f t="shared" si="14"/>
        <v>#DIV/0!</v>
      </c>
      <c r="T68" s="317" t="e">
        <f t="shared" si="14"/>
        <v>#DIV/0!</v>
      </c>
      <c r="U68" s="318" t="e">
        <f t="shared" si="14"/>
        <v>#DIV/0!</v>
      </c>
      <c r="V68" s="317" t="e">
        <f t="shared" si="14"/>
        <v>#DIV/0!</v>
      </c>
      <c r="W68" s="317" t="e">
        <f t="shared" si="14"/>
        <v>#DIV/0!</v>
      </c>
      <c r="X68" s="317" t="e">
        <f t="shared" si="14"/>
        <v>#DIV/0!</v>
      </c>
      <c r="Y68" s="317" t="e">
        <f t="shared" si="14"/>
        <v>#DIV/0!</v>
      </c>
      <c r="Z68" s="317" t="e">
        <f t="shared" si="14"/>
        <v>#DIV/0!</v>
      </c>
      <c r="AA68" s="317" t="e">
        <f t="shared" si="14"/>
        <v>#DIV/0!</v>
      </c>
      <c r="AB68" s="317" t="e">
        <f t="shared" si="14"/>
        <v>#DIV/0!</v>
      </c>
      <c r="AC68" s="317" t="e">
        <f t="shared" si="14"/>
        <v>#DIV/0!</v>
      </c>
      <c r="AD68" s="317" t="e">
        <f t="shared" si="14"/>
        <v>#DIV/0!</v>
      </c>
      <c r="AE68" s="319" t="e">
        <f t="shared" si="14"/>
        <v>#DIV/0!</v>
      </c>
      <c r="AF68" s="319" t="e">
        <f t="shared" si="14"/>
        <v>#DIV/0!</v>
      </c>
      <c r="AG68" s="319" t="e">
        <f t="shared" si="14"/>
        <v>#DIV/0!</v>
      </c>
      <c r="AH68" s="319" t="e">
        <f t="shared" si="14"/>
        <v>#DIV/0!</v>
      </c>
      <c r="AI68" s="319" t="e">
        <f t="shared" si="14"/>
        <v>#DIV/0!</v>
      </c>
      <c r="AJ68" s="319" t="e">
        <f t="shared" si="14"/>
        <v>#DIV/0!</v>
      </c>
      <c r="AK68" s="319" t="e">
        <f t="shared" si="14"/>
        <v>#DIV/0!</v>
      </c>
      <c r="AL68" s="320" t="e">
        <f t="shared" si="14"/>
        <v>#DIV/0!</v>
      </c>
      <c r="AM68" s="3"/>
    </row>
    <row r="69" spans="1:39" ht="15">
      <c r="A69" s="208"/>
      <c r="B69" s="315" t="s">
        <v>96</v>
      </c>
      <c r="C69" s="321" t="e">
        <f t="shared" ref="C69:AL69" si="15">IF(C67&lt;0,C67,)</f>
        <v>#DIV/0!</v>
      </c>
      <c r="D69" s="322" t="e">
        <f t="shared" si="15"/>
        <v>#DIV/0!</v>
      </c>
      <c r="E69" s="322" t="e">
        <f t="shared" si="15"/>
        <v>#DIV/0!</v>
      </c>
      <c r="F69" s="322" t="e">
        <f t="shared" si="15"/>
        <v>#DIV/0!</v>
      </c>
      <c r="G69" s="322" t="e">
        <f t="shared" si="15"/>
        <v>#DIV/0!</v>
      </c>
      <c r="H69" s="322" t="e">
        <f t="shared" si="15"/>
        <v>#DIV/0!</v>
      </c>
      <c r="I69" s="322" t="e">
        <f t="shared" si="15"/>
        <v>#DIV/0!</v>
      </c>
      <c r="J69" s="322" t="e">
        <f t="shared" si="15"/>
        <v>#DIV/0!</v>
      </c>
      <c r="K69" s="322" t="e">
        <f t="shared" si="15"/>
        <v>#DIV/0!</v>
      </c>
      <c r="L69" s="322" t="e">
        <f t="shared" si="15"/>
        <v>#DIV/0!</v>
      </c>
      <c r="M69" s="322" t="e">
        <f t="shared" si="15"/>
        <v>#DIV/0!</v>
      </c>
      <c r="N69" s="322" t="e">
        <f t="shared" si="15"/>
        <v>#DIV/0!</v>
      </c>
      <c r="O69" s="322" t="e">
        <f t="shared" si="15"/>
        <v>#DIV/0!</v>
      </c>
      <c r="P69" s="322" t="e">
        <f t="shared" si="15"/>
        <v>#DIV/0!</v>
      </c>
      <c r="Q69" s="322" t="e">
        <f t="shared" si="15"/>
        <v>#DIV/0!</v>
      </c>
      <c r="R69" s="322" t="e">
        <f t="shared" si="15"/>
        <v>#DIV/0!</v>
      </c>
      <c r="S69" s="322" t="e">
        <f t="shared" si="15"/>
        <v>#DIV/0!</v>
      </c>
      <c r="T69" s="322" t="e">
        <f t="shared" si="15"/>
        <v>#DIV/0!</v>
      </c>
      <c r="U69" s="323" t="e">
        <f t="shared" si="15"/>
        <v>#DIV/0!</v>
      </c>
      <c r="V69" s="322" t="e">
        <f t="shared" si="15"/>
        <v>#DIV/0!</v>
      </c>
      <c r="W69" s="322" t="e">
        <f t="shared" si="15"/>
        <v>#DIV/0!</v>
      </c>
      <c r="X69" s="322" t="e">
        <f t="shared" si="15"/>
        <v>#DIV/0!</v>
      </c>
      <c r="Y69" s="322" t="e">
        <f t="shared" si="15"/>
        <v>#DIV/0!</v>
      </c>
      <c r="Z69" s="322" t="e">
        <f t="shared" si="15"/>
        <v>#DIV/0!</v>
      </c>
      <c r="AA69" s="322" t="e">
        <f t="shared" si="15"/>
        <v>#DIV/0!</v>
      </c>
      <c r="AB69" s="322" t="e">
        <f t="shared" si="15"/>
        <v>#DIV/0!</v>
      </c>
      <c r="AC69" s="322" t="e">
        <f t="shared" si="15"/>
        <v>#DIV/0!</v>
      </c>
      <c r="AD69" s="322" t="e">
        <f t="shared" si="15"/>
        <v>#DIV/0!</v>
      </c>
      <c r="AE69" s="324" t="e">
        <f t="shared" si="15"/>
        <v>#DIV/0!</v>
      </c>
      <c r="AF69" s="324" t="e">
        <f t="shared" si="15"/>
        <v>#DIV/0!</v>
      </c>
      <c r="AG69" s="324" t="e">
        <f t="shared" si="15"/>
        <v>#DIV/0!</v>
      </c>
      <c r="AH69" s="324" t="e">
        <f t="shared" si="15"/>
        <v>#DIV/0!</v>
      </c>
      <c r="AI69" s="324" t="e">
        <f t="shared" si="15"/>
        <v>#DIV/0!</v>
      </c>
      <c r="AJ69" s="324" t="e">
        <f t="shared" si="15"/>
        <v>#DIV/0!</v>
      </c>
      <c r="AK69" s="324" t="e">
        <f t="shared" si="15"/>
        <v>#DIV/0!</v>
      </c>
      <c r="AL69" s="325" t="e">
        <f t="shared" si="15"/>
        <v>#DIV/0!</v>
      </c>
      <c r="AM69" s="3"/>
    </row>
    <row r="70" spans="1:39" ht="15">
      <c r="A70" s="208"/>
      <c r="B70" s="315" t="s">
        <v>42</v>
      </c>
      <c r="C70" s="326">
        <f t="shared" ref="C70:AL70" si="16">$C$61</f>
        <v>0</v>
      </c>
      <c r="D70" s="327">
        <f t="shared" si="16"/>
        <v>0</v>
      </c>
      <c r="E70" s="327">
        <f t="shared" si="16"/>
        <v>0</v>
      </c>
      <c r="F70" s="327">
        <f t="shared" si="16"/>
        <v>0</v>
      </c>
      <c r="G70" s="327">
        <f t="shared" si="16"/>
        <v>0</v>
      </c>
      <c r="H70" s="327">
        <f t="shared" si="16"/>
        <v>0</v>
      </c>
      <c r="I70" s="327">
        <f t="shared" si="16"/>
        <v>0</v>
      </c>
      <c r="J70" s="327">
        <f t="shared" si="16"/>
        <v>0</v>
      </c>
      <c r="K70" s="327">
        <f t="shared" si="16"/>
        <v>0</v>
      </c>
      <c r="L70" s="327">
        <f t="shared" si="16"/>
        <v>0</v>
      </c>
      <c r="M70" s="327">
        <f t="shared" si="16"/>
        <v>0</v>
      </c>
      <c r="N70" s="327">
        <f t="shared" si="16"/>
        <v>0</v>
      </c>
      <c r="O70" s="327">
        <f t="shared" si="16"/>
        <v>0</v>
      </c>
      <c r="P70" s="327">
        <f t="shared" si="16"/>
        <v>0</v>
      </c>
      <c r="Q70" s="327">
        <f t="shared" si="16"/>
        <v>0</v>
      </c>
      <c r="R70" s="327">
        <f t="shared" si="16"/>
        <v>0</v>
      </c>
      <c r="S70" s="327">
        <f t="shared" si="16"/>
        <v>0</v>
      </c>
      <c r="T70" s="327">
        <f t="shared" si="16"/>
        <v>0</v>
      </c>
      <c r="U70" s="328">
        <f t="shared" si="16"/>
        <v>0</v>
      </c>
      <c r="V70" s="327">
        <f t="shared" si="16"/>
        <v>0</v>
      </c>
      <c r="W70" s="327">
        <f t="shared" si="16"/>
        <v>0</v>
      </c>
      <c r="X70" s="327">
        <f t="shared" si="16"/>
        <v>0</v>
      </c>
      <c r="Y70" s="327">
        <f t="shared" si="16"/>
        <v>0</v>
      </c>
      <c r="Z70" s="327">
        <f t="shared" si="16"/>
        <v>0</v>
      </c>
      <c r="AA70" s="327">
        <f t="shared" si="16"/>
        <v>0</v>
      </c>
      <c r="AB70" s="327">
        <f t="shared" si="16"/>
        <v>0</v>
      </c>
      <c r="AC70" s="327">
        <f t="shared" si="16"/>
        <v>0</v>
      </c>
      <c r="AD70" s="327">
        <f t="shared" si="16"/>
        <v>0</v>
      </c>
      <c r="AE70" s="329">
        <f t="shared" si="16"/>
        <v>0</v>
      </c>
      <c r="AF70" s="329">
        <f t="shared" si="16"/>
        <v>0</v>
      </c>
      <c r="AG70" s="329">
        <f t="shared" si="16"/>
        <v>0</v>
      </c>
      <c r="AH70" s="329">
        <f t="shared" si="16"/>
        <v>0</v>
      </c>
      <c r="AI70" s="329">
        <f t="shared" si="16"/>
        <v>0</v>
      </c>
      <c r="AJ70" s="329">
        <f t="shared" si="16"/>
        <v>0</v>
      </c>
      <c r="AK70" s="329">
        <f t="shared" si="16"/>
        <v>0</v>
      </c>
      <c r="AL70" s="330">
        <f t="shared" si="16"/>
        <v>0</v>
      </c>
      <c r="AM70" s="3"/>
    </row>
    <row r="71" spans="1:39" ht="15">
      <c r="A71" s="208"/>
      <c r="B71" s="315" t="s">
        <v>97</v>
      </c>
      <c r="C71" s="326">
        <f t="shared" ref="C71:AL71" si="17">$F$62+$G$62</f>
        <v>0</v>
      </c>
      <c r="D71" s="327">
        <f t="shared" si="17"/>
        <v>0</v>
      </c>
      <c r="E71" s="327">
        <f t="shared" si="17"/>
        <v>0</v>
      </c>
      <c r="F71" s="327">
        <f t="shared" si="17"/>
        <v>0</v>
      </c>
      <c r="G71" s="327">
        <f t="shared" si="17"/>
        <v>0</v>
      </c>
      <c r="H71" s="327">
        <f t="shared" si="17"/>
        <v>0</v>
      </c>
      <c r="I71" s="327">
        <f t="shared" si="17"/>
        <v>0</v>
      </c>
      <c r="J71" s="327">
        <f t="shared" si="17"/>
        <v>0</v>
      </c>
      <c r="K71" s="327">
        <f t="shared" si="17"/>
        <v>0</v>
      </c>
      <c r="L71" s="327">
        <f t="shared" si="17"/>
        <v>0</v>
      </c>
      <c r="M71" s="327">
        <f t="shared" si="17"/>
        <v>0</v>
      </c>
      <c r="N71" s="327">
        <f t="shared" si="17"/>
        <v>0</v>
      </c>
      <c r="O71" s="327">
        <f t="shared" si="17"/>
        <v>0</v>
      </c>
      <c r="P71" s="327">
        <f t="shared" si="17"/>
        <v>0</v>
      </c>
      <c r="Q71" s="327">
        <f t="shared" si="17"/>
        <v>0</v>
      </c>
      <c r="R71" s="327">
        <f t="shared" si="17"/>
        <v>0</v>
      </c>
      <c r="S71" s="327">
        <f t="shared" si="17"/>
        <v>0</v>
      </c>
      <c r="T71" s="327">
        <f t="shared" si="17"/>
        <v>0</v>
      </c>
      <c r="U71" s="328">
        <f t="shared" si="17"/>
        <v>0</v>
      </c>
      <c r="V71" s="327">
        <f t="shared" si="17"/>
        <v>0</v>
      </c>
      <c r="W71" s="327">
        <f t="shared" si="17"/>
        <v>0</v>
      </c>
      <c r="X71" s="327">
        <f t="shared" si="17"/>
        <v>0</v>
      </c>
      <c r="Y71" s="327">
        <f t="shared" si="17"/>
        <v>0</v>
      </c>
      <c r="Z71" s="327">
        <f t="shared" si="17"/>
        <v>0</v>
      </c>
      <c r="AA71" s="327">
        <f t="shared" si="17"/>
        <v>0</v>
      </c>
      <c r="AB71" s="327">
        <f t="shared" si="17"/>
        <v>0</v>
      </c>
      <c r="AC71" s="327">
        <f t="shared" si="17"/>
        <v>0</v>
      </c>
      <c r="AD71" s="327">
        <f t="shared" si="17"/>
        <v>0</v>
      </c>
      <c r="AE71" s="329">
        <f t="shared" si="17"/>
        <v>0</v>
      </c>
      <c r="AF71" s="329">
        <f t="shared" si="17"/>
        <v>0</v>
      </c>
      <c r="AG71" s="329">
        <f t="shared" si="17"/>
        <v>0</v>
      </c>
      <c r="AH71" s="329">
        <f t="shared" si="17"/>
        <v>0</v>
      </c>
      <c r="AI71" s="329">
        <f t="shared" si="17"/>
        <v>0</v>
      </c>
      <c r="AJ71" s="329">
        <f t="shared" si="17"/>
        <v>0</v>
      </c>
      <c r="AK71" s="329">
        <f t="shared" si="17"/>
        <v>0</v>
      </c>
      <c r="AL71" s="330">
        <f t="shared" si="17"/>
        <v>0</v>
      </c>
      <c r="AM71" s="3"/>
    </row>
    <row r="72" spans="1:39" ht="15">
      <c r="A72" s="208"/>
      <c r="B72" s="315" t="s">
        <v>98</v>
      </c>
      <c r="C72" s="326" t="e">
        <f t="shared" ref="C72:AL72" si="18">$D$62+$E$62</f>
        <v>#DIV/0!</v>
      </c>
      <c r="D72" s="327" t="e">
        <f t="shared" si="18"/>
        <v>#DIV/0!</v>
      </c>
      <c r="E72" s="327" t="e">
        <f t="shared" si="18"/>
        <v>#DIV/0!</v>
      </c>
      <c r="F72" s="327" t="e">
        <f t="shared" si="18"/>
        <v>#DIV/0!</v>
      </c>
      <c r="G72" s="327" t="e">
        <f t="shared" si="18"/>
        <v>#DIV/0!</v>
      </c>
      <c r="H72" s="327" t="e">
        <f t="shared" si="18"/>
        <v>#DIV/0!</v>
      </c>
      <c r="I72" s="327" t="e">
        <f t="shared" si="18"/>
        <v>#DIV/0!</v>
      </c>
      <c r="J72" s="327" t="e">
        <f t="shared" si="18"/>
        <v>#DIV/0!</v>
      </c>
      <c r="K72" s="327" t="e">
        <f t="shared" si="18"/>
        <v>#DIV/0!</v>
      </c>
      <c r="L72" s="327" t="e">
        <f t="shared" si="18"/>
        <v>#DIV/0!</v>
      </c>
      <c r="M72" s="327" t="e">
        <f t="shared" si="18"/>
        <v>#DIV/0!</v>
      </c>
      <c r="N72" s="327" t="e">
        <f t="shared" si="18"/>
        <v>#DIV/0!</v>
      </c>
      <c r="O72" s="327" t="e">
        <f t="shared" si="18"/>
        <v>#DIV/0!</v>
      </c>
      <c r="P72" s="327" t="e">
        <f t="shared" si="18"/>
        <v>#DIV/0!</v>
      </c>
      <c r="Q72" s="327" t="e">
        <f t="shared" si="18"/>
        <v>#DIV/0!</v>
      </c>
      <c r="R72" s="327" t="e">
        <f t="shared" si="18"/>
        <v>#DIV/0!</v>
      </c>
      <c r="S72" s="327" t="e">
        <f t="shared" si="18"/>
        <v>#DIV/0!</v>
      </c>
      <c r="T72" s="327" t="e">
        <f t="shared" si="18"/>
        <v>#DIV/0!</v>
      </c>
      <c r="U72" s="328" t="e">
        <f t="shared" si="18"/>
        <v>#DIV/0!</v>
      </c>
      <c r="V72" s="327" t="e">
        <f t="shared" si="18"/>
        <v>#DIV/0!</v>
      </c>
      <c r="W72" s="327" t="e">
        <f t="shared" si="18"/>
        <v>#DIV/0!</v>
      </c>
      <c r="X72" s="327" t="e">
        <f t="shared" si="18"/>
        <v>#DIV/0!</v>
      </c>
      <c r="Y72" s="327" t="e">
        <f t="shared" si="18"/>
        <v>#DIV/0!</v>
      </c>
      <c r="Z72" s="327" t="e">
        <f t="shared" si="18"/>
        <v>#DIV/0!</v>
      </c>
      <c r="AA72" s="327" t="e">
        <f t="shared" si="18"/>
        <v>#DIV/0!</v>
      </c>
      <c r="AB72" s="327" t="e">
        <f t="shared" si="18"/>
        <v>#DIV/0!</v>
      </c>
      <c r="AC72" s="327" t="e">
        <f t="shared" si="18"/>
        <v>#DIV/0!</v>
      </c>
      <c r="AD72" s="327" t="e">
        <f t="shared" si="18"/>
        <v>#DIV/0!</v>
      </c>
      <c r="AE72" s="329" t="e">
        <f t="shared" si="18"/>
        <v>#DIV/0!</v>
      </c>
      <c r="AF72" s="329" t="e">
        <f t="shared" si="18"/>
        <v>#DIV/0!</v>
      </c>
      <c r="AG72" s="329" t="e">
        <f t="shared" si="18"/>
        <v>#DIV/0!</v>
      </c>
      <c r="AH72" s="329" t="e">
        <f t="shared" si="18"/>
        <v>#DIV/0!</v>
      </c>
      <c r="AI72" s="329" t="e">
        <f t="shared" si="18"/>
        <v>#DIV/0!</v>
      </c>
      <c r="AJ72" s="329" t="e">
        <f t="shared" si="18"/>
        <v>#DIV/0!</v>
      </c>
      <c r="AK72" s="329" t="e">
        <f t="shared" si="18"/>
        <v>#DIV/0!</v>
      </c>
      <c r="AL72" s="330" t="e">
        <f t="shared" si="18"/>
        <v>#DIV/0!</v>
      </c>
      <c r="AM72" s="3"/>
    </row>
    <row r="73" spans="1:39" ht="15">
      <c r="A73" s="208"/>
      <c r="B73" s="331" t="s">
        <v>99</v>
      </c>
      <c r="C73" s="332" t="e">
        <f t="shared" ref="C73:AL73" si="19">C70-(C71+C72)</f>
        <v>#DIV/0!</v>
      </c>
      <c r="D73" s="333" t="e">
        <f t="shared" si="19"/>
        <v>#DIV/0!</v>
      </c>
      <c r="E73" s="333" t="e">
        <f t="shared" si="19"/>
        <v>#DIV/0!</v>
      </c>
      <c r="F73" s="333" t="e">
        <f t="shared" si="19"/>
        <v>#DIV/0!</v>
      </c>
      <c r="G73" s="333" t="e">
        <f t="shared" si="19"/>
        <v>#DIV/0!</v>
      </c>
      <c r="H73" s="333" t="e">
        <f t="shared" si="19"/>
        <v>#DIV/0!</v>
      </c>
      <c r="I73" s="333" t="e">
        <f t="shared" si="19"/>
        <v>#DIV/0!</v>
      </c>
      <c r="J73" s="333" t="e">
        <f t="shared" si="19"/>
        <v>#DIV/0!</v>
      </c>
      <c r="K73" s="333" t="e">
        <f t="shared" si="19"/>
        <v>#DIV/0!</v>
      </c>
      <c r="L73" s="333" t="e">
        <f t="shared" si="19"/>
        <v>#DIV/0!</v>
      </c>
      <c r="M73" s="333" t="e">
        <f t="shared" si="19"/>
        <v>#DIV/0!</v>
      </c>
      <c r="N73" s="333" t="e">
        <f t="shared" si="19"/>
        <v>#DIV/0!</v>
      </c>
      <c r="O73" s="333" t="e">
        <f t="shared" si="19"/>
        <v>#DIV/0!</v>
      </c>
      <c r="P73" s="333" t="e">
        <f t="shared" si="19"/>
        <v>#DIV/0!</v>
      </c>
      <c r="Q73" s="333" t="e">
        <f t="shared" si="19"/>
        <v>#DIV/0!</v>
      </c>
      <c r="R73" s="333" t="e">
        <f t="shared" si="19"/>
        <v>#DIV/0!</v>
      </c>
      <c r="S73" s="333" t="e">
        <f t="shared" si="19"/>
        <v>#DIV/0!</v>
      </c>
      <c r="T73" s="333" t="e">
        <f t="shared" si="19"/>
        <v>#DIV/0!</v>
      </c>
      <c r="U73" s="334" t="e">
        <f t="shared" si="19"/>
        <v>#DIV/0!</v>
      </c>
      <c r="V73" s="333" t="e">
        <f t="shared" si="19"/>
        <v>#DIV/0!</v>
      </c>
      <c r="W73" s="333" t="e">
        <f t="shared" si="19"/>
        <v>#DIV/0!</v>
      </c>
      <c r="X73" s="333" t="e">
        <f t="shared" si="19"/>
        <v>#DIV/0!</v>
      </c>
      <c r="Y73" s="333" t="e">
        <f t="shared" si="19"/>
        <v>#DIV/0!</v>
      </c>
      <c r="Z73" s="333" t="e">
        <f t="shared" si="19"/>
        <v>#DIV/0!</v>
      </c>
      <c r="AA73" s="333" t="e">
        <f t="shared" si="19"/>
        <v>#DIV/0!</v>
      </c>
      <c r="AB73" s="333" t="e">
        <f t="shared" si="19"/>
        <v>#DIV/0!</v>
      </c>
      <c r="AC73" s="333" t="e">
        <f t="shared" si="19"/>
        <v>#DIV/0!</v>
      </c>
      <c r="AD73" s="333" t="e">
        <f t="shared" si="19"/>
        <v>#DIV/0!</v>
      </c>
      <c r="AE73" s="335" t="e">
        <f t="shared" si="19"/>
        <v>#DIV/0!</v>
      </c>
      <c r="AF73" s="335" t="e">
        <f t="shared" si="19"/>
        <v>#DIV/0!</v>
      </c>
      <c r="AG73" s="335" t="e">
        <f t="shared" si="19"/>
        <v>#DIV/0!</v>
      </c>
      <c r="AH73" s="335" t="e">
        <f t="shared" si="19"/>
        <v>#DIV/0!</v>
      </c>
      <c r="AI73" s="335" t="e">
        <f t="shared" si="19"/>
        <v>#DIV/0!</v>
      </c>
      <c r="AJ73" s="335" t="e">
        <f t="shared" si="19"/>
        <v>#DIV/0!</v>
      </c>
      <c r="AK73" s="335" t="e">
        <f t="shared" si="19"/>
        <v>#DIV/0!</v>
      </c>
      <c r="AL73" s="336" t="e">
        <f t="shared" si="19"/>
        <v>#DIV/0!</v>
      </c>
      <c r="AM73" s="3"/>
    </row>
    <row r="74" spans="1:39" ht="13">
      <c r="A74" s="215"/>
      <c r="B74" s="220"/>
      <c r="C74" s="220"/>
      <c r="D74" s="220"/>
      <c r="E74" s="220"/>
      <c r="F74" s="220"/>
      <c r="G74" s="220"/>
      <c r="H74" s="220"/>
      <c r="I74" s="220"/>
      <c r="J74" s="220"/>
      <c r="K74" s="220"/>
      <c r="L74" s="220"/>
      <c r="M74" s="220"/>
      <c r="N74" s="220"/>
      <c r="O74" s="220"/>
      <c r="P74" s="220"/>
      <c r="Q74" s="220"/>
      <c r="R74" s="220"/>
      <c r="S74" s="220"/>
      <c r="T74" s="220"/>
      <c r="U74" s="220"/>
      <c r="V74" s="220"/>
      <c r="W74" s="220"/>
      <c r="X74" s="220"/>
      <c r="Y74" s="220"/>
      <c r="Z74" s="220"/>
      <c r="AA74" s="220"/>
      <c r="AB74" s="220"/>
      <c r="AC74" s="220"/>
      <c r="AD74" s="220"/>
      <c r="AE74" s="29"/>
      <c r="AF74" s="29"/>
      <c r="AG74" s="29"/>
      <c r="AH74" s="29"/>
      <c r="AI74" s="29"/>
      <c r="AJ74" s="29"/>
      <c r="AK74" s="29"/>
      <c r="AL74" s="29"/>
      <c r="AM74" s="30"/>
    </row>
    <row r="75" spans="1:39" ht="13">
      <c r="A75" s="215"/>
      <c r="B75" s="221"/>
      <c r="C75" s="221"/>
      <c r="D75" s="221"/>
      <c r="E75" s="221"/>
      <c r="F75" s="221"/>
      <c r="G75" s="221"/>
      <c r="H75" s="221"/>
      <c r="I75" s="221"/>
      <c r="J75" s="221"/>
      <c r="K75" s="221"/>
      <c r="L75" s="221"/>
      <c r="M75" s="221"/>
      <c r="N75" s="221"/>
      <c r="O75" s="221"/>
      <c r="P75" s="221"/>
      <c r="Q75" s="221"/>
      <c r="R75" s="221"/>
      <c r="S75" s="221"/>
      <c r="T75" s="221"/>
      <c r="U75" s="221"/>
      <c r="V75" s="221"/>
      <c r="W75" s="221"/>
      <c r="X75" s="221"/>
      <c r="Y75" s="221"/>
      <c r="Z75" s="221"/>
      <c r="AA75" s="221"/>
      <c r="AB75" s="221"/>
      <c r="AC75" s="221"/>
      <c r="AD75" s="221"/>
      <c r="AE75" s="31"/>
      <c r="AF75" s="31"/>
      <c r="AG75" s="31"/>
      <c r="AH75" s="31"/>
      <c r="AI75" s="31"/>
      <c r="AJ75" s="31"/>
      <c r="AK75" s="31"/>
      <c r="AL75" s="31"/>
      <c r="AM75" s="30"/>
    </row>
    <row r="76" spans="1:39" ht="13">
      <c r="A76" s="215"/>
      <c r="B76" s="221"/>
      <c r="C76" s="221"/>
      <c r="D76" s="221"/>
      <c r="E76" s="221"/>
      <c r="F76" s="221"/>
      <c r="G76" s="221"/>
      <c r="H76" s="221"/>
      <c r="I76" s="221"/>
      <c r="J76" s="221"/>
      <c r="K76" s="221"/>
      <c r="L76" s="221"/>
      <c r="M76" s="221"/>
      <c r="N76" s="221"/>
      <c r="O76" s="221"/>
      <c r="P76" s="221"/>
      <c r="Q76" s="221"/>
      <c r="R76" s="221"/>
      <c r="S76" s="221"/>
      <c r="T76" s="221"/>
      <c r="U76" s="221"/>
      <c r="V76" s="221"/>
      <c r="W76" s="221"/>
      <c r="X76" s="221"/>
      <c r="Y76" s="221"/>
      <c r="Z76" s="221"/>
      <c r="AA76" s="221"/>
      <c r="AB76" s="221"/>
      <c r="AC76" s="221"/>
      <c r="AD76" s="221"/>
      <c r="AE76" s="31"/>
      <c r="AF76" s="31"/>
      <c r="AG76" s="31"/>
      <c r="AH76" s="31"/>
      <c r="AI76" s="31"/>
      <c r="AJ76" s="31"/>
      <c r="AK76" s="31"/>
      <c r="AL76" s="31"/>
      <c r="AM76" s="30"/>
    </row>
    <row r="77" spans="1:39" ht="13">
      <c r="A77" s="215"/>
      <c r="B77" s="221"/>
      <c r="C77" s="221"/>
      <c r="D77" s="221"/>
      <c r="E77" s="221"/>
      <c r="F77" s="221"/>
      <c r="G77" s="221"/>
      <c r="H77" s="221"/>
      <c r="I77" s="221"/>
      <c r="J77" s="221"/>
      <c r="K77" s="221"/>
      <c r="L77" s="221"/>
      <c r="M77" s="221"/>
      <c r="N77" s="221"/>
      <c r="O77" s="221"/>
      <c r="P77" s="221"/>
      <c r="Q77" s="221"/>
      <c r="R77" s="221"/>
      <c r="S77" s="221"/>
      <c r="T77" s="221"/>
      <c r="U77" s="221"/>
      <c r="V77" s="221"/>
      <c r="W77" s="221"/>
      <c r="X77" s="221"/>
      <c r="Y77" s="221"/>
      <c r="Z77" s="221"/>
      <c r="AA77" s="221"/>
      <c r="AB77" s="221"/>
      <c r="AC77" s="221"/>
      <c r="AD77" s="221"/>
      <c r="AE77" s="31"/>
      <c r="AF77" s="31"/>
      <c r="AG77" s="31"/>
      <c r="AH77" s="31"/>
      <c r="AI77" s="31"/>
      <c r="AJ77" s="31"/>
      <c r="AK77" s="31"/>
      <c r="AL77" s="31"/>
      <c r="AM77" s="30"/>
    </row>
    <row r="78" spans="1:39" ht="13">
      <c r="A78" s="215"/>
      <c r="B78" s="201"/>
      <c r="C78" s="201"/>
      <c r="D78" s="201"/>
      <c r="E78" s="201"/>
      <c r="F78" s="201"/>
      <c r="G78" s="201"/>
      <c r="H78" s="201"/>
      <c r="I78" s="201"/>
      <c r="J78" s="201"/>
      <c r="K78" s="201"/>
      <c r="L78" s="201"/>
      <c r="M78" s="201"/>
      <c r="N78" s="201"/>
      <c r="O78" s="201"/>
      <c r="P78" s="201"/>
      <c r="Q78" s="201"/>
      <c r="R78" s="201"/>
      <c r="S78" s="201"/>
      <c r="T78" s="201"/>
      <c r="U78" s="201"/>
      <c r="V78" s="201"/>
      <c r="W78" s="201"/>
      <c r="X78" s="201"/>
      <c r="Y78" s="201"/>
      <c r="Z78" s="201"/>
      <c r="AA78" s="201"/>
      <c r="AB78" s="201"/>
      <c r="AC78" s="201"/>
      <c r="AD78" s="201"/>
      <c r="AE78" s="7"/>
      <c r="AF78" s="7"/>
      <c r="AG78" s="7"/>
      <c r="AH78" s="7"/>
      <c r="AI78" s="7"/>
      <c r="AJ78" s="7"/>
      <c r="AK78" s="7"/>
      <c r="AL78" s="7"/>
      <c r="AM78" s="8"/>
    </row>
    <row r="79" spans="1:39" ht="13">
      <c r="A79" s="215"/>
      <c r="B79" s="201"/>
      <c r="C79" s="201"/>
      <c r="D79" s="201"/>
      <c r="E79" s="201"/>
      <c r="F79" s="201"/>
      <c r="G79" s="201"/>
      <c r="H79" s="201"/>
      <c r="I79" s="201"/>
      <c r="J79" s="201"/>
      <c r="K79" s="201"/>
      <c r="L79" s="201"/>
      <c r="M79" s="201"/>
      <c r="N79" s="201"/>
      <c r="O79" s="201"/>
      <c r="P79" s="201"/>
      <c r="Q79" s="201"/>
      <c r="R79" s="201"/>
      <c r="S79" s="201"/>
      <c r="T79" s="201"/>
      <c r="U79" s="201"/>
      <c r="V79" s="201"/>
      <c r="W79" s="201"/>
      <c r="X79" s="201"/>
      <c r="Y79" s="201"/>
      <c r="Z79" s="201"/>
      <c r="AA79" s="201"/>
      <c r="AB79" s="201"/>
      <c r="AC79" s="201"/>
      <c r="AD79" s="201"/>
      <c r="AE79" s="7"/>
      <c r="AF79" s="7"/>
      <c r="AG79" s="7"/>
      <c r="AH79" s="7"/>
      <c r="AI79" s="7"/>
      <c r="AJ79" s="7"/>
      <c r="AK79" s="7"/>
      <c r="AL79" s="7"/>
      <c r="AM79" s="8"/>
    </row>
    <row r="80" spans="1:39" ht="13">
      <c r="A80" s="215"/>
      <c r="B80" s="201"/>
      <c r="C80" s="201"/>
      <c r="D80" s="201"/>
      <c r="E80" s="201"/>
      <c r="F80" s="201"/>
      <c r="G80" s="201"/>
      <c r="H80" s="201"/>
      <c r="I80" s="201"/>
      <c r="J80" s="201"/>
      <c r="K80" s="201"/>
      <c r="L80" s="201"/>
      <c r="M80" s="201"/>
      <c r="N80" s="201"/>
      <c r="O80" s="201"/>
      <c r="P80" s="201"/>
      <c r="Q80" s="201"/>
      <c r="R80" s="201"/>
      <c r="S80" s="201"/>
      <c r="T80" s="201"/>
      <c r="U80" s="201"/>
      <c r="V80" s="201"/>
      <c r="W80" s="201"/>
      <c r="X80" s="201"/>
      <c r="Y80" s="201"/>
      <c r="Z80" s="201"/>
      <c r="AA80" s="201"/>
      <c r="AB80" s="201"/>
      <c r="AC80" s="201"/>
      <c r="AD80" s="201"/>
      <c r="AE80" s="7"/>
      <c r="AF80" s="7"/>
      <c r="AG80" s="7"/>
      <c r="AH80" s="7"/>
      <c r="AI80" s="7"/>
      <c r="AJ80" s="7"/>
      <c r="AK80" s="7"/>
      <c r="AL80" s="7"/>
      <c r="AM80" s="8"/>
    </row>
    <row r="81" spans="1:39" ht="13">
      <c r="A81" s="215"/>
      <c r="B81" s="201"/>
      <c r="C81" s="201"/>
      <c r="D81" s="201"/>
      <c r="E81" s="201"/>
      <c r="F81" s="201"/>
      <c r="G81" s="201"/>
      <c r="H81" s="201"/>
      <c r="I81" s="201"/>
      <c r="J81" s="201"/>
      <c r="K81" s="201"/>
      <c r="L81" s="201"/>
      <c r="M81" s="201"/>
      <c r="N81" s="201"/>
      <c r="O81" s="201"/>
      <c r="P81" s="201"/>
      <c r="Q81" s="201"/>
      <c r="R81" s="201"/>
      <c r="S81" s="201"/>
      <c r="T81" s="201"/>
      <c r="U81" s="201"/>
      <c r="V81" s="201"/>
      <c r="W81" s="201"/>
      <c r="X81" s="201"/>
      <c r="Y81" s="201"/>
      <c r="Z81" s="201"/>
      <c r="AA81" s="201"/>
      <c r="AB81" s="201"/>
      <c r="AC81" s="201"/>
      <c r="AD81" s="201"/>
      <c r="AE81" s="7"/>
      <c r="AF81" s="7"/>
      <c r="AG81" s="7"/>
      <c r="AH81" s="7"/>
      <c r="AI81" s="7"/>
      <c r="AJ81" s="7"/>
      <c r="AK81" s="7"/>
      <c r="AL81" s="7"/>
      <c r="AM81" s="8"/>
    </row>
    <row r="82" spans="1:39" ht="13">
      <c r="A82" s="215"/>
      <c r="B82" s="201"/>
      <c r="C82" s="201"/>
      <c r="D82" s="201"/>
      <c r="E82" s="201"/>
      <c r="F82" s="201"/>
      <c r="G82" s="201"/>
      <c r="H82" s="201"/>
      <c r="I82" s="201"/>
      <c r="J82" s="201"/>
      <c r="K82" s="201"/>
      <c r="L82" s="201"/>
      <c r="M82" s="201"/>
      <c r="N82" s="201"/>
      <c r="O82" s="201"/>
      <c r="P82" s="201"/>
      <c r="Q82" s="201"/>
      <c r="R82" s="201"/>
      <c r="S82" s="201"/>
      <c r="T82" s="201"/>
      <c r="U82" s="201"/>
      <c r="V82" s="201"/>
      <c r="W82" s="201"/>
      <c r="X82" s="201"/>
      <c r="Y82" s="201"/>
      <c r="Z82" s="201"/>
      <c r="AA82" s="201"/>
      <c r="AB82" s="201"/>
      <c r="AC82" s="201"/>
      <c r="AD82" s="201"/>
      <c r="AE82" s="7"/>
      <c r="AF82" s="7"/>
      <c r="AG82" s="7"/>
      <c r="AH82" s="7"/>
      <c r="AI82" s="7"/>
      <c r="AJ82" s="7"/>
      <c r="AK82" s="7"/>
      <c r="AL82" s="7"/>
      <c r="AM82" s="8"/>
    </row>
    <row r="83" spans="1:39" ht="13">
      <c r="A83" s="215"/>
      <c r="B83" s="201"/>
      <c r="C83" s="201"/>
      <c r="D83" s="201"/>
      <c r="E83" s="201"/>
      <c r="F83" s="201"/>
      <c r="G83" s="201"/>
      <c r="H83" s="201"/>
      <c r="I83" s="201"/>
      <c r="J83" s="201"/>
      <c r="K83" s="201"/>
      <c r="L83" s="201"/>
      <c r="M83" s="201"/>
      <c r="N83" s="201"/>
      <c r="O83" s="201"/>
      <c r="P83" s="201"/>
      <c r="Q83" s="201"/>
      <c r="R83" s="201"/>
      <c r="S83" s="201"/>
      <c r="T83" s="201"/>
      <c r="U83" s="201"/>
      <c r="V83" s="201"/>
      <c r="W83" s="201"/>
      <c r="X83" s="201"/>
      <c r="Y83" s="201"/>
      <c r="Z83" s="201"/>
      <c r="AA83" s="201"/>
      <c r="AB83" s="201"/>
      <c r="AC83" s="201"/>
      <c r="AD83" s="201"/>
      <c r="AE83" s="7"/>
      <c r="AF83" s="7"/>
      <c r="AG83" s="7"/>
      <c r="AH83" s="7"/>
      <c r="AI83" s="7"/>
      <c r="AJ83" s="7"/>
      <c r="AK83" s="7"/>
      <c r="AL83" s="7"/>
      <c r="AM83" s="8"/>
    </row>
    <row r="84" spans="1:39" ht="13">
      <c r="A84" s="215"/>
      <c r="B84" s="201"/>
      <c r="C84" s="201"/>
      <c r="D84" s="201"/>
      <c r="E84" s="201"/>
      <c r="F84" s="201"/>
      <c r="G84" s="201"/>
      <c r="H84" s="201"/>
      <c r="I84" s="201"/>
      <c r="J84" s="201"/>
      <c r="K84" s="201"/>
      <c r="L84" s="201"/>
      <c r="M84" s="201"/>
      <c r="N84" s="201"/>
      <c r="O84" s="201"/>
      <c r="P84" s="201"/>
      <c r="Q84" s="201"/>
      <c r="R84" s="201"/>
      <c r="S84" s="201"/>
      <c r="T84" s="201"/>
      <c r="U84" s="201"/>
      <c r="V84" s="201"/>
      <c r="W84" s="201"/>
      <c r="X84" s="201"/>
      <c r="Y84" s="201"/>
      <c r="Z84" s="201"/>
      <c r="AA84" s="201"/>
      <c r="AB84" s="201"/>
      <c r="AC84" s="201"/>
      <c r="AD84" s="201"/>
      <c r="AE84" s="7"/>
      <c r="AF84" s="7"/>
      <c r="AG84" s="7"/>
      <c r="AH84" s="7"/>
      <c r="AI84" s="7"/>
      <c r="AJ84" s="7"/>
      <c r="AK84" s="7"/>
      <c r="AL84" s="7"/>
      <c r="AM84" s="8"/>
    </row>
    <row r="85" spans="1:39" ht="13">
      <c r="A85" s="215"/>
      <c r="B85" s="201"/>
      <c r="C85" s="201"/>
      <c r="D85" s="201"/>
      <c r="E85" s="201"/>
      <c r="F85" s="201"/>
      <c r="G85" s="201"/>
      <c r="H85" s="201"/>
      <c r="I85" s="201"/>
      <c r="J85" s="201"/>
      <c r="K85" s="201"/>
      <c r="L85" s="201"/>
      <c r="M85" s="201"/>
      <c r="N85" s="201"/>
      <c r="O85" s="201"/>
      <c r="P85" s="201"/>
      <c r="Q85" s="201"/>
      <c r="R85" s="201"/>
      <c r="S85" s="201"/>
      <c r="T85" s="201"/>
      <c r="U85" s="201"/>
      <c r="V85" s="201"/>
      <c r="W85" s="201"/>
      <c r="X85" s="201"/>
      <c r="Y85" s="201"/>
      <c r="Z85" s="201"/>
      <c r="AA85" s="201"/>
      <c r="AB85" s="201"/>
      <c r="AC85" s="201"/>
      <c r="AD85" s="201"/>
      <c r="AE85" s="7"/>
      <c r="AF85" s="7"/>
      <c r="AG85" s="7"/>
      <c r="AH85" s="7"/>
      <c r="AI85" s="7"/>
      <c r="AJ85" s="7"/>
      <c r="AK85" s="7"/>
      <c r="AL85" s="7"/>
      <c r="AM85" s="8"/>
    </row>
    <row r="86" spans="1:39" ht="13">
      <c r="A86" s="215"/>
      <c r="B86" s="201"/>
      <c r="C86" s="201"/>
      <c r="D86" s="201"/>
      <c r="E86" s="201"/>
      <c r="F86" s="201"/>
      <c r="G86" s="201"/>
      <c r="H86" s="201"/>
      <c r="I86" s="201"/>
      <c r="J86" s="201"/>
      <c r="K86" s="201"/>
      <c r="L86" s="201"/>
      <c r="M86" s="201"/>
      <c r="N86" s="201"/>
      <c r="O86" s="201"/>
      <c r="P86" s="201"/>
      <c r="Q86" s="201"/>
      <c r="R86" s="201"/>
      <c r="S86" s="201"/>
      <c r="T86" s="201"/>
      <c r="U86" s="201"/>
      <c r="V86" s="201"/>
      <c r="W86" s="201"/>
      <c r="X86" s="201"/>
      <c r="Y86" s="201"/>
      <c r="Z86" s="201"/>
      <c r="AA86" s="201"/>
      <c r="AB86" s="201"/>
      <c r="AC86" s="201"/>
      <c r="AD86" s="201"/>
      <c r="AE86" s="7"/>
      <c r="AF86" s="7"/>
      <c r="AG86" s="7"/>
      <c r="AH86" s="7"/>
      <c r="AI86" s="7"/>
      <c r="AJ86" s="7"/>
      <c r="AK86" s="7"/>
      <c r="AL86" s="7"/>
      <c r="AM86" s="8"/>
    </row>
    <row r="87" spans="1:39" ht="13">
      <c r="A87" s="215"/>
      <c r="B87" s="201"/>
      <c r="C87" s="201"/>
      <c r="D87" s="201"/>
      <c r="E87" s="201"/>
      <c r="F87" s="201"/>
      <c r="G87" s="201"/>
      <c r="H87" s="201"/>
      <c r="I87" s="201"/>
      <c r="J87" s="201"/>
      <c r="K87" s="201"/>
      <c r="L87" s="201"/>
      <c r="M87" s="201"/>
      <c r="N87" s="201"/>
      <c r="O87" s="201"/>
      <c r="P87" s="201"/>
      <c r="Q87" s="201"/>
      <c r="R87" s="201"/>
      <c r="S87" s="201"/>
      <c r="T87" s="201"/>
      <c r="U87" s="201"/>
      <c r="V87" s="201"/>
      <c r="W87" s="201"/>
      <c r="X87" s="201"/>
      <c r="Y87" s="201"/>
      <c r="Z87" s="201"/>
      <c r="AA87" s="201"/>
      <c r="AB87" s="201"/>
      <c r="AC87" s="201"/>
      <c r="AD87" s="201"/>
      <c r="AE87" s="7"/>
      <c r="AF87" s="7"/>
      <c r="AG87" s="7"/>
      <c r="AH87" s="7"/>
      <c r="AI87" s="7"/>
      <c r="AJ87" s="7"/>
      <c r="AK87" s="7"/>
      <c r="AL87" s="7"/>
      <c r="AM87" s="8"/>
    </row>
    <row r="88" spans="1:39" ht="13">
      <c r="A88" s="215"/>
      <c r="B88" s="201"/>
      <c r="C88" s="201"/>
      <c r="D88" s="201"/>
      <c r="E88" s="201"/>
      <c r="F88" s="201"/>
      <c r="G88" s="201"/>
      <c r="H88" s="201"/>
      <c r="I88" s="201"/>
      <c r="J88" s="201"/>
      <c r="K88" s="201"/>
      <c r="L88" s="201"/>
      <c r="M88" s="201"/>
      <c r="N88" s="201"/>
      <c r="O88" s="201"/>
      <c r="P88" s="201"/>
      <c r="Q88" s="201"/>
      <c r="R88" s="201"/>
      <c r="S88" s="201"/>
      <c r="T88" s="201"/>
      <c r="U88" s="201"/>
      <c r="V88" s="201"/>
      <c r="W88" s="201"/>
      <c r="X88" s="201"/>
      <c r="Y88" s="201"/>
      <c r="Z88" s="201"/>
      <c r="AA88" s="201"/>
      <c r="AB88" s="201"/>
      <c r="AC88" s="201"/>
      <c r="AD88" s="201"/>
      <c r="AE88" s="7"/>
      <c r="AF88" s="7"/>
      <c r="AG88" s="7"/>
      <c r="AH88" s="7"/>
      <c r="AI88" s="7"/>
      <c r="AJ88" s="7"/>
      <c r="AK88" s="7"/>
      <c r="AL88" s="7"/>
      <c r="AM88" s="8"/>
    </row>
    <row r="89" spans="1:39" ht="13">
      <c r="A89" s="215"/>
      <c r="B89" s="201"/>
      <c r="C89" s="201"/>
      <c r="D89" s="201"/>
      <c r="E89" s="201"/>
      <c r="F89" s="201"/>
      <c r="G89" s="201"/>
      <c r="H89" s="201"/>
      <c r="I89" s="201"/>
      <c r="J89" s="201"/>
      <c r="K89" s="201"/>
      <c r="L89" s="201"/>
      <c r="M89" s="201"/>
      <c r="N89" s="201"/>
      <c r="O89" s="201"/>
      <c r="P89" s="201"/>
      <c r="Q89" s="201"/>
      <c r="R89" s="201"/>
      <c r="S89" s="201"/>
      <c r="T89" s="201"/>
      <c r="U89" s="201"/>
      <c r="V89" s="201"/>
      <c r="W89" s="201"/>
      <c r="X89" s="201"/>
      <c r="Y89" s="201"/>
      <c r="Z89" s="201"/>
      <c r="AA89" s="201"/>
      <c r="AB89" s="201"/>
      <c r="AC89" s="201"/>
      <c r="AD89" s="201"/>
      <c r="AE89" s="7"/>
      <c r="AF89" s="7"/>
      <c r="AG89" s="7"/>
      <c r="AH89" s="7"/>
      <c r="AI89" s="7"/>
      <c r="AJ89" s="7"/>
      <c r="AK89" s="7"/>
      <c r="AL89" s="7"/>
      <c r="AM89" s="8"/>
    </row>
    <row r="90" spans="1:39" ht="13">
      <c r="A90" s="215"/>
      <c r="B90" s="201"/>
      <c r="C90" s="201"/>
      <c r="D90" s="201"/>
      <c r="E90" s="201"/>
      <c r="F90" s="201"/>
      <c r="G90" s="201"/>
      <c r="H90" s="201"/>
      <c r="I90" s="201"/>
      <c r="J90" s="201"/>
      <c r="K90" s="201"/>
      <c r="L90" s="201"/>
      <c r="M90" s="201"/>
      <c r="N90" s="201"/>
      <c r="O90" s="201"/>
      <c r="P90" s="201"/>
      <c r="Q90" s="201"/>
      <c r="R90" s="201"/>
      <c r="S90" s="201"/>
      <c r="T90" s="201"/>
      <c r="U90" s="201"/>
      <c r="V90" s="201"/>
      <c r="W90" s="201"/>
      <c r="X90" s="201"/>
      <c r="Y90" s="201"/>
      <c r="Z90" s="201"/>
      <c r="AA90" s="201"/>
      <c r="AB90" s="201"/>
      <c r="AC90" s="201"/>
      <c r="AD90" s="201"/>
      <c r="AE90" s="7"/>
      <c r="AF90" s="7"/>
      <c r="AG90" s="7"/>
      <c r="AH90" s="7"/>
      <c r="AI90" s="7"/>
      <c r="AJ90" s="7"/>
      <c r="AK90" s="7"/>
      <c r="AL90" s="7"/>
      <c r="AM90" s="8"/>
    </row>
    <row r="91" spans="1:39" ht="13">
      <c r="A91" s="215"/>
      <c r="B91" s="201"/>
      <c r="C91" s="201"/>
      <c r="D91" s="201"/>
      <c r="E91" s="201"/>
      <c r="F91" s="201"/>
      <c r="G91" s="201"/>
      <c r="H91" s="201"/>
      <c r="I91" s="201"/>
      <c r="J91" s="201"/>
      <c r="K91" s="201"/>
      <c r="L91" s="201"/>
      <c r="M91" s="201"/>
      <c r="N91" s="201"/>
      <c r="O91" s="201"/>
      <c r="P91" s="201"/>
      <c r="Q91" s="201"/>
      <c r="R91" s="201"/>
      <c r="S91" s="201"/>
      <c r="T91" s="201"/>
      <c r="U91" s="201"/>
      <c r="V91" s="201"/>
      <c r="W91" s="201"/>
      <c r="X91" s="201"/>
      <c r="Y91" s="201"/>
      <c r="Z91" s="201"/>
      <c r="AA91" s="201"/>
      <c r="AB91" s="201"/>
      <c r="AC91" s="201"/>
      <c r="AD91" s="201"/>
      <c r="AE91" s="7"/>
      <c r="AF91" s="7"/>
      <c r="AG91" s="7"/>
      <c r="AH91" s="7"/>
      <c r="AI91" s="7"/>
      <c r="AJ91" s="7"/>
      <c r="AK91" s="7"/>
      <c r="AL91" s="7"/>
      <c r="AM91" s="8"/>
    </row>
    <row r="92" spans="1:39" ht="13">
      <c r="A92" s="215"/>
      <c r="B92" s="201"/>
      <c r="C92" s="201"/>
      <c r="D92" s="201"/>
      <c r="E92" s="201"/>
      <c r="F92" s="201"/>
      <c r="G92" s="201"/>
      <c r="H92" s="201"/>
      <c r="I92" s="201"/>
      <c r="J92" s="201"/>
      <c r="K92" s="201"/>
      <c r="L92" s="201"/>
      <c r="M92" s="201"/>
      <c r="N92" s="201"/>
      <c r="O92" s="201"/>
      <c r="P92" s="201"/>
      <c r="Q92" s="201"/>
      <c r="R92" s="201"/>
      <c r="S92" s="201"/>
      <c r="T92" s="201"/>
      <c r="U92" s="201"/>
      <c r="V92" s="201"/>
      <c r="W92" s="201"/>
      <c r="X92" s="201"/>
      <c r="Y92" s="201"/>
      <c r="Z92" s="201"/>
      <c r="AA92" s="201"/>
      <c r="AB92" s="201"/>
      <c r="AC92" s="201"/>
      <c r="AD92" s="201"/>
      <c r="AE92" s="7"/>
      <c r="AF92" s="7"/>
      <c r="AG92" s="7"/>
      <c r="AH92" s="7"/>
      <c r="AI92" s="7"/>
      <c r="AJ92" s="7"/>
      <c r="AK92" s="7"/>
      <c r="AL92" s="7"/>
      <c r="AM92" s="8"/>
    </row>
    <row r="93" spans="1:39" ht="13">
      <c r="A93" s="215"/>
      <c r="B93" s="201"/>
      <c r="C93" s="201"/>
      <c r="D93" s="201"/>
      <c r="E93" s="201"/>
      <c r="F93" s="201"/>
      <c r="G93" s="201"/>
      <c r="H93" s="201"/>
      <c r="I93" s="201"/>
      <c r="J93" s="201"/>
      <c r="K93" s="201"/>
      <c r="L93" s="201"/>
      <c r="M93" s="201"/>
      <c r="N93" s="201"/>
      <c r="O93" s="201"/>
      <c r="P93" s="201"/>
      <c r="Q93" s="201"/>
      <c r="R93" s="201"/>
      <c r="S93" s="201"/>
      <c r="T93" s="201"/>
      <c r="U93" s="201"/>
      <c r="V93" s="201"/>
      <c r="W93" s="201"/>
      <c r="X93" s="201"/>
      <c r="Y93" s="201"/>
      <c r="Z93" s="201"/>
      <c r="AA93" s="201"/>
      <c r="AB93" s="201"/>
      <c r="AC93" s="201"/>
      <c r="AD93" s="201"/>
      <c r="AE93" s="7"/>
      <c r="AF93" s="7"/>
      <c r="AG93" s="7"/>
      <c r="AH93" s="7"/>
      <c r="AI93" s="7"/>
      <c r="AJ93" s="7"/>
      <c r="AK93" s="7"/>
      <c r="AL93" s="7"/>
      <c r="AM93" s="8"/>
    </row>
    <row r="94" spans="1:39" ht="13">
      <c r="A94" s="215"/>
      <c r="B94" s="201"/>
      <c r="C94" s="201"/>
      <c r="D94" s="201"/>
      <c r="E94" s="201"/>
      <c r="F94" s="201"/>
      <c r="G94" s="201"/>
      <c r="H94" s="201"/>
      <c r="I94" s="201"/>
      <c r="J94" s="201"/>
      <c r="K94" s="201"/>
      <c r="L94" s="201"/>
      <c r="M94" s="201"/>
      <c r="N94" s="201"/>
      <c r="O94" s="201"/>
      <c r="P94" s="201"/>
      <c r="Q94" s="201"/>
      <c r="R94" s="201"/>
      <c r="S94" s="201"/>
      <c r="T94" s="201"/>
      <c r="U94" s="201"/>
      <c r="V94" s="201"/>
      <c r="W94" s="201"/>
      <c r="X94" s="201"/>
      <c r="Y94" s="201"/>
      <c r="Z94" s="201"/>
      <c r="AA94" s="201"/>
      <c r="AB94" s="201"/>
      <c r="AC94" s="201"/>
      <c r="AD94" s="201"/>
      <c r="AE94" s="7"/>
      <c r="AF94" s="7"/>
      <c r="AG94" s="7"/>
      <c r="AH94" s="7"/>
      <c r="AI94" s="7"/>
      <c r="AJ94" s="7"/>
      <c r="AK94" s="7"/>
      <c r="AL94" s="7"/>
      <c r="AM94" s="8"/>
    </row>
    <row r="95" spans="1:39" ht="13">
      <c r="A95" s="215"/>
      <c r="B95" s="201"/>
      <c r="C95" s="201"/>
      <c r="D95" s="201"/>
      <c r="E95" s="201"/>
      <c r="F95" s="201"/>
      <c r="G95" s="201"/>
      <c r="H95" s="201"/>
      <c r="I95" s="201"/>
      <c r="J95" s="201"/>
      <c r="K95" s="201"/>
      <c r="L95" s="201"/>
      <c r="M95" s="201"/>
      <c r="N95" s="201"/>
      <c r="O95" s="201"/>
      <c r="P95" s="201"/>
      <c r="Q95" s="201"/>
      <c r="R95" s="201"/>
      <c r="S95" s="201"/>
      <c r="T95" s="201"/>
      <c r="U95" s="201"/>
      <c r="V95" s="201"/>
      <c r="W95" s="201"/>
      <c r="X95" s="201"/>
      <c r="Y95" s="201"/>
      <c r="Z95" s="201"/>
      <c r="AA95" s="201"/>
      <c r="AB95" s="201"/>
      <c r="AC95" s="201"/>
      <c r="AD95" s="201"/>
      <c r="AE95" s="7"/>
      <c r="AF95" s="7"/>
      <c r="AG95" s="7"/>
      <c r="AH95" s="7"/>
      <c r="AI95" s="7"/>
      <c r="AJ95" s="7"/>
      <c r="AK95" s="7"/>
      <c r="AL95" s="7"/>
      <c r="AM95" s="8"/>
    </row>
    <row r="96" spans="1:39" ht="13">
      <c r="A96" s="215"/>
      <c r="B96" s="201"/>
      <c r="C96" s="201"/>
      <c r="D96" s="201"/>
      <c r="E96" s="201"/>
      <c r="F96" s="201"/>
      <c r="G96" s="201"/>
      <c r="H96" s="201"/>
      <c r="I96" s="201"/>
      <c r="J96" s="201"/>
      <c r="K96" s="201"/>
      <c r="L96" s="201"/>
      <c r="M96" s="201"/>
      <c r="N96" s="201"/>
      <c r="O96" s="201"/>
      <c r="P96" s="201"/>
      <c r="Q96" s="201"/>
      <c r="R96" s="201"/>
      <c r="S96" s="201"/>
      <c r="T96" s="201"/>
      <c r="U96" s="201"/>
      <c r="V96" s="201"/>
      <c r="W96" s="201"/>
      <c r="X96" s="201"/>
      <c r="Y96" s="201"/>
      <c r="Z96" s="201"/>
      <c r="AA96" s="201"/>
      <c r="AB96" s="201"/>
      <c r="AC96" s="201"/>
      <c r="AD96" s="201"/>
      <c r="AE96" s="7"/>
      <c r="AF96" s="7"/>
      <c r="AG96" s="7"/>
      <c r="AH96" s="7"/>
      <c r="AI96" s="7"/>
      <c r="AJ96" s="7"/>
      <c r="AK96" s="7"/>
      <c r="AL96" s="7"/>
      <c r="AM96" s="8"/>
    </row>
    <row r="97" spans="1:39" ht="13">
      <c r="A97" s="215"/>
      <c r="B97" s="201"/>
      <c r="C97" s="201"/>
      <c r="D97" s="201"/>
      <c r="E97" s="201"/>
      <c r="F97" s="201"/>
      <c r="G97" s="201"/>
      <c r="H97" s="201"/>
      <c r="I97" s="201"/>
      <c r="J97" s="201"/>
      <c r="K97" s="201"/>
      <c r="L97" s="201"/>
      <c r="M97" s="201"/>
      <c r="N97" s="201"/>
      <c r="O97" s="201"/>
      <c r="P97" s="201"/>
      <c r="Q97" s="201"/>
      <c r="R97" s="201"/>
      <c r="S97" s="201"/>
      <c r="T97" s="201"/>
      <c r="U97" s="201"/>
      <c r="V97" s="201"/>
      <c r="W97" s="201"/>
      <c r="X97" s="201"/>
      <c r="Y97" s="201"/>
      <c r="Z97" s="201"/>
      <c r="AA97" s="201"/>
      <c r="AB97" s="201"/>
      <c r="AC97" s="201"/>
      <c r="AD97" s="201"/>
      <c r="AE97" s="7"/>
      <c r="AF97" s="7"/>
      <c r="AG97" s="7"/>
      <c r="AH97" s="7"/>
      <c r="AI97" s="7"/>
      <c r="AJ97" s="7"/>
      <c r="AK97" s="7"/>
      <c r="AL97" s="7"/>
      <c r="AM97" s="8"/>
    </row>
    <row r="98" spans="1:39" ht="13">
      <c r="A98" s="215"/>
      <c r="B98" s="201"/>
      <c r="C98" s="201"/>
      <c r="D98" s="201"/>
      <c r="E98" s="201"/>
      <c r="F98" s="201"/>
      <c r="G98" s="201"/>
      <c r="H98" s="201"/>
      <c r="I98" s="201"/>
      <c r="J98" s="201"/>
      <c r="K98" s="201"/>
      <c r="L98" s="201"/>
      <c r="M98" s="201"/>
      <c r="N98" s="201"/>
      <c r="O98" s="201"/>
      <c r="P98" s="201"/>
      <c r="Q98" s="201"/>
      <c r="R98" s="201"/>
      <c r="S98" s="201"/>
      <c r="T98" s="201"/>
      <c r="U98" s="201"/>
      <c r="V98" s="201"/>
      <c r="W98" s="201"/>
      <c r="X98" s="201"/>
      <c r="Y98" s="201"/>
      <c r="Z98" s="201"/>
      <c r="AA98" s="201"/>
      <c r="AB98" s="201"/>
      <c r="AC98" s="201"/>
      <c r="AD98" s="201"/>
      <c r="AE98" s="7"/>
      <c r="AF98" s="7"/>
      <c r="AG98" s="7"/>
      <c r="AH98" s="7"/>
      <c r="AI98" s="7"/>
      <c r="AJ98" s="7"/>
      <c r="AK98" s="7"/>
      <c r="AL98" s="7"/>
      <c r="AM98" s="8"/>
    </row>
    <row r="99" spans="1:39" ht="13">
      <c r="A99" s="215"/>
      <c r="B99" s="201"/>
      <c r="C99" s="201"/>
      <c r="D99" s="201"/>
      <c r="E99" s="201"/>
      <c r="F99" s="201"/>
      <c r="G99" s="201"/>
      <c r="H99" s="201"/>
      <c r="I99" s="201"/>
      <c r="J99" s="201"/>
      <c r="K99" s="201"/>
      <c r="L99" s="201"/>
      <c r="M99" s="201"/>
      <c r="N99" s="201"/>
      <c r="O99" s="201"/>
      <c r="P99" s="201"/>
      <c r="Q99" s="201"/>
      <c r="R99" s="201"/>
      <c r="S99" s="201"/>
      <c r="T99" s="201"/>
      <c r="U99" s="201"/>
      <c r="V99" s="201"/>
      <c r="W99" s="201"/>
      <c r="X99" s="201"/>
      <c r="Y99" s="201"/>
      <c r="Z99" s="201"/>
      <c r="AA99" s="201"/>
      <c r="AB99" s="201"/>
      <c r="AC99" s="201"/>
      <c r="AD99" s="201"/>
      <c r="AE99" s="7"/>
      <c r="AF99" s="7"/>
      <c r="AG99" s="7"/>
      <c r="AH99" s="7"/>
      <c r="AI99" s="7"/>
      <c r="AJ99" s="7"/>
      <c r="AK99" s="7"/>
      <c r="AL99" s="7"/>
      <c r="AM99" s="8"/>
    </row>
    <row r="100" spans="1:39" ht="13">
      <c r="A100" s="215"/>
      <c r="B100" s="201"/>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c r="AE100" s="7"/>
      <c r="AF100" s="7"/>
      <c r="AG100" s="7"/>
      <c r="AH100" s="7"/>
      <c r="AI100" s="7"/>
      <c r="AJ100" s="7"/>
      <c r="AK100" s="7"/>
      <c r="AL100" s="7"/>
      <c r="AM100" s="8"/>
    </row>
    <row r="101" spans="1:39" ht="13">
      <c r="A101" s="215"/>
      <c r="B101" s="201"/>
      <c r="C101" s="201"/>
      <c r="D101" s="201"/>
      <c r="E101" s="201"/>
      <c r="F101" s="201"/>
      <c r="G101" s="201"/>
      <c r="H101" s="201"/>
      <c r="I101" s="201"/>
      <c r="J101" s="201"/>
      <c r="K101" s="201"/>
      <c r="L101" s="201"/>
      <c r="M101" s="201"/>
      <c r="N101" s="201"/>
      <c r="O101" s="201"/>
      <c r="P101" s="201"/>
      <c r="Q101" s="201"/>
      <c r="R101" s="201"/>
      <c r="S101" s="201"/>
      <c r="T101" s="201"/>
      <c r="U101" s="201"/>
      <c r="V101" s="201"/>
      <c r="W101" s="201"/>
      <c r="X101" s="201"/>
      <c r="Y101" s="201"/>
      <c r="Z101" s="201"/>
      <c r="AA101" s="201"/>
      <c r="AB101" s="201"/>
      <c r="AC101" s="201"/>
      <c r="AD101" s="201"/>
      <c r="AE101" s="7"/>
      <c r="AF101" s="7"/>
      <c r="AG101" s="7"/>
      <c r="AH101" s="7"/>
      <c r="AI101" s="7"/>
      <c r="AJ101" s="7"/>
      <c r="AK101" s="7"/>
      <c r="AL101" s="7"/>
      <c r="AM101" s="8"/>
    </row>
    <row r="102" spans="1:39" ht="13">
      <c r="A102" s="215"/>
      <c r="B102" s="201"/>
      <c r="C102" s="201"/>
      <c r="D102" s="201"/>
      <c r="E102" s="201"/>
      <c r="F102" s="201"/>
      <c r="G102" s="201"/>
      <c r="H102" s="201"/>
      <c r="I102" s="201"/>
      <c r="J102" s="201"/>
      <c r="K102" s="201"/>
      <c r="L102" s="201"/>
      <c r="M102" s="201"/>
      <c r="N102" s="201"/>
      <c r="O102" s="201"/>
      <c r="P102" s="201"/>
      <c r="Q102" s="201"/>
      <c r="R102" s="201"/>
      <c r="S102" s="201"/>
      <c r="T102" s="201"/>
      <c r="U102" s="201"/>
      <c r="V102" s="201"/>
      <c r="W102" s="201"/>
      <c r="X102" s="201"/>
      <c r="Y102" s="201"/>
      <c r="Z102" s="201"/>
      <c r="AA102" s="201"/>
      <c r="AB102" s="201"/>
      <c r="AC102" s="201"/>
      <c r="AD102" s="201"/>
      <c r="AE102" s="7"/>
      <c r="AF102" s="7"/>
      <c r="AG102" s="7"/>
      <c r="AH102" s="7"/>
      <c r="AI102" s="7"/>
      <c r="AJ102" s="7"/>
      <c r="AK102" s="7"/>
      <c r="AL102" s="7"/>
      <c r="AM102" s="8"/>
    </row>
    <row r="103" spans="1:39" ht="13">
      <c r="A103" s="215"/>
      <c r="B103" s="201"/>
      <c r="C103" s="201"/>
      <c r="D103" s="201"/>
      <c r="E103" s="201"/>
      <c r="F103" s="201"/>
      <c r="G103" s="201"/>
      <c r="H103" s="201"/>
      <c r="I103" s="201"/>
      <c r="J103" s="201"/>
      <c r="K103" s="201"/>
      <c r="L103" s="201"/>
      <c r="M103" s="201"/>
      <c r="N103" s="201"/>
      <c r="O103" s="201"/>
      <c r="P103" s="201"/>
      <c r="Q103" s="201"/>
      <c r="R103" s="201"/>
      <c r="S103" s="201"/>
      <c r="T103" s="201"/>
      <c r="U103" s="201"/>
      <c r="V103" s="201"/>
      <c r="W103" s="201"/>
      <c r="X103" s="201"/>
      <c r="Y103" s="201"/>
      <c r="Z103" s="201"/>
      <c r="AA103" s="201"/>
      <c r="AB103" s="201"/>
      <c r="AC103" s="201"/>
      <c r="AD103" s="201"/>
      <c r="AE103" s="7"/>
      <c r="AF103" s="7"/>
      <c r="AG103" s="7"/>
      <c r="AH103" s="7"/>
      <c r="AI103" s="7"/>
      <c r="AJ103" s="7"/>
      <c r="AK103" s="7"/>
      <c r="AL103" s="7"/>
      <c r="AM103" s="8"/>
    </row>
    <row r="104" spans="1:39" ht="13">
      <c r="A104" s="215"/>
      <c r="B104" s="201"/>
      <c r="C104" s="201"/>
      <c r="D104" s="201"/>
      <c r="E104" s="201"/>
      <c r="F104" s="201"/>
      <c r="G104" s="201"/>
      <c r="H104" s="201"/>
      <c r="I104" s="201"/>
      <c r="J104" s="201"/>
      <c r="K104" s="201"/>
      <c r="L104" s="201"/>
      <c r="M104" s="201"/>
      <c r="N104" s="201"/>
      <c r="O104" s="201"/>
      <c r="P104" s="201"/>
      <c r="Q104" s="201"/>
      <c r="R104" s="201"/>
      <c r="S104" s="201"/>
      <c r="T104" s="201"/>
      <c r="U104" s="201"/>
      <c r="V104" s="201"/>
      <c r="W104" s="201"/>
      <c r="X104" s="201"/>
      <c r="Y104" s="201"/>
      <c r="Z104" s="201"/>
      <c r="AA104" s="201"/>
      <c r="AB104" s="201"/>
      <c r="AC104" s="201"/>
      <c r="AD104" s="201"/>
      <c r="AE104" s="7"/>
      <c r="AF104" s="7"/>
      <c r="AG104" s="7"/>
      <c r="AH104" s="7"/>
      <c r="AI104" s="7"/>
      <c r="AJ104" s="7"/>
      <c r="AK104" s="7"/>
      <c r="AL104" s="7"/>
      <c r="AM104" s="8"/>
    </row>
    <row r="105" spans="1:39" ht="13">
      <c r="A105" s="215"/>
      <c r="B105" s="201"/>
      <c r="C105" s="201"/>
      <c r="D105" s="201"/>
      <c r="E105" s="201"/>
      <c r="F105" s="201"/>
      <c r="G105" s="201"/>
      <c r="H105" s="201"/>
      <c r="I105" s="201"/>
      <c r="J105" s="201"/>
      <c r="K105" s="201"/>
      <c r="L105" s="201"/>
      <c r="M105" s="201"/>
      <c r="N105" s="201"/>
      <c r="O105" s="201"/>
      <c r="P105" s="201"/>
      <c r="Q105" s="201"/>
      <c r="R105" s="201"/>
      <c r="S105" s="201"/>
      <c r="T105" s="201"/>
      <c r="U105" s="201"/>
      <c r="V105" s="201"/>
      <c r="W105" s="201"/>
      <c r="X105" s="201"/>
      <c r="Y105" s="201"/>
      <c r="Z105" s="201"/>
      <c r="AA105" s="201"/>
      <c r="AB105" s="201"/>
      <c r="AC105" s="201"/>
      <c r="AD105" s="201"/>
      <c r="AE105" s="7"/>
      <c r="AF105" s="7"/>
      <c r="AG105" s="7"/>
      <c r="AH105" s="7"/>
      <c r="AI105" s="7"/>
      <c r="AJ105" s="7"/>
      <c r="AK105" s="7"/>
      <c r="AL105" s="7"/>
      <c r="AM105" s="8"/>
    </row>
    <row r="106" spans="1:39" ht="13">
      <c r="A106" s="215"/>
      <c r="B106" s="201"/>
      <c r="C106" s="201"/>
      <c r="D106" s="201"/>
      <c r="E106" s="201"/>
      <c r="F106" s="201"/>
      <c r="G106" s="201"/>
      <c r="H106" s="201"/>
      <c r="I106" s="201"/>
      <c r="J106" s="201"/>
      <c r="K106" s="201"/>
      <c r="L106" s="201"/>
      <c r="M106" s="201"/>
      <c r="N106" s="201"/>
      <c r="O106" s="201"/>
      <c r="P106" s="201"/>
      <c r="Q106" s="201"/>
      <c r="R106" s="201"/>
      <c r="S106" s="201"/>
      <c r="T106" s="201"/>
      <c r="U106" s="201"/>
      <c r="V106" s="201"/>
      <c r="W106" s="201"/>
      <c r="X106" s="201"/>
      <c r="Y106" s="201"/>
      <c r="Z106" s="201"/>
      <c r="AA106" s="201"/>
      <c r="AB106" s="201"/>
      <c r="AC106" s="201"/>
      <c r="AD106" s="201"/>
      <c r="AE106" s="7"/>
      <c r="AF106" s="7"/>
      <c r="AG106" s="7"/>
      <c r="AH106" s="7"/>
      <c r="AI106" s="7"/>
      <c r="AJ106" s="7"/>
      <c r="AK106" s="7"/>
      <c r="AL106" s="7"/>
      <c r="AM106" s="8"/>
    </row>
    <row r="107" spans="1:39" ht="13">
      <c r="A107" s="215"/>
      <c r="B107" s="201"/>
      <c r="C107" s="201"/>
      <c r="D107" s="201"/>
      <c r="E107" s="201"/>
      <c r="F107" s="201"/>
      <c r="G107" s="201"/>
      <c r="H107" s="201"/>
      <c r="I107" s="201"/>
      <c r="J107" s="201"/>
      <c r="K107" s="201"/>
      <c r="L107" s="201"/>
      <c r="M107" s="201"/>
      <c r="N107" s="201"/>
      <c r="O107" s="201"/>
      <c r="P107" s="201"/>
      <c r="Q107" s="201"/>
      <c r="R107" s="201"/>
      <c r="S107" s="201"/>
      <c r="T107" s="201"/>
      <c r="U107" s="201"/>
      <c r="V107" s="201"/>
      <c r="W107" s="201"/>
      <c r="X107" s="201"/>
      <c r="Y107" s="201"/>
      <c r="Z107" s="201"/>
      <c r="AA107" s="201"/>
      <c r="AB107" s="201"/>
      <c r="AC107" s="201"/>
      <c r="AD107" s="201"/>
      <c r="AE107" s="7"/>
      <c r="AF107" s="7"/>
      <c r="AG107" s="7"/>
      <c r="AH107" s="7"/>
      <c r="AI107" s="7"/>
      <c r="AJ107" s="7"/>
      <c r="AK107" s="7"/>
      <c r="AL107" s="7"/>
      <c r="AM107" s="8"/>
    </row>
    <row r="108" spans="1:39" ht="13">
      <c r="A108" s="215"/>
      <c r="B108" s="201"/>
      <c r="C108" s="201"/>
      <c r="D108" s="201"/>
      <c r="E108" s="201"/>
      <c r="F108" s="201"/>
      <c r="G108" s="201"/>
      <c r="H108" s="201"/>
      <c r="I108" s="201"/>
      <c r="J108" s="201"/>
      <c r="K108" s="201"/>
      <c r="L108" s="201"/>
      <c r="M108" s="201"/>
      <c r="N108" s="201"/>
      <c r="O108" s="201"/>
      <c r="P108" s="201"/>
      <c r="Q108" s="201"/>
      <c r="R108" s="201"/>
      <c r="S108" s="201"/>
      <c r="T108" s="201"/>
      <c r="U108" s="201"/>
      <c r="V108" s="201"/>
      <c r="W108" s="201"/>
      <c r="X108" s="201"/>
      <c r="Y108" s="201"/>
      <c r="Z108" s="201"/>
      <c r="AA108" s="201"/>
      <c r="AB108" s="201"/>
      <c r="AC108" s="201"/>
      <c r="AD108" s="201"/>
      <c r="AE108" s="7"/>
      <c r="AF108" s="7"/>
      <c r="AG108" s="7"/>
      <c r="AH108" s="7"/>
      <c r="AI108" s="7"/>
      <c r="AJ108" s="7"/>
      <c r="AK108" s="7"/>
      <c r="AL108" s="7"/>
      <c r="AM108" s="8"/>
    </row>
    <row r="109" spans="1:39" ht="13">
      <c r="A109" s="215"/>
      <c r="B109" s="201"/>
      <c r="C109" s="201"/>
      <c r="D109" s="201"/>
      <c r="E109" s="201"/>
      <c r="F109" s="201"/>
      <c r="G109" s="201"/>
      <c r="H109" s="201"/>
      <c r="I109" s="201"/>
      <c r="J109" s="201"/>
      <c r="K109" s="201"/>
      <c r="L109" s="201"/>
      <c r="M109" s="201"/>
      <c r="N109" s="201"/>
      <c r="O109" s="201"/>
      <c r="P109" s="201"/>
      <c r="Q109" s="201"/>
      <c r="R109" s="201"/>
      <c r="S109" s="201"/>
      <c r="T109" s="201"/>
      <c r="U109" s="201"/>
      <c r="V109" s="201"/>
      <c r="W109" s="201"/>
      <c r="X109" s="201"/>
      <c r="Y109" s="201"/>
      <c r="Z109" s="201"/>
      <c r="AA109" s="201"/>
      <c r="AB109" s="201"/>
      <c r="AC109" s="201"/>
      <c r="AD109" s="201"/>
      <c r="AE109" s="7"/>
      <c r="AF109" s="7"/>
      <c r="AG109" s="7"/>
      <c r="AH109" s="7"/>
      <c r="AI109" s="7"/>
      <c r="AJ109" s="7"/>
      <c r="AK109" s="7"/>
      <c r="AL109" s="7"/>
      <c r="AM109" s="8"/>
    </row>
    <row r="110" spans="1:39" ht="13">
      <c r="A110" s="215"/>
      <c r="B110" s="201"/>
      <c r="C110" s="201"/>
      <c r="D110" s="201"/>
      <c r="E110" s="201"/>
      <c r="F110" s="201"/>
      <c r="G110" s="201"/>
      <c r="H110" s="201"/>
      <c r="I110" s="201"/>
      <c r="J110" s="201"/>
      <c r="K110" s="201"/>
      <c r="L110" s="201"/>
      <c r="M110" s="201"/>
      <c r="N110" s="201"/>
      <c r="O110" s="201"/>
      <c r="P110" s="201"/>
      <c r="Q110" s="201"/>
      <c r="R110" s="201"/>
      <c r="S110" s="201"/>
      <c r="T110" s="201"/>
      <c r="U110" s="201"/>
      <c r="V110" s="201"/>
      <c r="W110" s="201"/>
      <c r="X110" s="201"/>
      <c r="Y110" s="201"/>
      <c r="Z110" s="201"/>
      <c r="AA110" s="201"/>
      <c r="AB110" s="201"/>
      <c r="AC110" s="201"/>
      <c r="AD110" s="201"/>
      <c r="AE110" s="7"/>
      <c r="AF110" s="7"/>
      <c r="AG110" s="7"/>
      <c r="AH110" s="7"/>
      <c r="AI110" s="7"/>
      <c r="AJ110" s="7"/>
      <c r="AK110" s="7"/>
      <c r="AL110" s="7"/>
      <c r="AM110" s="8"/>
    </row>
    <row r="111" spans="1:39" ht="13">
      <c r="A111" s="215"/>
      <c r="B111" s="201"/>
      <c r="C111" s="201"/>
      <c r="D111" s="201"/>
      <c r="E111" s="201"/>
      <c r="F111" s="201"/>
      <c r="G111" s="201"/>
      <c r="H111" s="201"/>
      <c r="I111" s="201"/>
      <c r="J111" s="201"/>
      <c r="K111" s="201"/>
      <c r="L111" s="201"/>
      <c r="M111" s="201"/>
      <c r="N111" s="201"/>
      <c r="O111" s="201"/>
      <c r="P111" s="201"/>
      <c r="Q111" s="201"/>
      <c r="R111" s="201"/>
      <c r="S111" s="201"/>
      <c r="T111" s="201"/>
      <c r="U111" s="201"/>
      <c r="V111" s="201"/>
      <c r="W111" s="201"/>
      <c r="X111" s="201"/>
      <c r="Y111" s="201"/>
      <c r="Z111" s="201"/>
      <c r="AA111" s="201"/>
      <c r="AB111" s="201"/>
      <c r="AC111" s="201"/>
      <c r="AD111" s="201"/>
      <c r="AE111" s="7"/>
      <c r="AF111" s="7"/>
      <c r="AG111" s="7"/>
      <c r="AH111" s="7"/>
      <c r="AI111" s="7"/>
      <c r="AJ111" s="7"/>
      <c r="AK111" s="7"/>
      <c r="AL111" s="7"/>
      <c r="AM111" s="8"/>
    </row>
    <row r="112" spans="1:39" ht="13">
      <c r="A112" s="215"/>
      <c r="B112" s="201"/>
      <c r="C112" s="201"/>
      <c r="D112" s="201"/>
      <c r="E112" s="201"/>
      <c r="F112" s="201"/>
      <c r="G112" s="201"/>
      <c r="H112" s="201"/>
      <c r="I112" s="201"/>
      <c r="J112" s="201"/>
      <c r="K112" s="201"/>
      <c r="L112" s="201"/>
      <c r="M112" s="201"/>
      <c r="N112" s="201"/>
      <c r="O112" s="201"/>
      <c r="P112" s="201"/>
      <c r="Q112" s="201"/>
      <c r="R112" s="201"/>
      <c r="S112" s="201"/>
      <c r="T112" s="201"/>
      <c r="U112" s="201"/>
      <c r="V112" s="201"/>
      <c r="W112" s="201"/>
      <c r="X112" s="201"/>
      <c r="Y112" s="201"/>
      <c r="Z112" s="201"/>
      <c r="AA112" s="201"/>
      <c r="AB112" s="201"/>
      <c r="AC112" s="201"/>
      <c r="AD112" s="201"/>
      <c r="AE112" s="7"/>
      <c r="AF112" s="7"/>
      <c r="AG112" s="7"/>
      <c r="AH112" s="7"/>
      <c r="AI112" s="7"/>
      <c r="AJ112" s="7"/>
      <c r="AK112" s="7"/>
      <c r="AL112" s="7"/>
      <c r="AM112" s="8"/>
    </row>
    <row r="113" spans="1:39" ht="13">
      <c r="A113" s="215"/>
      <c r="B113" s="201"/>
      <c r="C113" s="201"/>
      <c r="D113" s="201"/>
      <c r="E113" s="201"/>
      <c r="F113" s="201"/>
      <c r="G113" s="201"/>
      <c r="H113" s="201"/>
      <c r="I113" s="201"/>
      <c r="J113" s="201"/>
      <c r="K113" s="201"/>
      <c r="L113" s="201"/>
      <c r="M113" s="201"/>
      <c r="N113" s="201"/>
      <c r="O113" s="201"/>
      <c r="P113" s="201"/>
      <c r="Q113" s="201"/>
      <c r="R113" s="201"/>
      <c r="S113" s="201"/>
      <c r="T113" s="201"/>
      <c r="U113" s="201"/>
      <c r="V113" s="201"/>
      <c r="W113" s="201"/>
      <c r="X113" s="201"/>
      <c r="Y113" s="201"/>
      <c r="Z113" s="201"/>
      <c r="AA113" s="201"/>
      <c r="AB113" s="201"/>
      <c r="AC113" s="201"/>
      <c r="AD113" s="201"/>
      <c r="AE113" s="7"/>
      <c r="AF113" s="7"/>
      <c r="AG113" s="7"/>
      <c r="AH113" s="7"/>
      <c r="AI113" s="7"/>
      <c r="AJ113" s="7"/>
      <c r="AK113" s="7"/>
      <c r="AL113" s="7"/>
      <c r="AM113" s="8"/>
    </row>
    <row r="114" spans="1:39" ht="13">
      <c r="A114" s="215"/>
      <c r="B114" s="201"/>
      <c r="C114" s="201"/>
      <c r="D114" s="201"/>
      <c r="E114" s="201"/>
      <c r="F114" s="201"/>
      <c r="G114" s="201"/>
      <c r="H114" s="201"/>
      <c r="I114" s="201"/>
      <c r="J114" s="201"/>
      <c r="K114" s="201"/>
      <c r="L114" s="201"/>
      <c r="M114" s="201"/>
      <c r="N114" s="201"/>
      <c r="O114" s="201"/>
      <c r="P114" s="201"/>
      <c r="Q114" s="201"/>
      <c r="R114" s="201"/>
      <c r="S114" s="201"/>
      <c r="T114" s="201"/>
      <c r="U114" s="201"/>
      <c r="V114" s="201"/>
      <c r="W114" s="201"/>
      <c r="X114" s="201"/>
      <c r="Y114" s="201"/>
      <c r="Z114" s="201"/>
      <c r="AA114" s="201"/>
      <c r="AB114" s="201"/>
      <c r="AC114" s="201"/>
      <c r="AD114" s="201"/>
      <c r="AE114" s="7"/>
      <c r="AF114" s="7"/>
      <c r="AG114" s="7"/>
      <c r="AH114" s="7"/>
      <c r="AI114" s="7"/>
      <c r="AJ114" s="7"/>
      <c r="AK114" s="7"/>
      <c r="AL114" s="7"/>
      <c r="AM114" s="8"/>
    </row>
    <row r="115" spans="1:39" ht="13">
      <c r="A115" s="215"/>
      <c r="B115" s="201"/>
      <c r="C115" s="201"/>
      <c r="D115" s="201"/>
      <c r="E115" s="201"/>
      <c r="F115" s="201"/>
      <c r="G115" s="201"/>
      <c r="H115" s="201"/>
      <c r="I115" s="201"/>
      <c r="J115" s="201"/>
      <c r="K115" s="201"/>
      <c r="L115" s="201"/>
      <c r="M115" s="201"/>
      <c r="N115" s="201"/>
      <c r="O115" s="201"/>
      <c r="P115" s="201"/>
      <c r="Q115" s="201"/>
      <c r="R115" s="201"/>
      <c r="S115" s="201"/>
      <c r="T115" s="201"/>
      <c r="U115" s="201"/>
      <c r="V115" s="201"/>
      <c r="W115" s="201"/>
      <c r="X115" s="201"/>
      <c r="Y115" s="201"/>
      <c r="Z115" s="201"/>
      <c r="AA115" s="201"/>
      <c r="AB115" s="201"/>
      <c r="AC115" s="201"/>
      <c r="AD115" s="201"/>
      <c r="AE115" s="7"/>
      <c r="AF115" s="7"/>
      <c r="AG115" s="7"/>
      <c r="AH115" s="7"/>
      <c r="AI115" s="7"/>
      <c r="AJ115" s="7"/>
      <c r="AK115" s="7"/>
      <c r="AL115" s="7"/>
      <c r="AM115" s="8"/>
    </row>
    <row r="116" spans="1:39" ht="13">
      <c r="A116" s="215"/>
      <c r="B116" s="201"/>
      <c r="C116" s="201"/>
      <c r="D116" s="201"/>
      <c r="E116" s="201"/>
      <c r="F116" s="201"/>
      <c r="G116" s="201"/>
      <c r="H116" s="201"/>
      <c r="I116" s="201"/>
      <c r="J116" s="201"/>
      <c r="K116" s="201"/>
      <c r="L116" s="201"/>
      <c r="M116" s="201"/>
      <c r="N116" s="201"/>
      <c r="O116" s="201"/>
      <c r="P116" s="201"/>
      <c r="Q116" s="201"/>
      <c r="R116" s="201"/>
      <c r="S116" s="201"/>
      <c r="T116" s="201"/>
      <c r="U116" s="201"/>
      <c r="V116" s="201"/>
      <c r="W116" s="201"/>
      <c r="X116" s="201"/>
      <c r="Y116" s="201"/>
      <c r="Z116" s="201"/>
      <c r="AA116" s="201"/>
      <c r="AB116" s="201"/>
      <c r="AC116" s="201"/>
      <c r="AD116" s="201"/>
      <c r="AE116" s="7"/>
      <c r="AF116" s="7"/>
      <c r="AG116" s="7"/>
      <c r="AH116" s="7"/>
      <c r="AI116" s="7"/>
      <c r="AJ116" s="7"/>
      <c r="AK116" s="7"/>
      <c r="AL116" s="7"/>
      <c r="AM116" s="8"/>
    </row>
    <row r="117" spans="1:39" ht="13">
      <c r="A117" s="215"/>
      <c r="B117" s="201"/>
      <c r="C117" s="201"/>
      <c r="D117" s="201"/>
      <c r="E117" s="201"/>
      <c r="F117" s="201"/>
      <c r="G117" s="201"/>
      <c r="H117" s="201"/>
      <c r="I117" s="201"/>
      <c r="J117" s="201"/>
      <c r="K117" s="201"/>
      <c r="L117" s="201"/>
      <c r="M117" s="201"/>
      <c r="N117" s="201"/>
      <c r="O117" s="201"/>
      <c r="P117" s="201"/>
      <c r="Q117" s="201"/>
      <c r="R117" s="201"/>
      <c r="S117" s="201"/>
      <c r="T117" s="201"/>
      <c r="U117" s="201"/>
      <c r="V117" s="201"/>
      <c r="W117" s="201"/>
      <c r="X117" s="201"/>
      <c r="Y117" s="201"/>
      <c r="Z117" s="201"/>
      <c r="AA117" s="201"/>
      <c r="AB117" s="201"/>
      <c r="AC117" s="201"/>
      <c r="AD117" s="201"/>
      <c r="AE117" s="7"/>
      <c r="AF117" s="7"/>
      <c r="AG117" s="7"/>
      <c r="AH117" s="7"/>
      <c r="AI117" s="7"/>
      <c r="AJ117" s="7"/>
      <c r="AK117" s="7"/>
      <c r="AL117" s="7"/>
      <c r="AM117" s="8"/>
    </row>
    <row r="118" spans="1:39" ht="13">
      <c r="A118" s="215"/>
      <c r="B118" s="201"/>
      <c r="C118" s="201"/>
      <c r="D118" s="201"/>
      <c r="E118" s="201"/>
      <c r="F118" s="201"/>
      <c r="G118" s="201"/>
      <c r="H118" s="201"/>
      <c r="I118" s="201"/>
      <c r="J118" s="201"/>
      <c r="K118" s="201"/>
      <c r="L118" s="201"/>
      <c r="M118" s="201"/>
      <c r="N118" s="201"/>
      <c r="O118" s="201"/>
      <c r="P118" s="201"/>
      <c r="Q118" s="201"/>
      <c r="R118" s="201"/>
      <c r="S118" s="201"/>
      <c r="T118" s="201"/>
      <c r="U118" s="201"/>
      <c r="V118" s="201"/>
      <c r="W118" s="201"/>
      <c r="X118" s="201"/>
      <c r="Y118" s="201"/>
      <c r="Z118" s="201"/>
      <c r="AA118" s="201"/>
      <c r="AB118" s="201"/>
      <c r="AC118" s="201"/>
      <c r="AD118" s="201"/>
      <c r="AE118" s="7"/>
      <c r="AF118" s="7"/>
      <c r="AG118" s="7"/>
      <c r="AH118" s="7"/>
      <c r="AI118" s="7"/>
      <c r="AJ118" s="7"/>
      <c r="AK118" s="7"/>
      <c r="AL118" s="7"/>
      <c r="AM118" s="8"/>
    </row>
    <row r="119" spans="1:39" ht="13">
      <c r="A119" s="215"/>
      <c r="B119" s="201"/>
      <c r="C119" s="201"/>
      <c r="D119" s="201"/>
      <c r="E119" s="201"/>
      <c r="F119" s="201"/>
      <c r="G119" s="201"/>
      <c r="H119" s="201"/>
      <c r="I119" s="201"/>
      <c r="J119" s="201"/>
      <c r="K119" s="201"/>
      <c r="L119" s="201"/>
      <c r="M119" s="201"/>
      <c r="N119" s="201"/>
      <c r="O119" s="201"/>
      <c r="P119" s="201"/>
      <c r="Q119" s="201"/>
      <c r="R119" s="201"/>
      <c r="S119" s="201"/>
      <c r="T119" s="201"/>
      <c r="U119" s="201"/>
      <c r="V119" s="201"/>
      <c r="W119" s="201"/>
      <c r="X119" s="201"/>
      <c r="Y119" s="201"/>
      <c r="Z119" s="201"/>
      <c r="AA119" s="201"/>
      <c r="AB119" s="201"/>
      <c r="AC119" s="201"/>
      <c r="AD119" s="201"/>
      <c r="AE119" s="7"/>
      <c r="AF119" s="7"/>
      <c r="AG119" s="7"/>
      <c r="AH119" s="7"/>
      <c r="AI119" s="7"/>
      <c r="AJ119" s="7"/>
      <c r="AK119" s="7"/>
      <c r="AL119" s="7"/>
      <c r="AM119" s="8"/>
    </row>
    <row r="120" spans="1:39" ht="13">
      <c r="A120" s="215"/>
      <c r="B120" s="201"/>
      <c r="C120" s="201"/>
      <c r="D120" s="201"/>
      <c r="E120" s="201"/>
      <c r="F120" s="201"/>
      <c r="G120" s="201"/>
      <c r="H120" s="201"/>
      <c r="I120" s="201"/>
      <c r="J120" s="201"/>
      <c r="K120" s="201"/>
      <c r="L120" s="201"/>
      <c r="M120" s="201"/>
      <c r="N120" s="201"/>
      <c r="O120" s="201"/>
      <c r="P120" s="201"/>
      <c r="Q120" s="201"/>
      <c r="R120" s="201"/>
      <c r="S120" s="201"/>
      <c r="T120" s="201"/>
      <c r="U120" s="201"/>
      <c r="V120" s="201"/>
      <c r="W120" s="201"/>
      <c r="X120" s="201"/>
      <c r="Y120" s="201"/>
      <c r="Z120" s="201"/>
      <c r="AA120" s="201"/>
      <c r="AB120" s="201"/>
      <c r="AC120" s="201"/>
      <c r="AD120" s="201"/>
      <c r="AE120" s="7"/>
      <c r="AF120" s="7"/>
      <c r="AG120" s="7"/>
      <c r="AH120" s="7"/>
      <c r="AI120" s="7"/>
      <c r="AJ120" s="7"/>
      <c r="AK120" s="7"/>
      <c r="AL120" s="7"/>
      <c r="AM120" s="8"/>
    </row>
    <row r="121" spans="1:39" ht="13">
      <c r="A121" s="215"/>
      <c r="B121" s="201"/>
      <c r="C121" s="201"/>
      <c r="D121" s="201"/>
      <c r="E121" s="201"/>
      <c r="F121" s="201"/>
      <c r="G121" s="201"/>
      <c r="H121" s="201"/>
      <c r="I121" s="201"/>
      <c r="J121" s="201"/>
      <c r="K121" s="201"/>
      <c r="L121" s="201"/>
      <c r="M121" s="201"/>
      <c r="N121" s="201"/>
      <c r="O121" s="201"/>
      <c r="P121" s="201"/>
      <c r="Q121" s="201"/>
      <c r="R121" s="201"/>
      <c r="S121" s="201"/>
      <c r="T121" s="201"/>
      <c r="U121" s="201"/>
      <c r="V121" s="201"/>
      <c r="W121" s="201"/>
      <c r="X121" s="201"/>
      <c r="Y121" s="201"/>
      <c r="Z121" s="201"/>
      <c r="AA121" s="201"/>
      <c r="AB121" s="201"/>
      <c r="AC121" s="201"/>
      <c r="AD121" s="201"/>
      <c r="AE121" s="7"/>
      <c r="AF121" s="7"/>
      <c r="AG121" s="7"/>
      <c r="AH121" s="7"/>
      <c r="AI121" s="7"/>
      <c r="AJ121" s="7"/>
      <c r="AK121" s="7"/>
      <c r="AL121" s="7"/>
      <c r="AM121" s="8"/>
    </row>
    <row r="122" spans="1:39" ht="13">
      <c r="A122" s="215"/>
      <c r="B122" s="201"/>
      <c r="C122" s="201"/>
      <c r="D122" s="201"/>
      <c r="E122" s="201"/>
      <c r="F122" s="201"/>
      <c r="G122" s="201"/>
      <c r="H122" s="201"/>
      <c r="I122" s="201"/>
      <c r="J122" s="201"/>
      <c r="K122" s="201"/>
      <c r="L122" s="201"/>
      <c r="M122" s="201"/>
      <c r="N122" s="201"/>
      <c r="O122" s="201"/>
      <c r="P122" s="201"/>
      <c r="Q122" s="201"/>
      <c r="R122" s="201"/>
      <c r="S122" s="201"/>
      <c r="T122" s="201"/>
      <c r="U122" s="201"/>
      <c r="V122" s="201"/>
      <c r="W122" s="201"/>
      <c r="X122" s="201"/>
      <c r="Y122" s="201"/>
      <c r="Z122" s="201"/>
      <c r="AA122" s="201"/>
      <c r="AB122" s="201"/>
      <c r="AC122" s="201"/>
      <c r="AD122" s="201"/>
      <c r="AE122" s="7"/>
      <c r="AF122" s="7"/>
      <c r="AG122" s="7"/>
      <c r="AH122" s="7"/>
      <c r="AI122" s="7"/>
      <c r="AJ122" s="7"/>
      <c r="AK122" s="7"/>
      <c r="AL122" s="7"/>
      <c r="AM122" s="8"/>
    </row>
    <row r="123" spans="1:39" ht="13">
      <c r="A123" s="215"/>
      <c r="B123" s="201"/>
      <c r="C123" s="201"/>
      <c r="D123" s="201"/>
      <c r="E123" s="201"/>
      <c r="F123" s="201"/>
      <c r="G123" s="201"/>
      <c r="H123" s="201"/>
      <c r="I123" s="201"/>
      <c r="J123" s="201"/>
      <c r="K123" s="201"/>
      <c r="L123" s="201"/>
      <c r="M123" s="201"/>
      <c r="N123" s="201"/>
      <c r="O123" s="201"/>
      <c r="P123" s="201"/>
      <c r="Q123" s="201"/>
      <c r="R123" s="201"/>
      <c r="S123" s="201"/>
      <c r="T123" s="201"/>
      <c r="U123" s="201"/>
      <c r="V123" s="201"/>
      <c r="W123" s="201"/>
      <c r="X123" s="201"/>
      <c r="Y123" s="201"/>
      <c r="Z123" s="201"/>
      <c r="AA123" s="201"/>
      <c r="AB123" s="201"/>
      <c r="AC123" s="201"/>
      <c r="AD123" s="201"/>
      <c r="AE123" s="7"/>
      <c r="AF123" s="7"/>
      <c r="AG123" s="7"/>
      <c r="AH123" s="7"/>
      <c r="AI123" s="7"/>
      <c r="AJ123" s="7"/>
      <c r="AK123" s="7"/>
      <c r="AL123" s="7"/>
      <c r="AM123" s="8"/>
    </row>
    <row r="124" spans="1:39" ht="13">
      <c r="A124" s="215"/>
      <c r="B124" s="201"/>
      <c r="C124" s="201"/>
      <c r="D124" s="201"/>
      <c r="E124" s="201"/>
      <c r="F124" s="201"/>
      <c r="G124" s="201"/>
      <c r="H124" s="201"/>
      <c r="I124" s="201"/>
      <c r="J124" s="201"/>
      <c r="K124" s="201"/>
      <c r="L124" s="201"/>
      <c r="M124" s="201"/>
      <c r="N124" s="201"/>
      <c r="O124" s="201"/>
      <c r="P124" s="201"/>
      <c r="Q124" s="201"/>
      <c r="R124" s="201"/>
      <c r="S124" s="201"/>
      <c r="T124" s="201"/>
      <c r="U124" s="201"/>
      <c r="V124" s="201"/>
      <c r="W124" s="201"/>
      <c r="X124" s="201"/>
      <c r="Y124" s="201"/>
      <c r="Z124" s="201"/>
      <c r="AA124" s="201"/>
      <c r="AB124" s="201"/>
      <c r="AC124" s="201"/>
      <c r="AD124" s="201"/>
      <c r="AE124" s="7"/>
      <c r="AF124" s="7"/>
      <c r="AG124" s="7"/>
      <c r="AH124" s="7"/>
      <c r="AI124" s="7"/>
      <c r="AJ124" s="7"/>
      <c r="AK124" s="7"/>
      <c r="AL124" s="7"/>
      <c r="AM124" s="8"/>
    </row>
    <row r="125" spans="1:39" ht="13">
      <c r="A125" s="215"/>
      <c r="B125" s="201"/>
      <c r="C125" s="201"/>
      <c r="D125" s="201"/>
      <c r="E125" s="201"/>
      <c r="F125" s="201"/>
      <c r="G125" s="201"/>
      <c r="H125" s="201"/>
      <c r="I125" s="201"/>
      <c r="J125" s="201"/>
      <c r="K125" s="201"/>
      <c r="L125" s="201"/>
      <c r="M125" s="201"/>
      <c r="N125" s="201"/>
      <c r="O125" s="201"/>
      <c r="P125" s="201"/>
      <c r="Q125" s="201"/>
      <c r="R125" s="201"/>
      <c r="S125" s="201"/>
      <c r="T125" s="201"/>
      <c r="U125" s="201"/>
      <c r="V125" s="201"/>
      <c r="W125" s="201"/>
      <c r="X125" s="201"/>
      <c r="Y125" s="201"/>
      <c r="Z125" s="201"/>
      <c r="AA125" s="201"/>
      <c r="AB125" s="201"/>
      <c r="AC125" s="201"/>
      <c r="AD125" s="201"/>
      <c r="AE125" s="7"/>
      <c r="AF125" s="7"/>
      <c r="AG125" s="7"/>
      <c r="AH125" s="7"/>
      <c r="AI125" s="7"/>
      <c r="AJ125" s="7"/>
      <c r="AK125" s="7"/>
      <c r="AL125" s="7"/>
      <c r="AM125" s="8"/>
    </row>
    <row r="126" spans="1:39" ht="13">
      <c r="A126" s="215"/>
      <c r="B126" s="201"/>
      <c r="C126" s="201"/>
      <c r="D126" s="201"/>
      <c r="E126" s="201"/>
      <c r="F126" s="201"/>
      <c r="G126" s="201"/>
      <c r="H126" s="201"/>
      <c r="I126" s="201"/>
      <c r="J126" s="201"/>
      <c r="K126" s="201"/>
      <c r="L126" s="201"/>
      <c r="M126" s="201"/>
      <c r="N126" s="201"/>
      <c r="O126" s="201"/>
      <c r="P126" s="201"/>
      <c r="Q126" s="201"/>
      <c r="R126" s="201"/>
      <c r="S126" s="201"/>
      <c r="T126" s="201"/>
      <c r="U126" s="201"/>
      <c r="V126" s="201"/>
      <c r="W126" s="201"/>
      <c r="X126" s="201"/>
      <c r="Y126" s="201"/>
      <c r="Z126" s="201"/>
      <c r="AA126" s="201"/>
      <c r="AB126" s="201"/>
      <c r="AC126" s="201"/>
      <c r="AD126" s="201"/>
      <c r="AE126" s="7"/>
      <c r="AF126" s="7"/>
      <c r="AG126" s="7"/>
      <c r="AH126" s="7"/>
      <c r="AI126" s="7"/>
      <c r="AJ126" s="7"/>
      <c r="AK126" s="7"/>
      <c r="AL126" s="7"/>
      <c r="AM126" s="8"/>
    </row>
    <row r="127" spans="1:39" ht="13">
      <c r="A127" s="215"/>
      <c r="B127" s="201"/>
      <c r="C127" s="201"/>
      <c r="D127" s="201"/>
      <c r="E127" s="201"/>
      <c r="F127" s="201"/>
      <c r="G127" s="201"/>
      <c r="H127" s="201"/>
      <c r="I127" s="201"/>
      <c r="J127" s="201"/>
      <c r="K127" s="201"/>
      <c r="L127" s="201"/>
      <c r="M127" s="201"/>
      <c r="N127" s="201"/>
      <c r="O127" s="201"/>
      <c r="P127" s="201"/>
      <c r="Q127" s="201"/>
      <c r="R127" s="201"/>
      <c r="S127" s="201"/>
      <c r="T127" s="201"/>
      <c r="U127" s="201"/>
      <c r="V127" s="201"/>
      <c r="W127" s="201"/>
      <c r="X127" s="201"/>
      <c r="Y127" s="201"/>
      <c r="Z127" s="201"/>
      <c r="AA127" s="201"/>
      <c r="AB127" s="201"/>
      <c r="AC127" s="201"/>
      <c r="AD127" s="201"/>
      <c r="AE127" s="7"/>
      <c r="AF127" s="7"/>
      <c r="AG127" s="7"/>
      <c r="AH127" s="7"/>
      <c r="AI127" s="7"/>
      <c r="AJ127" s="7"/>
      <c r="AK127" s="7"/>
      <c r="AL127" s="7"/>
      <c r="AM127" s="8"/>
    </row>
    <row r="128" spans="1:39" ht="13">
      <c r="A128" s="215"/>
      <c r="B128" s="201"/>
      <c r="C128" s="201"/>
      <c r="D128" s="201"/>
      <c r="E128" s="201"/>
      <c r="F128" s="201"/>
      <c r="G128" s="201"/>
      <c r="H128" s="201"/>
      <c r="I128" s="201"/>
      <c r="J128" s="201"/>
      <c r="K128" s="201"/>
      <c r="L128" s="201"/>
      <c r="M128" s="201"/>
      <c r="N128" s="201"/>
      <c r="O128" s="201"/>
      <c r="P128" s="201"/>
      <c r="Q128" s="201"/>
      <c r="R128" s="201"/>
      <c r="S128" s="201"/>
      <c r="T128" s="201"/>
      <c r="U128" s="201"/>
      <c r="V128" s="201"/>
      <c r="W128" s="201"/>
      <c r="X128" s="201"/>
      <c r="Y128" s="201"/>
      <c r="Z128" s="201"/>
      <c r="AA128" s="201"/>
      <c r="AB128" s="201"/>
      <c r="AC128" s="201"/>
      <c r="AD128" s="201"/>
      <c r="AE128" s="7"/>
      <c r="AF128" s="7"/>
      <c r="AG128" s="7"/>
      <c r="AH128" s="7"/>
      <c r="AI128" s="7"/>
      <c r="AJ128" s="7"/>
      <c r="AK128" s="7"/>
      <c r="AL128" s="7"/>
      <c r="AM128" s="8"/>
    </row>
    <row r="129" spans="1:39" ht="13">
      <c r="A129" s="215"/>
      <c r="B129" s="201"/>
      <c r="C129" s="201"/>
      <c r="D129" s="201"/>
      <c r="E129" s="201"/>
      <c r="F129" s="201"/>
      <c r="G129" s="201"/>
      <c r="H129" s="201"/>
      <c r="I129" s="201"/>
      <c r="J129" s="201"/>
      <c r="K129" s="201"/>
      <c r="L129" s="201"/>
      <c r="M129" s="201"/>
      <c r="N129" s="201"/>
      <c r="O129" s="201"/>
      <c r="P129" s="201"/>
      <c r="Q129" s="201"/>
      <c r="R129" s="201"/>
      <c r="S129" s="201"/>
      <c r="T129" s="201"/>
      <c r="U129" s="201"/>
      <c r="V129" s="201"/>
      <c r="W129" s="201"/>
      <c r="X129" s="201"/>
      <c r="Y129" s="201"/>
      <c r="Z129" s="201"/>
      <c r="AA129" s="201"/>
      <c r="AB129" s="201"/>
      <c r="AC129" s="201"/>
      <c r="AD129" s="201"/>
      <c r="AE129" s="7"/>
      <c r="AF129" s="7"/>
      <c r="AG129" s="7"/>
      <c r="AH129" s="7"/>
      <c r="AI129" s="7"/>
      <c r="AJ129" s="7"/>
      <c r="AK129" s="7"/>
      <c r="AL129" s="7"/>
      <c r="AM129" s="8"/>
    </row>
    <row r="130" spans="1:39" ht="13">
      <c r="A130" s="215"/>
      <c r="B130" s="201"/>
      <c r="C130" s="201"/>
      <c r="D130" s="201"/>
      <c r="E130" s="201"/>
      <c r="F130" s="201"/>
      <c r="G130" s="201"/>
      <c r="H130" s="201"/>
      <c r="I130" s="201"/>
      <c r="J130" s="201"/>
      <c r="K130" s="201"/>
      <c r="L130" s="201"/>
      <c r="M130" s="201"/>
      <c r="N130" s="201"/>
      <c r="O130" s="201"/>
      <c r="P130" s="201"/>
      <c r="Q130" s="201"/>
      <c r="R130" s="201"/>
      <c r="S130" s="201"/>
      <c r="T130" s="201"/>
      <c r="U130" s="201"/>
      <c r="V130" s="201"/>
      <c r="W130" s="201"/>
      <c r="X130" s="201"/>
      <c r="Y130" s="201"/>
      <c r="Z130" s="201"/>
      <c r="AA130" s="201"/>
      <c r="AB130" s="201"/>
      <c r="AC130" s="201"/>
      <c r="AD130" s="201"/>
      <c r="AE130" s="7"/>
      <c r="AF130" s="7"/>
      <c r="AG130" s="7"/>
      <c r="AH130" s="7"/>
      <c r="AI130" s="7"/>
      <c r="AJ130" s="7"/>
      <c r="AK130" s="7"/>
      <c r="AL130" s="7"/>
      <c r="AM130" s="8"/>
    </row>
    <row r="131" spans="1:39" ht="13">
      <c r="A131" s="215"/>
      <c r="B131" s="201"/>
      <c r="C131" s="201"/>
      <c r="D131" s="201"/>
      <c r="E131" s="201"/>
      <c r="F131" s="201"/>
      <c r="G131" s="201"/>
      <c r="H131" s="201"/>
      <c r="I131" s="201"/>
      <c r="J131" s="201"/>
      <c r="K131" s="201"/>
      <c r="L131" s="201"/>
      <c r="M131" s="201"/>
      <c r="N131" s="201"/>
      <c r="O131" s="201"/>
      <c r="P131" s="201"/>
      <c r="Q131" s="201"/>
      <c r="R131" s="201"/>
      <c r="S131" s="201"/>
      <c r="T131" s="201"/>
      <c r="U131" s="201"/>
      <c r="V131" s="201"/>
      <c r="W131" s="201"/>
      <c r="X131" s="201"/>
      <c r="Y131" s="201"/>
      <c r="Z131" s="201"/>
      <c r="AA131" s="201"/>
      <c r="AB131" s="201"/>
      <c r="AC131" s="201"/>
      <c r="AD131" s="201"/>
      <c r="AE131" s="7"/>
      <c r="AF131" s="7"/>
      <c r="AG131" s="7"/>
      <c r="AH131" s="7"/>
      <c r="AI131" s="7"/>
      <c r="AJ131" s="7"/>
      <c r="AK131" s="7"/>
      <c r="AL131" s="7"/>
      <c r="AM131" s="8"/>
    </row>
    <row r="132" spans="1:39" ht="13">
      <c r="A132" s="215"/>
      <c r="B132" s="201"/>
      <c r="C132" s="201"/>
      <c r="D132" s="201"/>
      <c r="E132" s="201"/>
      <c r="F132" s="201"/>
      <c r="G132" s="201"/>
      <c r="H132" s="201"/>
      <c r="I132" s="201"/>
      <c r="J132" s="201"/>
      <c r="K132" s="201"/>
      <c r="L132" s="201"/>
      <c r="M132" s="201"/>
      <c r="N132" s="201"/>
      <c r="O132" s="201"/>
      <c r="P132" s="201"/>
      <c r="Q132" s="201"/>
      <c r="R132" s="201"/>
      <c r="S132" s="201"/>
      <c r="T132" s="201"/>
      <c r="U132" s="201"/>
      <c r="V132" s="201"/>
      <c r="W132" s="201"/>
      <c r="X132" s="201"/>
      <c r="Y132" s="201"/>
      <c r="Z132" s="201"/>
      <c r="AA132" s="201"/>
      <c r="AB132" s="201"/>
      <c r="AC132" s="201"/>
      <c r="AD132" s="201"/>
      <c r="AE132" s="7"/>
      <c r="AF132" s="7"/>
      <c r="AG132" s="7"/>
      <c r="AH132" s="7"/>
      <c r="AI132" s="7"/>
      <c r="AJ132" s="7"/>
      <c r="AK132" s="7"/>
      <c r="AL132" s="7"/>
      <c r="AM132" s="8"/>
    </row>
    <row r="133" spans="1:39" ht="13">
      <c r="A133" s="215"/>
      <c r="B133" s="201"/>
      <c r="C133" s="201"/>
      <c r="D133" s="201"/>
      <c r="E133" s="201"/>
      <c r="F133" s="201"/>
      <c r="G133" s="201"/>
      <c r="H133" s="201"/>
      <c r="I133" s="201"/>
      <c r="J133" s="201"/>
      <c r="K133" s="201"/>
      <c r="L133" s="201"/>
      <c r="M133" s="201"/>
      <c r="N133" s="201"/>
      <c r="O133" s="201"/>
      <c r="P133" s="201"/>
      <c r="Q133" s="201"/>
      <c r="R133" s="201"/>
      <c r="S133" s="201"/>
      <c r="T133" s="201"/>
      <c r="U133" s="201"/>
      <c r="V133" s="201"/>
      <c r="W133" s="201"/>
      <c r="X133" s="201"/>
      <c r="Y133" s="201"/>
      <c r="Z133" s="201"/>
      <c r="AA133" s="201"/>
      <c r="AB133" s="201"/>
      <c r="AC133" s="201"/>
      <c r="AD133" s="201"/>
      <c r="AE133" s="7"/>
      <c r="AF133" s="7"/>
      <c r="AG133" s="7"/>
      <c r="AH133" s="7"/>
      <c r="AI133" s="7"/>
      <c r="AJ133" s="7"/>
      <c r="AK133" s="7"/>
      <c r="AL133" s="7"/>
      <c r="AM133" s="8"/>
    </row>
    <row r="134" spans="1:39" ht="13">
      <c r="A134" s="215"/>
      <c r="B134" s="201"/>
      <c r="C134" s="201"/>
      <c r="D134" s="201"/>
      <c r="E134" s="201"/>
      <c r="F134" s="201"/>
      <c r="G134" s="201"/>
      <c r="H134" s="201"/>
      <c r="I134" s="201"/>
      <c r="J134" s="201"/>
      <c r="K134" s="201"/>
      <c r="L134" s="201"/>
      <c r="M134" s="201"/>
      <c r="N134" s="201"/>
      <c r="O134" s="201"/>
      <c r="P134" s="201"/>
      <c r="Q134" s="201"/>
      <c r="R134" s="201"/>
      <c r="S134" s="201"/>
      <c r="T134" s="201"/>
      <c r="U134" s="201"/>
      <c r="V134" s="201"/>
      <c r="W134" s="201"/>
      <c r="X134" s="201"/>
      <c r="Y134" s="201"/>
      <c r="Z134" s="201"/>
      <c r="AA134" s="201"/>
      <c r="AB134" s="201"/>
      <c r="AC134" s="201"/>
      <c r="AD134" s="201"/>
      <c r="AE134" s="7"/>
      <c r="AF134" s="7"/>
      <c r="AG134" s="7"/>
      <c r="AH134" s="7"/>
      <c r="AI134" s="7"/>
      <c r="AJ134" s="7"/>
      <c r="AK134" s="7"/>
      <c r="AL134" s="7"/>
      <c r="AM134" s="8"/>
    </row>
    <row r="135" spans="1:39" ht="13">
      <c r="A135" s="14"/>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8"/>
    </row>
    <row r="136" spans="1:39" ht="13">
      <c r="A136" s="14"/>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8"/>
    </row>
    <row r="137" spans="1:39" ht="13">
      <c r="A137" s="14"/>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8"/>
    </row>
    <row r="138" spans="1:39" ht="13">
      <c r="A138" s="14"/>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8"/>
    </row>
    <row r="139" spans="1:39" ht="13">
      <c r="A139" s="14"/>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8"/>
    </row>
    <row r="140" spans="1:39" ht="13">
      <c r="A140" s="14"/>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8"/>
    </row>
    <row r="141" spans="1:39" ht="13">
      <c r="A141" s="14"/>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8"/>
    </row>
    <row r="142" spans="1:39" ht="13">
      <c r="A142" s="14"/>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8"/>
    </row>
    <row r="143" spans="1:39" ht="13">
      <c r="A143" s="14"/>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8"/>
    </row>
    <row r="144" spans="1:39" ht="13">
      <c r="A144" s="14"/>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8"/>
    </row>
    <row r="145" spans="1:39" ht="13">
      <c r="A145" s="14"/>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8"/>
    </row>
    <row r="146" spans="1:39" ht="13">
      <c r="A146" s="14"/>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8"/>
    </row>
    <row r="147" spans="1:39" ht="13">
      <c r="A147" s="14"/>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8"/>
    </row>
    <row r="148" spans="1:39" ht="13">
      <c r="A148" s="14"/>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8"/>
    </row>
    <row r="149" spans="1:39" ht="13">
      <c r="A149" s="14"/>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8"/>
    </row>
    <row r="150" spans="1:39" ht="13">
      <c r="A150" s="14"/>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8"/>
    </row>
    <row r="151" spans="1:39" ht="13">
      <c r="A151" s="14"/>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8"/>
    </row>
    <row r="152" spans="1:39" ht="13">
      <c r="A152" s="14"/>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8"/>
    </row>
    <row r="153" spans="1:39" ht="13">
      <c r="A153" s="14"/>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8"/>
    </row>
    <row r="154" spans="1:39" ht="13">
      <c r="A154" s="14"/>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8"/>
    </row>
    <row r="155" spans="1:39" ht="13">
      <c r="A155" s="14"/>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8"/>
    </row>
    <row r="156" spans="1:39" ht="13">
      <c r="A156" s="14"/>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8"/>
    </row>
    <row r="157" spans="1:39" ht="13">
      <c r="A157" s="14"/>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8"/>
    </row>
    <row r="158" spans="1:39" ht="13">
      <c r="A158" s="14"/>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8"/>
    </row>
    <row r="159" spans="1:39" ht="13">
      <c r="A159" s="14"/>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8"/>
    </row>
    <row r="160" spans="1:39" ht="13">
      <c r="A160" s="14"/>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8"/>
    </row>
    <row r="161" spans="1:39" ht="13">
      <c r="A161" s="14"/>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8"/>
    </row>
    <row r="162" spans="1:39" ht="13">
      <c r="A162" s="14"/>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8"/>
    </row>
    <row r="163" spans="1:39" ht="13">
      <c r="A163" s="14"/>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8"/>
    </row>
    <row r="164" spans="1:39" ht="13">
      <c r="A164" s="14"/>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8"/>
    </row>
    <row r="165" spans="1:39" ht="13">
      <c r="A165" s="14"/>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8"/>
    </row>
    <row r="166" spans="1:39" ht="13">
      <c r="A166" s="14"/>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8"/>
    </row>
    <row r="167" spans="1:39" ht="13">
      <c r="A167" s="14"/>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8"/>
    </row>
    <row r="168" spans="1:39" ht="13">
      <c r="A168" s="14"/>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8"/>
    </row>
    <row r="169" spans="1:39" ht="13">
      <c r="A169" s="14"/>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8"/>
    </row>
    <row r="170" spans="1:39" ht="13">
      <c r="A170" s="14"/>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8"/>
    </row>
    <row r="171" spans="1:39" ht="13">
      <c r="A171" s="14"/>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8"/>
    </row>
    <row r="172" spans="1:39" ht="13">
      <c r="A172" s="14"/>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8"/>
    </row>
    <row r="173" spans="1:39" ht="13">
      <c r="A173" s="14"/>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8"/>
    </row>
    <row r="174" spans="1:39" ht="13">
      <c r="A174" s="14"/>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8"/>
    </row>
    <row r="175" spans="1:39" ht="13">
      <c r="A175" s="14"/>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8"/>
    </row>
    <row r="176" spans="1:39" ht="13">
      <c r="A176" s="14"/>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8"/>
    </row>
    <row r="177" spans="1:39" ht="13">
      <c r="A177" s="14"/>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8"/>
    </row>
    <row r="178" spans="1:39" ht="13">
      <c r="A178" s="14"/>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8"/>
    </row>
    <row r="179" spans="1:39" ht="13">
      <c r="A179" s="14"/>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8"/>
    </row>
    <row r="180" spans="1:39" ht="13">
      <c r="A180" s="14"/>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8"/>
    </row>
    <row r="181" spans="1:39" ht="13">
      <c r="A181" s="14"/>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8"/>
    </row>
    <row r="182" spans="1:39" ht="13">
      <c r="A182" s="14"/>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8"/>
    </row>
    <row r="183" spans="1:39" ht="13">
      <c r="A183" s="14"/>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8"/>
    </row>
    <row r="184" spans="1:39" ht="13">
      <c r="A184" s="14"/>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8"/>
    </row>
    <row r="185" spans="1:39" ht="13">
      <c r="A185" s="14"/>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8"/>
    </row>
    <row r="186" spans="1:39" ht="13">
      <c r="A186" s="14"/>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8"/>
    </row>
    <row r="187" spans="1:39" ht="13">
      <c r="A187" s="14"/>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8"/>
    </row>
    <row r="188" spans="1:39" ht="13">
      <c r="A188" s="14"/>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8"/>
    </row>
    <row r="189" spans="1:39" ht="13">
      <c r="A189" s="14"/>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8"/>
    </row>
    <row r="190" spans="1:39" ht="13">
      <c r="A190" s="14"/>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8"/>
    </row>
    <row r="191" spans="1:39" ht="13">
      <c r="A191" s="14"/>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8"/>
    </row>
    <row r="192" spans="1:39" ht="13">
      <c r="A192" s="14"/>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8"/>
    </row>
    <row r="193" spans="1:39" ht="13">
      <c r="A193" s="14"/>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8"/>
    </row>
    <row r="194" spans="1:39" ht="13">
      <c r="A194" s="14"/>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8"/>
    </row>
    <row r="195" spans="1:39" ht="13">
      <c r="A195" s="14"/>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8"/>
    </row>
    <row r="196" spans="1:39" ht="13">
      <c r="A196" s="14"/>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8"/>
    </row>
    <row r="197" spans="1:39" ht="13">
      <c r="A197" s="14"/>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8"/>
    </row>
    <row r="198" spans="1:39" ht="13">
      <c r="A198" s="14"/>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8"/>
    </row>
    <row r="199" spans="1:39" ht="13">
      <c r="A199" s="14"/>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8"/>
    </row>
    <row r="200" spans="1:39" ht="13">
      <c r="A200" s="14"/>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8"/>
    </row>
    <row r="201" spans="1:39" ht="13">
      <c r="A201" s="14"/>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8"/>
    </row>
    <row r="202" spans="1:39" ht="13">
      <c r="A202" s="14"/>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8"/>
    </row>
    <row r="203" spans="1:39" ht="13">
      <c r="A203" s="14"/>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8"/>
    </row>
    <row r="204" spans="1:39" ht="13">
      <c r="A204" s="14"/>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8"/>
    </row>
    <row r="205" spans="1:39" ht="13">
      <c r="A205" s="14"/>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8"/>
    </row>
    <row r="206" spans="1:39" ht="13">
      <c r="A206" s="14"/>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8"/>
    </row>
    <row r="207" spans="1:39" ht="13">
      <c r="A207" s="14"/>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8"/>
    </row>
    <row r="208" spans="1:39" ht="13">
      <c r="A208" s="14"/>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8"/>
    </row>
    <row r="209" spans="1:39" ht="13">
      <c r="A209" s="14"/>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8"/>
    </row>
    <row r="210" spans="1:39" ht="13">
      <c r="A210" s="14"/>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8"/>
    </row>
    <row r="211" spans="1:39" ht="13">
      <c r="A211" s="14"/>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8"/>
    </row>
    <row r="212" spans="1:39" ht="13">
      <c r="A212" s="14"/>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8"/>
    </row>
    <row r="213" spans="1:39" ht="13">
      <c r="A213" s="14"/>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8"/>
    </row>
    <row r="214" spans="1:39" ht="13">
      <c r="A214" s="14"/>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8"/>
    </row>
    <row r="215" spans="1:39" ht="13">
      <c r="A215" s="14"/>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8"/>
    </row>
    <row r="216" spans="1:39" ht="13">
      <c r="A216" s="14"/>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8"/>
    </row>
    <row r="217" spans="1:39" ht="13">
      <c r="A217" s="14"/>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8"/>
    </row>
    <row r="218" spans="1:39" ht="13">
      <c r="A218" s="14"/>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8"/>
    </row>
    <row r="219" spans="1:39" ht="13">
      <c r="A219" s="14"/>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8"/>
    </row>
    <row r="220" spans="1:39" ht="13">
      <c r="A220" s="14"/>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8"/>
    </row>
    <row r="221" spans="1:39" ht="13">
      <c r="A221" s="14"/>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8"/>
    </row>
    <row r="222" spans="1:39" ht="13">
      <c r="A222" s="14"/>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8"/>
    </row>
    <row r="223" spans="1:39" ht="13">
      <c r="A223" s="14"/>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8"/>
    </row>
    <row r="224" spans="1:39" ht="13">
      <c r="A224" s="14"/>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8"/>
    </row>
    <row r="225" spans="1:39" ht="13">
      <c r="A225" s="14"/>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8"/>
    </row>
    <row r="226" spans="1:39" ht="13">
      <c r="A226" s="14"/>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8"/>
    </row>
    <row r="227" spans="1:39" ht="13">
      <c r="A227" s="14"/>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8"/>
    </row>
    <row r="228" spans="1:39" ht="13">
      <c r="A228" s="14"/>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8"/>
    </row>
    <row r="229" spans="1:39" ht="13">
      <c r="A229" s="14"/>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8"/>
    </row>
    <row r="230" spans="1:39" ht="13">
      <c r="A230" s="14"/>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8"/>
    </row>
    <row r="231" spans="1:39" ht="13">
      <c r="A231" s="14"/>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8"/>
    </row>
    <row r="232" spans="1:39" ht="13">
      <c r="A232" s="14"/>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8"/>
    </row>
    <row r="233" spans="1:39" ht="13">
      <c r="A233" s="14"/>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8"/>
    </row>
    <row r="234" spans="1:39" ht="13">
      <c r="A234" s="14"/>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8"/>
    </row>
    <row r="235" spans="1:39" ht="13">
      <c r="A235" s="14"/>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8"/>
    </row>
    <row r="236" spans="1:39" ht="13">
      <c r="A236" s="14"/>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8"/>
    </row>
    <row r="237" spans="1:39" ht="13">
      <c r="A237" s="14"/>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8"/>
    </row>
    <row r="238" spans="1:39" ht="13">
      <c r="A238" s="14"/>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8"/>
    </row>
    <row r="239" spans="1:39" ht="13">
      <c r="A239" s="14"/>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8"/>
    </row>
    <row r="240" spans="1:39" ht="13">
      <c r="A240" s="14"/>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8"/>
    </row>
    <row r="241" spans="1:39" ht="13">
      <c r="A241" s="14"/>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8"/>
    </row>
    <row r="242" spans="1:39" ht="13">
      <c r="A242" s="14"/>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8"/>
    </row>
    <row r="243" spans="1:39" ht="13">
      <c r="A243" s="14"/>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8"/>
    </row>
    <row r="244" spans="1:39" ht="13">
      <c r="A244" s="14"/>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8"/>
    </row>
    <row r="245" spans="1:39" ht="13">
      <c r="A245" s="14"/>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8"/>
    </row>
    <row r="246" spans="1:39" ht="13">
      <c r="A246" s="14"/>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8"/>
    </row>
    <row r="247" spans="1:39" ht="13">
      <c r="A247" s="14"/>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8"/>
    </row>
    <row r="248" spans="1:39" ht="13">
      <c r="A248" s="14"/>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8"/>
    </row>
    <row r="249" spans="1:39" ht="13">
      <c r="A249" s="14"/>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8"/>
    </row>
    <row r="250" spans="1:39" ht="13">
      <c r="A250" s="14"/>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8"/>
    </row>
    <row r="251" spans="1:39" ht="13">
      <c r="A251" s="14"/>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8"/>
    </row>
    <row r="252" spans="1:39" ht="13">
      <c r="A252" s="14"/>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8"/>
    </row>
    <row r="253" spans="1:39" ht="13">
      <c r="A253" s="14"/>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8"/>
    </row>
    <row r="254" spans="1:39" ht="13">
      <c r="A254" s="14"/>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8"/>
    </row>
    <row r="255" spans="1:39" ht="13">
      <c r="A255" s="14"/>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8"/>
    </row>
    <row r="256" spans="1:39" ht="13">
      <c r="A256" s="14"/>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8"/>
    </row>
    <row r="257" spans="1:39" ht="13">
      <c r="A257" s="14"/>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8"/>
    </row>
    <row r="258" spans="1:39" ht="13">
      <c r="A258" s="14"/>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8"/>
    </row>
    <row r="259" spans="1:39" ht="13">
      <c r="A259" s="14"/>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8"/>
    </row>
    <row r="260" spans="1:39" ht="13">
      <c r="A260" s="14"/>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8"/>
    </row>
    <row r="261" spans="1:39" ht="13">
      <c r="A261" s="14"/>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8"/>
    </row>
    <row r="262" spans="1:39" ht="13">
      <c r="A262" s="14"/>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8"/>
    </row>
    <row r="263" spans="1:39" ht="13">
      <c r="A263" s="14"/>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8"/>
    </row>
    <row r="264" spans="1:39" ht="13">
      <c r="A264" s="14"/>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8"/>
    </row>
    <row r="265" spans="1:39" ht="13">
      <c r="A265" s="14"/>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8"/>
    </row>
    <row r="266" spans="1:39" ht="13">
      <c r="A266" s="14"/>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8"/>
    </row>
    <row r="267" spans="1:39" ht="13">
      <c r="A267" s="14"/>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8"/>
    </row>
    <row r="268" spans="1:39" ht="13">
      <c r="A268" s="14"/>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8"/>
    </row>
    <row r="269" spans="1:39" ht="13">
      <c r="A269" s="14"/>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8"/>
    </row>
    <row r="270" spans="1:39" ht="13">
      <c r="A270" s="14"/>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8"/>
    </row>
    <row r="271" spans="1:39" ht="13">
      <c r="A271" s="14"/>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8"/>
    </row>
    <row r="272" spans="1:39" ht="13">
      <c r="A272" s="14"/>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8"/>
    </row>
    <row r="273" spans="1:39" ht="13">
      <c r="A273" s="14"/>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8"/>
    </row>
    <row r="274" spans="1:39" ht="13">
      <c r="A274" s="14"/>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8"/>
    </row>
    <row r="275" spans="1:39" ht="13">
      <c r="A275" s="14"/>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8"/>
    </row>
    <row r="276" spans="1:39" ht="13">
      <c r="A276" s="14"/>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8"/>
    </row>
    <row r="277" spans="1:39" ht="13">
      <c r="A277" s="14"/>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8"/>
    </row>
    <row r="278" spans="1:39" ht="13">
      <c r="A278" s="14"/>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8"/>
    </row>
    <row r="279" spans="1:39" ht="13">
      <c r="A279" s="14"/>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8"/>
    </row>
    <row r="280" spans="1:39" ht="13">
      <c r="A280" s="14"/>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8"/>
    </row>
    <row r="281" spans="1:39" ht="13">
      <c r="A281" s="14"/>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8"/>
    </row>
    <row r="282" spans="1:39" ht="13">
      <c r="A282" s="14"/>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8"/>
    </row>
    <row r="283" spans="1:39" ht="13">
      <c r="A283" s="14"/>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8"/>
    </row>
    <row r="284" spans="1:39" ht="13">
      <c r="A284" s="14"/>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8"/>
    </row>
    <row r="285" spans="1:39" ht="13">
      <c r="A285" s="14"/>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8"/>
    </row>
    <row r="286" spans="1:39" ht="13">
      <c r="A286" s="14"/>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8"/>
    </row>
    <row r="287" spans="1:39" ht="13">
      <c r="A287" s="14"/>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8"/>
    </row>
    <row r="288" spans="1:39" ht="13">
      <c r="A288" s="14"/>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8"/>
    </row>
    <row r="289" spans="1:39" ht="13">
      <c r="A289" s="14"/>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8"/>
    </row>
    <row r="290" spans="1:39" ht="13">
      <c r="A290" s="14"/>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8"/>
    </row>
    <row r="291" spans="1:39" ht="13">
      <c r="A291" s="14"/>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8"/>
    </row>
    <row r="292" spans="1:39" ht="13">
      <c r="A292" s="14"/>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8"/>
    </row>
    <row r="293" spans="1:39" ht="13">
      <c r="A293" s="14"/>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8"/>
    </row>
    <row r="294" spans="1:39" ht="13">
      <c r="A294" s="14"/>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8"/>
    </row>
    <row r="295" spans="1:39" ht="13">
      <c r="A295" s="14"/>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8"/>
    </row>
    <row r="296" spans="1:39" ht="13">
      <c r="A296" s="14"/>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8"/>
    </row>
    <row r="297" spans="1:39" ht="13">
      <c r="A297" s="14"/>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8"/>
    </row>
    <row r="298" spans="1:39" ht="13">
      <c r="A298" s="14"/>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8"/>
    </row>
    <row r="299" spans="1:39" ht="13">
      <c r="A299" s="14"/>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8"/>
    </row>
    <row r="300" spans="1:39" ht="13">
      <c r="A300" s="14"/>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8"/>
    </row>
    <row r="301" spans="1:39" ht="13">
      <c r="A301" s="14"/>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8"/>
    </row>
    <row r="302" spans="1:39" ht="13">
      <c r="A302" s="14"/>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8"/>
    </row>
    <row r="303" spans="1:39" ht="13">
      <c r="A303" s="14"/>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8"/>
    </row>
    <row r="304" spans="1:39" ht="13">
      <c r="A304" s="14"/>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8"/>
    </row>
    <row r="305" spans="1:39" ht="13">
      <c r="A305" s="14"/>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8"/>
    </row>
    <row r="306" spans="1:39" ht="13">
      <c r="A306" s="14"/>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8"/>
    </row>
    <row r="307" spans="1:39" ht="13">
      <c r="A307" s="14"/>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8"/>
    </row>
    <row r="308" spans="1:39" ht="13">
      <c r="A308" s="14"/>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8"/>
    </row>
    <row r="309" spans="1:39" ht="13">
      <c r="A309" s="14"/>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8"/>
    </row>
    <row r="310" spans="1:39" ht="13">
      <c r="A310" s="14"/>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8"/>
    </row>
    <row r="311" spans="1:39" ht="13">
      <c r="A311" s="14"/>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8"/>
    </row>
    <row r="312" spans="1:39" ht="13">
      <c r="A312" s="14"/>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8"/>
    </row>
    <row r="313" spans="1:39" ht="13">
      <c r="A313" s="14"/>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8"/>
    </row>
    <row r="314" spans="1:39" ht="13">
      <c r="A314" s="14"/>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8"/>
    </row>
    <row r="315" spans="1:39" ht="13">
      <c r="A315" s="14"/>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8"/>
    </row>
    <row r="316" spans="1:39" ht="13">
      <c r="A316" s="14"/>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8"/>
    </row>
    <row r="317" spans="1:39" ht="13">
      <c r="A317" s="14"/>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8"/>
    </row>
    <row r="318" spans="1:39" ht="13">
      <c r="A318" s="14"/>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8"/>
    </row>
    <row r="319" spans="1:39" ht="13">
      <c r="A319" s="14"/>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8"/>
    </row>
    <row r="320" spans="1:39" ht="13">
      <c r="A320" s="14"/>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8"/>
    </row>
    <row r="321" spans="1:39" ht="13">
      <c r="A321" s="14"/>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8"/>
    </row>
    <row r="322" spans="1:39" ht="13">
      <c r="A322" s="14"/>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8"/>
    </row>
    <row r="323" spans="1:39" ht="13">
      <c r="A323" s="14"/>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8"/>
    </row>
    <row r="324" spans="1:39" ht="13">
      <c r="A324" s="14"/>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8"/>
    </row>
    <row r="325" spans="1:39" ht="13">
      <c r="A325" s="14"/>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8"/>
    </row>
    <row r="326" spans="1:39" ht="13">
      <c r="A326" s="14"/>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8"/>
    </row>
    <row r="327" spans="1:39" ht="13">
      <c r="A327" s="14"/>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8"/>
    </row>
    <row r="328" spans="1:39" ht="13">
      <c r="A328" s="14"/>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8"/>
    </row>
    <row r="329" spans="1:39" ht="13">
      <c r="A329" s="14"/>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8"/>
    </row>
    <row r="330" spans="1:39" ht="13">
      <c r="A330" s="14"/>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8"/>
    </row>
    <row r="331" spans="1:39" ht="13">
      <c r="A331" s="14"/>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8"/>
    </row>
    <row r="332" spans="1:39" ht="13">
      <c r="A332" s="14"/>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8"/>
    </row>
    <row r="333" spans="1:39" ht="13">
      <c r="A333" s="14"/>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8"/>
    </row>
    <row r="334" spans="1:39" ht="13">
      <c r="A334" s="14"/>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8"/>
    </row>
    <row r="335" spans="1:39" ht="13">
      <c r="A335" s="14"/>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8"/>
    </row>
    <row r="336" spans="1:39" ht="13">
      <c r="A336" s="14"/>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8"/>
    </row>
    <row r="337" spans="1:39" ht="13">
      <c r="A337" s="14"/>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8"/>
    </row>
    <row r="338" spans="1:39" ht="13">
      <c r="A338" s="14"/>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8"/>
    </row>
    <row r="339" spans="1:39" ht="13">
      <c r="A339" s="14"/>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8"/>
    </row>
    <row r="340" spans="1:39" ht="13">
      <c r="A340" s="14"/>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8"/>
    </row>
    <row r="341" spans="1:39" ht="13">
      <c r="A341" s="14"/>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8"/>
    </row>
    <row r="342" spans="1:39" ht="13">
      <c r="A342" s="14"/>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8"/>
    </row>
    <row r="343" spans="1:39" ht="13">
      <c r="A343" s="14"/>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8"/>
    </row>
    <row r="344" spans="1:39" ht="13">
      <c r="A344" s="14"/>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8"/>
    </row>
    <row r="345" spans="1:39" ht="13">
      <c r="A345" s="14"/>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8"/>
    </row>
    <row r="346" spans="1:39" ht="13">
      <c r="A346" s="14"/>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8"/>
    </row>
    <row r="347" spans="1:39" ht="13">
      <c r="A347" s="14"/>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8"/>
    </row>
    <row r="348" spans="1:39" ht="13">
      <c r="A348" s="14"/>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8"/>
    </row>
    <row r="349" spans="1:39" ht="13">
      <c r="A349" s="14"/>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8"/>
    </row>
    <row r="350" spans="1:39" ht="13">
      <c r="A350" s="14"/>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8"/>
    </row>
    <row r="351" spans="1:39" ht="13">
      <c r="A351" s="14"/>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8"/>
    </row>
    <row r="352" spans="1:39" ht="13">
      <c r="A352" s="14"/>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8"/>
    </row>
    <row r="353" spans="1:39" ht="13">
      <c r="A353" s="14"/>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8"/>
    </row>
    <row r="354" spans="1:39" ht="13">
      <c r="A354" s="14"/>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8"/>
    </row>
    <row r="355" spans="1:39" ht="13">
      <c r="A355" s="14"/>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8"/>
    </row>
    <row r="356" spans="1:39" ht="13">
      <c r="A356" s="14"/>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8"/>
    </row>
    <row r="357" spans="1:39" ht="13">
      <c r="A357" s="14"/>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8"/>
    </row>
    <row r="358" spans="1:39" ht="13">
      <c r="A358" s="14"/>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8"/>
    </row>
    <row r="359" spans="1:39" ht="13">
      <c r="A359" s="14"/>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8"/>
    </row>
    <row r="360" spans="1:39" ht="13">
      <c r="A360" s="14"/>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8"/>
    </row>
    <row r="361" spans="1:39" ht="13">
      <c r="A361" s="14"/>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8"/>
    </row>
    <row r="362" spans="1:39" ht="13">
      <c r="A362" s="14"/>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8"/>
    </row>
    <row r="363" spans="1:39" ht="13">
      <c r="A363" s="14"/>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8"/>
    </row>
    <row r="364" spans="1:39" ht="13">
      <c r="A364" s="14"/>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8"/>
    </row>
    <row r="365" spans="1:39" ht="13">
      <c r="A365" s="14"/>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8"/>
    </row>
    <row r="366" spans="1:39" ht="13">
      <c r="A366" s="14"/>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8"/>
    </row>
    <row r="367" spans="1:39" ht="13">
      <c r="A367" s="14"/>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8"/>
    </row>
    <row r="368" spans="1:39" ht="13">
      <c r="A368" s="14"/>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8"/>
    </row>
    <row r="369" spans="1:39" ht="13">
      <c r="A369" s="14"/>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8"/>
    </row>
    <row r="370" spans="1:39" ht="13">
      <c r="A370" s="14"/>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8"/>
    </row>
    <row r="371" spans="1:39" ht="13">
      <c r="A371" s="14"/>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8"/>
    </row>
    <row r="372" spans="1:39" ht="13">
      <c r="A372" s="14"/>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8"/>
    </row>
    <row r="373" spans="1:39" ht="13">
      <c r="A373" s="14"/>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8"/>
    </row>
    <row r="374" spans="1:39" ht="13">
      <c r="A374" s="14"/>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8"/>
    </row>
    <row r="375" spans="1:39" ht="13">
      <c r="A375" s="14"/>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8"/>
    </row>
    <row r="376" spans="1:39" ht="13">
      <c r="A376" s="14"/>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8"/>
    </row>
    <row r="377" spans="1:39" ht="13">
      <c r="A377" s="14"/>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8"/>
    </row>
    <row r="378" spans="1:39" ht="13">
      <c r="A378" s="14"/>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8"/>
    </row>
    <row r="379" spans="1:39" ht="13">
      <c r="A379" s="14"/>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8"/>
    </row>
    <row r="380" spans="1:39" ht="13">
      <c r="A380" s="14"/>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8"/>
    </row>
    <row r="381" spans="1:39" ht="13">
      <c r="A381" s="14"/>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8"/>
    </row>
    <row r="382" spans="1:39" ht="13">
      <c r="A382" s="14"/>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8"/>
    </row>
    <row r="383" spans="1:39" ht="13">
      <c r="A383" s="14"/>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8"/>
    </row>
    <row r="384" spans="1:39" ht="13">
      <c r="A384" s="14"/>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8"/>
    </row>
    <row r="385" spans="1:39" ht="13">
      <c r="A385" s="14"/>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8"/>
    </row>
    <row r="386" spans="1:39" ht="13">
      <c r="A386" s="14"/>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8"/>
    </row>
    <row r="387" spans="1:39" ht="13">
      <c r="A387" s="14"/>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8"/>
    </row>
    <row r="388" spans="1:39" ht="13">
      <c r="A388" s="14"/>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8"/>
    </row>
    <row r="389" spans="1:39" ht="13">
      <c r="A389" s="14"/>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8"/>
    </row>
    <row r="390" spans="1:39" ht="13">
      <c r="A390" s="14"/>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8"/>
    </row>
    <row r="391" spans="1:39" ht="13">
      <c r="A391" s="14"/>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8"/>
    </row>
    <row r="392" spans="1:39" ht="13">
      <c r="A392" s="14"/>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8"/>
    </row>
    <row r="393" spans="1:39" ht="13">
      <c r="A393" s="14"/>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8"/>
    </row>
    <row r="394" spans="1:39" ht="13">
      <c r="A394" s="14"/>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8"/>
    </row>
    <row r="395" spans="1:39" ht="13">
      <c r="A395" s="14"/>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8"/>
    </row>
    <row r="396" spans="1:39" ht="13">
      <c r="A396" s="14"/>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8"/>
    </row>
    <row r="397" spans="1:39" ht="13">
      <c r="A397" s="14"/>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8"/>
    </row>
    <row r="398" spans="1:39" ht="13">
      <c r="A398" s="14"/>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8"/>
    </row>
    <row r="399" spans="1:39" ht="13">
      <c r="A399" s="14"/>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8"/>
    </row>
    <row r="400" spans="1:39" ht="13">
      <c r="A400" s="14"/>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8"/>
    </row>
    <row r="401" spans="1:39" ht="13">
      <c r="A401" s="14"/>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8"/>
    </row>
    <row r="402" spans="1:39" ht="13">
      <c r="A402" s="14"/>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8"/>
    </row>
    <row r="403" spans="1:39" ht="13">
      <c r="A403" s="14"/>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8"/>
    </row>
    <row r="404" spans="1:39" ht="13">
      <c r="A404" s="14"/>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8"/>
    </row>
    <row r="405" spans="1:39" ht="13">
      <c r="A405" s="14"/>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8"/>
    </row>
    <row r="406" spans="1:39" ht="13">
      <c r="A406" s="14"/>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8"/>
    </row>
    <row r="407" spans="1:39" ht="13">
      <c r="A407" s="14"/>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8"/>
    </row>
    <row r="408" spans="1:39" ht="13">
      <c r="A408" s="14"/>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8"/>
    </row>
    <row r="409" spans="1:39" ht="13">
      <c r="A409" s="14"/>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8"/>
    </row>
    <row r="410" spans="1:39" ht="13">
      <c r="A410" s="14"/>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8"/>
    </row>
    <row r="411" spans="1:39" ht="13">
      <c r="A411" s="14"/>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8"/>
    </row>
    <row r="412" spans="1:39" ht="13">
      <c r="A412" s="14"/>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8"/>
    </row>
    <row r="413" spans="1:39" ht="13">
      <c r="A413" s="14"/>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8"/>
    </row>
    <row r="414" spans="1:39" ht="13">
      <c r="A414" s="14"/>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8"/>
    </row>
    <row r="415" spans="1:39" ht="13">
      <c r="A415" s="14"/>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8"/>
    </row>
    <row r="416" spans="1:39" ht="13">
      <c r="A416" s="14"/>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8"/>
    </row>
    <row r="417" spans="1:39" ht="13">
      <c r="A417" s="14"/>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8"/>
    </row>
    <row r="418" spans="1:39" ht="13">
      <c r="A418" s="14"/>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8"/>
    </row>
    <row r="419" spans="1:39" ht="13">
      <c r="A419" s="14"/>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8"/>
    </row>
    <row r="420" spans="1:39" ht="13">
      <c r="A420" s="14"/>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8"/>
    </row>
    <row r="421" spans="1:39" ht="13">
      <c r="A421" s="14"/>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8"/>
    </row>
    <row r="422" spans="1:39" ht="13">
      <c r="A422" s="14"/>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8"/>
    </row>
    <row r="423" spans="1:39" ht="13">
      <c r="A423" s="14"/>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8"/>
    </row>
    <row r="424" spans="1:39" ht="13">
      <c r="A424" s="14"/>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8"/>
    </row>
    <row r="425" spans="1:39" ht="13">
      <c r="A425" s="14"/>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8"/>
    </row>
    <row r="426" spans="1:39" ht="13">
      <c r="A426" s="14"/>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8"/>
    </row>
    <row r="427" spans="1:39" ht="13">
      <c r="A427" s="14"/>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8"/>
    </row>
    <row r="428" spans="1:39" ht="13">
      <c r="A428" s="14"/>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8"/>
    </row>
    <row r="429" spans="1:39" ht="13">
      <c r="A429" s="14"/>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8"/>
    </row>
    <row r="430" spans="1:39" ht="13">
      <c r="A430" s="14"/>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8"/>
    </row>
    <row r="431" spans="1:39" ht="13">
      <c r="A431" s="14"/>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8"/>
    </row>
    <row r="432" spans="1:39" ht="13">
      <c r="A432" s="14"/>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8"/>
    </row>
    <row r="433" spans="1:39" ht="13">
      <c r="A433" s="14"/>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8"/>
    </row>
    <row r="434" spans="1:39" ht="13">
      <c r="A434" s="14"/>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8"/>
    </row>
    <row r="435" spans="1:39" ht="13">
      <c r="A435" s="14"/>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8"/>
    </row>
    <row r="436" spans="1:39" ht="13">
      <c r="A436" s="14"/>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8"/>
    </row>
    <row r="437" spans="1:39" ht="13">
      <c r="A437" s="14"/>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8"/>
    </row>
    <row r="438" spans="1:39" ht="13">
      <c r="A438" s="14"/>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8"/>
    </row>
    <row r="439" spans="1:39" ht="13">
      <c r="A439" s="14"/>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8"/>
    </row>
    <row r="440" spans="1:39" ht="13">
      <c r="A440" s="14"/>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8"/>
    </row>
    <row r="441" spans="1:39" ht="13">
      <c r="A441" s="14"/>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8"/>
    </row>
    <row r="442" spans="1:39" ht="13">
      <c r="A442" s="14"/>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8"/>
    </row>
    <row r="443" spans="1:39" ht="13">
      <c r="A443" s="14"/>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8"/>
    </row>
    <row r="444" spans="1:39" ht="13">
      <c r="A444" s="14"/>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8"/>
    </row>
    <row r="445" spans="1:39" ht="13">
      <c r="A445" s="14"/>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8"/>
    </row>
    <row r="446" spans="1:39" ht="13">
      <c r="A446" s="14"/>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8"/>
    </row>
    <row r="447" spans="1:39" ht="13">
      <c r="A447" s="14"/>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8"/>
    </row>
    <row r="448" spans="1:39" ht="13">
      <c r="A448" s="14"/>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8"/>
    </row>
    <row r="449" spans="1:39" ht="13">
      <c r="A449" s="14"/>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8"/>
    </row>
    <row r="450" spans="1:39" ht="13">
      <c r="A450" s="14"/>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8"/>
    </row>
    <row r="451" spans="1:39" ht="13">
      <c r="A451" s="14"/>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8"/>
    </row>
    <row r="452" spans="1:39" ht="13">
      <c r="A452" s="14"/>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8"/>
    </row>
    <row r="453" spans="1:39" ht="13">
      <c r="A453" s="14"/>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8"/>
    </row>
    <row r="454" spans="1:39" ht="13">
      <c r="A454" s="14"/>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8"/>
    </row>
    <row r="455" spans="1:39" ht="13">
      <c r="A455" s="14"/>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8"/>
    </row>
    <row r="456" spans="1:39" ht="13">
      <c r="A456" s="14"/>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8"/>
    </row>
    <row r="457" spans="1:39" ht="13">
      <c r="A457" s="14"/>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8"/>
    </row>
    <row r="458" spans="1:39" ht="13">
      <c r="A458" s="14"/>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8"/>
    </row>
    <row r="459" spans="1:39" ht="13">
      <c r="A459" s="14"/>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8"/>
    </row>
    <row r="460" spans="1:39" ht="13">
      <c r="A460" s="14"/>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8"/>
    </row>
    <row r="461" spans="1:39" ht="13">
      <c r="A461" s="14"/>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8"/>
    </row>
    <row r="462" spans="1:39" ht="13">
      <c r="A462" s="14"/>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8"/>
    </row>
    <row r="463" spans="1:39" ht="13">
      <c r="A463" s="14"/>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8"/>
    </row>
    <row r="464" spans="1:39" ht="13">
      <c r="A464" s="14"/>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8"/>
    </row>
    <row r="465" spans="1:39" ht="13">
      <c r="A465" s="14"/>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8"/>
    </row>
    <row r="466" spans="1:39" ht="13">
      <c r="A466" s="14"/>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8"/>
    </row>
    <row r="467" spans="1:39" ht="13">
      <c r="A467" s="14"/>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8"/>
    </row>
    <row r="468" spans="1:39" ht="13">
      <c r="A468" s="14"/>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8"/>
    </row>
    <row r="469" spans="1:39" ht="13">
      <c r="A469" s="14"/>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8"/>
    </row>
    <row r="470" spans="1:39" ht="13">
      <c r="A470" s="14"/>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8"/>
    </row>
    <row r="471" spans="1:39" ht="13">
      <c r="A471" s="14"/>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8"/>
    </row>
    <row r="472" spans="1:39" ht="13">
      <c r="A472" s="14"/>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8"/>
    </row>
    <row r="473" spans="1:39" ht="13">
      <c r="A473" s="14"/>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8"/>
    </row>
    <row r="474" spans="1:39" ht="13">
      <c r="A474" s="14"/>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8"/>
    </row>
    <row r="475" spans="1:39" ht="13">
      <c r="A475" s="14"/>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8"/>
    </row>
    <row r="476" spans="1:39" ht="13">
      <c r="A476" s="14"/>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8"/>
    </row>
    <row r="477" spans="1:39" ht="13">
      <c r="A477" s="14"/>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8"/>
    </row>
    <row r="478" spans="1:39" ht="13">
      <c r="A478" s="14"/>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8"/>
    </row>
    <row r="479" spans="1:39" ht="13">
      <c r="A479" s="14"/>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8"/>
    </row>
    <row r="480" spans="1:39" ht="13">
      <c r="A480" s="14"/>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8"/>
    </row>
    <row r="481" spans="1:39" ht="13">
      <c r="A481" s="14"/>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8"/>
    </row>
    <row r="482" spans="1:39" ht="13">
      <c r="A482" s="14"/>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8"/>
    </row>
    <row r="483" spans="1:39" ht="13">
      <c r="A483" s="14"/>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8"/>
    </row>
    <row r="484" spans="1:39" ht="13">
      <c r="A484" s="14"/>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8"/>
    </row>
    <row r="485" spans="1:39" ht="13">
      <c r="A485" s="14"/>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8"/>
    </row>
    <row r="486" spans="1:39" ht="13">
      <c r="A486" s="14"/>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8"/>
    </row>
    <row r="487" spans="1:39" ht="13">
      <c r="A487" s="14"/>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8"/>
    </row>
    <row r="488" spans="1:39" ht="13">
      <c r="A488" s="14"/>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8"/>
    </row>
    <row r="489" spans="1:39" ht="13">
      <c r="A489" s="14"/>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8"/>
    </row>
    <row r="490" spans="1:39" ht="13">
      <c r="A490" s="14"/>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8"/>
    </row>
    <row r="491" spans="1:39" ht="13">
      <c r="A491" s="14"/>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8"/>
    </row>
    <row r="492" spans="1:39" ht="13">
      <c r="A492" s="14"/>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8"/>
    </row>
    <row r="493" spans="1:39" ht="13">
      <c r="A493" s="14"/>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8"/>
    </row>
    <row r="494" spans="1:39" ht="13">
      <c r="A494" s="14"/>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8"/>
    </row>
    <row r="495" spans="1:39" ht="13">
      <c r="A495" s="14"/>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8"/>
    </row>
    <row r="496" spans="1:39" ht="13">
      <c r="A496" s="14"/>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8"/>
    </row>
    <row r="497" spans="1:39" ht="13">
      <c r="A497" s="14"/>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8"/>
    </row>
    <row r="498" spans="1:39" ht="13">
      <c r="A498" s="14"/>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8"/>
    </row>
    <row r="499" spans="1:39" ht="13">
      <c r="A499" s="14"/>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8"/>
    </row>
    <row r="500" spans="1:39" ht="13">
      <c r="A500" s="14"/>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8"/>
    </row>
    <row r="501" spans="1:39" ht="13">
      <c r="A501" s="14"/>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8"/>
    </row>
    <row r="502" spans="1:39" ht="13">
      <c r="A502" s="14"/>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8"/>
    </row>
    <row r="503" spans="1:39" ht="13">
      <c r="A503" s="14"/>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8"/>
    </row>
    <row r="504" spans="1:39" ht="13">
      <c r="A504" s="14"/>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8"/>
    </row>
    <row r="505" spans="1:39" ht="13">
      <c r="A505" s="14"/>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8"/>
    </row>
    <row r="506" spans="1:39" ht="13">
      <c r="A506" s="14"/>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8"/>
    </row>
    <row r="507" spans="1:39" ht="13">
      <c r="A507" s="14"/>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8"/>
    </row>
    <row r="508" spans="1:39" ht="13">
      <c r="A508" s="14"/>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8"/>
    </row>
    <row r="509" spans="1:39" ht="13">
      <c r="A509" s="14"/>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8"/>
    </row>
    <row r="510" spans="1:39" ht="13">
      <c r="A510" s="14"/>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8"/>
    </row>
    <row r="511" spans="1:39" ht="13">
      <c r="A511" s="14"/>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8"/>
    </row>
    <row r="512" spans="1:39" ht="13">
      <c r="A512" s="14"/>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8"/>
    </row>
    <row r="513" spans="1:39" ht="13">
      <c r="A513" s="14"/>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8"/>
    </row>
    <row r="514" spans="1:39" ht="13">
      <c r="A514" s="14"/>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8"/>
    </row>
    <row r="515" spans="1:39" ht="13">
      <c r="A515" s="14"/>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8"/>
    </row>
    <row r="516" spans="1:39" ht="13">
      <c r="A516" s="14"/>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8"/>
    </row>
    <row r="517" spans="1:39" ht="13">
      <c r="A517" s="14"/>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8"/>
    </row>
    <row r="518" spans="1:39" ht="13">
      <c r="A518" s="14"/>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8"/>
    </row>
    <row r="519" spans="1:39" ht="13">
      <c r="A519" s="14"/>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8"/>
    </row>
    <row r="520" spans="1:39" ht="13">
      <c r="A520" s="14"/>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8"/>
    </row>
    <row r="521" spans="1:39" ht="13">
      <c r="A521" s="14"/>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8"/>
    </row>
    <row r="522" spans="1:39" ht="13">
      <c r="A522" s="14"/>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8"/>
    </row>
    <row r="523" spans="1:39" ht="13">
      <c r="A523" s="14"/>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8"/>
    </row>
    <row r="524" spans="1:39" ht="13">
      <c r="A524" s="14"/>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8"/>
    </row>
    <row r="525" spans="1:39" ht="13">
      <c r="A525" s="14"/>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8"/>
    </row>
    <row r="526" spans="1:39" ht="13">
      <c r="A526" s="14"/>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8"/>
    </row>
    <row r="527" spans="1:39" ht="13">
      <c r="A527" s="14"/>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8"/>
    </row>
    <row r="528" spans="1:39" ht="13">
      <c r="A528" s="14"/>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8"/>
    </row>
    <row r="529" spans="1:39" ht="13">
      <c r="A529" s="14"/>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8"/>
    </row>
    <row r="530" spans="1:39" ht="13">
      <c r="A530" s="14"/>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8"/>
    </row>
    <row r="531" spans="1:39" ht="13">
      <c r="A531" s="14"/>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8"/>
    </row>
    <row r="532" spans="1:39" ht="13">
      <c r="A532" s="14"/>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8"/>
    </row>
    <row r="533" spans="1:39" ht="13">
      <c r="A533" s="14"/>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8"/>
    </row>
    <row r="534" spans="1:39" ht="13">
      <c r="A534" s="14"/>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8"/>
    </row>
    <row r="535" spans="1:39" ht="13">
      <c r="A535" s="14"/>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8"/>
    </row>
    <row r="536" spans="1:39" ht="13">
      <c r="A536" s="14"/>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8"/>
    </row>
    <row r="537" spans="1:39" ht="13">
      <c r="A537" s="14"/>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8"/>
    </row>
    <row r="538" spans="1:39" ht="13">
      <c r="A538" s="14"/>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8"/>
    </row>
    <row r="539" spans="1:39" ht="13">
      <c r="A539" s="14"/>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8"/>
    </row>
    <row r="540" spans="1:39" ht="13">
      <c r="A540" s="14"/>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8"/>
    </row>
    <row r="541" spans="1:39" ht="13">
      <c r="A541" s="14"/>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8"/>
    </row>
    <row r="542" spans="1:39" ht="13">
      <c r="A542" s="14"/>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8"/>
    </row>
    <row r="543" spans="1:39" ht="13">
      <c r="A543" s="14"/>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8"/>
    </row>
    <row r="544" spans="1:39" ht="13">
      <c r="A544" s="14"/>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8"/>
    </row>
    <row r="545" spans="1:39" ht="13">
      <c r="A545" s="14"/>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8"/>
    </row>
    <row r="546" spans="1:39" ht="13">
      <c r="A546" s="14"/>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8"/>
    </row>
    <row r="547" spans="1:39" ht="13">
      <c r="A547" s="14"/>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8"/>
    </row>
    <row r="548" spans="1:39" ht="13">
      <c r="A548" s="14"/>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8"/>
    </row>
    <row r="549" spans="1:39" ht="13">
      <c r="A549" s="14"/>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8"/>
    </row>
    <row r="550" spans="1:39" ht="13">
      <c r="A550" s="14"/>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8"/>
    </row>
    <row r="551" spans="1:39" ht="13">
      <c r="A551" s="14"/>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8"/>
    </row>
    <row r="552" spans="1:39" ht="13">
      <c r="A552" s="14"/>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8"/>
    </row>
    <row r="553" spans="1:39" ht="13">
      <c r="A553" s="14"/>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8"/>
    </row>
    <row r="554" spans="1:39" ht="13">
      <c r="A554" s="14"/>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8"/>
    </row>
    <row r="555" spans="1:39" ht="13">
      <c r="A555" s="14"/>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8"/>
    </row>
    <row r="556" spans="1:39" ht="13">
      <c r="A556" s="14"/>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8"/>
    </row>
    <row r="557" spans="1:39" ht="13">
      <c r="A557" s="14"/>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8"/>
    </row>
    <row r="558" spans="1:39" ht="13">
      <c r="A558" s="14"/>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8"/>
    </row>
    <row r="559" spans="1:39" ht="13">
      <c r="A559" s="14"/>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8"/>
    </row>
    <row r="560" spans="1:39" ht="13">
      <c r="A560" s="14"/>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8"/>
    </row>
    <row r="561" spans="1:39" ht="13">
      <c r="A561" s="14"/>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8"/>
    </row>
    <row r="562" spans="1:39" ht="13">
      <c r="A562" s="14"/>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8"/>
    </row>
    <row r="563" spans="1:39" ht="13">
      <c r="A563" s="14"/>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8"/>
    </row>
    <row r="564" spans="1:39" ht="13">
      <c r="A564" s="14"/>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8"/>
    </row>
    <row r="565" spans="1:39" ht="13">
      <c r="A565" s="14"/>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8"/>
    </row>
    <row r="566" spans="1:39" ht="13">
      <c r="A566" s="14"/>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8"/>
    </row>
    <row r="567" spans="1:39" ht="13">
      <c r="A567" s="14"/>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8"/>
    </row>
    <row r="568" spans="1:39" ht="13">
      <c r="A568" s="14"/>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8"/>
    </row>
    <row r="569" spans="1:39" ht="13">
      <c r="A569" s="14"/>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8"/>
    </row>
    <row r="570" spans="1:39" ht="13">
      <c r="A570" s="14"/>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8"/>
    </row>
    <row r="571" spans="1:39" ht="13">
      <c r="A571" s="14"/>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8"/>
    </row>
    <row r="572" spans="1:39" ht="13">
      <c r="A572" s="14"/>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8"/>
    </row>
    <row r="573" spans="1:39" ht="13">
      <c r="A573" s="14"/>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8"/>
    </row>
    <row r="574" spans="1:39" ht="13">
      <c r="A574" s="14"/>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8"/>
    </row>
    <row r="575" spans="1:39" ht="13">
      <c r="A575" s="14"/>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8"/>
    </row>
    <row r="576" spans="1:39" ht="13">
      <c r="A576" s="14"/>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8"/>
    </row>
    <row r="577" spans="1:39" ht="13">
      <c r="A577" s="14"/>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8"/>
    </row>
    <row r="578" spans="1:39" ht="13">
      <c r="A578" s="14"/>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8"/>
    </row>
    <row r="579" spans="1:39" ht="13">
      <c r="A579" s="14"/>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8"/>
    </row>
    <row r="580" spans="1:39" ht="13">
      <c r="A580" s="14"/>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8"/>
    </row>
    <row r="581" spans="1:39" ht="13">
      <c r="A581" s="14"/>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8"/>
    </row>
    <row r="582" spans="1:39" ht="13">
      <c r="A582" s="14"/>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8"/>
    </row>
    <row r="583" spans="1:39" ht="13">
      <c r="A583" s="14"/>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8"/>
    </row>
    <row r="584" spans="1:39" ht="13">
      <c r="A584" s="14"/>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8"/>
    </row>
    <row r="585" spans="1:39" ht="13">
      <c r="A585" s="14"/>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8"/>
    </row>
    <row r="586" spans="1:39" ht="13">
      <c r="A586" s="14"/>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8"/>
    </row>
    <row r="587" spans="1:39" ht="13">
      <c r="A587" s="14"/>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8"/>
    </row>
    <row r="588" spans="1:39" ht="13">
      <c r="A588" s="14"/>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8"/>
    </row>
    <row r="589" spans="1:39" ht="13">
      <c r="A589" s="14"/>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8"/>
    </row>
    <row r="590" spans="1:39" ht="13">
      <c r="A590" s="14"/>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8"/>
    </row>
    <row r="591" spans="1:39" ht="13">
      <c r="A591" s="14"/>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8"/>
    </row>
    <row r="592" spans="1:39" ht="13">
      <c r="A592" s="14"/>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8"/>
    </row>
    <row r="593" spans="1:39" ht="13">
      <c r="A593" s="14"/>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8"/>
    </row>
    <row r="594" spans="1:39" ht="13">
      <c r="A594" s="14"/>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8"/>
    </row>
    <row r="595" spans="1:39" ht="13">
      <c r="A595" s="14"/>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8"/>
    </row>
    <row r="596" spans="1:39" ht="13">
      <c r="A596" s="14"/>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8"/>
    </row>
    <row r="597" spans="1:39" ht="13">
      <c r="A597" s="14"/>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8"/>
    </row>
    <row r="598" spans="1:39" ht="13">
      <c r="A598" s="14"/>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8"/>
    </row>
    <row r="599" spans="1:39" ht="13">
      <c r="A599" s="14"/>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8"/>
    </row>
    <row r="600" spans="1:39" ht="13">
      <c r="A600" s="14"/>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8"/>
    </row>
    <row r="601" spans="1:39" ht="13">
      <c r="A601" s="14"/>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8"/>
    </row>
    <row r="602" spans="1:39" ht="13">
      <c r="A602" s="14"/>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8"/>
    </row>
    <row r="603" spans="1:39" ht="13">
      <c r="A603" s="14"/>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8"/>
    </row>
    <row r="604" spans="1:39" ht="13">
      <c r="A604" s="14"/>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8"/>
    </row>
    <row r="605" spans="1:39" ht="13">
      <c r="A605" s="14"/>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8"/>
    </row>
    <row r="606" spans="1:39" ht="13">
      <c r="A606" s="14"/>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8"/>
    </row>
    <row r="607" spans="1:39" ht="13">
      <c r="A607" s="14"/>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8"/>
    </row>
    <row r="608" spans="1:39" ht="13">
      <c r="A608" s="14"/>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8"/>
    </row>
    <row r="609" spans="1:39" ht="13">
      <c r="A609" s="14"/>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8"/>
    </row>
    <row r="610" spans="1:39" ht="13">
      <c r="A610" s="14"/>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8"/>
    </row>
    <row r="611" spans="1:39" ht="13">
      <c r="A611" s="14"/>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8"/>
    </row>
    <row r="612" spans="1:39" ht="13">
      <c r="A612" s="14"/>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8"/>
    </row>
    <row r="613" spans="1:39" ht="13">
      <c r="A613" s="14"/>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8"/>
    </row>
    <row r="614" spans="1:39" ht="13">
      <c r="A614" s="14"/>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8"/>
    </row>
    <row r="615" spans="1:39" ht="13">
      <c r="A615" s="14"/>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8"/>
    </row>
    <row r="616" spans="1:39" ht="13">
      <c r="A616" s="14"/>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8"/>
    </row>
    <row r="617" spans="1:39" ht="13">
      <c r="A617" s="14"/>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8"/>
    </row>
    <row r="618" spans="1:39" ht="13">
      <c r="A618" s="14"/>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8"/>
    </row>
    <row r="619" spans="1:39" ht="13">
      <c r="A619" s="14"/>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8"/>
    </row>
    <row r="620" spans="1:39" ht="13">
      <c r="A620" s="14"/>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8"/>
    </row>
    <row r="621" spans="1:39" ht="13">
      <c r="A621" s="14"/>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8"/>
    </row>
    <row r="622" spans="1:39" ht="13">
      <c r="A622" s="14"/>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8"/>
    </row>
    <row r="623" spans="1:39" ht="13">
      <c r="A623" s="14"/>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8"/>
    </row>
    <row r="624" spans="1:39" ht="13">
      <c r="A624" s="14"/>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8"/>
    </row>
    <row r="625" spans="1:39" ht="13">
      <c r="A625" s="14"/>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8"/>
    </row>
    <row r="626" spans="1:39" ht="13">
      <c r="A626" s="14"/>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8"/>
    </row>
    <row r="627" spans="1:39" ht="13">
      <c r="A627" s="14"/>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8"/>
    </row>
    <row r="628" spans="1:39" ht="13">
      <c r="A628" s="14"/>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8"/>
    </row>
    <row r="629" spans="1:39" ht="13">
      <c r="A629" s="14"/>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8"/>
    </row>
    <row r="630" spans="1:39" ht="13">
      <c r="A630" s="14"/>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8"/>
    </row>
    <row r="631" spans="1:39" ht="13">
      <c r="A631" s="14"/>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8"/>
    </row>
    <row r="632" spans="1:39" ht="13">
      <c r="A632" s="14"/>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8"/>
    </row>
    <row r="633" spans="1:39" ht="13">
      <c r="A633" s="14"/>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8"/>
    </row>
    <row r="634" spans="1:39" ht="13">
      <c r="A634" s="14"/>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8"/>
    </row>
    <row r="635" spans="1:39" ht="13">
      <c r="A635" s="14"/>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8"/>
    </row>
    <row r="636" spans="1:39" ht="13">
      <c r="A636" s="14"/>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8"/>
    </row>
    <row r="637" spans="1:39" ht="13">
      <c r="A637" s="14"/>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8"/>
    </row>
    <row r="638" spans="1:39" ht="13">
      <c r="A638" s="14"/>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8"/>
    </row>
    <row r="639" spans="1:39" ht="13">
      <c r="A639" s="14"/>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8"/>
    </row>
    <row r="640" spans="1:39" ht="13">
      <c r="A640" s="14"/>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8"/>
    </row>
    <row r="641" spans="1:39" ht="13">
      <c r="A641" s="14"/>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8"/>
    </row>
    <row r="642" spans="1:39" ht="13">
      <c r="A642" s="14"/>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8"/>
    </row>
    <row r="643" spans="1:39" ht="13">
      <c r="A643" s="14"/>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8"/>
    </row>
    <row r="644" spans="1:39" ht="13">
      <c r="A644" s="14"/>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8"/>
    </row>
    <row r="645" spans="1:39" ht="13">
      <c r="A645" s="14"/>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8"/>
    </row>
    <row r="646" spans="1:39" ht="13">
      <c r="A646" s="14"/>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8"/>
    </row>
    <row r="647" spans="1:39" ht="13">
      <c r="A647" s="14"/>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8"/>
    </row>
    <row r="648" spans="1:39" ht="13">
      <c r="A648" s="14"/>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8"/>
    </row>
    <row r="649" spans="1:39" ht="13">
      <c r="A649" s="14"/>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8"/>
    </row>
    <row r="650" spans="1:39" ht="13">
      <c r="A650" s="14"/>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8"/>
    </row>
    <row r="651" spans="1:39" ht="13">
      <c r="A651" s="14"/>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8"/>
    </row>
    <row r="652" spans="1:39" ht="13">
      <c r="A652" s="14"/>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8"/>
    </row>
    <row r="653" spans="1:39" ht="13">
      <c r="A653" s="14"/>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8"/>
    </row>
    <row r="654" spans="1:39" ht="13">
      <c r="A654" s="14"/>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8"/>
    </row>
    <row r="655" spans="1:39" ht="13">
      <c r="A655" s="14"/>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8"/>
    </row>
    <row r="656" spans="1:39" ht="13">
      <c r="A656" s="14"/>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8"/>
    </row>
    <row r="657" spans="1:39" ht="13">
      <c r="A657" s="14"/>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8"/>
    </row>
    <row r="658" spans="1:39" ht="13">
      <c r="A658" s="14"/>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8"/>
    </row>
    <row r="659" spans="1:39" ht="13">
      <c r="A659" s="14"/>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8"/>
    </row>
    <row r="660" spans="1:39" ht="13">
      <c r="A660" s="14"/>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8"/>
    </row>
    <row r="661" spans="1:39" ht="13">
      <c r="A661" s="14"/>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8"/>
    </row>
    <row r="662" spans="1:39" ht="13">
      <c r="A662" s="14"/>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8"/>
    </row>
    <row r="663" spans="1:39" ht="13">
      <c r="A663" s="14"/>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8"/>
    </row>
    <row r="664" spans="1:39" ht="13">
      <c r="A664" s="14"/>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8"/>
    </row>
    <row r="665" spans="1:39" ht="13">
      <c r="A665" s="14"/>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8"/>
    </row>
    <row r="666" spans="1:39" ht="13">
      <c r="A666" s="14"/>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8"/>
    </row>
    <row r="667" spans="1:39" ht="13">
      <c r="A667" s="14"/>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8"/>
    </row>
    <row r="668" spans="1:39" ht="13">
      <c r="A668" s="14"/>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8"/>
    </row>
    <row r="669" spans="1:39" ht="13">
      <c r="A669" s="14"/>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8"/>
    </row>
    <row r="670" spans="1:39" ht="13">
      <c r="A670" s="14"/>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8"/>
    </row>
    <row r="671" spans="1:39" ht="13">
      <c r="A671" s="14"/>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8"/>
    </row>
    <row r="672" spans="1:39" ht="13">
      <c r="A672" s="14"/>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8"/>
    </row>
    <row r="673" spans="1:39" ht="13">
      <c r="A673" s="14"/>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8"/>
    </row>
    <row r="674" spans="1:39" ht="13">
      <c r="A674" s="14"/>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8"/>
    </row>
    <row r="675" spans="1:39" ht="13">
      <c r="A675" s="14"/>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8"/>
    </row>
    <row r="676" spans="1:39" ht="13">
      <c r="A676" s="14"/>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8"/>
    </row>
    <row r="677" spans="1:39" ht="13">
      <c r="A677" s="14"/>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8"/>
    </row>
    <row r="678" spans="1:39" ht="13">
      <c r="A678" s="14"/>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8"/>
    </row>
    <row r="679" spans="1:39" ht="13">
      <c r="A679" s="14"/>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8"/>
    </row>
    <row r="680" spans="1:39" ht="13">
      <c r="A680" s="14"/>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8"/>
    </row>
    <row r="681" spans="1:39" ht="13">
      <c r="A681" s="14"/>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8"/>
    </row>
    <row r="682" spans="1:39" ht="13">
      <c r="A682" s="14"/>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8"/>
    </row>
    <row r="683" spans="1:39" ht="13">
      <c r="A683" s="14"/>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8"/>
    </row>
    <row r="684" spans="1:39" ht="13">
      <c r="A684" s="14"/>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8"/>
    </row>
    <row r="685" spans="1:39" ht="13">
      <c r="A685" s="14"/>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8"/>
    </row>
    <row r="686" spans="1:39" ht="13">
      <c r="A686" s="14"/>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8"/>
    </row>
    <row r="687" spans="1:39" ht="13">
      <c r="A687" s="14"/>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8"/>
    </row>
    <row r="688" spans="1:39" ht="13">
      <c r="A688" s="14"/>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8"/>
    </row>
    <row r="689" spans="1:39" ht="13">
      <c r="A689" s="14"/>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8"/>
    </row>
    <row r="690" spans="1:39" ht="13">
      <c r="A690" s="14"/>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8"/>
    </row>
    <row r="691" spans="1:39" ht="13">
      <c r="A691" s="14"/>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8"/>
    </row>
    <row r="692" spans="1:39" ht="13">
      <c r="A692" s="14"/>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8"/>
    </row>
    <row r="693" spans="1:39" ht="13">
      <c r="A693" s="14"/>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8"/>
    </row>
    <row r="694" spans="1:39" ht="13">
      <c r="A694" s="14"/>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8"/>
    </row>
    <row r="695" spans="1:39" ht="13">
      <c r="A695" s="14"/>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8"/>
    </row>
    <row r="696" spans="1:39" ht="13">
      <c r="A696" s="14"/>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8"/>
    </row>
    <row r="697" spans="1:39" ht="13">
      <c r="A697" s="14"/>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8"/>
    </row>
    <row r="698" spans="1:39" ht="13">
      <c r="A698" s="14"/>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8"/>
    </row>
    <row r="699" spans="1:39" ht="13">
      <c r="A699" s="14"/>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8"/>
    </row>
    <row r="700" spans="1:39" ht="13">
      <c r="A700" s="14"/>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8"/>
    </row>
    <row r="701" spans="1:39" ht="13">
      <c r="A701" s="14"/>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8"/>
    </row>
    <row r="702" spans="1:39" ht="13">
      <c r="A702" s="14"/>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8"/>
    </row>
    <row r="703" spans="1:39" ht="13">
      <c r="A703" s="14"/>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8"/>
    </row>
    <row r="704" spans="1:39" ht="13">
      <c r="A704" s="14"/>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8"/>
    </row>
    <row r="705" spans="1:39" ht="13">
      <c r="A705" s="14"/>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8"/>
    </row>
    <row r="706" spans="1:39" ht="13">
      <c r="A706" s="14"/>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8"/>
    </row>
    <row r="707" spans="1:39" ht="13">
      <c r="A707" s="14"/>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8"/>
    </row>
    <row r="708" spans="1:39" ht="13">
      <c r="A708" s="14"/>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8"/>
    </row>
    <row r="709" spans="1:39" ht="13">
      <c r="A709" s="14"/>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8"/>
    </row>
    <row r="710" spans="1:39" ht="13">
      <c r="A710" s="14"/>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8"/>
    </row>
    <row r="711" spans="1:39" ht="13">
      <c r="A711" s="14"/>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8"/>
    </row>
    <row r="712" spans="1:39" ht="13">
      <c r="A712" s="14"/>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8"/>
    </row>
    <row r="713" spans="1:39" ht="13">
      <c r="A713" s="14"/>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8"/>
    </row>
    <row r="714" spans="1:39" ht="13">
      <c r="A714" s="14"/>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8"/>
    </row>
    <row r="715" spans="1:39" ht="13">
      <c r="A715" s="14"/>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8"/>
    </row>
    <row r="716" spans="1:39" ht="13">
      <c r="A716" s="14"/>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8"/>
    </row>
    <row r="717" spans="1:39" ht="13">
      <c r="A717" s="14"/>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8"/>
    </row>
    <row r="718" spans="1:39" ht="13">
      <c r="A718" s="14"/>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8"/>
    </row>
    <row r="719" spans="1:39" ht="13">
      <c r="A719" s="14"/>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8"/>
    </row>
    <row r="720" spans="1:39" ht="13">
      <c r="A720" s="14"/>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8"/>
    </row>
    <row r="721" spans="1:39" ht="13">
      <c r="A721" s="14"/>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8"/>
    </row>
    <row r="722" spans="1:39" ht="13">
      <c r="A722" s="14"/>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8"/>
    </row>
    <row r="723" spans="1:39" ht="13">
      <c r="A723" s="14"/>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8"/>
    </row>
    <row r="724" spans="1:39" ht="13">
      <c r="A724" s="14"/>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8"/>
    </row>
    <row r="725" spans="1:39" ht="13">
      <c r="A725" s="14"/>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8"/>
    </row>
    <row r="726" spans="1:39" ht="13">
      <c r="A726" s="14"/>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8"/>
    </row>
    <row r="727" spans="1:39" ht="13">
      <c r="A727" s="14"/>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8"/>
    </row>
    <row r="728" spans="1:39" ht="13">
      <c r="A728" s="14"/>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8"/>
    </row>
    <row r="729" spans="1:39" ht="13">
      <c r="A729" s="14"/>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8"/>
    </row>
    <row r="730" spans="1:39" ht="13">
      <c r="A730" s="14"/>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8"/>
    </row>
    <row r="731" spans="1:39" ht="13">
      <c r="A731" s="14"/>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8"/>
    </row>
    <row r="732" spans="1:39" ht="13">
      <c r="A732" s="14"/>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8"/>
    </row>
    <row r="733" spans="1:39" ht="13">
      <c r="A733" s="14"/>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8"/>
    </row>
    <row r="734" spans="1:39" ht="13">
      <c r="A734" s="14"/>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8"/>
    </row>
    <row r="735" spans="1:39" ht="13">
      <c r="A735" s="14"/>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8"/>
    </row>
    <row r="736" spans="1:39" ht="13">
      <c r="A736" s="14"/>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8"/>
    </row>
    <row r="737" spans="1:39" ht="13">
      <c r="A737" s="14"/>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8"/>
    </row>
    <row r="738" spans="1:39" ht="13">
      <c r="A738" s="14"/>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8"/>
    </row>
    <row r="739" spans="1:39" ht="13">
      <c r="A739" s="14"/>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8"/>
    </row>
    <row r="740" spans="1:39" ht="13">
      <c r="A740" s="14"/>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8"/>
    </row>
    <row r="741" spans="1:39" ht="13">
      <c r="A741" s="14"/>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8"/>
    </row>
    <row r="742" spans="1:39" ht="13">
      <c r="A742" s="14"/>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8"/>
    </row>
    <row r="743" spans="1:39" ht="13">
      <c r="A743" s="14"/>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8"/>
    </row>
    <row r="744" spans="1:39" ht="13">
      <c r="A744" s="14"/>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8"/>
    </row>
    <row r="745" spans="1:39" ht="13">
      <c r="A745" s="14"/>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8"/>
    </row>
    <row r="746" spans="1:39" ht="13">
      <c r="A746" s="14"/>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8"/>
    </row>
    <row r="747" spans="1:39" ht="13">
      <c r="A747" s="14"/>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8"/>
    </row>
    <row r="748" spans="1:39" ht="13">
      <c r="A748" s="14"/>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8"/>
    </row>
    <row r="749" spans="1:39" ht="13">
      <c r="A749" s="14"/>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8"/>
    </row>
    <row r="750" spans="1:39" ht="13">
      <c r="A750" s="14"/>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8"/>
    </row>
    <row r="751" spans="1:39" ht="13">
      <c r="A751" s="14"/>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8"/>
    </row>
    <row r="752" spans="1:39" ht="13">
      <c r="A752" s="14"/>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8"/>
    </row>
    <row r="753" spans="1:39" ht="13">
      <c r="A753" s="14"/>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8"/>
    </row>
    <row r="754" spans="1:39" ht="13">
      <c r="A754" s="14"/>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8"/>
    </row>
    <row r="755" spans="1:39" ht="13">
      <c r="A755" s="14"/>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8"/>
    </row>
    <row r="756" spans="1:39" ht="13">
      <c r="A756" s="14"/>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8"/>
    </row>
    <row r="757" spans="1:39" ht="13">
      <c r="A757" s="14"/>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8"/>
    </row>
    <row r="758" spans="1:39" ht="13">
      <c r="A758" s="14"/>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8"/>
    </row>
    <row r="759" spans="1:39" ht="13">
      <c r="A759" s="14"/>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8"/>
    </row>
    <row r="760" spans="1:39" ht="13">
      <c r="A760" s="14"/>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8"/>
    </row>
    <row r="761" spans="1:39" ht="13">
      <c r="A761" s="14"/>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8"/>
    </row>
    <row r="762" spans="1:39" ht="13">
      <c r="A762" s="14"/>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8"/>
    </row>
    <row r="763" spans="1:39" ht="13">
      <c r="A763" s="14"/>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8"/>
    </row>
    <row r="764" spans="1:39" ht="13">
      <c r="A764" s="14"/>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8"/>
    </row>
    <row r="765" spans="1:39" ht="13">
      <c r="A765" s="14"/>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8"/>
    </row>
    <row r="766" spans="1:39" ht="13">
      <c r="A766" s="14"/>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8"/>
    </row>
    <row r="767" spans="1:39" ht="13">
      <c r="A767" s="14"/>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8"/>
    </row>
    <row r="768" spans="1:39" ht="13">
      <c r="A768" s="14"/>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8"/>
    </row>
    <row r="769" spans="1:39" ht="13">
      <c r="A769" s="14"/>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8"/>
    </row>
    <row r="770" spans="1:39" ht="13">
      <c r="A770" s="14"/>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8"/>
    </row>
    <row r="771" spans="1:39" ht="13">
      <c r="A771" s="14"/>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8"/>
    </row>
    <row r="772" spans="1:39" ht="13">
      <c r="A772" s="14"/>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8"/>
    </row>
    <row r="773" spans="1:39" ht="13">
      <c r="A773" s="14"/>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8"/>
    </row>
    <row r="774" spans="1:39" ht="13">
      <c r="A774" s="14"/>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8"/>
    </row>
    <row r="775" spans="1:39" ht="13">
      <c r="A775" s="14"/>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8"/>
    </row>
    <row r="776" spans="1:39" ht="13">
      <c r="A776" s="14"/>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8"/>
    </row>
    <row r="777" spans="1:39" ht="13">
      <c r="A777" s="14"/>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8"/>
    </row>
    <row r="778" spans="1:39" ht="13">
      <c r="A778" s="14"/>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8"/>
    </row>
    <row r="779" spans="1:39" ht="13">
      <c r="A779" s="14"/>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8"/>
    </row>
    <row r="780" spans="1:39" ht="13">
      <c r="A780" s="14"/>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8"/>
    </row>
    <row r="781" spans="1:39" ht="13">
      <c r="A781" s="14"/>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8"/>
    </row>
    <row r="782" spans="1:39" ht="13">
      <c r="A782" s="14"/>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8"/>
    </row>
    <row r="783" spans="1:39" ht="13">
      <c r="A783" s="14"/>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8"/>
    </row>
    <row r="784" spans="1:39" ht="13">
      <c r="A784" s="14"/>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8"/>
    </row>
    <row r="785" spans="1:39" ht="13">
      <c r="A785" s="14"/>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8"/>
    </row>
    <row r="786" spans="1:39" ht="13">
      <c r="A786" s="14"/>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8"/>
    </row>
    <row r="787" spans="1:39" ht="13">
      <c r="A787" s="14"/>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8"/>
    </row>
    <row r="788" spans="1:39" ht="13">
      <c r="A788" s="14"/>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8"/>
    </row>
    <row r="789" spans="1:39" ht="13">
      <c r="A789" s="14"/>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8"/>
    </row>
    <row r="790" spans="1:39" ht="13">
      <c r="A790" s="14"/>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8"/>
    </row>
    <row r="791" spans="1:39" ht="13">
      <c r="A791" s="14"/>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8"/>
    </row>
    <row r="792" spans="1:39" ht="13">
      <c r="A792" s="14"/>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8"/>
    </row>
    <row r="793" spans="1:39" ht="13">
      <c r="A793" s="14"/>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8"/>
    </row>
    <row r="794" spans="1:39" ht="13">
      <c r="A794" s="14"/>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8"/>
    </row>
    <row r="795" spans="1:39" ht="13">
      <c r="A795" s="14"/>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8"/>
    </row>
    <row r="796" spans="1:39" ht="13">
      <c r="A796" s="14"/>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8"/>
    </row>
    <row r="797" spans="1:39" ht="13">
      <c r="A797" s="14"/>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8"/>
    </row>
    <row r="798" spans="1:39" ht="13">
      <c r="A798" s="14"/>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8"/>
    </row>
    <row r="799" spans="1:39" ht="13">
      <c r="A799" s="14"/>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8"/>
    </row>
    <row r="800" spans="1:39" ht="13">
      <c r="A800" s="14"/>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8"/>
    </row>
    <row r="801" spans="1:39" ht="13">
      <c r="A801" s="14"/>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8"/>
    </row>
    <row r="802" spans="1:39" ht="13">
      <c r="A802" s="14"/>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8"/>
    </row>
    <row r="803" spans="1:39" ht="13">
      <c r="A803" s="14"/>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8"/>
    </row>
    <row r="804" spans="1:39" ht="13">
      <c r="A804" s="14"/>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8"/>
    </row>
    <row r="805" spans="1:39" ht="13">
      <c r="A805" s="14"/>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8"/>
    </row>
    <row r="806" spans="1:39" ht="13">
      <c r="A806" s="14"/>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8"/>
    </row>
    <row r="807" spans="1:39" ht="13">
      <c r="A807" s="14"/>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8"/>
    </row>
    <row r="808" spans="1:39" ht="13">
      <c r="A808" s="14"/>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8"/>
    </row>
    <row r="809" spans="1:39" ht="13">
      <c r="A809" s="14"/>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8"/>
    </row>
    <row r="810" spans="1:39" ht="13">
      <c r="A810" s="14"/>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8"/>
    </row>
    <row r="811" spans="1:39" ht="13">
      <c r="A811" s="14"/>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8"/>
    </row>
    <row r="812" spans="1:39" ht="13">
      <c r="A812" s="14"/>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8"/>
    </row>
    <row r="813" spans="1:39" ht="13">
      <c r="A813" s="14"/>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8"/>
    </row>
    <row r="814" spans="1:39" ht="13">
      <c r="A814" s="14"/>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8"/>
    </row>
    <row r="815" spans="1:39" ht="13">
      <c r="A815" s="14"/>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8"/>
    </row>
    <row r="816" spans="1:39" ht="13">
      <c r="A816" s="14"/>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8"/>
    </row>
    <row r="817" spans="1:39" ht="13">
      <c r="A817" s="14"/>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8"/>
    </row>
    <row r="818" spans="1:39" ht="13">
      <c r="A818" s="14"/>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8"/>
    </row>
    <row r="819" spans="1:39" ht="13">
      <c r="A819" s="14"/>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8"/>
    </row>
    <row r="820" spans="1:39" ht="13">
      <c r="A820" s="14"/>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8"/>
    </row>
    <row r="821" spans="1:39" ht="13">
      <c r="A821" s="14"/>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8"/>
    </row>
    <row r="822" spans="1:39" ht="13">
      <c r="A822" s="14"/>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8"/>
    </row>
    <row r="823" spans="1:39" ht="13">
      <c r="A823" s="14"/>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8"/>
    </row>
    <row r="824" spans="1:39" ht="13">
      <c r="A824" s="14"/>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8"/>
    </row>
    <row r="825" spans="1:39" ht="13">
      <c r="A825" s="14"/>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8"/>
    </row>
    <row r="826" spans="1:39" ht="13">
      <c r="A826" s="14"/>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8"/>
    </row>
    <row r="827" spans="1:39" ht="13">
      <c r="A827" s="14"/>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8"/>
    </row>
    <row r="828" spans="1:39" ht="13">
      <c r="A828" s="14"/>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8"/>
    </row>
    <row r="829" spans="1:39" ht="13">
      <c r="A829" s="14"/>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8"/>
    </row>
    <row r="830" spans="1:39" ht="13">
      <c r="A830" s="14"/>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8"/>
    </row>
    <row r="831" spans="1:39" ht="13">
      <c r="A831" s="14"/>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8"/>
    </row>
    <row r="832" spans="1:39" ht="13">
      <c r="A832" s="14"/>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8"/>
    </row>
    <row r="833" spans="1:39" ht="13">
      <c r="A833" s="14"/>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8"/>
    </row>
    <row r="834" spans="1:39" ht="13">
      <c r="A834" s="14"/>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8"/>
    </row>
    <row r="835" spans="1:39" ht="13">
      <c r="A835" s="14"/>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8"/>
    </row>
    <row r="836" spans="1:39" ht="13">
      <c r="A836" s="14"/>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8"/>
    </row>
    <row r="837" spans="1:39" ht="13">
      <c r="A837" s="14"/>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8"/>
    </row>
    <row r="838" spans="1:39" ht="13">
      <c r="A838" s="14"/>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8"/>
    </row>
    <row r="839" spans="1:39" ht="13">
      <c r="A839" s="14"/>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8"/>
    </row>
    <row r="840" spans="1:39" ht="13">
      <c r="A840" s="14"/>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8"/>
    </row>
    <row r="841" spans="1:39" ht="13">
      <c r="A841" s="14"/>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8"/>
    </row>
    <row r="842" spans="1:39" ht="13">
      <c r="A842" s="14"/>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8"/>
    </row>
    <row r="843" spans="1:39" ht="13">
      <c r="A843" s="14"/>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8"/>
    </row>
    <row r="844" spans="1:39" ht="13">
      <c r="A844" s="14"/>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8"/>
    </row>
    <row r="845" spans="1:39" ht="13">
      <c r="A845" s="14"/>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8"/>
    </row>
    <row r="846" spans="1:39" ht="13">
      <c r="A846" s="14"/>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8"/>
    </row>
    <row r="847" spans="1:39" ht="13">
      <c r="A847" s="14"/>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8"/>
    </row>
    <row r="848" spans="1:39" ht="13">
      <c r="A848" s="14"/>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8"/>
    </row>
    <row r="849" spans="1:39" ht="13">
      <c r="A849" s="14"/>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8"/>
    </row>
    <row r="850" spans="1:39" ht="13">
      <c r="A850" s="14"/>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8"/>
    </row>
    <row r="851" spans="1:39" ht="13">
      <c r="A851" s="14"/>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8"/>
    </row>
    <row r="852" spans="1:39" ht="13">
      <c r="A852" s="14"/>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8"/>
    </row>
    <row r="853" spans="1:39" ht="13">
      <c r="A853" s="14"/>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8"/>
    </row>
    <row r="854" spans="1:39" ht="13">
      <c r="A854" s="14"/>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8"/>
    </row>
    <row r="855" spans="1:39" ht="13">
      <c r="A855" s="14"/>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8"/>
    </row>
    <row r="856" spans="1:39" ht="13">
      <c r="A856" s="14"/>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8"/>
    </row>
    <row r="857" spans="1:39" ht="13">
      <c r="A857" s="14"/>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8"/>
    </row>
    <row r="858" spans="1:39" ht="13">
      <c r="A858" s="14"/>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8"/>
    </row>
    <row r="859" spans="1:39" ht="13">
      <c r="A859" s="14"/>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8"/>
    </row>
    <row r="860" spans="1:39" ht="13">
      <c r="A860" s="14"/>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8"/>
    </row>
    <row r="861" spans="1:39" ht="13">
      <c r="A861" s="14"/>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8"/>
    </row>
    <row r="862" spans="1:39" ht="13">
      <c r="A862" s="14"/>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8"/>
    </row>
    <row r="863" spans="1:39" ht="13">
      <c r="A863" s="14"/>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8"/>
    </row>
    <row r="864" spans="1:39" ht="13">
      <c r="A864" s="14"/>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8"/>
    </row>
    <row r="865" spans="1:39" ht="13">
      <c r="A865" s="14"/>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8"/>
    </row>
    <row r="866" spans="1:39" ht="13">
      <c r="A866" s="14"/>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8"/>
    </row>
    <row r="867" spans="1:39" ht="13">
      <c r="A867" s="14"/>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8"/>
    </row>
    <row r="868" spans="1:39" ht="13">
      <c r="A868" s="14"/>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8"/>
    </row>
    <row r="869" spans="1:39" ht="13">
      <c r="A869" s="14"/>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8"/>
    </row>
    <row r="870" spans="1:39" ht="13">
      <c r="A870" s="14"/>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8"/>
    </row>
    <row r="871" spans="1:39" ht="13">
      <c r="A871" s="14"/>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8"/>
    </row>
    <row r="872" spans="1:39" ht="13">
      <c r="A872" s="14"/>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8"/>
    </row>
    <row r="873" spans="1:39" ht="13">
      <c r="A873" s="14"/>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8"/>
    </row>
    <row r="874" spans="1:39" ht="13">
      <c r="A874" s="14"/>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8"/>
    </row>
    <row r="875" spans="1:39" ht="13">
      <c r="A875" s="14"/>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8"/>
    </row>
    <row r="876" spans="1:39" ht="13">
      <c r="A876" s="14"/>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8"/>
    </row>
    <row r="877" spans="1:39" ht="13">
      <c r="A877" s="14"/>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8"/>
    </row>
    <row r="878" spans="1:39" ht="13">
      <c r="A878" s="14"/>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8"/>
    </row>
    <row r="879" spans="1:39" ht="13">
      <c r="A879" s="14"/>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8"/>
    </row>
    <row r="880" spans="1:39" ht="13">
      <c r="A880" s="14"/>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8"/>
    </row>
    <row r="881" spans="1:39" ht="13">
      <c r="A881" s="14"/>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8"/>
    </row>
    <row r="882" spans="1:39" ht="13">
      <c r="A882" s="14"/>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8"/>
    </row>
    <row r="883" spans="1:39" ht="13">
      <c r="A883" s="14"/>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8"/>
    </row>
    <row r="884" spans="1:39" ht="13">
      <c r="A884" s="14"/>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8"/>
    </row>
    <row r="885" spans="1:39" ht="13">
      <c r="A885" s="14"/>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8"/>
    </row>
    <row r="886" spans="1:39" ht="13">
      <c r="A886" s="14"/>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8"/>
    </row>
    <row r="887" spans="1:39" ht="13">
      <c r="A887" s="14"/>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8"/>
    </row>
    <row r="888" spans="1:39" ht="13">
      <c r="A888" s="14"/>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8"/>
    </row>
    <row r="889" spans="1:39" ht="13">
      <c r="A889" s="14"/>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8"/>
    </row>
    <row r="890" spans="1:39" ht="13">
      <c r="A890" s="14"/>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8"/>
    </row>
    <row r="891" spans="1:39" ht="13">
      <c r="A891" s="14"/>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8"/>
    </row>
    <row r="892" spans="1:39" ht="13">
      <c r="A892" s="14"/>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8"/>
    </row>
    <row r="893" spans="1:39" ht="13">
      <c r="A893" s="14"/>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8"/>
    </row>
    <row r="894" spans="1:39" ht="13">
      <c r="A894" s="14"/>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8"/>
    </row>
    <row r="895" spans="1:39" ht="13">
      <c r="A895" s="14"/>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8"/>
    </row>
    <row r="896" spans="1:39" ht="13">
      <c r="A896" s="14"/>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8"/>
    </row>
    <row r="897" spans="1:39" ht="13">
      <c r="A897" s="14"/>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8"/>
    </row>
    <row r="898" spans="1:39" ht="13">
      <c r="A898" s="14"/>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8"/>
    </row>
    <row r="899" spans="1:39" ht="13">
      <c r="A899" s="14"/>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8"/>
    </row>
    <row r="900" spans="1:39" ht="13">
      <c r="A900" s="14"/>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8"/>
    </row>
    <row r="901" spans="1:39" ht="13">
      <c r="A901" s="14"/>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8"/>
    </row>
    <row r="902" spans="1:39" ht="13">
      <c r="A902" s="14"/>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8"/>
    </row>
    <row r="903" spans="1:39" ht="13">
      <c r="A903" s="14"/>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8"/>
    </row>
    <row r="904" spans="1:39" ht="13">
      <c r="A904" s="14"/>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8"/>
    </row>
    <row r="905" spans="1:39" ht="13">
      <c r="A905" s="14"/>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8"/>
    </row>
    <row r="906" spans="1:39" ht="13">
      <c r="A906" s="14"/>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8"/>
    </row>
    <row r="907" spans="1:39" ht="13">
      <c r="A907" s="14"/>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8"/>
    </row>
    <row r="908" spans="1:39" ht="13">
      <c r="A908" s="14"/>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8"/>
    </row>
    <row r="909" spans="1:39" ht="13">
      <c r="A909" s="14"/>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8"/>
    </row>
    <row r="910" spans="1:39" ht="13">
      <c r="A910" s="14"/>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8"/>
    </row>
    <row r="911" spans="1:39" ht="13">
      <c r="A911" s="14"/>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8"/>
    </row>
    <row r="912" spans="1:39" ht="13">
      <c r="A912" s="14"/>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8"/>
    </row>
    <row r="913" spans="1:39" ht="13">
      <c r="A913" s="14"/>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8"/>
    </row>
    <row r="914" spans="1:39" ht="13">
      <c r="A914" s="14"/>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8"/>
    </row>
    <row r="915" spans="1:39" ht="13">
      <c r="A915" s="14"/>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8"/>
    </row>
    <row r="916" spans="1:39" ht="13">
      <c r="A916" s="14"/>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8"/>
    </row>
    <row r="917" spans="1:39" ht="13">
      <c r="A917" s="14"/>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8"/>
    </row>
    <row r="918" spans="1:39" ht="13">
      <c r="A918" s="14"/>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8"/>
    </row>
    <row r="919" spans="1:39" ht="13">
      <c r="A919" s="14"/>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8"/>
    </row>
    <row r="920" spans="1:39" ht="13">
      <c r="A920" s="14"/>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8"/>
    </row>
    <row r="921" spans="1:39" ht="13">
      <c r="A921" s="14"/>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8"/>
    </row>
    <row r="922" spans="1:39" ht="13">
      <c r="A922" s="14"/>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8"/>
    </row>
    <row r="923" spans="1:39" ht="13">
      <c r="A923" s="14"/>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8"/>
    </row>
    <row r="924" spans="1:39" ht="13">
      <c r="A924" s="14"/>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8"/>
    </row>
    <row r="925" spans="1:39" ht="13">
      <c r="A925" s="14"/>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8"/>
    </row>
    <row r="926" spans="1:39" ht="13">
      <c r="A926" s="14"/>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8"/>
    </row>
    <row r="927" spans="1:39" ht="13">
      <c r="A927" s="14"/>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8"/>
    </row>
    <row r="928" spans="1:39" ht="13">
      <c r="A928" s="14"/>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8"/>
    </row>
    <row r="929" spans="1:39" ht="13">
      <c r="A929" s="14"/>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8"/>
    </row>
    <row r="930" spans="1:39" ht="13">
      <c r="A930" s="14"/>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8"/>
    </row>
    <row r="931" spans="1:39" ht="13">
      <c r="A931" s="14"/>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8"/>
    </row>
    <row r="932" spans="1:39" ht="13">
      <c r="A932" s="14"/>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8"/>
    </row>
    <row r="933" spans="1:39" ht="13">
      <c r="A933" s="14"/>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8"/>
    </row>
    <row r="934" spans="1:39" ht="13">
      <c r="A934" s="14"/>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8"/>
    </row>
    <row r="935" spans="1:39" ht="13">
      <c r="A935" s="14"/>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8"/>
    </row>
    <row r="936" spans="1:39" ht="13">
      <c r="A936" s="14"/>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8"/>
    </row>
    <row r="937" spans="1:39" ht="13">
      <c r="A937" s="14"/>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8"/>
    </row>
    <row r="938" spans="1:39" ht="13">
      <c r="A938" s="14"/>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8"/>
    </row>
    <row r="939" spans="1:39" ht="13">
      <c r="A939" s="14"/>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8"/>
    </row>
    <row r="940" spans="1:39" ht="13">
      <c r="A940" s="14"/>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8"/>
    </row>
    <row r="941" spans="1:39" ht="13">
      <c r="A941" s="14"/>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8"/>
    </row>
    <row r="942" spans="1:39" ht="13">
      <c r="A942" s="14"/>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8"/>
    </row>
    <row r="943" spans="1:39" ht="13">
      <c r="A943" s="14"/>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8"/>
    </row>
    <row r="944" spans="1:39" ht="13">
      <c r="A944" s="14"/>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8"/>
    </row>
    <row r="945" spans="1:39" ht="13">
      <c r="A945" s="14"/>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8"/>
    </row>
    <row r="946" spans="1:39" ht="13">
      <c r="A946" s="14"/>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8"/>
    </row>
    <row r="947" spans="1:39" ht="13">
      <c r="A947" s="14"/>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8"/>
    </row>
    <row r="948" spans="1:39" ht="13">
      <c r="A948" s="14"/>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8"/>
    </row>
    <row r="949" spans="1:39" ht="13">
      <c r="A949" s="14"/>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8"/>
    </row>
    <row r="950" spans="1:39" ht="13">
      <c r="A950" s="14"/>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8"/>
    </row>
    <row r="951" spans="1:39" ht="13">
      <c r="A951" s="14"/>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8"/>
    </row>
    <row r="952" spans="1:39" ht="13">
      <c r="A952" s="14"/>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8"/>
    </row>
    <row r="953" spans="1:39" ht="13">
      <c r="A953" s="14"/>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8"/>
    </row>
    <row r="954" spans="1:39" ht="13">
      <c r="A954" s="14"/>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8"/>
    </row>
    <row r="955" spans="1:39" ht="13">
      <c r="A955" s="14"/>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8"/>
    </row>
    <row r="956" spans="1:39" ht="13">
      <c r="A956" s="14"/>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8"/>
    </row>
    <row r="957" spans="1:39" ht="13">
      <c r="A957" s="14"/>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8"/>
    </row>
    <row r="958" spans="1:39" ht="13">
      <c r="A958" s="14"/>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8"/>
    </row>
    <row r="959" spans="1:39" ht="13">
      <c r="A959" s="14"/>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8"/>
    </row>
    <row r="960" spans="1:39" ht="13">
      <c r="A960" s="14"/>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8"/>
    </row>
    <row r="961" spans="1:39" ht="13">
      <c r="A961" s="14"/>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8"/>
    </row>
    <row r="962" spans="1:39" ht="13">
      <c r="A962" s="14"/>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8"/>
    </row>
    <row r="963" spans="1:39" ht="13">
      <c r="A963" s="14"/>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8"/>
    </row>
    <row r="964" spans="1:39" ht="13">
      <c r="A964" s="14"/>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8"/>
    </row>
    <row r="965" spans="1:39" ht="13">
      <c r="A965" s="14"/>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8"/>
    </row>
    <row r="966" spans="1:39" ht="13">
      <c r="A966" s="14"/>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8"/>
    </row>
    <row r="967" spans="1:39" ht="13">
      <c r="A967" s="14"/>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8"/>
    </row>
    <row r="968" spans="1:39" ht="13">
      <c r="A968" s="14"/>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8"/>
    </row>
    <row r="969" spans="1:39" ht="13">
      <c r="A969" s="14"/>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8"/>
    </row>
    <row r="970" spans="1:39" ht="13">
      <c r="A970" s="14"/>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8"/>
    </row>
    <row r="971" spans="1:39" ht="13">
      <c r="A971" s="14"/>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8"/>
    </row>
    <row r="972" spans="1:39" ht="13">
      <c r="A972" s="14"/>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8"/>
    </row>
    <row r="973" spans="1:39" ht="13">
      <c r="A973" s="14"/>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8"/>
    </row>
    <row r="974" spans="1:39" ht="13">
      <c r="A974" s="14"/>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8"/>
    </row>
    <row r="975" spans="1:39" ht="13">
      <c r="A975" s="14"/>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8"/>
    </row>
    <row r="976" spans="1:39" ht="13">
      <c r="A976" s="14"/>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8"/>
    </row>
    <row r="977" spans="1:39" ht="13">
      <c r="A977" s="14"/>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8"/>
    </row>
    <row r="978" spans="1:39" ht="13">
      <c r="A978" s="14"/>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c r="AE978" s="32"/>
      <c r="AF978" s="32"/>
      <c r="AG978" s="32"/>
      <c r="AH978" s="32"/>
      <c r="AI978" s="32"/>
      <c r="AJ978" s="32"/>
      <c r="AK978" s="32"/>
      <c r="AL978" s="32"/>
      <c r="AM978" s="33"/>
    </row>
    <row r="979" spans="1:39" ht="13">
      <c r="A979" s="14"/>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c r="AE979" s="32"/>
      <c r="AF979" s="32"/>
      <c r="AG979" s="32"/>
      <c r="AH979" s="32"/>
      <c r="AI979" s="32"/>
      <c r="AJ979" s="32"/>
      <c r="AK979" s="32"/>
      <c r="AL979" s="32"/>
      <c r="AM979" s="33"/>
    </row>
    <row r="980" spans="1:39" ht="13">
      <c r="A980" s="14"/>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c r="AE980" s="32"/>
      <c r="AF980" s="32"/>
      <c r="AG980" s="32"/>
      <c r="AH980" s="32"/>
      <c r="AI980" s="32"/>
      <c r="AJ980" s="32"/>
      <c r="AK980" s="32"/>
      <c r="AL980" s="32"/>
      <c r="AM980" s="33"/>
    </row>
    <row r="981" spans="1:39" ht="13">
      <c r="A981" s="14"/>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c r="AI981" s="32"/>
      <c r="AJ981" s="32"/>
      <c r="AK981" s="32"/>
      <c r="AL981" s="32"/>
      <c r="AM981" s="33"/>
    </row>
    <row r="982" spans="1:39" ht="13">
      <c r="A982" s="14"/>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c r="AE982" s="32"/>
      <c r="AF982" s="32"/>
      <c r="AG982" s="32"/>
      <c r="AH982" s="32"/>
      <c r="AI982" s="32"/>
      <c r="AJ982" s="32"/>
      <c r="AK982" s="32"/>
      <c r="AL982" s="32"/>
      <c r="AM982" s="33"/>
    </row>
    <row r="983" spans="1:39" ht="13">
      <c r="A983" s="14"/>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c r="AE983" s="32"/>
      <c r="AF983" s="32"/>
      <c r="AG983" s="32"/>
      <c r="AH983" s="32"/>
      <c r="AI983" s="32"/>
      <c r="AJ983" s="32"/>
      <c r="AK983" s="32"/>
      <c r="AL983" s="32"/>
      <c r="AM983" s="33"/>
    </row>
    <row r="984" spans="1:39" ht="13">
      <c r="A984" s="14"/>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c r="AE984" s="32"/>
      <c r="AF984" s="32"/>
      <c r="AG984" s="32"/>
      <c r="AH984" s="32"/>
      <c r="AI984" s="32"/>
      <c r="AJ984" s="32"/>
      <c r="AK984" s="32"/>
      <c r="AL984" s="32"/>
      <c r="AM984" s="33"/>
    </row>
    <row r="985" spans="1:39" ht="13">
      <c r="A985" s="14"/>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c r="AE985" s="32"/>
      <c r="AF985" s="32"/>
      <c r="AG985" s="32"/>
      <c r="AH985" s="32"/>
      <c r="AI985" s="32"/>
      <c r="AJ985" s="32"/>
      <c r="AK985" s="32"/>
      <c r="AL985" s="32"/>
      <c r="AM985" s="33"/>
    </row>
    <row r="986" spans="1:39" ht="13">
      <c r="A986" s="14"/>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c r="AE986" s="32"/>
      <c r="AF986" s="32"/>
      <c r="AG986" s="32"/>
      <c r="AH986" s="32"/>
      <c r="AI986" s="32"/>
      <c r="AJ986" s="32"/>
      <c r="AK986" s="32"/>
      <c r="AL986" s="32"/>
      <c r="AM986" s="33"/>
    </row>
    <row r="987" spans="1:39" ht="13">
      <c r="A987" s="14"/>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c r="AE987" s="32"/>
      <c r="AF987" s="32"/>
      <c r="AG987" s="32"/>
      <c r="AH987" s="32"/>
      <c r="AI987" s="32"/>
      <c r="AJ987" s="32"/>
      <c r="AK987" s="32"/>
      <c r="AL987" s="32"/>
      <c r="AM987" s="33"/>
    </row>
    <row r="988" spans="1:39" ht="13">
      <c r="A988" s="14"/>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c r="AE988" s="32"/>
      <c r="AF988" s="32"/>
      <c r="AG988" s="32"/>
      <c r="AH988" s="32"/>
      <c r="AI988" s="32"/>
      <c r="AJ988" s="32"/>
      <c r="AK988" s="32"/>
      <c r="AL988" s="32"/>
      <c r="AM988" s="33"/>
    </row>
    <row r="989" spans="1:39" ht="13">
      <c r="A989" s="14"/>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c r="AE989" s="32"/>
      <c r="AF989" s="32"/>
      <c r="AG989" s="32"/>
      <c r="AH989" s="32"/>
      <c r="AI989" s="32"/>
      <c r="AJ989" s="32"/>
      <c r="AK989" s="32"/>
      <c r="AL989" s="32"/>
      <c r="AM989" s="33"/>
    </row>
    <row r="990" spans="1:39" ht="13">
      <c r="A990" s="34"/>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c r="AB990" s="35"/>
      <c r="AC990" s="35"/>
      <c r="AD990" s="35"/>
      <c r="AE990" s="35"/>
      <c r="AF990" s="35"/>
      <c r="AG990" s="35"/>
      <c r="AH990" s="35"/>
      <c r="AI990" s="35"/>
      <c r="AJ990" s="35"/>
      <c r="AK990" s="35"/>
      <c r="AL990" s="35"/>
      <c r="AM990" s="36"/>
    </row>
  </sheetData>
  <mergeCells count="18">
    <mergeCell ref="B5:N5"/>
    <mergeCell ref="C17:N17"/>
    <mergeCell ref="C12:N12"/>
    <mergeCell ref="B3:D3"/>
    <mergeCell ref="B2:D2"/>
    <mergeCell ref="B21:E21"/>
    <mergeCell ref="B37:J37"/>
    <mergeCell ref="B51:B52"/>
    <mergeCell ref="B53:B54"/>
    <mergeCell ref="B41:B42"/>
    <mergeCell ref="B39:B40"/>
    <mergeCell ref="B57:B58"/>
    <mergeCell ref="B59:B60"/>
    <mergeCell ref="B43:B44"/>
    <mergeCell ref="B45:B46"/>
    <mergeCell ref="B47:B48"/>
    <mergeCell ref="B49:B50"/>
    <mergeCell ref="B55:B56"/>
  </mergeCells>
  <dataValidations count="1">
    <dataValidation type="list" allowBlank="1" sqref="G23" xr:uid="{00000000-0002-0000-0400-000000000000}">
      <formula1>"High,Medium,Low,None"</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 Me!</vt:lpstr>
      <vt:lpstr>1. Sales</vt:lpstr>
      <vt:lpstr>2. Costs</vt:lpstr>
      <vt:lpstr>3. Dashboard</vt:lpstr>
      <vt:lpstr>Extras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2019-10-10T14:08:12Z</dcterms:created>
  <dcterms:modified xsi:type="dcterms:W3CDTF">2019-11-20T18:43:26Z</dcterms:modified>
</cp:coreProperties>
</file>