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istrator\OneDrive\Desktop\portfolio assign\"/>
    </mc:Choice>
  </mc:AlternateContent>
  <xr:revisionPtr revIDLastSave="0" documentId="8_{EB444D70-F630-436A-954D-3BD89C6FE958}" xr6:coauthVersionLast="47" xr6:coauthVersionMax="47" xr10:uidLastSave="{00000000-0000-0000-0000-000000000000}"/>
  <bookViews>
    <workbookView xWindow="-120" yWindow="-120" windowWidth="19440" windowHeight="15000" activeTab="1" xr2:uid="{5C2EE367-A0E2-481A-8B72-2DC587262161}"/>
  </bookViews>
  <sheets>
    <sheet name="Q3" sheetId="6" r:id="rId1"/>
    <sheet name="Q6" sheetId="11" r:id="rId2"/>
    <sheet name="Q4" sheetId="8" r:id="rId3"/>
    <sheet name="CPC-Snapchat" sheetId="14" r:id="rId4"/>
    <sheet name="Snapchat-raw data" sheetId="1" r:id="rId5"/>
    <sheet name="Q5" sheetId="9" r:id="rId6"/>
    <sheet name="CPCMeta" sheetId="17" r:id="rId7"/>
    <sheet name="Meta-Data" sheetId="4" r:id="rId8"/>
    <sheet name="CPctiktok" sheetId="18" r:id="rId9"/>
    <sheet name="Question8" sheetId="19" r:id="rId10"/>
    <sheet name="Tiktok-Raw data" sheetId="3" r:id="rId11"/>
  </sheets>
  <externalReferences>
    <externalReference r:id="rId12"/>
  </externalReferences>
  <definedNames>
    <definedName name="_xlnm._FilterDatabase" localSheetId="7" hidden="1">'Meta-Data'!$A$1:$T$427</definedName>
    <definedName name="_xlnm._FilterDatabase" localSheetId="4" hidden="1">'Snapchat-raw data'!$A$1:$V$54</definedName>
    <definedName name="_xlnm._FilterDatabase" localSheetId="10" hidden="1">'Tiktok-Raw data'!$A$1:$T$73</definedName>
  </definedNames>
  <calcPr calcId="191029"/>
  <pivotCaches>
    <pivotCache cacheId="85" r:id="rId13"/>
    <pivotCache cacheId="74" r:id="rId14"/>
    <pivotCache cacheId="81" r:id="rId15"/>
    <pivotCache cacheId="10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2" i="1"/>
  <c r="H14" i="6"/>
  <c r="O40" i="4" l="1"/>
  <c r="O38" i="4"/>
  <c r="O50" i="4"/>
  <c r="O45" i="4"/>
  <c r="O43" i="4"/>
  <c r="O28" i="4"/>
  <c r="O94" i="4"/>
  <c r="O66" i="4"/>
  <c r="O36" i="4"/>
  <c r="O91" i="4"/>
  <c r="O80" i="4"/>
  <c r="O71" i="4"/>
  <c r="O35" i="4"/>
  <c r="O120" i="4"/>
  <c r="O48" i="4"/>
  <c r="O46" i="4"/>
  <c r="O3" i="4"/>
  <c r="O103" i="4"/>
  <c r="O76" i="4"/>
  <c r="O126" i="4"/>
  <c r="O132" i="4"/>
  <c r="O62" i="4"/>
  <c r="O101" i="4"/>
  <c r="O99" i="4"/>
  <c r="O56" i="4"/>
  <c r="O116" i="4"/>
  <c r="O107" i="4"/>
  <c r="O136" i="4"/>
  <c r="O81" i="4"/>
  <c r="O41" i="4"/>
  <c r="O193" i="4"/>
  <c r="O92" i="4"/>
  <c r="O109" i="4"/>
  <c r="O178" i="4"/>
  <c r="O124" i="4"/>
  <c r="O186" i="4"/>
  <c r="O33" i="4"/>
  <c r="O153" i="4"/>
  <c r="O87" i="4"/>
  <c r="O73" i="4"/>
  <c r="O44" i="4"/>
  <c r="O11" i="4"/>
  <c r="O114" i="4"/>
  <c r="O7" i="4"/>
  <c r="O97" i="4"/>
  <c r="O174" i="4"/>
  <c r="O89" i="4"/>
  <c r="O135" i="4"/>
  <c r="O162" i="4"/>
  <c r="O316" i="4"/>
  <c r="O177" i="4"/>
  <c r="O115" i="4"/>
  <c r="O156" i="4"/>
  <c r="O13" i="4"/>
  <c r="O75" i="4"/>
  <c r="O86" i="4"/>
  <c r="O235" i="4"/>
  <c r="O2" i="4"/>
  <c r="O151" i="4"/>
  <c r="O133" i="4"/>
  <c r="O123" i="4"/>
  <c r="O96" i="4"/>
  <c r="O100" i="4"/>
  <c r="O82" i="4"/>
  <c r="O12" i="4"/>
  <c r="O125" i="4"/>
  <c r="O23" i="4"/>
  <c r="O110" i="4"/>
  <c r="O65" i="4"/>
  <c r="O328" i="4"/>
  <c r="O112" i="4"/>
  <c r="O168" i="4"/>
  <c r="O118" i="4"/>
  <c r="O47" i="4"/>
  <c r="O147" i="4"/>
  <c r="O60" i="4"/>
  <c r="O165" i="4"/>
  <c r="O6" i="4"/>
  <c r="O9" i="4"/>
  <c r="O240" i="4"/>
  <c r="O148" i="4"/>
  <c r="O63" i="4"/>
  <c r="O176" i="4"/>
  <c r="O154" i="4"/>
  <c r="O233" i="4"/>
  <c r="O139" i="4"/>
  <c r="O194" i="4"/>
  <c r="O355" i="4"/>
  <c r="O14" i="4"/>
  <c r="O69" i="4"/>
  <c r="O141" i="4"/>
  <c r="O171" i="4"/>
  <c r="O5" i="4"/>
  <c r="O128" i="4"/>
  <c r="O108" i="4"/>
  <c r="O220" i="4"/>
  <c r="O17" i="4"/>
  <c r="O117" i="4"/>
  <c r="O338" i="4"/>
  <c r="O200" i="4"/>
  <c r="O190" i="4"/>
  <c r="O169" i="4"/>
  <c r="O21" i="4"/>
  <c r="O183" i="4"/>
  <c r="O27" i="4"/>
  <c r="O188" i="4"/>
  <c r="O146" i="4"/>
  <c r="O199" i="4"/>
  <c r="O246" i="4"/>
  <c r="O8" i="4"/>
  <c r="O229" i="4"/>
  <c r="O157" i="4"/>
  <c r="O131" i="4"/>
  <c r="O242" i="4"/>
  <c r="O214" i="4"/>
  <c r="O72" i="4"/>
  <c r="O4" i="4"/>
  <c r="O39" i="4"/>
  <c r="O261" i="4"/>
  <c r="O219" i="4"/>
  <c r="O19" i="4"/>
  <c r="O95" i="4"/>
  <c r="O15" i="4"/>
  <c r="O127" i="4"/>
  <c r="O57" i="4"/>
  <c r="O59" i="4"/>
  <c r="O42" i="4"/>
  <c r="O224" i="4"/>
  <c r="O215" i="4"/>
  <c r="O207" i="4"/>
  <c r="O31" i="4"/>
  <c r="O192" i="4"/>
  <c r="O29" i="4"/>
  <c r="O322" i="4"/>
  <c r="O321" i="4"/>
  <c r="O191" i="4"/>
  <c r="O202" i="4"/>
  <c r="O52" i="4"/>
  <c r="O187" i="4"/>
  <c r="O158" i="4"/>
  <c r="O362" i="4"/>
  <c r="O273" i="4"/>
  <c r="O26" i="4"/>
  <c r="O243" i="4"/>
  <c r="O312" i="4"/>
  <c r="O317" i="4"/>
  <c r="O22" i="4"/>
  <c r="O24" i="4"/>
  <c r="O61" i="4"/>
  <c r="O104" i="4"/>
  <c r="O262" i="4"/>
  <c r="O225" i="4"/>
  <c r="O325" i="4"/>
  <c r="O294" i="4"/>
  <c r="O345" i="4"/>
  <c r="O232" i="4"/>
  <c r="O265" i="4"/>
  <c r="O346" i="4"/>
  <c r="O209" i="4"/>
  <c r="O268" i="4"/>
  <c r="O272" i="4"/>
  <c r="O264" i="4"/>
  <c r="O347" i="4"/>
  <c r="O88" i="4"/>
  <c r="O175" i="4"/>
  <c r="O299" i="4"/>
  <c r="O85" i="4"/>
  <c r="O172" i="4"/>
  <c r="O254" i="4"/>
  <c r="O248" i="4"/>
  <c r="O260" i="4"/>
  <c r="O10" i="4"/>
  <c r="O267" i="4"/>
  <c r="O55" i="4"/>
  <c r="O271" i="4"/>
  <c r="O212" i="4"/>
  <c r="O354" i="4"/>
  <c r="O74" i="4"/>
  <c r="O255" i="4"/>
  <c r="O279" i="4"/>
  <c r="O203" i="4"/>
  <c r="O213" i="4"/>
  <c r="O221" i="4"/>
  <c r="O358" i="4"/>
  <c r="O302" i="4"/>
  <c r="O37" i="4"/>
  <c r="O258" i="4"/>
  <c r="O49" i="4"/>
  <c r="O270" i="4"/>
  <c r="O206" i="4"/>
  <c r="O32" i="4"/>
  <c r="O122" i="4"/>
  <c r="O16" i="4"/>
  <c r="O218" i="4"/>
  <c r="O341" i="4"/>
  <c r="O318" i="4"/>
  <c r="O310" i="4"/>
  <c r="O216" i="4"/>
  <c r="O196" i="4"/>
  <c r="O342" i="4"/>
  <c r="O98" i="4"/>
  <c r="O329" i="4"/>
  <c r="O34" i="4"/>
  <c r="O251" i="4"/>
  <c r="O285" i="4"/>
  <c r="O284" i="4"/>
  <c r="O90" i="4"/>
  <c r="O336" i="4"/>
  <c r="O286" i="4"/>
  <c r="O51" i="4"/>
  <c r="O332" i="4"/>
  <c r="O245" i="4"/>
  <c r="O269" i="4"/>
  <c r="O287" i="4"/>
  <c r="O320" i="4"/>
  <c r="O222" i="4"/>
  <c r="O350" i="4"/>
  <c r="O288" i="4"/>
  <c r="O334" i="4"/>
  <c r="O343" i="4"/>
  <c r="O323" i="4"/>
  <c r="O337" i="4"/>
  <c r="O314" i="4"/>
  <c r="O53" i="4"/>
  <c r="O25" i="4"/>
  <c r="O64" i="4"/>
  <c r="O113" i="4"/>
  <c r="O356" i="4"/>
  <c r="O331" i="4"/>
  <c r="O301" i="4"/>
  <c r="O119" i="4"/>
  <c r="O150" i="4"/>
  <c r="O257" i="4"/>
  <c r="O351" i="4"/>
  <c r="O296" i="4"/>
  <c r="O313" i="4"/>
  <c r="O363" i="4"/>
  <c r="O344" i="4"/>
  <c r="O130" i="4"/>
  <c r="O333" i="4"/>
  <c r="O326" i="4"/>
  <c r="O295" i="4"/>
  <c r="O283" i="4"/>
  <c r="O67" i="4"/>
  <c r="O340" i="4"/>
  <c r="O164" i="4"/>
  <c r="O149" i="4"/>
  <c r="O180" i="4"/>
  <c r="O58" i="4"/>
  <c r="O324" i="4"/>
  <c r="O359" i="4"/>
  <c r="O152" i="4"/>
  <c r="O18" i="4"/>
  <c r="O182" i="4"/>
  <c r="O93" i="4"/>
  <c r="O83" i="4"/>
  <c r="O353" i="4"/>
  <c r="O366" i="4"/>
  <c r="O105" i="4"/>
  <c r="O189" i="4"/>
  <c r="O306" i="4"/>
  <c r="O327" i="4"/>
  <c r="O308" i="4"/>
  <c r="O102" i="4"/>
  <c r="O369" i="4"/>
  <c r="O84" i="4"/>
  <c r="O140" i="4"/>
  <c r="O330" i="4"/>
  <c r="O138" i="4"/>
  <c r="O70" i="4"/>
  <c r="O305" i="4"/>
  <c r="O335" i="4"/>
  <c r="O30" i="4"/>
  <c r="O311" i="4"/>
  <c r="O223" i="4"/>
  <c r="O291" i="4"/>
  <c r="O236" i="4"/>
  <c r="O144" i="4"/>
  <c r="O276" i="4"/>
  <c r="O370" i="4"/>
  <c r="O278" i="4"/>
  <c r="O173" i="4"/>
  <c r="O170" i="4"/>
  <c r="O249" i="4"/>
  <c r="O300" i="4"/>
  <c r="O250" i="4"/>
  <c r="O371" i="4"/>
  <c r="O274"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68" i="4"/>
  <c r="O77" i="4"/>
  <c r="O78" i="4"/>
  <c r="O79" i="4"/>
  <c r="O163" i="4"/>
  <c r="O106" i="4"/>
  <c r="O167" i="4"/>
  <c r="O129" i="4"/>
  <c r="O244" i="4"/>
  <c r="O210" i="4"/>
  <c r="O142" i="4"/>
  <c r="O155" i="4"/>
  <c r="O197" i="4"/>
  <c r="O121" i="4"/>
  <c r="O184" i="4"/>
  <c r="O253" i="4"/>
  <c r="O228" i="4"/>
  <c r="O227" i="4"/>
  <c r="O195" i="4"/>
  <c r="O241" i="4"/>
  <c r="O111" i="4"/>
  <c r="O230" i="4"/>
  <c r="O198" i="4"/>
  <c r="O211" i="4"/>
  <c r="O234" i="4"/>
  <c r="O239" i="4"/>
  <c r="O289" i="4"/>
  <c r="O134" i="4"/>
  <c r="O303" i="4"/>
  <c r="O247" i="4"/>
  <c r="O293" i="4"/>
  <c r="O263" i="4"/>
  <c r="O161" i="4"/>
  <c r="O352" i="4"/>
  <c r="O137" i="4"/>
  <c r="O205" i="4"/>
  <c r="O290" i="4"/>
  <c r="O297" i="4"/>
  <c r="O349" i="4"/>
  <c r="O217" i="4"/>
  <c r="O143" i="4"/>
  <c r="O159" i="4"/>
  <c r="O145" i="4"/>
  <c r="O238" i="4"/>
  <c r="O298" i="4"/>
  <c r="O226" i="4"/>
  <c r="O280" i="4"/>
  <c r="O367" i="4"/>
  <c r="O304" i="4"/>
  <c r="O360" i="4"/>
  <c r="O266" i="4"/>
  <c r="O364" i="4"/>
  <c r="O281" i="4"/>
  <c r="O275" i="4"/>
  <c r="O237" i="4"/>
  <c r="O208" i="4"/>
  <c r="O252" i="4"/>
  <c r="O292" i="4"/>
  <c r="O277" i="4"/>
  <c r="O256" i="4"/>
  <c r="O166" i="4"/>
  <c r="O315" i="4"/>
  <c r="O307" i="4"/>
  <c r="O204" i="4"/>
  <c r="O357" i="4"/>
  <c r="O368" i="4"/>
  <c r="O348" i="4"/>
  <c r="O339" i="4"/>
  <c r="O409" i="4"/>
  <c r="O160" i="4"/>
  <c r="O181" i="4"/>
  <c r="O282" i="4"/>
  <c r="O259" i="4"/>
  <c r="O201" i="4"/>
  <c r="O365" i="4"/>
  <c r="O309" i="4"/>
  <c r="O231" i="4"/>
  <c r="O54" i="4"/>
  <c r="O361" i="4"/>
  <c r="O185" i="4"/>
  <c r="O179" i="4"/>
  <c r="O319" i="4"/>
  <c r="O410" i="4"/>
  <c r="O411" i="4"/>
  <c r="O412" i="4"/>
  <c r="O413" i="4"/>
  <c r="O414" i="4"/>
  <c r="O415" i="4"/>
  <c r="O421" i="4"/>
  <c r="O422" i="4"/>
  <c r="O416" i="4"/>
  <c r="O417" i="4"/>
  <c r="O423" i="4"/>
  <c r="O418" i="4"/>
  <c r="O424" i="4"/>
  <c r="O425" i="4"/>
  <c r="O426" i="4"/>
  <c r="O419" i="4"/>
  <c r="O427" i="4"/>
  <c r="O420" i="4"/>
  <c r="O20" i="4"/>
  <c r="R73" i="3"/>
  <c r="Q73" i="3"/>
  <c r="R72" i="3"/>
  <c r="Q72" i="3"/>
  <c r="R71" i="3"/>
  <c r="Q71" i="3"/>
  <c r="R70" i="3"/>
  <c r="Q70" i="3"/>
  <c r="R8" i="3"/>
  <c r="Q8" i="3"/>
  <c r="R4" i="3"/>
  <c r="Q4" i="3"/>
  <c r="R9" i="3"/>
  <c r="Q9" i="3"/>
  <c r="R6" i="3"/>
  <c r="Q6" i="3"/>
  <c r="R69" i="3"/>
  <c r="Q69" i="3"/>
  <c r="R68" i="3"/>
  <c r="Q68" i="3"/>
  <c r="R67" i="3"/>
  <c r="Q67" i="3"/>
  <c r="R66" i="3"/>
  <c r="Q66" i="3"/>
  <c r="R34" i="3"/>
  <c r="Q34" i="3"/>
  <c r="R33" i="3"/>
  <c r="Q33" i="3"/>
  <c r="R29" i="3"/>
  <c r="Q29" i="3"/>
  <c r="R28" i="3"/>
  <c r="Q28" i="3"/>
  <c r="R65" i="3"/>
  <c r="Q65" i="3"/>
  <c r="R64" i="3"/>
  <c r="Q64" i="3"/>
  <c r="R63" i="3"/>
  <c r="Q63" i="3"/>
  <c r="R62" i="3"/>
  <c r="Q62" i="3"/>
  <c r="R21" i="3"/>
  <c r="Q21" i="3"/>
  <c r="R17" i="3"/>
  <c r="Q17" i="3"/>
  <c r="R14" i="3"/>
  <c r="Q14" i="3"/>
  <c r="R16" i="3"/>
  <c r="Q16" i="3"/>
  <c r="R61" i="3"/>
  <c r="Q61" i="3"/>
  <c r="R60" i="3"/>
  <c r="Q60" i="3"/>
  <c r="R59" i="3"/>
  <c r="Q59" i="3"/>
  <c r="R58" i="3"/>
  <c r="Q58" i="3"/>
  <c r="R31" i="3"/>
  <c r="Q31" i="3"/>
  <c r="R30" i="3"/>
  <c r="Q30" i="3"/>
  <c r="R24" i="3"/>
  <c r="Q24" i="3"/>
  <c r="R23" i="3"/>
  <c r="Q23" i="3"/>
  <c r="R5" i="3"/>
  <c r="Q5" i="3"/>
  <c r="R7" i="3"/>
  <c r="Q7" i="3"/>
  <c r="R57" i="3"/>
  <c r="Q57" i="3"/>
  <c r="R32" i="3"/>
  <c r="Q32" i="3"/>
  <c r="R56" i="3"/>
  <c r="Q56" i="3"/>
  <c r="R55" i="3"/>
  <c r="Q55" i="3"/>
  <c r="R54" i="3"/>
  <c r="Q54" i="3"/>
  <c r="R53" i="3"/>
  <c r="Q53" i="3"/>
  <c r="R52" i="3"/>
  <c r="Q52" i="3"/>
  <c r="R51" i="3"/>
  <c r="Q51" i="3"/>
  <c r="R50" i="3"/>
  <c r="Q50" i="3"/>
  <c r="R49" i="3"/>
  <c r="Q49" i="3"/>
  <c r="R27" i="3"/>
  <c r="Q27" i="3"/>
  <c r="R26" i="3"/>
  <c r="Q26" i="3"/>
  <c r="R15" i="3"/>
  <c r="Q15" i="3"/>
  <c r="R20" i="3"/>
  <c r="Q20" i="3"/>
  <c r="R48" i="3"/>
  <c r="Q48" i="3"/>
  <c r="R47" i="3"/>
  <c r="Q47" i="3"/>
  <c r="R46" i="3"/>
  <c r="Q46" i="3"/>
  <c r="R45" i="3"/>
  <c r="Q45" i="3"/>
  <c r="R44" i="3"/>
  <c r="Q44" i="3"/>
  <c r="R43" i="3"/>
  <c r="Q43" i="3"/>
  <c r="R42" i="3"/>
  <c r="Q42" i="3"/>
  <c r="R41" i="3"/>
  <c r="Q41" i="3"/>
  <c r="R25" i="3"/>
  <c r="Q25" i="3"/>
  <c r="R19" i="3"/>
  <c r="Q19" i="3"/>
  <c r="R18" i="3"/>
  <c r="Q18" i="3"/>
  <c r="R22" i="3"/>
  <c r="Q22" i="3"/>
  <c r="R40" i="3"/>
  <c r="Q40" i="3"/>
  <c r="R39" i="3"/>
  <c r="Q39" i="3"/>
  <c r="R38" i="3"/>
  <c r="Q38" i="3"/>
  <c r="R11" i="3"/>
  <c r="Q11" i="3"/>
  <c r="R2" i="3"/>
  <c r="Q2" i="3"/>
  <c r="R3" i="3"/>
  <c r="Q3" i="3"/>
  <c r="R37" i="3"/>
  <c r="Q37" i="3"/>
  <c r="R36" i="3"/>
  <c r="Q36" i="3"/>
  <c r="R35" i="3"/>
  <c r="Q35" i="3"/>
  <c r="R13" i="3"/>
  <c r="Q13" i="3"/>
  <c r="R12" i="3"/>
  <c r="Q12" i="3"/>
  <c r="R10" i="3"/>
  <c r="Q10" i="3"/>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<sst xmlns="http://schemas.openxmlformats.org/spreadsheetml/2006/main" count="4621" uniqueCount="469">
  <si>
    <t>Market</t>
  </si>
  <si>
    <t>Campaign Name</t>
  </si>
  <si>
    <t>Campaign Strategy</t>
  </si>
  <si>
    <t>Ad Set Name</t>
  </si>
  <si>
    <t>Audience</t>
  </si>
  <si>
    <t>Ad Name</t>
  </si>
  <si>
    <t>Language</t>
  </si>
  <si>
    <t>Format</t>
  </si>
  <si>
    <t>Creative Variation</t>
  </si>
  <si>
    <t>Amount Spent</t>
  </si>
  <si>
    <t>Swipe Ups</t>
  </si>
  <si>
    <t>Swipe Up Rate</t>
  </si>
  <si>
    <t>Paid Reach</t>
  </si>
  <si>
    <t>Total Impressions</t>
  </si>
  <si>
    <t>Paid Frequency</t>
  </si>
  <si>
    <t>Paid eCPM</t>
  </si>
  <si>
    <t>2 Second Video Views</t>
  </si>
  <si>
    <t>Video Completions</t>
  </si>
  <si>
    <t>VTR%</t>
  </si>
  <si>
    <t>QT</t>
  </si>
  <si>
    <t>CN~MCDRamadan_CH~Social_MK~QT_TG~Awareness_PP~Brand_LG~ENAR_KT~Exact_CA~Interests_ FM~Mixed_ AT~Mixed_ DT~All~FF~ SABO0000015104</t>
  </si>
  <si>
    <t>Awareness</t>
  </si>
  <si>
    <t>MK~QAT_AT~Snap~Interests_AG~_FF~SnapAds</t>
  </si>
  <si>
    <t>Interests</t>
  </si>
  <si>
    <t>CT~DarkPost~AR~QT~Video~9x16~30sec~_CV</t>
  </si>
  <si>
    <t>AR</t>
  </si>
  <si>
    <t>Video</t>
  </si>
  <si>
    <t>9x16</t>
  </si>
  <si>
    <t>CT~DarkPost~EN~QT~Video~9x16~30~_CV</t>
  </si>
  <si>
    <t>EN</t>
  </si>
  <si>
    <t>CN~MCDRamadan_CH~Social_MK~QT_TG~Consideration_PP~Brand_LG~ENAR_KT~Exact_CA~Interests_ FM~Mixed_ AT~Mixed_ DT~All~FF~ SABO0000015104</t>
  </si>
  <si>
    <t>Consideration</t>
  </si>
  <si>
    <t>CT~DarkPost~EN~QT~Video~9x16~45sec~_CV</t>
  </si>
  <si>
    <t>CT~DarkPost~AR~QT~Video~9x16~45sec~_CV</t>
  </si>
  <si>
    <t>JED</t>
  </si>
  <si>
    <t>CN~MCDRamadan_CH~Social_MK~JED_TG~Consideration_PP~Brand_LG~ENAR_KT~Exact_CA~Interests_ FM~Mixed_ AT~Mixed_ DT~All~FF~ SABO0000015104</t>
  </si>
  <si>
    <t>MK~JED_AT~Snapchat~CDP_AG~_FF~Feeds</t>
  </si>
  <si>
    <t>CDP</t>
  </si>
  <si>
    <t>CT~DarkPost~AR~JED~Video~9x16~45~_CV</t>
  </si>
  <si>
    <t>CT~DarkPost~AR~JED~Video~9x16~30~_CV</t>
  </si>
  <si>
    <t>CT~DarkPost~EN~JED~Video~9x16~30~_CV</t>
  </si>
  <si>
    <t>CN~MCDRamadan_CH~Social_MK~JED_TG~Awareness_PP~Brand_LG~ENAR_KT~Exact_CA~Interests_ FM~Mixed_ AT~Mixed_ DT~All~FF~ SABO0000015104</t>
  </si>
  <si>
    <t>MK~JED_AT~Snapchat~Retargeting-CDPAllusers_AG~_FF~Feeds</t>
  </si>
  <si>
    <t>CT~DarkPost~EN~JED~Video~9x16~45~_CV</t>
  </si>
  <si>
    <t>MK~JED_AT~Snapchat~Interests_AG~_FF~Feeds</t>
  </si>
  <si>
    <t>KW</t>
  </si>
  <si>
    <t>CN~MCDRamadan_CH~Social_MK~KW_TG~Awareness_PP~Brand_LG~ENAR_KT~Exact_CA~Interests_ FM~Mixed_ AT~Mixed_ DT~All~FF~ SABO0000015104</t>
  </si>
  <si>
    <t>MK~KW_AT~Snapchat~Interests_AG~_FF~Feeds</t>
  </si>
  <si>
    <t>CT~DarkPost~AR~KW~Video~9x16~45_CV</t>
  </si>
  <si>
    <t>CN~MCDRamadan_CH~Social_MK~KW_TG~Consideration_PP~Brand_LG~ENAR_KT~Exact_CA~Interests_ FM~Mixed_ AT~Mixed_ DT~All~FF~ SABO0000015104</t>
  </si>
  <si>
    <t>CT~DarkPost~EN~KW~Video~9x16~30_CV</t>
  </si>
  <si>
    <t>CT~DarkPost~AR~KW~Video~9x16~30_CV</t>
  </si>
  <si>
    <t>CT~DarkPost~EN~KW~Video~9x16~45_CV</t>
  </si>
  <si>
    <t>CT~DarkPost~AR~KW_Video~9x16~30~_CV</t>
  </si>
  <si>
    <t>RIY</t>
  </si>
  <si>
    <t>CN~MCDRamadan_CH~Social_MK~RIY_TG~Awareness_PP~Brand_LG~ENAR_KT~Exact_CA~Interests_ FM~Mixed_ AT~Mixed_ DT~All~FF~ SABO0000015104</t>
  </si>
  <si>
    <t>MK~RIY_AT~Snapchat~Retargeting~Purchasers_AG~_FF~Feeds</t>
  </si>
  <si>
    <t>CT~DarkPost~AR~RIY~Video~9x16~30~_CV</t>
  </si>
  <si>
    <t>CN~MCDRamadan_CH~Social_MK~RIY_TG~Consideration_PP~Brand_LG~ENAR_KT~Exact_CA~Interests_ FM~Mixed_ AT~Mixed_ DT~All~FF~ SABO0000015104</t>
  </si>
  <si>
    <t>MK~RIY_AT~Snapchat~Interests_AG~_FF~Feeds</t>
  </si>
  <si>
    <t>MK~RIY_AT~Snapchat~Retargeting~CDPAllUsers_AG~_FF~Feeds</t>
  </si>
  <si>
    <t>CT~DarkPost~AR~RIY~Video~9x16~45~_CV</t>
  </si>
  <si>
    <t>UAE</t>
  </si>
  <si>
    <t>CN~MCDRamadan_CH~Snapchat_MK~UAE_TG~Awareness_PP~Brand_LG~ENAR_KT~Exact_CA~Interests_ FM~Mixed_ AT~Mixed_ DT~All~FF~ STABO0000069671</t>
  </si>
  <si>
    <t>MK~AE_AT~Snapchat~Interests_AG~_FF~Feeds</t>
  </si>
  <si>
    <t>CT~DarkPost~EN~AE~Video~9x16~45~_CV</t>
  </si>
  <si>
    <t>CN~MCDRamadan_CH~Snapchat_MK~UAE_TG~Consideration_PP~Brand_LG~ENAR_KT~Exact_CA~Interests_ FM~Mixed_ AT~Mixed_ DT~All~FF~ STABO0000069671</t>
  </si>
  <si>
    <t>CT~DarkPost~EN~AE~Video~9x16~30~_CV</t>
  </si>
  <si>
    <t xml:space="preserve"> CT~DarkPost~AR~AE~Video~9x16~30~_CV</t>
  </si>
  <si>
    <t>CT~DarkPost~AR~AE~Video~9x16~30~_CV</t>
  </si>
  <si>
    <t>CT~DarkPost~AR~AE~Video~9x16~45~_CV</t>
  </si>
  <si>
    <t>Campaign name</t>
  </si>
  <si>
    <t>Ad name</t>
  </si>
  <si>
    <t>Creative variations</t>
  </si>
  <si>
    <t>Reach</t>
  </si>
  <si>
    <t>Impressions</t>
  </si>
  <si>
    <t>Amount spent (USD)</t>
  </si>
  <si>
    <t>Link clicks</t>
  </si>
  <si>
    <t>3-second video plays</t>
  </si>
  <si>
    <t>Video plays at 100%</t>
  </si>
  <si>
    <t>CTR (all)</t>
  </si>
  <si>
    <t>VTR</t>
  </si>
  <si>
    <t>Post engagement</t>
  </si>
  <si>
    <t>Engagement Rate</t>
  </si>
  <si>
    <t>CN~MCDRamadan_CH~Social_MK~RIY_TG~Awareness_PP~Brand_LG~ENAR_KT~Exact_CA~Interests_ FM~Mixed_ AT~Mixed_ DT~All~FF~SABO0000015094</t>
  </si>
  <si>
    <t>CT~DarkPost~AR~RIY~Video~16x9~45~_CV</t>
  </si>
  <si>
    <t>16x9</t>
  </si>
  <si>
    <t>CT~DarkPost~AR~RIY~Video~1x1~45~_CV</t>
  </si>
  <si>
    <t>1x1</t>
  </si>
  <si>
    <t>CN~MCDRamadan_CH~Social_MK~KW_TG~Awareness_PP~Brand_LG~ENAR_KT~Exact_CA~Interests_ FM~Mixed_ AT~Mixed_ DT~All~FF~ SABO0000015094</t>
  </si>
  <si>
    <t>CT~DarkPost~AR~KW~Video~16x9~45~_CV - Copy</t>
  </si>
  <si>
    <t>CN~MCDRamadan_CH~Social_MK~JED_TG~Awareness_PP~Brand_LG~ENAR_KT~Exact_CA~Interests_ FM~Mixed_ AT~Mixed_ DT~All~FF~ SABO0000015094</t>
  </si>
  <si>
    <t>CT~DarkPost~AR~JED~Video~16x9~45~_CV - Copy</t>
  </si>
  <si>
    <t>QA</t>
  </si>
  <si>
    <t>CN~MCDRamadan_CH~Social_MK~QA_TG~Awareness_PP~Brand_LG~ENAR_KT~Exact_CA~Interests_ FM~Mixed_ AT~Mixed_ DT~All~FF~ SABO0000015094</t>
  </si>
  <si>
    <t>CT~DarkPost~AR~QAT~Video~16x9~30~_CV</t>
  </si>
  <si>
    <t>CT~DarkPost~AR~KW~Video~1x1~30~_CV - Copy</t>
  </si>
  <si>
    <t>CT~DarkPost~AR~RIY~Video~1x1~30~_CV</t>
  </si>
  <si>
    <t>CT~DarkPost~AR~RIY~Video~16x9~61~_CV</t>
  </si>
  <si>
    <t>CT~DarkPost~AR~JED~Video~16x9~45~_CV</t>
  </si>
  <si>
    <t>CT~DarkPost~AR~RIY~Video~16x9~30~_CV</t>
  </si>
  <si>
    <t>CT~DarkPost~EN~JED~Video~16x9~30~_CV - Copy</t>
  </si>
  <si>
    <t>CT~DarkPost~AR~RIY~Video~1x1~Sharing~_CV</t>
  </si>
  <si>
    <t>BH</t>
  </si>
  <si>
    <t>CN~MCDRamadan_CH~Social_MK~BH_TG~Awareness_PP~Brand_LG~ENAR_KT~Exact_CA~Interests_ FM~Mixed_ AT~Mixed_ DT~All~FF~ SABO0000015094</t>
  </si>
  <si>
    <t>CT~DarkPost~AR~BH~Video~16x9~45~_CV</t>
  </si>
  <si>
    <t>CT~DarkPost~AR~QAT~Video~1x1~30~_CV</t>
  </si>
  <si>
    <t>CN~MCDRamadan_CH~Social_MK~RIY_TG~Awareness_PP~Brand_LG~ENAR_KT~Exact_CA~CDP_ FM~Mixed_ AT~Mixed_ DT~All~FF~SABO0000015094</t>
  </si>
  <si>
    <t>CT~DarkPost~EN~JED~Video~1x1~30~_CV</t>
  </si>
  <si>
    <t>OM</t>
  </si>
  <si>
    <t>CN~MCDRamadan_CH~Social_MK~OM_TG~Awareness_PP~Brand_LG~ENAR_KT~Exact_CA~Interests_ FM~Mixed_ AT~Mixed_ DT~All~FF~ SABO0000015094</t>
  </si>
  <si>
    <t>CT~DarkPost~AR~OM~Video~16x9~45~_CV - Copy</t>
  </si>
  <si>
    <t>CT~DarkPost~AR~QAT~Static~1x1~EA3~_CV</t>
  </si>
  <si>
    <t>Static</t>
  </si>
  <si>
    <t>CT~DarkPost~EN~KW~Video~1x1~45~_CV</t>
  </si>
  <si>
    <t>CT~DarkPost~AR~OM~Video~16x9~30~_CV - Copy</t>
  </si>
  <si>
    <t>CT~DarkPost~EN~KW~Video~16x9~45~_CV</t>
  </si>
  <si>
    <t>CT~DarkPost~AR~JED~Video~16x9~30~_CV - Copy</t>
  </si>
  <si>
    <t>CT~DarkPost~EN~KW~Video~1x1~45~_CV - Copy</t>
  </si>
  <si>
    <t>CT~DarkPost~AR~KW~Video~16x9~45~_CV</t>
  </si>
  <si>
    <t>CT~DarkPost~AR~KW~Static~1x1~EA3~_CV</t>
  </si>
  <si>
    <t>CT~DarkPost~AR~JED~Static~1x1~EA3~_CV</t>
  </si>
  <si>
    <t>CT~DarkPost~EN~OM~Video~16x9~30~_CV - Copy</t>
  </si>
  <si>
    <t>CT~DarkPost~AR~JED~Video~1x1~45~_CV - Copy</t>
  </si>
  <si>
    <t>CT~DarkPost~AR~KW~Static~1x1~EA2~_CV</t>
  </si>
  <si>
    <t>CT~DarkPost~AR~QAT~Video~16x9~45~_CV</t>
  </si>
  <si>
    <t>CT~DarkPost~EN~QAT~Video~16x9~30~_CV</t>
  </si>
  <si>
    <t>CT~DarkPost~EN~JED~Video~1x1~45~_CV</t>
  </si>
  <si>
    <t>CT~DarkPost~EN~KW~Video~16x9~30~_CV - Copy</t>
  </si>
  <si>
    <t>CT~DarkPost~EN~QAT~Static~1x1~EA3~_CV</t>
  </si>
  <si>
    <t>CT~DarkPost~EN~BH~Video~1x1~45~_CV</t>
  </si>
  <si>
    <t>CT~DarkPost~EN~KW~Video~1x1~30~_CV</t>
  </si>
  <si>
    <t>CT~DarkPost~EN~BH~Video~16x9~30~_CV</t>
  </si>
  <si>
    <t>CT~DarkPost~EN~JED~Video~1x1~45~_CV - Copy</t>
  </si>
  <si>
    <t>CT~DarkPost~EN~KW~Video~16x9~30~_CV</t>
  </si>
  <si>
    <t>CN~MCDRamadan_CH~Social_MK~JED_TG~Awareness_PP~Brand_LG~ENAR_KT~Exact_CA~CDP_ FM~Mixed_ AT~Mixed_ DT~All~FF~ SABO0000015094</t>
  </si>
  <si>
    <t>CT~DarkPost~EN~QAT~Video~1x1~30~_CV</t>
  </si>
  <si>
    <t>CT~DarkPost~EN~OM~Video~16x9~45~_CV</t>
  </si>
  <si>
    <t>CT~DarkPost~AR~OM~Static~1x1~EA3~_CV</t>
  </si>
  <si>
    <t>CT~DarkPost~EN~JED~Video~16x9~45~_CV</t>
  </si>
  <si>
    <t>CT~DarkPost~AR~JED~Video~1x1~45~_CV</t>
  </si>
  <si>
    <t>CT~DarkPost~AR~KW~Video~1x1~30~_CV</t>
  </si>
  <si>
    <t>CT~DarkPost~AR~JED~Static~1x1~EA2~_CV</t>
  </si>
  <si>
    <t>CT~DarkPost~AR~JED~Video~1x1~30~_CV - Copy</t>
  </si>
  <si>
    <t>CT~DarkPost~AR~BH~Video~1x1~30~_CV</t>
  </si>
  <si>
    <t>CT~DarkPost~EN~KW~Static~1x1~EA3~_CV</t>
  </si>
  <si>
    <t>CT~DarkPost~AR~RIY~Video~1x1~61~_CV</t>
  </si>
  <si>
    <t>CT~DarkPost~AR~BH~Static~1x1~EA3~_CV</t>
  </si>
  <si>
    <t>CT~DarkPost~AR~KW~Video~16x9~30~_CV - Copy</t>
  </si>
  <si>
    <t>CT~DarkPost~AR~BH~Video~16x9~30~_CV</t>
  </si>
  <si>
    <t>CT~DarkPost~EN~BH~Video~1x1~30~_CV</t>
  </si>
  <si>
    <t>CT~DarkPost~AR~OM~Video~1x1~45~_CV - Copy</t>
  </si>
  <si>
    <t>CT~DarkPost~AR~OM~Video~16x9~45~_CV</t>
  </si>
  <si>
    <t>CT~DarkPost~EN~KW~Video~1x1~30~_CV - Copy</t>
  </si>
  <si>
    <t>CT~DarkPost~AR~RIY~Video~9x16~60~_CV</t>
  </si>
  <si>
    <t>CT~DarkPost~EN~JED~Video~16x9~45~_CV - Copy</t>
  </si>
  <si>
    <t>CT~DarkPost~EN~QAT~Video~1x1~45~_CV</t>
  </si>
  <si>
    <t>CT~DarkPost~EN~OM~Video~1x1~45~_CV</t>
  </si>
  <si>
    <t>CT~DarkPost~EN~JED~Video~1x1~30~_CV - Copy</t>
  </si>
  <si>
    <t>CT~DarkPost~AR~BH~Video~1x1~45~_CV</t>
  </si>
  <si>
    <t>CT~DarkPost~AR~KW~Static~1x1~EA~_CV</t>
  </si>
  <si>
    <t>CT~DarkPost~EN~JED~Static~1x1~EA3~_CV</t>
  </si>
  <si>
    <t>CT~DarkPost~AR~QAT~Video~16x9~61~_CV</t>
  </si>
  <si>
    <t>CT~DarkPost~AR~JED~Static~1x1~EA~_CV</t>
  </si>
  <si>
    <t>CT~DarkPost~AR~JED~Video~16x9~61~_CV - Copy</t>
  </si>
  <si>
    <t>CT~DarkPost~AR~QAT~Static~1x1~EA2~_CV</t>
  </si>
  <si>
    <t>CT~DarkPost~EN~KW~Video~16x9~45~_CV - Copy</t>
  </si>
  <si>
    <t>CT~DarkPost~EN~KW~Video~1x1~60~_CV -</t>
  </si>
  <si>
    <t>CT~DarkPost~EN~OM~Video~9x16~45~_CV</t>
  </si>
  <si>
    <t>CT~DarkPost~EN~QAT~Video~16x9~45~_CV</t>
  </si>
  <si>
    <t>CT~DarkPost~AR~OM~Video~1x1~30~_CV - Copy</t>
  </si>
  <si>
    <t>CT~DarkPost~EN~BH~Video~16x9~45~_CV</t>
  </si>
  <si>
    <t>CT~DarkPost~AR~BH~Video~1x1~Sharing~_CV</t>
  </si>
  <si>
    <t>CT~DarkPost~AR~JED~Video~1x1~30~_CV</t>
  </si>
  <si>
    <t>CT~DarkPost~AR~QAT~Video~1x1~45~_CV</t>
  </si>
  <si>
    <t>CT~DarkPost~AR~OM~Video~1x1~45~_CV</t>
  </si>
  <si>
    <t>CT~DarkPost~AR~KW~Video~1x1~45~_CV</t>
  </si>
  <si>
    <t>CT~DarkPost~EN~OM~Static~1x1~EA3~_CV</t>
  </si>
  <si>
    <t>CT~DarkPost~AR~BH~Static~1x1~EA2~_CV</t>
  </si>
  <si>
    <t>CT~DarkPost~AR~JED~Video~16x9~30~_CV</t>
  </si>
  <si>
    <t>CT~DarkPost~AR~OM~Static~1x1~EA2~_CV</t>
  </si>
  <si>
    <t>CT~DarkPost~AR~JED~Video~1x1~61~_CV</t>
  </si>
  <si>
    <t>CT~DarkPost~EN~OM~Video~1x1~30~_CV</t>
  </si>
  <si>
    <t>CT~DarkPost~AR~KW~Video~1x1~61~_CV</t>
  </si>
  <si>
    <t>CT~DarkPost~EN~BH~Static~1x1~EA3~_CV</t>
  </si>
  <si>
    <t>CT~DarkPost~AR~JED~Video~1x1~Sharing~_CV</t>
  </si>
  <si>
    <t>CT~DarkPost~EN~JED~Video~1x1~60~_CV -</t>
  </si>
  <si>
    <t>CT~DarkPost~AR~KW~Video~1x1~45~_CV - Copy</t>
  </si>
  <si>
    <t>CT~DarkPost~EN~OM~Video~16x9~45~_CV - Copy</t>
  </si>
  <si>
    <t>CT~DarkPost~EN~OM~Video~1x1~45~_CV - Copy</t>
  </si>
  <si>
    <t>CT~DarkPost~EN~KW~Video~16x9~60~_CV</t>
  </si>
  <si>
    <t>CT~DarkPost~EN~JED~Static~1x1~EA~_CV</t>
  </si>
  <si>
    <t>CT~DarkPost~AR~KW~Video~16x9~61~_CV</t>
  </si>
  <si>
    <t>CT~DarkPost~EN~KW~Video~1x1~Sharing~_CV</t>
  </si>
  <si>
    <t>CT~DarkPost~EN~KW~Video~9x16~45~_CV</t>
  </si>
  <si>
    <t>CT~DarkPost~EN~KW~Video~9x16~30~_CV</t>
  </si>
  <si>
    <t>CT~DarkPost~EN~JED~Video~16x9~30~_CV</t>
  </si>
  <si>
    <t>CT~DarkPost~EN~JED~Video~16x9~60~_CV</t>
  </si>
  <si>
    <t>CT~DarkPost~EN~JED~Static~1x1~EA2~_CV</t>
  </si>
  <si>
    <t>CT~DarkPost~EN~BH~Video~16x9~60~_CV</t>
  </si>
  <si>
    <t>CT~DarkPost~AR~KW~Video~16x9~61~_CV - Copy</t>
  </si>
  <si>
    <t>CT~DarkPost~EN~OM~Video~9x16~60~_CV</t>
  </si>
  <si>
    <t>CT~DarkPost~AR~KW~Video~1x1~Sharing~_CV</t>
  </si>
  <si>
    <t>CT~DarkPost~AR~OM~Static~1x1~EA~_CV</t>
  </si>
  <si>
    <t>CT~DarkPost~AR~KW~Carousel~1x1~_CV</t>
  </si>
  <si>
    <t>Carousel</t>
  </si>
  <si>
    <t>CT~DarkPost~AR~QAT~Video~9x16~45~_CV</t>
  </si>
  <si>
    <t>CT~DarkPost~EN~OM~Video~1x1~30~_CV - Copy</t>
  </si>
  <si>
    <t>CT~DarkPost~AR~QAT~Video~1x1~61~_CV</t>
  </si>
  <si>
    <t>CT~DarkPost~EN~QAT~Video~1x1~Sharing~_CV</t>
  </si>
  <si>
    <t>CT~DarkPost~AR~QAT~Video~9x16~30~_CV</t>
  </si>
  <si>
    <t>CT~DarkPost~AR~OM~Video~1x1~Sharing~_CV</t>
  </si>
  <si>
    <t>CT~DarkPost~EN~BH~Video~9x16~45~_CV</t>
  </si>
  <si>
    <t>CT~DarkPost~AR~JED~Video~16x9~61~_CV</t>
  </si>
  <si>
    <t>CT~DarkPost~EN~QAT~Static~1x1~EA2~_CV</t>
  </si>
  <si>
    <t>CT~DarkPost~AR~OM~Video~9x16~45~_CV</t>
  </si>
  <si>
    <t>CT~DarkPost~EN~OM~Video~1x1~60~_CV -</t>
  </si>
  <si>
    <t>CT~DarkPost~AR~BH~Static~1x1~EA~_CV</t>
  </si>
  <si>
    <t>CT~DarkPost~EN~BH~Video~1x1~Sharing~_CV</t>
  </si>
  <si>
    <t>CT~DarkPost~EN~QAT~Video~9x16~45~_CV</t>
  </si>
  <si>
    <t>CT~DarkPost~EN~QAT~Video~16x9~60~_CV</t>
  </si>
  <si>
    <t>CT~DarkPost~AR~JED~Carousel~1x1~_CV</t>
  </si>
  <si>
    <t>CT~DarkPost~EN~QAT~Video~1x1~60~_CV -</t>
  </si>
  <si>
    <t>CT~DarkPost~EN~JED~Video~1x1~Sharing~_CV</t>
  </si>
  <si>
    <t>CT~DarkPost~AR~KW~Video~16x9~30~_CV</t>
  </si>
  <si>
    <t>CT~DarkPost~EN~KW~Static~1x1~EA2~_CV</t>
  </si>
  <si>
    <t>CT~DarkPost~EN~KW~Static~1x1~EA~_CV</t>
  </si>
  <si>
    <t>CT~DarkPost~AR~QAT~Static~1x1~EA~_CV</t>
  </si>
  <si>
    <t>CT~DarkPost~AR~OM~Video~9x16~60~_CV</t>
  </si>
  <si>
    <t>CT~DarkPost~EN~OM~Static~1x1~EA2~_CV</t>
  </si>
  <si>
    <t>CT~DarkPost~EN~OM~Video~1x1~Sharing~_CV</t>
  </si>
  <si>
    <t>CT~DarkPost~AR~BH~Video~1x1~61~_CV</t>
  </si>
  <si>
    <t>CT~DarkPost~AR~OM~Video~1x1~30~_CV</t>
  </si>
  <si>
    <t>CT~DarkPost~EN~BH~Static~1x1~EA2~_CV</t>
  </si>
  <si>
    <t>CT~DarkPost~EN~BH~Video~1x1~60~_CV -</t>
  </si>
  <si>
    <t>CT~DarkPost~EN~OM~Static~1x1~EA~_CV</t>
  </si>
  <si>
    <t>CT~DarkPost~EN~OM~Video~16x9~30~_CV</t>
  </si>
  <si>
    <t>CT~DarkPost~EN~QAT~Video~9x16~60~_CV</t>
  </si>
  <si>
    <t>CT~DarkPost~EN~JED~Carousel~1x1~_CV</t>
  </si>
  <si>
    <t>CT~DarkPost~AR~OM~Video~1x1~61~_CV</t>
  </si>
  <si>
    <t>CT~DarkPost~EN~QAT~Static~1x1~EA~_CV</t>
  </si>
  <si>
    <t>CT~DarkPost~AR~BH~Video~9x16~60~_CV</t>
  </si>
  <si>
    <t>CT~DarkPost~EN~QAT~Video~9x16~30~_CV</t>
  </si>
  <si>
    <t>CT~DarkPost~AR~BH~Video~16x9~61~_CV</t>
  </si>
  <si>
    <t>CT~DarkPost~AR~QAT~Video~1x1~Sharing~_CV</t>
  </si>
  <si>
    <t>CT~DarkPost~EN~KW~Video~1x1~60~_CV - - Copy</t>
  </si>
  <si>
    <t>CT~DarkPost~AR~KW~Video~9x16~45~_CV</t>
  </si>
  <si>
    <t>CT~DarkPost~EN~BH~Static~1x1~EA~_CV</t>
  </si>
  <si>
    <t>CT~DarkPost~AR~QAT~Video~9x16~60~_CV</t>
  </si>
  <si>
    <t>CT~DarkPost~EN~QAT~Carousel~1x1~_CV</t>
  </si>
  <si>
    <t>CT~DarkPost~EN~JED~Video~9x16~60~_CV</t>
  </si>
  <si>
    <t>CT~DarkPost~EN~BH~Video~9x16~30~_CV</t>
  </si>
  <si>
    <t>CT~DarkPost~EN~OM~Video~16x9~60~_CV</t>
  </si>
  <si>
    <t>CT~DarkPost~EN~KW~Video~9x16~60~_CV</t>
  </si>
  <si>
    <t>CT~DarkPost~EN~OM~Video~9x16~30~_CV</t>
  </si>
  <si>
    <t>CT~DarkPost~EN~BH~Carousel~1x1~_CV</t>
  </si>
  <si>
    <t>CT~DarkPost~EN~JED~Video~16x9~60~_CV - Copy</t>
  </si>
  <si>
    <t>CT~DarkPost~EN~JED~Video~1x1~60~_CV - - Copy</t>
  </si>
  <si>
    <t>CT~DarkPost~AR~OM~Carousel~9x16~_CV</t>
  </si>
  <si>
    <t>CT~DarkPost~AR~BH~Video~9x16~45~_CV</t>
  </si>
  <si>
    <t>CT~DarkPost~AR~QAT~Carousel~1x1~_CV</t>
  </si>
  <si>
    <t>CT~DarkPost~AR~OM~Video~9x16~30~_CV</t>
  </si>
  <si>
    <t>CT~DarkPost~AR~OM~Video~16x9~61~_CV</t>
  </si>
  <si>
    <t>CT~DarkPost~EN~KW~Carousel~1x1~_CV</t>
  </si>
  <si>
    <t>CT~DarkPost~AR~KW~Video~9x16~60~_CV</t>
  </si>
  <si>
    <t>CT~DarkPost~AR~OM~Carousel~1x1~_CV</t>
  </si>
  <si>
    <t>CT~DarkPost~AR~OM~Video~16x9~30~_CV</t>
  </si>
  <si>
    <t>CT~DarkPost~AR~JED~Video~1x1~61~_CV - Copy</t>
  </si>
  <si>
    <t>CT~DarkPost~AR~JED~Video~9x16~60~_CV</t>
  </si>
  <si>
    <t>CT~DarkPost~AR~OM~Video~16x9~61~_CV - Copy</t>
  </si>
  <si>
    <t>CT~DarkPost~AR~KW~Video~9x16~30~_CV</t>
  </si>
  <si>
    <t>CT~DarkPost~EN~BH~Video~9x16~60~_CV</t>
  </si>
  <si>
    <t>CT~DarkPost~EN~KW~Video~16x9~60~_CV - Copy</t>
  </si>
  <si>
    <t>CT~DarkPost~AR~BH~Video~9x16~30~_CV</t>
  </si>
  <si>
    <t>CT~DarkPost~EN~OM~Carousel~1x1~_CV</t>
  </si>
  <si>
    <t>CT~DarkPost~EN~OM~Video~1x1~60~_CV - - Copy</t>
  </si>
  <si>
    <t>CT~DarkPost~AR~KW~Video~1x1~61~_CV - Copy</t>
  </si>
  <si>
    <t>CT~DarkPost~EN~OM~Video~16x9~60~_CV - Copy</t>
  </si>
  <si>
    <t>CT~DarkPost~AR~OM~Video~1x1~61~_CV - Copy</t>
  </si>
  <si>
    <t>CT~DarkPost~AR~BH~Carousel~1x1~_CV</t>
  </si>
  <si>
    <t>CT~DarkPost~AR~OM~Video~1x1~Sharing~_CV - Copy</t>
  </si>
  <si>
    <t>CT~DarkPost~EN~KW~Video~1x1~Sharing~_CV - Copy</t>
  </si>
  <si>
    <t>CT~DarkPost~AR~JED~Video~1x1~Sharing~_CV - Copy</t>
  </si>
  <si>
    <t>CT~DarkPost~EN~OM~Carousel~9x16~_CV</t>
  </si>
  <si>
    <t>CT~DarkPost~EN~JED~Video~1x1~Sharing~_CV - Copy</t>
  </si>
  <si>
    <t>CT~DarkPost~EN~OM~Video~1x1~Sharing~_CV - Copy</t>
  </si>
  <si>
    <t>CT~DarkPost~AR~KW~Carousel~9x16~_CV</t>
  </si>
  <si>
    <t>CT~DarkPost~AR~KW~Video~1x1~Sharing~_CV - Copy</t>
  </si>
  <si>
    <t>CT~DarkPost~EN~KW~Carousel~9x16~_CV</t>
  </si>
  <si>
    <t>CT~DarkPost~EN~OM~Video~9x16~45~_CV - Copy</t>
  </si>
  <si>
    <t>CT~DarkPost~AR~OM~Video~9x16~30~_CV - Copy</t>
  </si>
  <si>
    <t>CT~DarkPost~AR~OM~Video~9x16~45~_CV - Copy</t>
  </si>
  <si>
    <t>CT~DarkPost~AR~OM~Video~9x16~60~_CV - Copy</t>
  </si>
  <si>
    <t>CT~DarkPost~AR~BH~Carousel~9x16~_CV</t>
  </si>
  <si>
    <t>CT~DarkPost~AR~JED~Video~9x16~30~_CV - Copy</t>
  </si>
  <si>
    <t>CT~DarkPost~AR~JED~Video~9x16~60~_CV - Copy</t>
  </si>
  <si>
    <t>CT~DarkPost~EN~JED~Video~9x16~30~_CV - Copy</t>
  </si>
  <si>
    <t>CT~DarkPost~EN~JED~Video~9x16~45~_CV - Copy</t>
  </si>
  <si>
    <t>CT~DarkPost~EN~JED~Video~9x16~60~_CV - Copy</t>
  </si>
  <si>
    <t>CT~DarkPost~AR~JED~Video~9x16~45~_CV - Copy</t>
  </si>
  <si>
    <t>CT~DarkPost~AR~KW~Video~9x16~30~_CV - Copy</t>
  </si>
  <si>
    <t>CT~DarkPost~AR~KW~Video~9x16~45~_CV - Copy</t>
  </si>
  <si>
    <t>CT~DarkPost~AR~KW~Video~9x16~60~_CV - Copy</t>
  </si>
  <si>
    <t>CT~DarkPost~EN~KW~Video~9x16~30~_CV - Copy</t>
  </si>
  <si>
    <t>CT~DarkPost~EN~KW~Video~9x16~45~_CV - Copy</t>
  </si>
  <si>
    <t>CT~DarkPost~EN~KW~Video~9x16~60~_CV - Copy</t>
  </si>
  <si>
    <t>CT~DarkPost~EN~OM~Video~9x16~30~_CV - Copy</t>
  </si>
  <si>
    <t>CT~DarkPost~EN~OM~Video~9x16~60~_CV - Copy</t>
  </si>
  <si>
    <t>AE</t>
  </si>
  <si>
    <t>CN~MCDRamadan_CH~Social_MK~AE_TG~Awareness_PP~Brand_LG~ENAR_KT~Exact_CA~Interests_ FM~Mixed_ AT~Mixed_ DT~All~FF~ STABO0000069668</t>
  </si>
  <si>
    <t>CT~DarkPost~AR~UAE~Video~16x9~45~_CV</t>
  </si>
  <si>
    <t>CT~DarkPost~AR~UAE~Video~16x9~30~_CV</t>
  </si>
  <si>
    <t>CT~DarkPost~AR~UAE~Video~1x1~30~_CV</t>
  </si>
  <si>
    <t>CT~DarkPost~EN~UAE~Static~1x1~EA3~_CV</t>
  </si>
  <si>
    <t>CN~MCDRamadan_CH~Social_MK~AE_TG~Awareness_PP~Brand_LG~ENAR_KT~Exact_CA~CDP_ FM~Mixed_ AT~Mixed_ DT~All~FF~ STABO0000069668</t>
  </si>
  <si>
    <t>CT~DarkPost~AR~UAE~Static~1x1~EA3~_CV</t>
  </si>
  <si>
    <t>CT~DarkPost~AR~UAE~Video~1x1~45~_CV</t>
  </si>
  <si>
    <t>CT~DarkPost~AR~UAE~Static~1x1~EA2~_CV</t>
  </si>
  <si>
    <t>CT~DarkPost~AR~UAE~Video~16x9~61~_CV</t>
  </si>
  <si>
    <t>CT~DarkPost~EN~UAE~Video~1x1~30~_CV</t>
  </si>
  <si>
    <t>CT~DarkPost~EN~UAE~Video~1x1~45~_CV</t>
  </si>
  <si>
    <t>CT~DarkPost~EN~UAE~Video~16x9~30~_CV</t>
  </si>
  <si>
    <t>CT~DarkPost~EN~UAE~Video~1x1~Sharing~_CV</t>
  </si>
  <si>
    <t>CT~DarkPost~AR~UAE~Static~1x1~EA~_CV</t>
  </si>
  <si>
    <t>CT~DarkPost~EN~UAE~Video~16x9~45~_CV</t>
  </si>
  <si>
    <t>CT~DarkPost~AR~UAE~Video~1x1~61~_CV</t>
  </si>
  <si>
    <t>CT~DarkPost~EN~UAE~Video~1x1~60~_CV -</t>
  </si>
  <si>
    <t>CT~DarkPost~AR~UAE~Video~1x1~Sharing~_CV</t>
  </si>
  <si>
    <t>CT~DarkPost~EN~UAE~Static~1x1~EA2~_CV</t>
  </si>
  <si>
    <t>CT~DarkPost~EN~UAE~Carousel~1x1~_CV</t>
  </si>
  <si>
    <t>CT~DarkPost~EN~UAE~Static~1x1~EA~_CV</t>
  </si>
  <si>
    <t>CT~DarkPost~AR~UAE~Video~9x16~30~_CV</t>
  </si>
  <si>
    <t>CT~DarkPost~EN~UAE~Video~16x9~60~_CV</t>
  </si>
  <si>
    <t>CT~DarkPost~AR~UAE~Video~9x16~45~_CV</t>
  </si>
  <si>
    <t>CT~DarkPost~AR~UAE~Video~9x16~60~_CV</t>
  </si>
  <si>
    <t>CT~DarkPost~EN~UAE~Video~9x16~45~_CV</t>
  </si>
  <si>
    <t>CT~DarkPost~EN~UAE~Video~9x16~30~_CV</t>
  </si>
  <si>
    <t>CT~DarkPost~AR~UAE~Carousel~1x1~_CV</t>
  </si>
  <si>
    <t>CT~DarkPost~EN~UAE~Video~9x16~60~_CV</t>
  </si>
  <si>
    <t>CT~DarkPost~EN~UAE~Carousel~9x16~_CV</t>
  </si>
  <si>
    <t>CT~DarkPost~AR~UAE~Carousel~9x16~_CV</t>
  </si>
  <si>
    <t>Ad Group Name</t>
  </si>
  <si>
    <t xml:space="preserve">Language </t>
  </si>
  <si>
    <t>Clicks</t>
  </si>
  <si>
    <t>CTR</t>
  </si>
  <si>
    <t>CPM</t>
  </si>
  <si>
    <t>VTR (2 Sec)</t>
  </si>
  <si>
    <t>VTR (Complete)</t>
  </si>
  <si>
    <t>Total Engagement</t>
  </si>
  <si>
    <t>CN~MCDRamadan_CH~FBIG_MK~RIY_TG~Awareness_PP~Brand_LG~ENAR_KT~Exact_CA~Interests_ FM~Mixed_ AT~Mixed_ DT~All~FF~ SABO0000015094</t>
  </si>
  <si>
    <t>MK~RIY_AT~FBIG~Interests_AG~_FF~Feeds</t>
  </si>
  <si>
    <t>CT~DarkPost~AR~RIY~Video~9x16~61~_CV-PKsCG-</t>
  </si>
  <si>
    <t>CT~DarkPost~AR~RIY~Video~9x16~30~_CV-mhUEb-</t>
  </si>
  <si>
    <t>CT~DarkPost~AR~RIY~Video~9x16~45~_CV-QBIq7-</t>
  </si>
  <si>
    <t>CT~DarkPost~AR~RIY~Video~9x16~61~_CV</t>
  </si>
  <si>
    <t>CN~MCDRamadan_CH~Tiktok_MK~RIY_TG~Awareness_PP~Brand_LG~ENAR_KT~Exact_CA~CDPCampaign_ FM~Mixed_ AT~Mixed_ DT~All~FF~SABO0000015097</t>
  </si>
  <si>
    <t>MK~RIY_AT~FBIG~CDPAuudience_AG~_FF~Feeds</t>
  </si>
  <si>
    <t>CDPAuudience</t>
  </si>
  <si>
    <t>CT~DarkPost~AR~RIY~Video~9x16~30~_CV-ZEv9c-</t>
  </si>
  <si>
    <t>CT~DarkPost~AR~RIY~Video~9x16~61~_CV-X7sKd-</t>
  </si>
  <si>
    <t>CT~DarkPost~AR~RIY~Video~9x16~45~_CV-MpCqN-</t>
  </si>
  <si>
    <t>QAT</t>
  </si>
  <si>
    <t>CN~MCDRamadan_CH~Tiktok_MK~QAT_TG~Awareness_PP~Brand_LG~ENAR_KT~Exact_CA~Interests_ FM~Mixed_ AT~Mixed_ DT~All~FF~SABO0000015097</t>
  </si>
  <si>
    <t>MK~QAT_AT~Tiktok~Interests_AG~_FF~Feeds</t>
  </si>
  <si>
    <t>Copy 1 of CT~DarkPost~EN~QAT~Video~9x16~45~_CV</t>
  </si>
  <si>
    <t>Copy 1 of CT~DarkPost~EN~QAT~Video~9x16~30~_CV</t>
  </si>
  <si>
    <t>OMA</t>
  </si>
  <si>
    <t>CN~MCDRamadan_CH~Tiktok_MK~OMA_TG~Awareness_PP~Brand_LG~ENAR_KT~Exact_CA~Interests_ FM~Mixed_ AT~Mixed_ DT~All~FF~SABO0000015097</t>
  </si>
  <si>
    <t>MK~OMA_AT~Tiktok~Interests_AG~_FF~Feeds</t>
  </si>
  <si>
    <t>CT~DarkPost~EN~OMA~Video~9x16~30~_CV</t>
  </si>
  <si>
    <t>CT~DarkPost~AR~OMA~Video~9x16~30~_CV</t>
  </si>
  <si>
    <t>CT~DarkPost~EN~OMA~Video~9x16~45~_CV</t>
  </si>
  <si>
    <t>CT~DarkPost~AR~OMA~Video~9x16~45~_CV</t>
  </si>
  <si>
    <t>KWT</t>
  </si>
  <si>
    <t>CN~MCDRamadan_CH~Tiktok_MK~KWT_TG~Awareness_PP~Brand_LG~ENAR_KT~Exact_CA~Interests_ FM~Mixed_ AT~Mixed_ DT~All~FF~SABO0000015097</t>
  </si>
  <si>
    <t>MK~KWT_AT~Tiktok~Interests_AG~_FF~Feeds</t>
  </si>
  <si>
    <t>CT~DarkPost~EN~KWT~Video~9x16~45~_CV</t>
  </si>
  <si>
    <t>CT~DarkPost~EN~KWT~Video~9x16~30~_CV</t>
  </si>
  <si>
    <t>CT~DarkPost~AR~KWT~Video~9x16~30~_CV</t>
  </si>
  <si>
    <t>CT~DarkPost~AR~KWT~Video~9x16~45~_CV</t>
  </si>
  <si>
    <t>CN~MCDRamadan_CH~Tiktok_MK~KWT_TG~Awareness_PP~Brand_LG~ENAR_KT~Exact_CA~CDPAudience_ FM~Mixed_ AT~Mixed_ DT~All~FF~SABO0000015097</t>
  </si>
  <si>
    <t>MK~KWT_AT~Tiktok~Retargeting_AG~_FF~Feeds</t>
  </si>
  <si>
    <t>CDPAudience</t>
  </si>
  <si>
    <t>CN~MCDRamadan_CH~Tiktok_MK~JED_TG~Awareness_PP~Brand_LG~ENAR_KT~Exact_CA~Interests_ FM~Mixed_ AT~Mixed_ DT~All~FF~SABO0000015097</t>
  </si>
  <si>
    <t>MK~JED_AT~Tiktok~Interests_AG~_FF~Feeds</t>
  </si>
  <si>
    <t>CT~DarkPost~EN~JED~Video~9x16~45~_CV-rIzAL-</t>
  </si>
  <si>
    <t>CT~DarkPost~EN~JED~Video~9x16~30~_CV-lVMEf-</t>
  </si>
  <si>
    <t>CT~DarkPost~AR~JED~Video~9x16~45~_CV-ySPkG-</t>
  </si>
  <si>
    <t>CT~DarkPost~AR~JED~Video~9x16~30~_CV-k9Joh-</t>
  </si>
  <si>
    <t>BAH</t>
  </si>
  <si>
    <t>CN~MCDRamadan_CH~Tiktok_MK~BAH_TG~Awareness_PP~Brand_LG~ENAR_KT~Exact_CA~Interests_ FM~Mixed_ AT~Mixed_ DT~All~FF~SABO0000015097</t>
  </si>
  <si>
    <t>MK~BAH_AT~Tiktok~Interests_AG~_FF~Feeds</t>
  </si>
  <si>
    <t>CT~DarkPost~AR~BAH~Video~9x16~30~_CV-q93TD-</t>
  </si>
  <si>
    <t>CT~DarkPost~EN~BAH~Video~9x16~30~_CV-1gtb9-</t>
  </si>
  <si>
    <t>CT~DarkPost~EN~BAH~Video~9x16~45~_CV-IuSyj-</t>
  </si>
  <si>
    <t>CT~DarkPost~AR~BAH~Video~9x16~45~_CV-a6Bk9-</t>
  </si>
  <si>
    <t>CT~DarkPost~AR~BAH~Video~9x16~30~_CV</t>
  </si>
  <si>
    <t>CT~DarkPost~EN~BAH~Video~9x16~30~_CV</t>
  </si>
  <si>
    <t>CT~DarkPost~AR~BAH~Video~9x16~45~_CV</t>
  </si>
  <si>
    <t>CT~DarkPost~EN~BAH~Video~9x16~45~_CV</t>
  </si>
  <si>
    <t>CN~MCDRamadan_CH~Tiktok_MK~AE_TG~Awareness_PP~Brand_LG~ENAR_KT~Exact_CA~Interests_ FM~Mixed_ AT~Mixed_ DT~All~FF~SABO0000015097</t>
  </si>
  <si>
    <t>MK~AE_AT~Tiktok~Interests_AG~_FF~Feeds</t>
  </si>
  <si>
    <t>CT~DarkPost~EN~AE~Video~9x16~45~_CV-W5bZ2-</t>
  </si>
  <si>
    <t>CT~DarkPost~EN~AE~Video~9x16~30~_CV-v4GMU-</t>
  </si>
  <si>
    <t>CT~DarkPost~AR~AE~Video~9x16~30~_CV-6SKmj-</t>
  </si>
  <si>
    <t>CT~DarkPost~AR~AE~Video~9x16~45~_CV-mcgoU-</t>
  </si>
  <si>
    <t>CN~MCDRamadan_CH~Tiktok_MK~AE_TG~Awareness_PP~Brand_LG~ENAR_KT~Exact_CA~CDPAudience_ FM~Mixed_ AT~Mixed_ DT~All~FF~SABO0000015097</t>
  </si>
  <si>
    <t>MK~AE_AT~Tiktok~CDP_All Users_AG~_FF~Feeds</t>
  </si>
  <si>
    <t>CT~DarkPost~AR~AE~Video~9x16~30~_CV-oUs2c-</t>
  </si>
  <si>
    <t>CT~DarkPost~EN~AE~Video~9x16~30~_CV-NPp84-</t>
  </si>
  <si>
    <t>CT~DarkPost~EN~AE~Video~9x16~45~_CV-Lc6gU-</t>
  </si>
  <si>
    <t>CT~DarkPost~AR~AE~Video~9x16~45~_CV-7wlSF-</t>
  </si>
  <si>
    <t>Age Group</t>
  </si>
  <si>
    <t>Conversion Rate</t>
  </si>
  <si>
    <t>Millennials</t>
  </si>
  <si>
    <t>Boomers</t>
  </si>
  <si>
    <t>Q3: Using the Meta data, apply an IF statement to evaluate the CTR of each campaign. What percentage of campaigns had a "Good" CTR (e.g., above 2%)?</t>
  </si>
  <si>
    <t>Performance</t>
  </si>
  <si>
    <t>Row Labels</t>
  </si>
  <si>
    <t>Bad</t>
  </si>
  <si>
    <t>Good</t>
  </si>
  <si>
    <t>(blank)</t>
  </si>
  <si>
    <t>Grand Total</t>
  </si>
  <si>
    <t>percentage of campaigns had a "Good" CTR (e.g., above 2%</t>
  </si>
  <si>
    <t>VER</t>
  </si>
  <si>
    <t>Q4: Implement the NOT function to identify campaigns on Snapchat that had low engagement (e.g., less than 1000 clicks). How many campaigns were flagged for low engagement, and what might this indicate about the campaign strategy?</t>
  </si>
  <si>
    <t>Engagement</t>
  </si>
  <si>
    <r>
      <t>No. of Campaigns having low engagement</t>
    </r>
    <r>
      <rPr>
        <sz val="11"/>
        <color theme="1"/>
        <rFont val="Calibri"/>
        <family val="2"/>
      </rPr>
      <t>(e.g.,less than 1000 Swipe-ups</t>
    </r>
    <r>
      <rPr>
        <sz val="11"/>
        <color theme="1"/>
        <rFont val="Calibri"/>
        <family val="2"/>
        <scheme val="minor"/>
      </rPr>
      <t>)= 38</t>
    </r>
  </si>
  <si>
    <t>No. of Campaigns having high engagement(e.g.,greater than 1000 Swipe-ups)= 15</t>
  </si>
  <si>
    <t>what might this indicate about the campaign strategy</t>
  </si>
  <si>
    <t>Q5: Create a Pivot Table from the TikTok data to sum impressions and clicks by campaign name. Which campaign had the highest CTR, and what might be the reason for its success?</t>
  </si>
  <si>
    <t>Max of CTR</t>
  </si>
  <si>
    <t>Sum of Clicks</t>
  </si>
  <si>
    <t>Q6: From the Meta data, create a Pivot Table to analyze the performance of ads targeted at different age groups. Which age group had the highest conversion rate, and how could this insight affect future campaigns?</t>
  </si>
  <si>
    <t>Max of Conversion Rate</t>
  </si>
  <si>
    <t>Age_Group</t>
  </si>
  <si>
    <t>Sum of Amount Spent</t>
  </si>
  <si>
    <t>Sum of Swipe Ups</t>
  </si>
  <si>
    <t>CPC</t>
  </si>
  <si>
    <t>Sum of cost per click</t>
  </si>
  <si>
    <t>Sum of Amount spent (USD)</t>
  </si>
  <si>
    <t>Sum of Link clicks</t>
  </si>
  <si>
    <t>Sum of Field1Cost per click</t>
  </si>
  <si>
    <t>CPC=0.42059</t>
  </si>
  <si>
    <t>CPC =0.126</t>
  </si>
  <si>
    <t>Sum of Field1</t>
  </si>
  <si>
    <t>Sum of Cost per click</t>
  </si>
  <si>
    <t>Digital_platforms</t>
  </si>
  <si>
    <t>Cost_per_Click(CPC)</t>
  </si>
  <si>
    <t>TikTok</t>
  </si>
  <si>
    <t>Snapchat</t>
  </si>
  <si>
    <t>Meta</t>
  </si>
  <si>
    <t>MCDRamadan_FBIG_RIY_Awareness_Interests_15094</t>
  </si>
  <si>
    <t>MCDRamadan_Tiktok_AE_Awareness_CDPAudience_ 15097</t>
  </si>
  <si>
    <t>MCDRamadan_Tiktok_AE_Awareness_Interests_ 15097</t>
  </si>
  <si>
    <t>MCDRamadan_Tiktok_BAH_Awareness_Interests_ 15097</t>
  </si>
  <si>
    <t>MCDRamadan_Tiktok_JED_Awareness_Interests_ 15097</t>
  </si>
  <si>
    <t>MCDRamadan_Tiktok_KWT_Awareness_CDPAudience_ 15097</t>
  </si>
  <si>
    <t>MCDRamadan_Tiktok_KWT_Awareness_Interests15097</t>
  </si>
  <si>
    <t>MCDRamadan_Tiktok_OMA_Awareness_Interests15097</t>
  </si>
  <si>
    <t>MCDRamadan_Tiktok_QAT_Awareness_Interests15097</t>
  </si>
  <si>
    <t>MCDRamadan_Tiktok_RIY_Awareness_CDPCampaign _15097</t>
  </si>
  <si>
    <t>Campaign named "MCDRmadan_Tiktok_RIY_Awareness_CDPCampaign_15097" had the highest CTR of 0.37% because it possesses highest Engagement rate of 1.14%.</t>
  </si>
  <si>
    <t>The age group "Boomers"  has the highest Conversion rate of 0.12.</t>
  </si>
  <si>
    <t>Low</t>
  </si>
  <si>
    <t>High</t>
  </si>
  <si>
    <t>Count of Campaigns</t>
  </si>
  <si>
    <t>performance</t>
  </si>
  <si>
    <t xml:space="preserve"> CTR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</si>
</sst>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0.0%"/>
    <numFmt numFmtId="179"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color theme="1"/>
      <name val="Calibri"/>
      <family val="2"/>
    </font>
    <font>
      <b/>
      <sz val="1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CC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3" fillId="0" borderId="0"/>
    <xf numFmtId="0" fontId="3" fillId="0" borderId="0"/>
  </cellStyleXfs>
  <cellXfs count="33">
    <xf numFmtId="0" fontId="0" fillId="0" borderId="0" xfId="0"/>
    <xf numFmtId="0" fontId="2" fillId="2" borderId="1" xfId="0" applyFont="1" applyFill="1" applyBorder="1" applyAlignment="1">
      <alignment horizontal="left"/>
    </xf>
    <xf numFmtId="0" fontId="0" fillId="0" borderId="1" xfId="0" applyBorder="1" applyAlignment="1">
      <alignment horizontal="left"/>
    </xf>
    <xf numFmtId="164" fontId="0" fillId="0" borderId="1" xfId="1" applyFont="1" applyBorder="1" applyAlignment="1">
      <alignment horizontal="left" vertical="center"/>
    </xf>
    <xf numFmtId="0" fontId="0" fillId="0" borderId="1" xfId="0" applyBorder="1" applyAlignment="1">
      <alignment horizontal="left" vertical="center"/>
    </xf>
    <xf numFmtId="165" fontId="0" fillId="0" borderId="1" xfId="1" applyNumberFormat="1" applyFont="1" applyBorder="1" applyAlignment="1">
      <alignment horizontal="left" vertical="center"/>
    </xf>
    <xf numFmtId="10" fontId="0" fillId="0" borderId="1" xfId="2" applyNumberFormat="1" applyFont="1" applyBorder="1" applyAlignment="1">
      <alignment horizontal="left" vertical="center"/>
    </xf>
    <xf numFmtId="0" fontId="3" fillId="0" borderId="1" xfId="3" applyBorder="1" applyAlignment="1">
      <alignment horizontal="left"/>
    </xf>
    <xf numFmtId="164" fontId="3" fillId="0" borderId="1" xfId="1" applyFont="1" applyBorder="1" applyAlignment="1">
      <alignment horizontal="left" vertical="center"/>
    </xf>
    <xf numFmtId="0" fontId="3" fillId="0" borderId="1" xfId="3" applyBorder="1" applyAlignment="1">
      <alignment horizontal="left" vertical="center"/>
    </xf>
    <xf numFmtId="165" fontId="3" fillId="0" borderId="1" xfId="1" applyNumberFormat="1" applyFont="1" applyBorder="1" applyAlignment="1">
      <alignment horizontal="left" vertical="center"/>
    </xf>
    <xf numFmtId="0" fontId="0" fillId="0" borderId="1" xfId="0" applyBorder="1"/>
    <xf numFmtId="0" fontId="4" fillId="3" borderId="1" xfId="0" applyFont="1" applyFill="1" applyBorder="1" applyAlignment="1">
      <alignment horizontal="center"/>
    </xf>
    <xf numFmtId="0" fontId="2" fillId="3" borderId="1" xfId="0" applyFont="1" applyFill="1" applyBorder="1" applyAlignment="1">
      <alignment horizontal="center" vertical="top"/>
    </xf>
    <xf numFmtId="0" fontId="0" fillId="0" borderId="1" xfId="0" applyBorder="1" applyAlignment="1">
      <alignment horizontal="center"/>
    </xf>
    <xf numFmtId="164" fontId="0" fillId="0" borderId="1" xfId="1" applyFont="1" applyBorder="1" applyAlignment="1">
      <alignment horizontal="center"/>
    </xf>
    <xf numFmtId="0" fontId="0" fillId="0" borderId="1" xfId="1" applyNumberFormat="1" applyFont="1" applyBorder="1" applyAlignment="1">
      <alignment horizontal="center"/>
    </xf>
    <xf numFmtId="165" fontId="0" fillId="0" borderId="1" xfId="1" applyNumberFormat="1" applyFont="1" applyBorder="1" applyAlignment="1">
      <alignment horizontal="center"/>
    </xf>
    <xf numFmtId="10" fontId="0" fillId="0" borderId="1" xfId="0" applyNumberFormat="1" applyBorder="1" applyAlignment="1">
      <alignment horizontal="center"/>
    </xf>
    <xf numFmtId="166" fontId="0" fillId="0" borderId="1" xfId="2" applyNumberFormat="1" applyFont="1" applyBorder="1" applyAlignment="1">
      <alignment horizontal="center"/>
    </xf>
    <xf numFmtId="10" fontId="0" fillId="0" borderId="1" xfId="2" applyNumberFormat="1" applyFont="1" applyBorder="1" applyAlignment="1">
      <alignment horizontal="center"/>
    </xf>
    <xf numFmtId="10" fontId="0" fillId="0" borderId="1" xfId="0" applyNumberFormat="1" applyBorder="1"/>
    <xf numFmtId="165"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10" fontId="0" fillId="0" borderId="0" xfId="0" applyNumberFormat="1"/>
    <xf numFmtId="0" fontId="2" fillId="2" borderId="2" xfId="0" applyFont="1" applyFill="1" applyBorder="1" applyAlignment="1">
      <alignment horizontal="left"/>
    </xf>
    <xf numFmtId="43" fontId="0" fillId="0" borderId="0" xfId="0" applyNumberFormat="1"/>
    <xf numFmtId="0" fontId="6" fillId="0" borderId="1" xfId="0" applyFont="1" applyBorder="1"/>
    <xf numFmtId="0" fontId="2" fillId="0" borderId="1" xfId="0" applyFont="1" applyBorder="1"/>
    <xf numFmtId="179" fontId="0" fillId="0" borderId="1" xfId="0" applyNumberFormat="1" applyBorder="1"/>
  </cellXfs>
  <cellStyles count="7">
    <cellStyle name="Comma" xfId="1" builtinId="3"/>
    <cellStyle name="Normal" xfId="0" builtinId="0"/>
    <cellStyle name="Normal 2" xfId="3" xr:uid="{FECCE353-C120-41F5-8E91-81ADCF225C25}"/>
    <cellStyle name="Normal 3" xfId="4" xr:uid="{DD543DCD-55EC-4B4F-94A7-52431AC3EDAF}"/>
    <cellStyle name="Normal 4" xfId="5" xr:uid="{EA86E6B0-5DC1-48BF-BD51-CDFB20A829E6}"/>
    <cellStyle name="Normal 5" xfId="6" xr:uid="{80C2F537-CC0C-4D7E-962D-5FA16742C72B}"/>
    <cellStyle name="Percent" xfId="2" builtinId="5"/>
  </cellStyles>
  <dxfs count="12">
    <dxf>
      <font>
        <color rgb="FF9C0006"/>
      </font>
      <fill>
        <patternFill>
          <bgColor rgb="FFFFC7CE"/>
        </patternFill>
      </fill>
    </dxf>
    <dxf>
      <font>
        <color rgb="FF9C0006"/>
      </font>
      <fill>
        <patternFill>
          <bgColor rgb="FFFFC7CE"/>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portfolio.xlsx]Q3!PivotTable12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0"/>
              <a:t>	</a:t>
            </a:r>
            <a:r>
              <a:rPr lang="en-US" sz="1200" b="1">
                <a:solidFill>
                  <a:sysClr val="windowText" lastClr="000000"/>
                </a:solidFill>
                <a:latin typeface="Times New Roman" panose="02020603050405020304" pitchFamily="18" charset="0"/>
                <a:cs typeface="Times New Roman" panose="02020603050405020304" pitchFamily="18" charset="0"/>
              </a:rPr>
              <a:t>CTR evaluation of Meta Data</a:t>
            </a:r>
          </a:p>
        </c:rich>
      </c:tx>
      <c:layout>
        <c:manualLayout>
          <c:xMode val="edge"/>
          <c:yMode val="edge"/>
          <c:x val="3.0597112860892395E-2"/>
          <c:y val="0.12860892388451445"/>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solidFill>
              <a:schemeClr val="accent1"/>
            </a:solidFill>
            <a:ln>
              <a:noFill/>
            </a:ln>
            <a:effectLst/>
          </c:spPr>
          <c:invertIfNegative val="0"/>
          <c:cat>
            <c:strRef>
              <c:f>'Q3'!$A$4:$A$7</c:f>
              <c:strCache>
                <c:ptCount val="3"/>
                <c:pt idx="0">
                  <c:v>Bad</c:v>
                </c:pt>
                <c:pt idx="1">
                  <c:v>Good</c:v>
                </c:pt>
                <c:pt idx="2">
                  <c:v>(blank)</c:v>
                </c:pt>
              </c:strCache>
            </c:strRef>
          </c:cat>
          <c:val>
            <c:numRef>
              <c:f>'Q3'!$B$4:$B$7</c:f>
              <c:numCache>
                <c:formatCode>General</c:formatCode>
                <c:ptCount val="3"/>
                <c:pt idx="0">
                  <c:v>422</c:v>
                </c:pt>
                <c:pt idx="1">
                  <c:v>4</c:v>
                </c:pt>
              </c:numCache>
            </c:numRef>
          </c:val>
          <c:extLst>
            <c:ext xmlns:c16="http://schemas.microsoft.com/office/drawing/2014/chart" uri="{C3380CC4-5D6E-409C-BE32-E72D297353CC}">
              <c16:uniqueId val="{00000000-9026-4ADC-AC0E-869CED3EC56A}"/>
            </c:ext>
          </c:extLst>
        </c:ser>
        <c:dLbls>
          <c:showLegendKey val="0"/>
          <c:showVal val="0"/>
          <c:showCatName val="0"/>
          <c:showSerName val="0"/>
          <c:showPercent val="0"/>
          <c:showBubbleSize val="0"/>
        </c:dLbls>
        <c:gapWidth val="247"/>
        <c:axId val="1467196864"/>
        <c:axId val="1467199744"/>
      </c:barChart>
      <c:catAx>
        <c:axId val="14671968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67199744"/>
        <c:crosses val="autoZero"/>
        <c:auto val="1"/>
        <c:lblAlgn val="ctr"/>
        <c:lblOffset val="100"/>
        <c:noMultiLvlLbl val="0"/>
      </c:catAx>
      <c:valAx>
        <c:axId val="14671997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6719686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portfolio.xlsx]Q6!PivotTable16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of ads
targeted at different age groups</a:t>
            </a:r>
          </a:p>
        </c:rich>
      </c:tx>
      <c:layout>
        <c:manualLayout>
          <c:xMode val="edge"/>
          <c:yMode val="edge"/>
          <c:x val="9.4284558180227462E-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'Q6'!$A$4:$A$7</c:f>
              <c:strCache>
                <c:ptCount val="3"/>
                <c:pt idx="0">
                  <c:v>Boomers</c:v>
                </c:pt>
                <c:pt idx="1">
                  <c:v>Millennials</c:v>
                </c:pt>
                <c:pt idx="2">
                  <c:v>(blank)</c:v>
                </c:pt>
              </c:strCache>
            </c:strRef>
          </c:cat>
          <c:val>
            <c:numRef>
              <c:f>'Q6'!$B$4:$B$7</c:f>
              <c:numCache>
                <c:formatCode>General</c:formatCode>
                <c:ptCount val="3"/>
                <c:pt idx="0">
                  <c:v>0.1207227374480333</c:v>
                </c:pt>
                <c:pt idx="1">
                  <c:v>3.9256529874091159E-2</c:v>
                </c:pt>
              </c:numCache>
            </c:numRef>
          </c:val>
          <c:extLst>
            <c:ext xmlns:c16="http://schemas.microsoft.com/office/drawing/2014/chart" uri="{C3380CC4-5D6E-409C-BE32-E72D297353CC}">
              <c16:uniqueId val="{00000000-1837-4E20-BF36-2EF377CA2F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portfolio.xlsx]Q4!PivotTable13</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'Q4'!$A$4:$A$7</c:f>
              <c:strCache>
                <c:ptCount val="3"/>
                <c:pt idx="0">
                  <c:v>Low</c:v>
                </c:pt>
                <c:pt idx="1">
                  <c:v>High</c:v>
                </c:pt>
                <c:pt idx="2">
                  <c:v>(blank)</c:v>
                </c:pt>
              </c:strCache>
            </c:strRef>
          </c:cat>
          <c:val>
            <c:numRef>
              <c:f>'Q4'!$B$4:$B$7</c:f>
              <c:numCache>
                <c:formatCode>General</c:formatCode>
                <c:ptCount val="3"/>
                <c:pt idx="0">
                  <c:v>38</c:v>
                </c:pt>
                <c:pt idx="1">
                  <c:v>15</c:v>
                </c:pt>
              </c:numCache>
            </c:numRef>
          </c:val>
          <c:extLst>
            <c:ext xmlns:c16="http://schemas.microsoft.com/office/drawing/2014/chart" uri="{C3380CC4-5D6E-409C-BE32-E72D297353CC}">
              <c16:uniqueId val="{00000000-9438-4549-B69F-EF5E78BE6228}"/>
            </c:ext>
          </c:extLst>
        </c:ser>
        <c:dLbls>
          <c:dLblPos val="inEnd"/>
          <c:showLegendKey val="0"/>
          <c:showVal val="1"/>
          <c:showCatName val="0"/>
          <c:showSerName val="0"/>
          <c:showPercent val="0"/>
          <c:showBubbleSize val="0"/>
        </c:dLbls>
        <c:gapWidth val="267"/>
        <c:overlap val="-43"/>
        <c:axId val="520440256"/>
        <c:axId val="520438816"/>
      </c:barChart>
      <c:catAx>
        <c:axId val="5204402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20438816"/>
        <c:crosses val="autoZero"/>
        <c:auto val="1"/>
        <c:lblAlgn val="ctr"/>
        <c:lblOffset val="100"/>
        <c:noMultiLvlLbl val="0"/>
      </c:catAx>
      <c:valAx>
        <c:axId val="5204388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044025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CPC_across_different_platforms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[1]CPC_table!$A$2</c:f>
              <c:strCache>
                <c:ptCount val="1"/>
                <c:pt idx="0">
                  <c:v>TikTok</c:v>
                </c:pt>
              </c:strCache>
            </c:strRef>
          </c:tx>
          <c:spPr>
            <a:solidFill>
              <a:schemeClr val="accent1"/>
            </a:solidFill>
            <a:ln>
              <a:noFill/>
            </a:ln>
            <a:effectLst/>
          </c:spPr>
          <c:invertIfNegative val="0"/>
          <c:cat>
            <c:strRef>
              <c:f>[1]CPC_table!$B$1</c:f>
              <c:strCache>
                <c:ptCount val="1"/>
                <c:pt idx="0">
                  <c:v>Cost_per_Click(CPC)</c:v>
                </c:pt>
              </c:strCache>
            </c:strRef>
          </c:cat>
          <c:val>
            <c:numRef>
              <c:f>[1]CPC_table!$B$2</c:f>
              <c:numCache>
                <c:formatCode>General</c:formatCode>
                <c:ptCount val="1"/>
                <c:pt idx="0">
                  <c:v>0.65739999999999998</c:v>
                </c:pt>
              </c:numCache>
            </c:numRef>
          </c:val>
          <c:extLst>
            <c:ext xmlns:c16="http://schemas.microsoft.com/office/drawing/2014/chart" uri="{C3380CC4-5D6E-409C-BE32-E72D297353CC}">
              <c16:uniqueId val="{00000000-DB33-4446-AE5D-44E4A080F316}"/>
            </c:ext>
          </c:extLst>
        </c:ser>
        <c:ser>
          <c:idx val="1"/>
          <c:order val="1"/>
          <c:tx>
            <c:strRef>
              <c:f>[1]CPC_table!$A$3</c:f>
              <c:strCache>
                <c:ptCount val="1"/>
                <c:pt idx="0">
                  <c:v>Snapchat</c:v>
                </c:pt>
              </c:strCache>
            </c:strRef>
          </c:tx>
          <c:spPr>
            <a:solidFill>
              <a:schemeClr val="accent2"/>
            </a:solidFill>
            <a:ln>
              <a:noFill/>
            </a:ln>
            <a:effectLst/>
          </c:spPr>
          <c:invertIfNegative val="0"/>
          <c:cat>
            <c:strRef>
              <c:f>[1]CPC_table!$B$1</c:f>
              <c:strCache>
                <c:ptCount val="1"/>
                <c:pt idx="0">
                  <c:v>Cost_per_Click(CPC)</c:v>
                </c:pt>
              </c:strCache>
            </c:strRef>
          </c:cat>
          <c:val>
            <c:numRef>
              <c:f>[1]CPC_table!$B$3</c:f>
              <c:numCache>
                <c:formatCode>General</c:formatCode>
                <c:ptCount val="1"/>
                <c:pt idx="0">
                  <c:v>0.42059999999999997</c:v>
                </c:pt>
              </c:numCache>
            </c:numRef>
          </c:val>
          <c:extLst>
            <c:ext xmlns:c16="http://schemas.microsoft.com/office/drawing/2014/chart" uri="{C3380CC4-5D6E-409C-BE32-E72D297353CC}">
              <c16:uniqueId val="{00000001-DB33-4446-AE5D-44E4A080F316}"/>
            </c:ext>
          </c:extLst>
        </c:ser>
        <c:ser>
          <c:idx val="2"/>
          <c:order val="2"/>
          <c:tx>
            <c:strRef>
              <c:f>[1]CPC_table!$A$4</c:f>
              <c:strCache>
                <c:ptCount val="1"/>
                <c:pt idx="0">
                  <c:v>Meta</c:v>
                </c:pt>
              </c:strCache>
            </c:strRef>
          </c:tx>
          <c:spPr>
            <a:solidFill>
              <a:schemeClr val="accent3"/>
            </a:solidFill>
            <a:ln>
              <a:noFill/>
            </a:ln>
            <a:effectLst/>
          </c:spPr>
          <c:invertIfNegative val="0"/>
          <c:cat>
            <c:strRef>
              <c:f>[1]CPC_table!$B$1</c:f>
              <c:strCache>
                <c:ptCount val="1"/>
                <c:pt idx="0">
                  <c:v>Cost_per_Click(CPC)</c:v>
                </c:pt>
              </c:strCache>
            </c:strRef>
          </c:cat>
          <c:val>
            <c:numRef>
              <c:f>[1]CPC_table!$B$4</c:f>
              <c:numCache>
                <c:formatCode>General</c:formatCode>
                <c:ptCount val="1"/>
                <c:pt idx="0">
                  <c:v>0.12670000000000001</c:v>
                </c:pt>
              </c:numCache>
            </c:numRef>
          </c:val>
          <c:extLst>
            <c:ext xmlns:c16="http://schemas.microsoft.com/office/drawing/2014/chart" uri="{C3380CC4-5D6E-409C-BE32-E72D297353CC}">
              <c16:uniqueId val="{00000002-DB33-4446-AE5D-44E4A080F316}"/>
            </c:ext>
          </c:extLst>
        </c:ser>
        <c:dLbls>
          <c:showLegendKey val="0"/>
          <c:showVal val="0"/>
          <c:showCatName val="0"/>
          <c:showSerName val="0"/>
          <c:showPercent val="0"/>
          <c:showBubbleSize val="0"/>
        </c:dLbls>
        <c:gapWidth val="267"/>
        <c:overlap val="-43"/>
        <c:axId val="1467211744"/>
        <c:axId val="1467196384"/>
      </c:barChart>
      <c:catAx>
        <c:axId val="1467211744"/>
        <c:scaling>
          <c:orientation val="minMax"/>
        </c:scaling>
        <c:delete val="1"/>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platforms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7196384"/>
        <c:crosses val="autoZero"/>
        <c:auto val="1"/>
        <c:lblAlgn val="ctr"/>
        <c:lblOffset val="100"/>
        <c:noMultiLvlLbl val="0"/>
      </c:catAx>
      <c:valAx>
        <c:axId val="14671963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CPC(USD)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6721174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261937</xdr:colOff>
      <xdr:row>15</xdr:row>
      <xdr:rowOff>161925</xdr:rowOff>
    </xdr:from>
    <xdr:to>
      <xdr:col>6</xdr:col>
      <xdr:colOff>423862</xdr:colOff>
      <xdr:row>28</xdr:row>
      <xdr:rowOff>185737</xdr:rowOff>
    </xdr:to>
    <xdr:graphicFrame macro="">
      <xdr:nvGraphicFramePr>
        <xdr:cNvPr id="3" name="Chart 2">
          <a:extLst>
            <a:ext uri="{FF2B5EF4-FFF2-40B4-BE49-F238E27FC236}">
              <a16:creationId xmlns:a16="http://schemas.microsoft.com/office/drawing/2014/main" id="{C72B3192-A7FB-4AF4-B3A9-79ED13EBD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557212</xdr:colOff>
      <xdr:row>3</xdr:row>
      <xdr:rowOff>109537</xdr:rowOff>
    </xdr:from>
    <xdr:to>
      <xdr:col>8</xdr:col>
      <xdr:colOff>585787</xdr:colOff>
      <xdr:row>17</xdr:row>
      <xdr:rowOff>185737</xdr:rowOff>
    </xdr:to>
    <xdr:graphicFrame macro="">
      <xdr:nvGraphicFramePr>
        <xdr:cNvPr id="2" name="performance of ads">
          <a:extLst>
            <a:ext uri="{FF2B5EF4-FFF2-40B4-BE49-F238E27FC236}">
              <a16:creationId xmlns:a16="http://schemas.microsoft.com/office/drawing/2014/main" id="{95DC856A-71CC-8EFD-5E17-A6689B9F0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581025</xdr:colOff>
      <xdr:row>2</xdr:row>
      <xdr:rowOff>4762</xdr:rowOff>
    </xdr:from>
    <xdr:to>
      <xdr:col>11</xdr:col>
      <xdr:colOff>581025</xdr:colOff>
      <xdr:row>16</xdr:row>
      <xdr:rowOff>80962</xdr:rowOff>
    </xdr:to>
    <xdr:graphicFrame macro="">
      <xdr:nvGraphicFramePr>
        <xdr:cNvPr id="3" name="Chart 2">
          <a:extLst>
            <a:ext uri="{FF2B5EF4-FFF2-40B4-BE49-F238E27FC236}">
              <a16:creationId xmlns:a16="http://schemas.microsoft.com/office/drawing/2014/main" id="{BC5E17FC-BEFB-58A7-0CB3-E5D818E39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7</xdr:row>
      <xdr:rowOff>42862</xdr:rowOff>
    </xdr:from>
    <xdr:to>
      <xdr:col>5</xdr:col>
      <xdr:colOff>123825</xdr:colOff>
      <xdr:row>21</xdr:row>
      <xdr:rowOff>119062</xdr:rowOff>
    </xdr:to>
    <xdr:graphicFrame macro="">
      <xdr:nvGraphicFramePr>
        <xdr:cNvPr id="5" name="Chart 4">
          <a:extLst>
            <a:ext uri="{FF2B5EF4-FFF2-40B4-BE49-F238E27FC236}">
              <a16:creationId xmlns:a16="http://schemas.microsoft.com/office/drawing/2014/main" id="{61436902-0280-4160-A952-7CC093056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OneDrive\Desktop\Excel%20Project%201%20Final.xlsx" TargetMode="External"/><Relationship Id="rId1" Type="http://schemas.openxmlformats.org/officeDocument/2006/relationships/externalLinkPath" Target="file:///C:\Users\Administrator\OneDrive\Desktop\Excel%20Project%201%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nap_chat_CPC"/>
      <sheetName val="Sheet10"/>
      <sheetName val="snap_chat_Rawdata"/>
      <sheetName val="Question3"/>
      <sheetName val="Quest4"/>
      <sheetName val="Ques6"/>
      <sheetName val="Sheet12"/>
      <sheetName val="Meta_CPC"/>
      <sheetName val="Meta-raw data"/>
      <sheetName val="TikTok_CPC"/>
      <sheetName val="Sheet11"/>
      <sheetName val="CPC_table"/>
      <sheetName val="Tiktok-Raw data"/>
      <sheetName val="Questi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B1" t="str">
            <v>Cost_per_Click(CPC)</v>
          </cell>
        </row>
        <row r="2">
          <cell r="A2" t="str">
            <v>TikTok</v>
          </cell>
          <cell r="B2">
            <v>0.65739999999999998</v>
          </cell>
        </row>
        <row r="3">
          <cell r="A3" t="str">
            <v>Snapchat</v>
          </cell>
          <cell r="B3">
            <v>0.42059999999999997</v>
          </cell>
        </row>
        <row r="4">
          <cell r="A4" t="str">
            <v>Meta</v>
          </cell>
          <cell r="B4">
            <v>0.12670000000000001</v>
          </cell>
        </row>
      </sheetData>
      <sheetData sheetId="12" refreshError="1"/>
      <sheetData sheetId="1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540.640969328706" createdVersion="8" refreshedVersion="8" minRefreshableVersion="3" recordCount="427" xr:uid="{B84AA83E-EE4C-4C1C-B226-2CFFFD6FCE85}">
  <cacheSource type="worksheet">
    <worksheetSource ref="A1:T1048576" sheet="Meta-Data"/>
  </cacheSource>
  <cacheFields count="21">
    <cacheField name="Market" numFmtId="0">
      <sharedItems containsBlank="1"/>
    </cacheField>
    <cacheField name="Campaign name" numFmtId="0">
      <sharedItems containsBlank="1" count="11">
        <s v="CN~MCDRamadan_CH~Social_MK~RIY_TG~Awareness_PP~Brand_LG~ENAR_KT~Exact_CA~Interests_ FM~Mixed_ AT~Mixed_ DT~All~FF~SABO0000015094"/>
        <s v="CN~MCDRamadan_CH~Social_MK~KW_TG~Awareness_PP~Brand_LG~ENAR_KT~Exact_CA~Interests_ FM~Mixed_ AT~Mixed_ DT~All~FF~ SABO0000015094"/>
        <s v="CN~MCDRamadan_CH~Social_MK~JED_TG~Awareness_PP~Brand_LG~ENAR_KT~Exact_CA~Interests_ FM~Mixed_ AT~Mixed_ DT~All~FF~ SABO0000015094"/>
        <s v="CN~MCDRamadan_CH~Social_MK~QA_TG~Awareness_PP~Brand_LG~ENAR_KT~Exact_CA~Interests_ FM~Mixed_ AT~Mixed_ DT~All~FF~ SABO0000015094"/>
        <s v="CN~MCDRamadan_CH~Social_MK~BH_TG~Awareness_PP~Brand_LG~ENAR_KT~Exact_CA~Interests_ FM~Mixed_ AT~Mixed_ DT~All~FF~ SABO0000015094"/>
        <s v="CN~MCDRamadan_CH~Social_MK~RIY_TG~Awareness_PP~Brand_LG~ENAR_KT~Exact_CA~CDP_ FM~Mixed_ AT~Mixed_ DT~All~FF~SABO0000015094"/>
        <s v="CN~MCDRamadan_CH~Social_MK~OM_TG~Awareness_PP~Brand_LG~ENAR_KT~Exact_CA~Interests_ FM~Mixed_ AT~Mixed_ DT~All~FF~ SABO0000015094"/>
        <s v="CN~MCDRamadan_CH~Social_MK~JED_TG~Awareness_PP~Brand_LG~ENAR_KT~Exact_CA~CDP_ FM~Mixed_ AT~Mixed_ DT~All~FF~ SABO0000015094"/>
        <s v="CN~MCDRamadan_CH~Social_MK~AE_TG~Awareness_PP~Brand_LG~ENAR_KT~Exact_CA~Interests_ FM~Mixed_ AT~Mixed_ DT~All~FF~ STABO0000069668"/>
        <s v="CN~MCDRamadan_CH~Social_MK~AE_TG~Awareness_PP~Brand_LG~ENAR_KT~Exact_CA~CDP_ FM~Mixed_ AT~Mixed_ DT~All~FF~ STABO0000069668"/>
        <m/>
      </sharedItems>
    </cacheField>
    <cacheField name="Audience" numFmtId="0">
      <sharedItems containsBlank="1"/>
    </cacheField>
    <cacheField name="Ad name" numFmtId="0">
      <sharedItems containsBlank="1"/>
    </cacheField>
    <cacheField name="Language" numFmtId="0">
      <sharedItems containsBlank="1"/>
    </cacheField>
    <cacheField name="Format" numFmtId="0">
      <sharedItems containsBlank="1"/>
    </cacheField>
    <cacheField name="Creative variations" numFmtId="0">
      <sharedItems containsBlank="1"/>
    </cacheField>
    <cacheField name="Reach" numFmtId="0">
      <sharedItems containsString="0" containsBlank="1" containsNumber="1" containsInteger="1" minValue="0" maxValue="1314825"/>
    </cacheField>
    <cacheField name="Impressions" numFmtId="0">
      <sharedItems containsString="0" containsBlank="1" containsNumber="1" containsInteger="1" minValue="0" maxValue="6014321"/>
    </cacheField>
    <cacheField name="Amount spent (USD)" numFmtId="0">
      <sharedItems containsString="0" containsBlank="1" containsNumber="1" minValue="0" maxValue="5022.12"/>
    </cacheField>
    <cacheField name="Link clicks" numFmtId="0">
      <sharedItems containsString="0" containsBlank="1" containsNumber="1" containsInteger="1" minValue="0" maxValue="26667"/>
    </cacheField>
    <cacheField name="3-second video plays" numFmtId="0">
      <sharedItems containsString="0" containsBlank="1" containsNumber="1" containsInteger="1" minValue="0" maxValue="1174872"/>
    </cacheField>
    <cacheField name="Video plays at 100%" numFmtId="0">
      <sharedItems containsString="0" containsBlank="1" containsNumber="1" containsInteger="1" minValue="0" maxValue="30016"/>
    </cacheField>
    <cacheField name="CTR (all)" numFmtId="0">
      <sharedItems containsString="0" containsBlank="1" containsNumber="1" minValue="0" maxValue="2.7644230769230771"/>
    </cacheField>
    <cacheField name="Performance" numFmtId="0">
      <sharedItems containsBlank="1" count="3">
        <s v="Bad"/>
        <s v="Good"/>
        <m/>
      </sharedItems>
    </cacheField>
    <cacheField name="VTR" numFmtId="0">
      <sharedItems containsString="0" containsBlank="1" containsNumber="1" minValue="0" maxValue="1"/>
    </cacheField>
    <cacheField name="Post engagement" numFmtId="0">
      <sharedItems containsString="0" containsBlank="1" containsNumber="1" containsInteger="1" minValue="0" maxValue="1191803"/>
    </cacheField>
    <cacheField name="Engagement Rate" numFmtId="0">
      <sharedItems containsString="0" containsBlank="1" containsNumber="1" minValue="0" maxValue="3.85353374"/>
    </cacheField>
    <cacheField name="Age Group" numFmtId="0">
      <sharedItems containsBlank="1" count="3">
        <s v="Millennials"/>
        <s v="Boomers"/>
        <m/>
      </sharedItems>
    </cacheField>
    <cacheField name="Conversion Rate" numFmtId="0">
      <sharedItems containsString="0" containsBlank="1" containsNumber="1" minValue="0" maxValue="0.1207227374480333"/>
    </cacheField>
    <cacheField name="Field1Cost per click" numFmtId="0" formula="'Amount spent (USD)' /'Link click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540.681396412037" createdVersion="8" refreshedVersion="8" minRefreshableVersion="3" recordCount="54" xr:uid="{9F8206CA-34E9-42C5-BA6A-0C315896DD90}">
  <cacheSource type="worksheet">
    <worksheetSource ref="A1:U1048576" sheet="Snapchat-raw data"/>
  </cacheSource>
  <cacheFields count="22">
    <cacheField name="Market" numFmtId="0">
      <sharedItems containsBlank="1"/>
    </cacheField>
    <cacheField name="Campaign Name" numFmtId="0">
      <sharedItems containsBlank="1" count="11">
        <s v="CN~MCDRamadan_CH~Social_MK~QT_TG~Awareness_PP~Brand_LG~ENAR_KT~Exact_CA~Interests_ FM~Mixed_ AT~Mixed_ DT~All~FF~ SABO0000015104"/>
        <s v="CN~MCDRamadan_CH~Social_MK~QT_TG~Consideration_PP~Brand_LG~ENAR_KT~Exact_CA~Interests_ FM~Mixed_ AT~Mixed_ DT~All~FF~ SABO0000015104"/>
        <s v="CN~MCDRamadan_CH~Social_MK~JED_TG~Consideration_PP~Brand_LG~ENAR_KT~Exact_CA~Interests_ FM~Mixed_ AT~Mixed_ DT~All~FF~ SABO0000015104"/>
        <s v="CN~MCDRamadan_CH~Social_MK~JED_TG~Awareness_PP~Brand_LG~ENAR_KT~Exact_CA~Interests_ FM~Mixed_ AT~Mixed_ DT~All~FF~ SABO0000015104"/>
        <s v="CN~MCDRamadan_CH~Social_MK~KW_TG~Awareness_PP~Brand_LG~ENAR_KT~Exact_CA~Interests_ FM~Mixed_ AT~Mixed_ DT~All~FF~ SABO0000015104"/>
        <s v="CN~MCDRamadan_CH~Social_MK~KW_TG~Consideration_PP~Brand_LG~ENAR_KT~Exact_CA~Interests_ FM~Mixed_ AT~Mixed_ DT~All~FF~ SABO0000015104"/>
        <s v="CN~MCDRamadan_CH~Social_MK~RIY_TG~Awareness_PP~Brand_LG~ENAR_KT~Exact_CA~Interests_ FM~Mixed_ AT~Mixed_ DT~All~FF~ SABO0000015104"/>
        <s v="CN~MCDRamadan_CH~Social_MK~RIY_TG~Consideration_PP~Brand_LG~ENAR_KT~Exact_CA~Interests_ FM~Mixed_ AT~Mixed_ DT~All~FF~ SABO0000015104"/>
        <s v="CN~MCDRamadan_CH~Snapchat_MK~UAE_TG~Awareness_PP~Brand_LG~ENAR_KT~Exact_CA~Interests_ FM~Mixed_ AT~Mixed_ DT~All~FF~ STABO0000069671"/>
        <s v="CN~MCDRamadan_CH~Snapchat_MK~UAE_TG~Consideration_PP~Brand_LG~ENAR_KT~Exact_CA~Interests_ FM~Mixed_ AT~Mixed_ DT~All~FF~ STABO0000069671"/>
        <m/>
      </sharedItems>
    </cacheField>
    <cacheField name="Campaign Strategy" numFmtId="0">
      <sharedItems containsBlank="1"/>
    </cacheField>
    <cacheField name="Ad Set Name" numFmtId="0">
      <sharedItems containsBlank="1"/>
    </cacheField>
    <cacheField name="Audience" numFmtId="0">
      <sharedItems containsBlank="1"/>
    </cacheField>
    <cacheField name="Ad Name" numFmtId="0">
      <sharedItems containsBlank="1"/>
    </cacheField>
    <cacheField name="Language" numFmtId="0">
      <sharedItems containsBlank="1"/>
    </cacheField>
    <cacheField name="Format" numFmtId="0">
      <sharedItems containsBlank="1"/>
    </cacheField>
    <cacheField name="Creative Variation" numFmtId="0">
      <sharedItems containsBlank="1"/>
    </cacheField>
    <cacheField name="Amount Spent" numFmtId="0">
      <sharedItems containsString="0" containsBlank="1" containsNumber="1" minValue="3.22" maxValue="2910.22"/>
    </cacheField>
    <cacheField name="Swipe Ups" numFmtId="0">
      <sharedItems containsString="0" containsBlank="1" containsNumber="1" containsInteger="1" minValue="0" maxValue="7449"/>
    </cacheField>
    <cacheField name="engagement" numFmtId="0">
      <sharedItems containsBlank="1" count="3">
        <b v="0"/>
        <b v="1"/>
        <m/>
      </sharedItems>
    </cacheField>
    <cacheField name="Swipe Up Rate" numFmtId="0">
      <sharedItems containsString="0" containsBlank="1" containsNumber="1" minValue="0" maxValue="6.3E-3"/>
    </cacheField>
    <cacheField name="Paid Reach" numFmtId="0">
      <sharedItems containsString="0" containsBlank="1" containsNumber="1" containsInteger="1" minValue="6681" maxValue="2161313"/>
    </cacheField>
    <cacheField name="Total Impressions" numFmtId="0">
      <sharedItems containsString="0" containsBlank="1" containsNumber="1" containsInteger="1" minValue="6742" maxValue="2618714"/>
    </cacheField>
    <cacheField name="Paid Frequency" numFmtId="0">
      <sharedItems containsString="0" containsBlank="1" containsNumber="1" minValue="1.0091000000000001" maxValue="3.4630000000000001"/>
    </cacheField>
    <cacheField name="Paid eCPM" numFmtId="0">
      <sharedItems containsString="0" containsBlank="1" containsNumber="1" minValue="0.48" maxValue="2.42"/>
    </cacheField>
    <cacheField name="2 Second Video Views" numFmtId="0">
      <sharedItems containsString="0" containsBlank="1" containsNumber="1" containsInteger="1" minValue="109" maxValue="402299"/>
    </cacheField>
    <cacheField name="Video Completions" numFmtId="0">
      <sharedItems containsString="0" containsBlank="1" containsNumber="1" containsInteger="1" minValue="9" maxValue="13870"/>
    </cacheField>
    <cacheField name="VTR%" numFmtId="0">
      <sharedItems containsString="0" containsBlank="1" containsNumber="1" minValue="1.6167309403737763E-2" maxValue="0.41325295702607662"/>
    </cacheField>
    <cacheField name="VER" numFmtId="0">
      <sharedItems containsString="0" containsBlank="1" containsNumber="1" minValue="6274.2296918767506" maxValue="261200"/>
    </cacheField>
    <cacheField name="Cost per Click" numFmtId="0" formula="'Amount Spent'/'Swipe Ups'"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540.789615046298" createdVersion="8" refreshedVersion="8" minRefreshableVersion="3" recordCount="54" xr:uid="{6BE2F335-8ADE-4083-9B18-FB3124FFA69B}">
  <cacheSource type="worksheet">
    <worksheetSource ref="A1:V1048576" sheet="Snapchat-raw data"/>
  </cacheSource>
  <cacheFields count="23">
    <cacheField name="Market" numFmtId="0">
      <sharedItems containsBlank="1"/>
    </cacheField>
    <cacheField name="Campaign Name" numFmtId="0">
      <sharedItems containsBlank="1" count="11">
        <s v="CN~MCDRamadan_CH~Social_MK~QT_TG~Awareness_PP~Brand_LG~ENAR_KT~Exact_CA~Interests_ FM~Mixed_ AT~Mixed_ DT~All~FF~ SABO0000015104"/>
        <s v="CN~MCDRamadan_CH~Social_MK~QT_TG~Consideration_PP~Brand_LG~ENAR_KT~Exact_CA~Interests_ FM~Mixed_ AT~Mixed_ DT~All~FF~ SABO0000015104"/>
        <s v="CN~MCDRamadan_CH~Social_MK~JED_TG~Consideration_PP~Brand_LG~ENAR_KT~Exact_CA~Interests_ FM~Mixed_ AT~Mixed_ DT~All~FF~ SABO0000015104"/>
        <s v="CN~MCDRamadan_CH~Social_MK~JED_TG~Awareness_PP~Brand_LG~ENAR_KT~Exact_CA~Interests_ FM~Mixed_ AT~Mixed_ DT~All~FF~ SABO0000015104"/>
        <s v="CN~MCDRamadan_CH~Social_MK~KW_TG~Awareness_PP~Brand_LG~ENAR_KT~Exact_CA~Interests_ FM~Mixed_ AT~Mixed_ DT~All~FF~ SABO0000015104"/>
        <s v="CN~MCDRamadan_CH~Social_MK~KW_TG~Consideration_PP~Brand_LG~ENAR_KT~Exact_CA~Interests_ FM~Mixed_ AT~Mixed_ DT~All~FF~ SABO0000015104"/>
        <s v="CN~MCDRamadan_CH~Social_MK~RIY_TG~Awareness_PP~Brand_LG~ENAR_KT~Exact_CA~Interests_ FM~Mixed_ AT~Mixed_ DT~All~FF~ SABO0000015104"/>
        <s v="CN~MCDRamadan_CH~Social_MK~RIY_TG~Consideration_PP~Brand_LG~ENAR_KT~Exact_CA~Interests_ FM~Mixed_ AT~Mixed_ DT~All~FF~ SABO0000015104"/>
        <s v="CN~MCDRamadan_CH~Snapchat_MK~UAE_TG~Awareness_PP~Brand_LG~ENAR_KT~Exact_CA~Interests_ FM~Mixed_ AT~Mixed_ DT~All~FF~ STABO0000069671"/>
        <s v="CN~MCDRamadan_CH~Snapchat_MK~UAE_TG~Consideration_PP~Brand_LG~ENAR_KT~Exact_CA~Interests_ FM~Mixed_ AT~Mixed_ DT~All~FF~ STABO0000069671"/>
        <m/>
      </sharedItems>
    </cacheField>
    <cacheField name="Campaign Strategy" numFmtId="0">
      <sharedItems containsBlank="1"/>
    </cacheField>
    <cacheField name="Ad Set Name" numFmtId="0">
      <sharedItems containsBlank="1"/>
    </cacheField>
    <cacheField name="Audience" numFmtId="0">
      <sharedItems containsBlank="1"/>
    </cacheField>
    <cacheField name="Ad Name" numFmtId="0">
      <sharedItems containsBlank="1"/>
    </cacheField>
    <cacheField name="Language" numFmtId="0">
      <sharedItems containsBlank="1"/>
    </cacheField>
    <cacheField name="Format" numFmtId="0">
      <sharedItems containsBlank="1"/>
    </cacheField>
    <cacheField name="Creative Variation" numFmtId="0">
      <sharedItems containsBlank="1"/>
    </cacheField>
    <cacheField name="Amount Spent" numFmtId="0">
      <sharedItems containsString="0" containsBlank="1" containsNumber="1" minValue="3.22" maxValue="2910.22"/>
    </cacheField>
    <cacheField name="Swipe Ups" numFmtId="0">
      <sharedItems containsString="0" containsBlank="1" containsNumber="1" containsInteger="1" minValue="0" maxValue="7449" count="53">
        <n v="363"/>
        <n v="385"/>
        <n v="84"/>
        <n v="64"/>
        <n v="174"/>
        <n v="454"/>
        <n v="420"/>
        <n v="384"/>
        <n v="1160"/>
        <n v="332"/>
        <n v="160"/>
        <n v="460"/>
        <n v="532"/>
        <n v="491"/>
        <n v="2083"/>
        <n v="2269"/>
        <n v="846"/>
        <n v="437"/>
        <n v="2005"/>
        <n v="126"/>
        <n v="453"/>
        <n v="2829"/>
        <n v="2207"/>
        <n v="436"/>
        <n v="1692"/>
        <n v="1462"/>
        <n v="1820"/>
        <n v="219"/>
        <n v="1360"/>
        <n v="1767"/>
        <n v="0"/>
        <n v="443"/>
        <n v="507"/>
        <n v="703"/>
        <n v="256"/>
        <n v="7275"/>
        <n v="188"/>
        <n v="873"/>
        <n v="505"/>
        <n v="217"/>
        <n v="7449"/>
        <n v="745"/>
        <n v="1666"/>
        <n v="4656"/>
        <n v="818"/>
        <n v="179"/>
        <n v="29"/>
        <n v="178"/>
        <n v="181"/>
        <n v="66"/>
        <n v="100"/>
        <n v="202"/>
        <m/>
      </sharedItems>
    </cacheField>
    <cacheField name="Engagement" numFmtId="0">
      <sharedItems containsBlank="1"/>
    </cacheField>
    <cacheField name="Swipe Up Rate" numFmtId="0">
      <sharedItems containsString="0" containsBlank="1" containsNumber="1" minValue="0" maxValue="6.3E-3"/>
    </cacheField>
    <cacheField name="Paid Reach" numFmtId="0">
      <sharedItems containsString="0" containsBlank="1" containsNumber="1" containsInteger="1" minValue="6681" maxValue="2161313"/>
    </cacheField>
    <cacheField name="Total Impressions" numFmtId="0">
      <sharedItems containsString="0" containsBlank="1" containsNumber="1" containsInteger="1" minValue="6742" maxValue="2618714"/>
    </cacheField>
    <cacheField name="Paid Frequency" numFmtId="0">
      <sharedItems containsString="0" containsBlank="1" containsNumber="1" minValue="1.0091000000000001" maxValue="3.4630000000000001"/>
    </cacheField>
    <cacheField name="Paid eCPM" numFmtId="0">
      <sharedItems containsString="0" containsBlank="1" containsNumber="1" minValue="0.48" maxValue="2.42"/>
    </cacheField>
    <cacheField name="2 Second Video Views" numFmtId="0">
      <sharedItems containsString="0" containsBlank="1" containsNumber="1" containsInteger="1" minValue="109" maxValue="402299"/>
    </cacheField>
    <cacheField name="Video Completions" numFmtId="0">
      <sharedItems containsString="0" containsBlank="1" containsNumber="1" containsInteger="1" minValue="9" maxValue="13870"/>
    </cacheField>
    <cacheField name="VTR%" numFmtId="0">
      <sharedItems containsString="0" containsBlank="1" containsNumber="1" minValue="1.6167309403737763E-2" maxValue="0.41325295702607662"/>
    </cacheField>
    <cacheField name="VER" numFmtId="0">
      <sharedItems containsString="0" containsBlank="1" containsNumber="1" minValue="6274.2296918767506" maxValue="261200"/>
    </cacheField>
    <cacheField name="CPC" numFmtId="0">
      <sharedItems containsBlank="1" containsMixedTypes="1" containsNumber="1" minValue="0.28135338345864663" maxValue="1.1004"/>
    </cacheField>
    <cacheField name="cost per click" numFmtId="0" formula="'Amount Spent' /'Swipe Ups'"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540.90612777778" createdVersion="8" refreshedVersion="8" minRefreshableVersion="3" recordCount="73" xr:uid="{3D585DB5-46A5-4543-AA6F-A68557804552}">
  <cacheSource type="worksheet">
    <worksheetSource ref="A1:T1048576" sheet="Tiktok-Raw data"/>
  </cacheSource>
  <cacheFields count="22">
    <cacheField name="Market" numFmtId="0">
      <sharedItems containsBlank="1"/>
    </cacheField>
    <cacheField name="Campaign Name" numFmtId="0">
      <sharedItems containsBlank="1" count="11">
        <s v="CN~MCDRamadan_CH~Tiktok_MK~RIY_TG~Awareness_PP~Brand_LG~ENAR_KT~Exact_CA~CDPCampaign_ FM~Mixed_ AT~Mixed_ DT~All~FF~SABO0000015097"/>
        <s v="CN~MCDRamadan_CH~Tiktok_MK~AE_TG~Awareness_PP~Brand_LG~ENAR_KT~Exact_CA~CDPAudience_ FM~Mixed_ AT~Mixed_ DT~All~FF~SABO0000015097"/>
        <s v="CN~MCDRamadan_CH~Tiktok_MK~KWT_TG~Awareness_PP~Brand_LG~ENAR_KT~Exact_CA~CDPAudience_ FM~Mixed_ AT~Mixed_ DT~All~FF~SABO0000015097"/>
        <s v="CN~MCDRamadan_CH~FBIG_MK~RIY_TG~Awareness_PP~Brand_LG~ENAR_KT~Exact_CA~Interests_ FM~Mixed_ AT~Mixed_ DT~All~FF~ SABO0000015094"/>
        <s v="CN~MCDRamadan_CH~Tiktok_MK~BAH_TG~Awareness_PP~Brand_LG~ENAR_KT~Exact_CA~Interests_ FM~Mixed_ AT~Mixed_ DT~All~FF~SABO0000015097"/>
        <s v="CN~MCDRamadan_CH~Tiktok_MK~KWT_TG~Awareness_PP~Brand_LG~ENAR_KT~Exact_CA~Interests_ FM~Mixed_ AT~Mixed_ DT~All~FF~SABO0000015097"/>
        <s v="CN~MCDRamadan_CH~Tiktok_MK~QAT_TG~Awareness_PP~Brand_LG~ENAR_KT~Exact_CA~Interests_ FM~Mixed_ AT~Mixed_ DT~All~FF~SABO0000015097"/>
        <s v="CN~MCDRamadan_CH~Tiktok_MK~JED_TG~Awareness_PP~Brand_LG~ENAR_KT~Exact_CA~Interests_ FM~Mixed_ AT~Mixed_ DT~All~FF~SABO0000015097"/>
        <s v="CN~MCDRamadan_CH~Tiktok_MK~AE_TG~Awareness_PP~Brand_LG~ENAR_KT~Exact_CA~Interests_ FM~Mixed_ AT~Mixed_ DT~All~FF~SABO0000015097"/>
        <s v="CN~MCDRamadan_CH~Tiktok_MK~OMA_TG~Awareness_PP~Brand_LG~ENAR_KT~Exact_CA~Interests_ FM~Mixed_ AT~Mixed_ DT~All~FF~SABO0000015097"/>
        <m/>
      </sharedItems>
    </cacheField>
    <cacheField name="Ad Group Name" numFmtId="0">
      <sharedItems containsBlank="1"/>
    </cacheField>
    <cacheField name="Audience" numFmtId="0">
      <sharedItems containsBlank="1"/>
    </cacheField>
    <cacheField name="Ad Name" numFmtId="0">
      <sharedItems containsBlank="1"/>
    </cacheField>
    <cacheField name="Language " numFmtId="0">
      <sharedItems containsBlank="1"/>
    </cacheField>
    <cacheField name="Format" numFmtId="0">
      <sharedItems containsBlank="1"/>
    </cacheField>
    <cacheField name="Creative Variation" numFmtId="0">
      <sharedItems containsBlank="1"/>
    </cacheField>
    <cacheField name="Amount Spent" numFmtId="0">
      <sharedItems containsString="0" containsBlank="1" containsNumber="1" minValue="5.79" maxValue="6640.06"/>
    </cacheField>
    <cacheField name="Clicks" numFmtId="0">
      <sharedItems containsString="0" containsBlank="1" containsNumber="1" containsInteger="1" minValue="0" maxValue="11347"/>
    </cacheField>
    <cacheField name="Paid Reach" numFmtId="0">
      <sharedItems containsString="0" containsBlank="1" containsNumber="1" containsInteger="1" minValue="1219" maxValue="3064506"/>
    </cacheField>
    <cacheField name="Total Impressions" numFmtId="0">
      <sharedItems containsString="0" containsBlank="1" containsNumber="1" containsInteger="1" minValue="1488" maxValue="5201668"/>
    </cacheField>
    <cacheField name="CTR" numFmtId="0">
      <sharedItems containsString="0" containsBlank="1" containsNumber="1" minValue="0" maxValue="3.7000000000000002E-3"/>
    </cacheField>
    <cacheField name="CPM" numFmtId="0">
      <sharedItems containsString="0" containsBlank="1" containsNumber="1" minValue="0.26" maxValue="7.85"/>
    </cacheField>
    <cacheField name="2 Second Video Views" numFmtId="0">
      <sharedItems containsString="0" containsBlank="1" containsNumber="1" containsInteger="1" minValue="242" maxValue="676057"/>
    </cacheField>
    <cacheField name="Video Completions" numFmtId="0">
      <sharedItems containsString="0" containsBlank="1" containsNumber="1" containsInteger="1" minValue="2" maxValue="13332"/>
    </cacheField>
    <cacheField name="VTR (2 Sec)" numFmtId="0">
      <sharedItems containsString="0" containsBlank="1" containsNumber="1" minValue="7.6207352891957195E-2" maxValue="0.22953884503531366"/>
    </cacheField>
    <cacheField name="VTR (Complete)" numFmtId="0">
      <sharedItems containsString="0" containsBlank="1" containsNumber="1" minValue="7.8773729199059788E-4" maxValue="9.247027741083224E-3"/>
    </cacheField>
    <cacheField name="Total Engagement" numFmtId="0">
      <sharedItems containsString="0" containsBlank="1" containsNumber="1" containsInteger="1" minValue="7" maxValue="30892"/>
    </cacheField>
    <cacheField name="Engagement Rate" numFmtId="0">
      <sharedItems containsString="0" containsBlank="1" containsNumber="1" minValue="8.9999999999999998E-4" maxValue="1.14E-2"/>
    </cacheField>
    <cacheField name="Field1" numFmtId="0" formula="'Amount Spent' /Clicks" databaseField="0"/>
    <cacheField name="Cost per click" numFmtId="0" formula="'Amount Spent' /Click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s v="RIY"/>
    <x v="0"/>
    <s v="Interests"/>
    <s v="CT~DarkPost~AR~RIY~Video~16x9~45~_CV"/>
    <s v="AR"/>
    <s v="Video"/>
    <s v="16x9"/>
    <n v="679301"/>
    <n v="6014321"/>
    <n v="5022.12"/>
    <n v="26667"/>
    <n v="1174872"/>
    <n v="17334"/>
    <n v="0.44339169791569161"/>
    <x v="0"/>
    <n v="0.1953457422708233"/>
    <n v="1191803"/>
    <n v="1.75445495"/>
    <x v="0"/>
    <n v="3.9256529874091159E-2"/>
  </r>
  <r>
    <s v="RIY"/>
    <x v="0"/>
    <s v="Interests"/>
    <s v="CT~DarkPost~AR~RIY~Video~1x1~45~_CV"/>
    <s v="AR"/>
    <s v="Video"/>
    <s v="1x1"/>
    <n v="782299"/>
    <n v="4944626"/>
    <n v="2394.12"/>
    <n v="18676"/>
    <n v="268649"/>
    <n v="7782"/>
    <n v="0.37770298501848271"/>
    <x v="0"/>
    <n v="5.4331510613745103E-2"/>
    <n v="272564"/>
    <n v="0.3484141"/>
    <x v="0"/>
    <n v="2.3873224943403989E-2"/>
  </r>
  <r>
    <s v="RIY"/>
    <x v="0"/>
    <s v="Interests"/>
    <s v="CT~DarkPost~AR~RIY~Video~16x9~45~_CV"/>
    <s v="AR"/>
    <s v="Video"/>
    <s v="16x9"/>
    <n v="618233"/>
    <n v="3698744"/>
    <n v="1817.1"/>
    <n v="15163"/>
    <n v="247959"/>
    <n v="8277"/>
    <n v="0.40994997220678159"/>
    <x v="0"/>
    <n v="6.7038702867784308E-2"/>
    <n v="252826"/>
    <n v="0.40894937999999997"/>
    <x v="0"/>
    <n v="2.452635171529181E-2"/>
  </r>
  <r>
    <s v="KW"/>
    <x v="1"/>
    <s v="Interests"/>
    <s v="CT~DarkPost~AR~KW~Video~16x9~45~_CV - Copy"/>
    <s v="AR"/>
    <s v="Video"/>
    <s v="16x9"/>
    <n v="451331"/>
    <n v="2835346"/>
    <n v="1613.83"/>
    <n v="9696"/>
    <n v="517974"/>
    <n v="7711"/>
    <n v="0.34196884613024298"/>
    <x v="0"/>
    <n v="0.18268458241075339"/>
    <n v="524690"/>
    <n v="1.16253925"/>
    <x v="0"/>
    <n v="2.1483124358840849E-2"/>
  </r>
  <r>
    <s v="JED"/>
    <x v="2"/>
    <s v="Interests"/>
    <s v="CT~DarkPost~AR~JED~Video~16x9~45~_CV - Copy"/>
    <s v="AR"/>
    <s v="Video"/>
    <s v="16x9"/>
    <n v="572164"/>
    <n v="2890910"/>
    <n v="1533.7"/>
    <n v="12938"/>
    <n v="479638"/>
    <n v="7803"/>
    <n v="0.44754073976706299"/>
    <x v="0"/>
    <n v="0.16591246354953981"/>
    <n v="487419"/>
    <n v="0.85188686999999996"/>
    <x v="0"/>
    <n v="2.261239784397481E-2"/>
  </r>
  <r>
    <s v="QA"/>
    <x v="3"/>
    <s v="Interests"/>
    <s v="CT~DarkPost~AR~QAT~Video~16x9~30~_CV"/>
    <s v="AR"/>
    <s v="Video"/>
    <s v="16x9"/>
    <n v="456578"/>
    <n v="2296226"/>
    <n v="967.61"/>
    <n v="10599"/>
    <n v="318547"/>
    <n v="8571"/>
    <n v="0.46158348524927417"/>
    <x v="0"/>
    <n v="0.13872632746079869"/>
    <n v="325628"/>
    <n v="0.71319248999999996"/>
    <x v="0"/>
    <n v="2.321399629417098E-2"/>
  </r>
  <r>
    <s v="KW"/>
    <x v="1"/>
    <s v="Interests"/>
    <s v="CT~DarkPost~AR~KW~Video~1x1~30~_CV - Copy"/>
    <s v="AR"/>
    <s v="Video"/>
    <s v="1x1"/>
    <n v="294721"/>
    <n v="1118842"/>
    <n v="837.03"/>
    <n v="9408"/>
    <n v="358257"/>
    <n v="7123"/>
    <n v="0.84086939889635903"/>
    <x v="0"/>
    <n v="0.32020338886098298"/>
    <n v="365767"/>
    <n v="1.2410618899999999"/>
    <x v="0"/>
    <n v="3.1921715792223831E-2"/>
  </r>
  <r>
    <s v="RIY"/>
    <x v="0"/>
    <s v="Interests"/>
    <s v="CT~DarkPost~AR~RIY~Video~1x1~30~_CV"/>
    <s v="AR"/>
    <s v="Video"/>
    <s v="1x1"/>
    <n v="453492"/>
    <n v="1693662"/>
    <n v="812.65"/>
    <n v="6074"/>
    <n v="93083"/>
    <n v="4325"/>
    <n v="0.35863117906642528"/>
    <x v="0"/>
    <n v="5.495960823352003E-2"/>
    <n v="94004"/>
    <n v="0.20728921"/>
    <x v="0"/>
    <n v="1.339384156721618E-2"/>
  </r>
  <r>
    <s v="RIY"/>
    <x v="0"/>
    <s v="Interests"/>
    <s v="CT~DarkPost~AR~RIY~Video~16x9~61~_CV"/>
    <s v="AR"/>
    <s v="Video"/>
    <s v="16x9"/>
    <n v="153185"/>
    <n v="1020810"/>
    <n v="774.33"/>
    <n v="2761"/>
    <n v="170898"/>
    <n v="1612"/>
    <n v="0.27047148832789653"/>
    <x v="0"/>
    <n v="0.16741411232256739"/>
    <n v="172555"/>
    <n v="1.1264484100000001"/>
    <x v="0"/>
    <n v="1.802395795933022E-2"/>
  </r>
  <r>
    <s v="RIY"/>
    <x v="0"/>
    <s v="Interests"/>
    <s v="CT~DarkPost~AR~RIY~Video~1x1~30~_CV"/>
    <s v="AR"/>
    <s v="Video"/>
    <s v="1x1"/>
    <n v="166691"/>
    <n v="384737"/>
    <n v="660.57"/>
    <n v="4500"/>
    <n v="271653"/>
    <n v="1024"/>
    <n v="1.169630162942477"/>
    <x v="0"/>
    <n v="0.7060745392306953"/>
    <n v="275911"/>
    <n v="1.65522434"/>
    <x v="0"/>
    <n v="2.6996058575447981E-2"/>
  </r>
  <r>
    <s v="JED"/>
    <x v="2"/>
    <s v="Interests"/>
    <s v="CT~DarkPost~AR~JED~Video~16x9~45~_CV"/>
    <s v="AR"/>
    <s v="Video"/>
    <s v="16x9"/>
    <n v="627297"/>
    <n v="2379089"/>
    <n v="659.13"/>
    <n v="8917"/>
    <n v="135957"/>
    <n v="4086"/>
    <n v="0.37480733171394598"/>
    <x v="0"/>
    <n v="5.7146664122275377E-2"/>
    <n v="137328"/>
    <n v="0.21892022"/>
    <x v="0"/>
    <n v="1.4214957189337751E-2"/>
  </r>
  <r>
    <s v="RIY"/>
    <x v="0"/>
    <s v="Interests"/>
    <s v="CT~DarkPost~AR~RIY~Video~16x9~30~_CV"/>
    <s v="AR"/>
    <s v="Video"/>
    <s v="16x9"/>
    <n v="274884"/>
    <n v="871077"/>
    <n v="639.01"/>
    <n v="4412"/>
    <n v="153505"/>
    <n v="4221"/>
    <n v="0.50649942542392923"/>
    <x v="0"/>
    <n v="0.17622437511264791"/>
    <n v="156507"/>
    <n v="0.56935652999999997"/>
    <x v="0"/>
    <n v="1.605040671701518E-2"/>
  </r>
  <r>
    <s v="JED"/>
    <x v="2"/>
    <s v="Interests"/>
    <s v="CT~DarkPost~EN~JED~Video~16x9~30~_CV - Copy"/>
    <s v="EN"/>
    <s v="Video"/>
    <s v="16x9"/>
    <n v="336515"/>
    <n v="1435006"/>
    <n v="631.9"/>
    <n v="5757"/>
    <n v="197754"/>
    <n v="6812"/>
    <n v="0.40118299156937332"/>
    <x v="0"/>
    <n v="0.1378070893083374"/>
    <n v="201450"/>
    <n v="0.59863602000000005"/>
    <x v="0"/>
    <n v="1.7107706937283629E-2"/>
  </r>
  <r>
    <s v="RIY"/>
    <x v="0"/>
    <s v="Interests"/>
    <s v="CT~DarkPost~AR~RIY~Video~1x1~45~_CV"/>
    <s v="AR"/>
    <s v="Video"/>
    <s v="1x1"/>
    <n v="184035"/>
    <n v="543960"/>
    <n v="597.04"/>
    <n v="5011"/>
    <n v="184122"/>
    <n v="2094"/>
    <n v="0.92120744172365621"/>
    <x v="0"/>
    <n v="0.33848444738583722"/>
    <n v="188072"/>
    <n v="1.0219360399999999"/>
    <x v="0"/>
    <n v="2.7228516314831419E-2"/>
  </r>
  <r>
    <s v="RIY"/>
    <x v="0"/>
    <s v="Interests"/>
    <s v="CT~DarkPost~AR~RIY~Video~1x1~Sharing~_CV"/>
    <s v="AR"/>
    <s v="Video"/>
    <s v="1x1"/>
    <n v="300537"/>
    <n v="1037101"/>
    <n v="493.06"/>
    <n v="3147"/>
    <n v="33878"/>
    <n v="30016"/>
    <n v="0.30344199841674052"/>
    <x v="0"/>
    <n v="3.2666056632864107E-2"/>
    <n v="34933"/>
    <n v="0.11623527"/>
    <x v="0"/>
    <n v="1.0471256450952791E-2"/>
  </r>
  <r>
    <s v="BH"/>
    <x v="4"/>
    <s v="Interests"/>
    <s v="CT~DarkPost~AR~BH~Video~16x9~45~_CV"/>
    <s v="AR"/>
    <s v="Video"/>
    <s v="16x9"/>
    <n v="199617"/>
    <n v="917627"/>
    <n v="447.62"/>
    <n v="4333"/>
    <n v="181384"/>
    <n v="2742"/>
    <n v="0.47219621916094451"/>
    <x v="0"/>
    <n v="0.19766637206620991"/>
    <n v="184422"/>
    <n v="0.92387923000000005"/>
    <x v="0"/>
    <n v="2.170656807786912E-2"/>
  </r>
  <r>
    <s v="QA"/>
    <x v="3"/>
    <s v="Interests"/>
    <s v="CT~DarkPost~AR~QAT~Video~1x1~30~_CV"/>
    <s v="AR"/>
    <s v="Video"/>
    <s v="1x1"/>
    <n v="253378"/>
    <n v="737111"/>
    <n v="418.6"/>
    <n v="5663"/>
    <n v="223538"/>
    <n v="3000"/>
    <n v="0.76826963645909507"/>
    <x v="0"/>
    <n v="0.30326233091081262"/>
    <n v="228050"/>
    <n v="0.90003867999999998"/>
    <x v="0"/>
    <n v="2.235000670934335E-2"/>
  </r>
  <r>
    <s v="RIY"/>
    <x v="5"/>
    <s v="CDP"/>
    <s v="CT~DarkPost~AR~RIY~Video~16x9~45~_CV"/>
    <s v="AR"/>
    <s v="Video"/>
    <s v="16x9"/>
    <n v="11104"/>
    <n v="192279"/>
    <n v="412.21"/>
    <n v="1331"/>
    <n v="40337"/>
    <n v="627"/>
    <n v="0.69222327971333319"/>
    <x v="0"/>
    <n v="0.2097836997279994"/>
    <n v="41316"/>
    <n v="3.7208213300000001"/>
    <x v="1"/>
    <n v="0.1198667146974063"/>
  </r>
  <r>
    <s v="JED"/>
    <x v="2"/>
    <s v="Interests"/>
    <s v="CT~DarkPost~EN~JED~Video~1x1~30~_CV"/>
    <s v="EN"/>
    <s v="Video"/>
    <s v="1x1"/>
    <n v="479356"/>
    <n v="1530173"/>
    <n v="410.74"/>
    <n v="5623"/>
    <n v="64038"/>
    <n v="3434"/>
    <n v="0.36747478879839079"/>
    <x v="0"/>
    <n v="4.1850169882751823E-2"/>
    <n v="64862"/>
    <n v="0.13531071"/>
    <x v="0"/>
    <n v="1.173032151469889E-2"/>
  </r>
  <r>
    <s v="OM"/>
    <x v="6"/>
    <s v="Interests"/>
    <s v="CT~DarkPost~AR~OM~Video~16x9~45~_CV - Copy"/>
    <s v="AR"/>
    <s v="Video"/>
    <s v="16x9"/>
    <n v="279681"/>
    <n v="1038201"/>
    <n v="402.21"/>
    <n v="4540"/>
    <n v="151523"/>
    <n v="2519"/>
    <n v="0.43729489761616491"/>
    <x v="0"/>
    <n v="0.1459476536817052"/>
    <n v="154401"/>
    <n v="0.55206109999999997"/>
    <x v="0"/>
    <n v="1.6232779488059609E-2"/>
  </r>
  <r>
    <s v="QA"/>
    <x v="3"/>
    <s v="Interests"/>
    <s v="CT~DarkPost~AR~QAT~Static~1x1~EA3~_CV"/>
    <s v="AR"/>
    <s v="Static"/>
    <s v="1x1"/>
    <n v="360056"/>
    <n v="1438856"/>
    <n v="379.39"/>
    <n v="3591"/>
    <n v="0"/>
    <n v="0"/>
    <n v="0.24957327209950131"/>
    <x v="0"/>
    <n v="0"/>
    <n v="2354"/>
    <n v="6.5378700000000003E-3"/>
    <x v="0"/>
    <n v="9.973448574666163E-3"/>
  </r>
  <r>
    <s v="KW"/>
    <x v="1"/>
    <s v="Interests"/>
    <s v="CT~DarkPost~EN~KW~Video~1x1~45~_CV"/>
    <s v="EN"/>
    <s v="Video"/>
    <s v="1x1"/>
    <n v="325566"/>
    <n v="1054459"/>
    <n v="362.25"/>
    <n v="3112"/>
    <n v="43765"/>
    <n v="1865"/>
    <n v="0.29512764365423411"/>
    <x v="0"/>
    <n v="4.1504695772903451E-2"/>
    <n v="44847"/>
    <n v="0.13775087"/>
    <x v="0"/>
    <n v="9.5587377060258136E-3"/>
  </r>
  <r>
    <s v="OM"/>
    <x v="6"/>
    <s v="Interests"/>
    <s v="CT~DarkPost~AR~OM~Video~16x9~30~_CV - Copy"/>
    <s v="AR"/>
    <s v="Video"/>
    <s v="16x9"/>
    <n v="270978"/>
    <n v="992375"/>
    <n v="362.06"/>
    <n v="5149"/>
    <n v="130705"/>
    <n v="4015"/>
    <n v="0.51885627912835364"/>
    <x v="0"/>
    <n v="0.1317092832850485"/>
    <n v="134087"/>
    <n v="0.49482615000000002"/>
    <x v="0"/>
    <n v="1.9001542560650678E-2"/>
  </r>
  <r>
    <s v="KW"/>
    <x v="1"/>
    <s v="Interests"/>
    <s v="CT~DarkPost~EN~KW~Video~16x9~45~_CV"/>
    <s v="EN"/>
    <s v="Video"/>
    <s v="16x9"/>
    <n v="290734"/>
    <n v="1058827"/>
    <n v="346"/>
    <n v="3600"/>
    <n v="53762"/>
    <n v="2562"/>
    <n v="0.33999888555920849"/>
    <x v="0"/>
    <n v="5.0775055792872677E-2"/>
    <n v="54659"/>
    <n v="0.18800347000000001"/>
    <x v="0"/>
    <n v="1.238245268871202E-2"/>
  </r>
  <r>
    <s v="JED"/>
    <x v="2"/>
    <s v="Interests"/>
    <s v="CT~DarkPost~AR~JED~Video~16x9~30~_CV - Copy"/>
    <s v="AR"/>
    <s v="Video"/>
    <s v="16x9"/>
    <n v="287236"/>
    <n v="723097"/>
    <n v="339.29"/>
    <n v="3639"/>
    <n v="106020"/>
    <n v="3058"/>
    <n v="0.50325198417363093"/>
    <x v="0"/>
    <n v="0.1466193332291518"/>
    <n v="108445"/>
    <n v="0.37754669000000002"/>
    <x v="0"/>
    <n v="1.266902477405339E-2"/>
  </r>
  <r>
    <s v="KW"/>
    <x v="1"/>
    <s v="Interests"/>
    <s v="CT~DarkPost~EN~KW~Video~1x1~45~_CV - Copy"/>
    <s v="EN"/>
    <s v="Video"/>
    <s v="1x1"/>
    <n v="126754"/>
    <n v="273187"/>
    <n v="331.31"/>
    <n v="2582"/>
    <n v="217862"/>
    <n v="264"/>
    <n v="0.94514014210046593"/>
    <x v="0"/>
    <n v="0.79748304275093618"/>
    <n v="220354"/>
    <n v="1.7384382300000001"/>
    <x v="0"/>
    <n v="2.0370165833030911E-2"/>
  </r>
  <r>
    <s v="KW"/>
    <x v="1"/>
    <s v="Interests"/>
    <s v="CT~DarkPost~AR~KW~Video~16x9~45~_CV"/>
    <s v="AR"/>
    <s v="Video"/>
    <s v="16x9"/>
    <n v="317428"/>
    <n v="963960"/>
    <n v="315.75"/>
    <n v="3418"/>
    <n v="68252"/>
    <n v="2149"/>
    <n v="0.35457902817544301"/>
    <x v="0"/>
    <n v="7.0803767791194655E-2"/>
    <n v="68563"/>
    <n v="0.21599544000000001"/>
    <x v="0"/>
    <n v="1.076779616164926E-2"/>
  </r>
  <r>
    <s v="KW"/>
    <x v="1"/>
    <s v="Interests"/>
    <s v="CT~DarkPost~AR~KW~Static~1x1~EA3~_CV"/>
    <s v="AR"/>
    <s v="Static"/>
    <s v="1x1"/>
    <n v="230653"/>
    <n v="930094"/>
    <n v="310.16000000000003"/>
    <n v="2632"/>
    <n v="0"/>
    <n v="0"/>
    <n v="0.28298215019127099"/>
    <x v="0"/>
    <n v="0"/>
    <n v="1627"/>
    <n v="7.0538900000000002E-3"/>
    <x v="0"/>
    <n v="1.1411080714319779E-2"/>
  </r>
  <r>
    <s v="JED"/>
    <x v="2"/>
    <s v="Interests"/>
    <s v="CT~DarkPost~AR~JED~Static~1x1~EA3~_CV"/>
    <s v="AR"/>
    <s v="Static"/>
    <s v="1x1"/>
    <n v="331260"/>
    <n v="1102753"/>
    <n v="308.31"/>
    <n v="3087"/>
    <n v="0"/>
    <n v="0"/>
    <n v="0.27993576077326471"/>
    <x v="0"/>
    <n v="0"/>
    <n v="2006"/>
    <n v="6.05567E-3"/>
    <x v="0"/>
    <n v="9.3189639558051082E-3"/>
  </r>
  <r>
    <s v="OM"/>
    <x v="6"/>
    <s v="Interests"/>
    <s v="CT~DarkPost~EN~OM~Video~16x9~30~_CV - Copy"/>
    <s v="EN"/>
    <s v="Video"/>
    <s v="16x9"/>
    <n v="213313"/>
    <n v="799838"/>
    <n v="296.19"/>
    <n v="3366"/>
    <n v="109739"/>
    <n v="3200"/>
    <n v="0.42083521913187422"/>
    <x v="0"/>
    <n v="0.13720153331049539"/>
    <n v="111841"/>
    <n v="0.52430465999999998"/>
    <x v="0"/>
    <n v="1.5779628995888671E-2"/>
  </r>
  <r>
    <s v="JED"/>
    <x v="2"/>
    <s v="Interests"/>
    <s v="CT~DarkPost~AR~JED~Video~1x1~45~_CV - Copy"/>
    <s v="AR"/>
    <s v="Video"/>
    <s v="1x1"/>
    <n v="138112"/>
    <n v="421925"/>
    <n v="275.41000000000003"/>
    <n v="3275"/>
    <n v="102084"/>
    <n v="1793"/>
    <n v="0.77620430171238963"/>
    <x v="0"/>
    <n v="0.2419482135450613"/>
    <n v="104545"/>
    <n v="0.75695811999999996"/>
    <x v="0"/>
    <n v="2.3712639017608901E-2"/>
  </r>
  <r>
    <s v="KW"/>
    <x v="1"/>
    <s v="Interests"/>
    <s v="CT~DarkPost~AR~KW~Static~1x1~EA2~_CV"/>
    <s v="AR"/>
    <s v="Static"/>
    <s v="1x1"/>
    <n v="261952"/>
    <n v="787533"/>
    <n v="269.08"/>
    <n v="1716"/>
    <n v="0"/>
    <n v="0"/>
    <n v="0.21789563104022311"/>
    <x v="0"/>
    <n v="0"/>
    <n v="1145"/>
    <n v="4.3710299999999997E-3"/>
    <x v="0"/>
    <n v="6.5508184705594906E-3"/>
  </r>
  <r>
    <s v="QA"/>
    <x v="3"/>
    <s v="Interests"/>
    <s v="CT~DarkPost~AR~QAT~Video~16x9~45~_CV"/>
    <s v="AR"/>
    <s v="Video"/>
    <s v="16x9"/>
    <n v="304182"/>
    <n v="1058536"/>
    <n v="269.02"/>
    <n v="4284"/>
    <n v="55163"/>
    <n v="1757"/>
    <n v="0.40470990122206518"/>
    <x v="0"/>
    <n v="5.2112540338731993E-2"/>
    <n v="55463"/>
    <n v="0.18233492000000001"/>
    <x v="0"/>
    <n v="1.4083673590153259E-2"/>
  </r>
  <r>
    <s v="QA"/>
    <x v="3"/>
    <s v="Interests"/>
    <s v="CT~DarkPost~EN~QAT~Video~16x9~30~_CV"/>
    <s v="EN"/>
    <s v="Video"/>
    <s v="16x9"/>
    <n v="153249"/>
    <n v="580815"/>
    <n v="264.85000000000002"/>
    <n v="1741"/>
    <n v="102494"/>
    <n v="2314"/>
    <n v="0.29975121165947849"/>
    <x v="0"/>
    <n v="0.176465828189699"/>
    <n v="103529"/>
    <n v="0.67556068999999996"/>
    <x v="0"/>
    <n v="1.136059615397164E-2"/>
  </r>
  <r>
    <s v="JED"/>
    <x v="2"/>
    <s v="Interests"/>
    <s v="CT~DarkPost~EN~JED~Video~1x1~45~_CV"/>
    <s v="EN"/>
    <s v="Video"/>
    <s v="1x1"/>
    <n v="406400"/>
    <n v="931135"/>
    <n v="262.14999999999998"/>
    <n v="2955"/>
    <n v="33857"/>
    <n v="1080"/>
    <n v="0.3173546263431189"/>
    <x v="0"/>
    <n v="3.6361000284598897E-2"/>
    <n v="35071"/>
    <n v="8.6296750000000005E-2"/>
    <x v="0"/>
    <n v="7.2711614173228342E-3"/>
  </r>
  <r>
    <s v="KW"/>
    <x v="1"/>
    <s v="Interests"/>
    <s v="CT~DarkPost~EN~KW~Video~16x9~30~_CV - Copy"/>
    <s v="EN"/>
    <s v="Video"/>
    <s v="16x9"/>
    <n v="145185"/>
    <n v="516329"/>
    <n v="244.29"/>
    <n v="1492"/>
    <n v="72873"/>
    <n v="2380"/>
    <n v="0.28896304488029922"/>
    <x v="0"/>
    <n v="0.14113675582816379"/>
    <n v="73755"/>
    <n v="0.50800703000000003"/>
    <x v="0"/>
    <n v="1.027654372008127E-2"/>
  </r>
  <r>
    <s v="QA"/>
    <x v="3"/>
    <s v="Interests"/>
    <s v="CT~DarkPost~EN~QAT~Static~1x1~EA3~_CV"/>
    <s v="EN"/>
    <s v="Static"/>
    <s v="1x1"/>
    <n v="280577"/>
    <n v="837278"/>
    <n v="228.24"/>
    <n v="1948"/>
    <n v="0"/>
    <n v="0"/>
    <n v="0.23265868683997429"/>
    <x v="0"/>
    <n v="0"/>
    <n v="1251"/>
    <n v="4.4586699999999996E-3"/>
    <x v="0"/>
    <n v="6.9428356565220959E-3"/>
  </r>
  <r>
    <s v="BH"/>
    <x v="4"/>
    <s v="Interests"/>
    <s v="CT~DarkPost~EN~BH~Video~1x1~45~_CV"/>
    <s v="EN"/>
    <s v="Video"/>
    <s v="1x1"/>
    <n v="74032"/>
    <n v="211900"/>
    <n v="219.21"/>
    <n v="2192"/>
    <n v="162292"/>
    <n v="271"/>
    <n v="1.0344502123643231"/>
    <x v="0"/>
    <n v="0.76588957055214724"/>
    <n v="164416"/>
    <n v="2.2208774600000001"/>
    <x v="0"/>
    <n v="2.960881780851524E-2"/>
  </r>
  <r>
    <s v="KW"/>
    <x v="1"/>
    <s v="Interests"/>
    <s v="CT~DarkPost~EN~KW~Video~1x1~30~_CV"/>
    <s v="EN"/>
    <s v="Video"/>
    <s v="1x1"/>
    <n v="240706"/>
    <n v="652991"/>
    <n v="217.65"/>
    <n v="2074"/>
    <n v="27876"/>
    <n v="1630"/>
    <n v="0.31761540358136642"/>
    <x v="0"/>
    <n v="4.2689715478467553E-2"/>
    <n v="28449"/>
    <n v="0.11818982"/>
    <x v="0"/>
    <n v="8.6163203243791175E-3"/>
  </r>
  <r>
    <s v="BH"/>
    <x v="4"/>
    <s v="Interests"/>
    <s v="CT~DarkPost~EN~BH~Video~1x1~45~_CV"/>
    <s v="EN"/>
    <s v="Video"/>
    <s v="1x1"/>
    <n v="183997"/>
    <n v="712777"/>
    <n v="197.06"/>
    <n v="2690"/>
    <n v="41795"/>
    <n v="1498"/>
    <n v="0.37739713823538068"/>
    <x v="0"/>
    <n v="5.8636852760400517E-2"/>
    <n v="42093"/>
    <n v="0.22877003000000001"/>
    <x v="0"/>
    <n v="1.461980358375408E-2"/>
  </r>
  <r>
    <s v="BH"/>
    <x v="4"/>
    <s v="Interests"/>
    <s v="CT~DarkPost~EN~BH~Video~16x9~30~_CV"/>
    <s v="EN"/>
    <s v="Video"/>
    <s v="16x9"/>
    <n v="98337"/>
    <n v="449651"/>
    <n v="195.85"/>
    <n v="1631"/>
    <n v="73604"/>
    <n v="1944"/>
    <n v="0.36272575842153137"/>
    <x v="0"/>
    <n v="0.16369139621617651"/>
    <n v="74652"/>
    <n v="0.75914457000000002"/>
    <x v="0"/>
    <n v="1.6585822223578101E-2"/>
  </r>
  <r>
    <s v="JED"/>
    <x v="2"/>
    <s v="Interests"/>
    <s v="CT~DarkPost~EN~JED~Video~1x1~45~_CV - Copy"/>
    <s v="EN"/>
    <s v="Video"/>
    <s v="1x1"/>
    <n v="98082"/>
    <n v="169985"/>
    <n v="192.92"/>
    <n v="2219"/>
    <n v="126826"/>
    <n v="269"/>
    <n v="1.3054093008206611"/>
    <x v="0"/>
    <n v="0.7461011265699915"/>
    <n v="128951"/>
    <n v="1.31472645"/>
    <x v="0"/>
    <n v="2.2623926918292861E-2"/>
  </r>
  <r>
    <s v="RIY"/>
    <x v="5"/>
    <s v="CDP"/>
    <s v="CT~DarkPost~AR~RIY~Video~1x1~45~_CV"/>
    <s v="AR"/>
    <s v="Video"/>
    <s v="1x1"/>
    <n v="8500"/>
    <n v="117298"/>
    <n v="190.57"/>
    <n v="593"/>
    <n v="8060"/>
    <n v="223"/>
    <n v="0.50554996675135133"/>
    <x v="0"/>
    <n v="6.8713874064348923E-2"/>
    <n v="8190"/>
    <n v="0.96352941000000003"/>
    <x v="1"/>
    <n v="6.9764705882352937E-2"/>
  </r>
  <r>
    <s v="KW"/>
    <x v="1"/>
    <s v="Interests"/>
    <s v="CT~DarkPost~EN~KW~Video~16x9~30~_CV"/>
    <s v="EN"/>
    <s v="Video"/>
    <s v="16x9"/>
    <n v="190832"/>
    <n v="566544"/>
    <n v="190.02"/>
    <n v="2073"/>
    <n v="34460"/>
    <n v="1773"/>
    <n v="0.36590273659239181"/>
    <x v="0"/>
    <n v="6.0824931514586678E-2"/>
    <n v="34666"/>
    <n v="0.18165716000000001"/>
    <x v="0"/>
    <n v="1.086295799446634E-2"/>
  </r>
  <r>
    <s v="JED"/>
    <x v="7"/>
    <s v="CDP"/>
    <s v="CT~DarkPost~AR~JED~Video~16x9~45~_CV - Copy"/>
    <s v="AR"/>
    <s v="Video"/>
    <s v="16x9"/>
    <n v="5990"/>
    <n v="79353"/>
    <n v="184.8"/>
    <n v="540"/>
    <n v="15784"/>
    <n v="293"/>
    <n v="0.68050357264375638"/>
    <x v="0"/>
    <n v="0.19890867390016759"/>
    <n v="16179"/>
    <n v="2.7010016700000001"/>
    <x v="1"/>
    <n v="9.0150250417362271E-2"/>
  </r>
  <r>
    <s v="QA"/>
    <x v="3"/>
    <s v="Interests"/>
    <s v="CT~DarkPost~EN~QAT~Video~1x1~30~_CV"/>
    <s v="EN"/>
    <s v="Video"/>
    <s v="1x1"/>
    <n v="224572"/>
    <n v="711517"/>
    <n v="180.71"/>
    <n v="2903"/>
    <n v="26585"/>
    <n v="1556"/>
    <n v="0.40800149539645569"/>
    <x v="0"/>
    <n v="3.7363829676592408E-2"/>
    <n v="26758"/>
    <n v="0.1191511"/>
    <x v="0"/>
    <n v="1.2926811891063889E-2"/>
  </r>
  <r>
    <s v="RIY"/>
    <x v="0"/>
    <s v="Interests"/>
    <s v="CT~DarkPost~AR~RIY~Video~16x9~30~_CV"/>
    <s v="AR"/>
    <s v="Video"/>
    <s v="16x9"/>
    <n v="167932"/>
    <n v="384260"/>
    <n v="179.24"/>
    <n v="1247"/>
    <n v="21049"/>
    <n v="1030"/>
    <n v="0.32451985634726488"/>
    <x v="0"/>
    <n v="5.4778014885754428E-2"/>
    <n v="21353"/>
    <n v="0.12715266"/>
    <x v="0"/>
    <n v="7.4256246575995048E-3"/>
  </r>
  <r>
    <s v="OM"/>
    <x v="6"/>
    <s v="Interests"/>
    <s v="CT~DarkPost~EN~OM~Video~16x9~45~_CV"/>
    <s v="EN"/>
    <s v="Video"/>
    <s v="16x9"/>
    <n v="244092"/>
    <n v="866065"/>
    <n v="172.55"/>
    <n v="3539"/>
    <n v="44280"/>
    <n v="1677"/>
    <n v="0.40862983725240032"/>
    <x v="0"/>
    <n v="5.1127802185748181E-2"/>
    <n v="44932"/>
    <n v="0.18407813000000001"/>
    <x v="0"/>
    <n v="1.4498631663471149E-2"/>
  </r>
  <r>
    <s v="OM"/>
    <x v="6"/>
    <s v="Interests"/>
    <s v="CT~DarkPost~AR~OM~Static~1x1~EA3~_CV"/>
    <s v="AR"/>
    <s v="Static"/>
    <s v="1x1"/>
    <n v="256449"/>
    <n v="836397"/>
    <n v="164.97"/>
    <n v="2419"/>
    <n v="0"/>
    <n v="0"/>
    <n v="0.28921672363722012"/>
    <x v="0"/>
    <n v="0"/>
    <n v="1634"/>
    <n v="6.3716399999999996E-3"/>
    <x v="0"/>
    <n v="9.4326747228493778E-3"/>
  </r>
  <r>
    <s v="JED"/>
    <x v="2"/>
    <s v="Interests"/>
    <s v="CT~DarkPost~EN~JED~Video~16x9~45~_CV"/>
    <s v="EN"/>
    <s v="Video"/>
    <s v="16x9"/>
    <n v="270516"/>
    <n v="573917"/>
    <n v="161.28"/>
    <n v="2167"/>
    <n v="30585"/>
    <n v="961"/>
    <n v="0.37758073031466222"/>
    <x v="0"/>
    <n v="5.3291678064946682E-2"/>
    <n v="31096"/>
    <n v="0.11495068999999999"/>
    <x v="0"/>
    <n v="8.010616747253398E-3"/>
  </r>
  <r>
    <s v="RIY"/>
    <x v="0"/>
    <s v="Interests"/>
    <s v="CT~DarkPost~AR~RIY~Video~9x16~45~_CV"/>
    <s v="AR"/>
    <s v="Video"/>
    <s v="9x16"/>
    <n v="160759"/>
    <n v="337379"/>
    <n v="161.22999999999999"/>
    <n v="269"/>
    <n v="28240"/>
    <n v="398"/>
    <n v="7.97322892059079E-2"/>
    <x v="0"/>
    <n v="8.3704083538098106E-2"/>
    <n v="28456"/>
    <n v="0.17701031"/>
    <x v="0"/>
    <n v="1.6733122251320299E-3"/>
  </r>
  <r>
    <s v="JED"/>
    <x v="2"/>
    <s v="Interests"/>
    <s v="CT~DarkPost~AR~JED~Video~1x1~45~_CV"/>
    <s v="AR"/>
    <s v="Video"/>
    <s v="1x1"/>
    <n v="255024"/>
    <n v="558614"/>
    <n v="158.44999999999999"/>
    <n v="1860"/>
    <n v="22655"/>
    <n v="733"/>
    <n v="0.33296695034496088"/>
    <x v="0"/>
    <n v="4.0555732580995103E-2"/>
    <n v="23268"/>
    <n v="9.1238470000000002E-2"/>
    <x v="0"/>
    <n v="7.293431206474685E-3"/>
  </r>
  <r>
    <s v="KW"/>
    <x v="1"/>
    <s v="Interests"/>
    <s v="CT~DarkPost~AR~KW~Video~1x1~30~_CV"/>
    <s v="AR"/>
    <s v="Video"/>
    <s v="1x1"/>
    <n v="199424"/>
    <n v="471421"/>
    <n v="156.15"/>
    <n v="2150"/>
    <n v="33803"/>
    <n v="1176"/>
    <n v="0.45606793078797941"/>
    <x v="0"/>
    <n v="7.1704484950818909E-2"/>
    <n v="34072"/>
    <n v="0.17085205000000001"/>
    <x v="0"/>
    <n v="1.078104942233633E-2"/>
  </r>
  <r>
    <s v="JED"/>
    <x v="2"/>
    <s v="Interests"/>
    <s v="CT~DarkPost~AR~JED~Static~1x1~EA2~_CV"/>
    <s v="AR"/>
    <s v="Static"/>
    <s v="1x1"/>
    <n v="197021"/>
    <n v="537940"/>
    <n v="152.9"/>
    <n v="1654"/>
    <n v="0"/>
    <n v="0"/>
    <n v="0.30746923448711749"/>
    <x v="0"/>
    <n v="0"/>
    <n v="1118"/>
    <n v="5.6745199999999997E-3"/>
    <x v="0"/>
    <n v="8.3950441831073842E-3"/>
  </r>
  <r>
    <s v="RIY"/>
    <x v="5"/>
    <s v="CDP"/>
    <s v="CT~DarkPost~AR~RIY~Video~16x9~45~_CV"/>
    <s v="AR"/>
    <s v="Video"/>
    <s v="16x9"/>
    <n v="8678"/>
    <n v="92582"/>
    <n v="152.34"/>
    <n v="551"/>
    <n v="8812"/>
    <n v="283"/>
    <n v="0.59514808494091731"/>
    <x v="0"/>
    <n v="9.5180488647901323E-2"/>
    <n v="9051"/>
    <n v="1.0429822500000001"/>
    <x v="1"/>
    <n v="6.349389260198203E-2"/>
  </r>
  <r>
    <s v="JED"/>
    <x v="2"/>
    <s v="Interests"/>
    <s v="CT~DarkPost~AR~JED~Video~1x1~30~_CV - Copy"/>
    <s v="AR"/>
    <s v="Video"/>
    <s v="1x1"/>
    <n v="98768"/>
    <n v="178283"/>
    <n v="149.79"/>
    <n v="1625"/>
    <n v="75894"/>
    <n v="1014"/>
    <n v="0.91147220991345224"/>
    <x v="0"/>
    <n v="0.42569398091797872"/>
    <n v="77246"/>
    <n v="0.78209541999999999"/>
    <x v="0"/>
    <n v="1.6452697229872019E-2"/>
  </r>
  <r>
    <s v="BH"/>
    <x v="4"/>
    <s v="Interests"/>
    <s v="CT~DarkPost~AR~BH~Video~1x1~30~_CV"/>
    <s v="AR"/>
    <s v="Video"/>
    <s v="1x1"/>
    <n v="91760"/>
    <n v="194144"/>
    <n v="143.31"/>
    <n v="1354"/>
    <n v="88318"/>
    <n v="838"/>
    <n v="0.69742047140267016"/>
    <x v="0"/>
    <n v="0.45490975770562059"/>
    <n v="89625"/>
    <n v="0.97673277999999997"/>
    <x v="0"/>
    <n v="1.4755884917175241E-2"/>
  </r>
  <r>
    <s v="KW"/>
    <x v="1"/>
    <s v="Interests"/>
    <s v="CT~DarkPost~EN~KW~Static~1x1~EA3~_CV"/>
    <s v="EN"/>
    <s v="Static"/>
    <s v="1x1"/>
    <n v="168096"/>
    <n v="406893"/>
    <n v="140.93"/>
    <n v="879"/>
    <n v="0"/>
    <n v="0"/>
    <n v="0.21602730939092099"/>
    <x v="0"/>
    <n v="0"/>
    <n v="525"/>
    <n v="3.1232199999999999E-3"/>
    <x v="0"/>
    <n v="5.2291547687035979E-3"/>
  </r>
  <r>
    <s v="RIY"/>
    <x v="5"/>
    <s v="CDP"/>
    <s v="CT~DarkPost~AR~RIY~Video~1x1~30~_CV"/>
    <s v="AR"/>
    <s v="Video"/>
    <s v="1x1"/>
    <n v="6254"/>
    <n v="32438"/>
    <n v="139.19999999999999"/>
    <n v="755"/>
    <n v="23370"/>
    <n v="114"/>
    <n v="2.3275171095628582"/>
    <x v="1"/>
    <n v="0.72045132252296684"/>
    <n v="24100"/>
    <n v="3.85353374"/>
    <x v="1"/>
    <n v="0.1207227374480333"/>
  </r>
  <r>
    <s v="RIY"/>
    <x v="0"/>
    <s v="Interests"/>
    <s v="CT~DarkPost~AR~RIY~Video~1x1~61~_CV"/>
    <s v="AR"/>
    <s v="Video"/>
    <s v="1x1"/>
    <n v="118363"/>
    <n v="296643"/>
    <n v="137.25"/>
    <n v="1025"/>
    <n v="12397"/>
    <n v="373"/>
    <n v="0.34553318298426061"/>
    <x v="0"/>
    <n v="4.1790974336154897E-2"/>
    <n v="12605"/>
    <n v="0.10649443"/>
    <x v="0"/>
    <n v="8.659800782339076E-3"/>
  </r>
  <r>
    <s v="BH"/>
    <x v="4"/>
    <s v="Interests"/>
    <s v="CT~DarkPost~AR~BH~Static~1x1~EA3~_CV"/>
    <s v="AR"/>
    <s v="Static"/>
    <s v="1x1"/>
    <n v="126972"/>
    <n v="476494"/>
    <n v="129.66999999999999"/>
    <n v="1212"/>
    <n v="0"/>
    <n v="0"/>
    <n v="0.25435787229220103"/>
    <x v="0"/>
    <n v="0"/>
    <n v="701"/>
    <n v="5.5208999999999996E-3"/>
    <x v="0"/>
    <n v="9.5454115868065393E-3"/>
  </r>
  <r>
    <s v="KW"/>
    <x v="1"/>
    <s v="Interests"/>
    <s v="CT~DarkPost~AR~KW~Video~16x9~30~_CV - Copy"/>
    <s v="AR"/>
    <s v="Video"/>
    <s v="16x9"/>
    <n v="100608"/>
    <n v="204978"/>
    <n v="128.71"/>
    <n v="1039"/>
    <n v="53088"/>
    <n v="674"/>
    <n v="0.50688366556410924"/>
    <x v="0"/>
    <n v="0.25899364809882042"/>
    <n v="53972"/>
    <n v="0.53645832999999998"/>
    <x v="0"/>
    <n v="1.032721055979644E-2"/>
  </r>
  <r>
    <s v="BH"/>
    <x v="4"/>
    <s v="Interests"/>
    <s v="CT~DarkPost~AR~BH~Video~16x9~30~_CV"/>
    <s v="AR"/>
    <s v="Video"/>
    <s v="16x9"/>
    <n v="98706"/>
    <n v="259766"/>
    <n v="122.72"/>
    <n v="1290"/>
    <n v="46834"/>
    <n v="1308"/>
    <n v="0.49660078686202203"/>
    <x v="0"/>
    <n v="0.18029303296043361"/>
    <n v="47722"/>
    <n v="0.48347617999999998"/>
    <x v="0"/>
    <n v="1.3069114339553829E-2"/>
  </r>
  <r>
    <s v="BH"/>
    <x v="4"/>
    <s v="Interests"/>
    <s v="CT~DarkPost~EN~BH~Video~1x1~30~_CV"/>
    <s v="EN"/>
    <s v="Video"/>
    <s v="1x1"/>
    <n v="125215"/>
    <n v="439064"/>
    <n v="122.43"/>
    <n v="1584"/>
    <n v="23431"/>
    <n v="1173"/>
    <n v="0.36076745075888711"/>
    <x v="0"/>
    <n v="5.3365796330375533E-2"/>
    <n v="23737"/>
    <n v="0.18956993999999999"/>
    <x v="0"/>
    <n v="1.2650241584474701E-2"/>
  </r>
  <r>
    <s v="OM"/>
    <x v="6"/>
    <s v="Interests"/>
    <s v="CT~DarkPost~AR~OM~Video~1x1~45~_CV - Copy"/>
    <s v="AR"/>
    <s v="Video"/>
    <s v="1x1"/>
    <n v="97825"/>
    <n v="247282"/>
    <n v="118.16"/>
    <n v="1539"/>
    <n v="51886"/>
    <n v="760"/>
    <n v="0.62236636714358506"/>
    <x v="0"/>
    <n v="0.20982521978955199"/>
    <n v="53013"/>
    <n v="0.54191668999999998"/>
    <x v="0"/>
    <n v="1.573217480194224E-2"/>
  </r>
  <r>
    <s v="RIY"/>
    <x v="5"/>
    <s v="CDP"/>
    <s v="CT~DarkPost~AR~RIY~Video~16x9~61~_CV"/>
    <s v="AR"/>
    <s v="Video"/>
    <s v="16x9"/>
    <n v="4878"/>
    <n v="65456"/>
    <n v="118.09"/>
    <n v="333"/>
    <n v="11531"/>
    <n v="108"/>
    <n v="0.50873869469567345"/>
    <x v="0"/>
    <n v="0.1761641407968712"/>
    <n v="11756"/>
    <n v="2.4100041000000001"/>
    <x v="1"/>
    <n v="6.8265682656826573E-2"/>
  </r>
  <r>
    <s v="OM"/>
    <x v="6"/>
    <s v="Interests"/>
    <s v="CT~DarkPost~AR~OM~Video~16x9~45~_CV"/>
    <s v="AR"/>
    <s v="Video"/>
    <s v="16x9"/>
    <n v="210494"/>
    <n v="587830"/>
    <n v="117.88"/>
    <n v="2151"/>
    <n v="32287"/>
    <n v="804"/>
    <n v="0.36592212034091492"/>
    <x v="0"/>
    <n v="5.4925743837504037E-2"/>
    <n v="33061"/>
    <n v="0.15706386"/>
    <x v="0"/>
    <n v="1.021881858865336E-2"/>
  </r>
  <r>
    <s v="RIY"/>
    <x v="5"/>
    <s v="CDP"/>
    <s v="CT~DarkPost~AR~RIY~Video~1x1~30~_CV"/>
    <s v="AR"/>
    <s v="Video"/>
    <s v="1x1"/>
    <n v="8428"/>
    <n v="71918"/>
    <n v="116.38"/>
    <n v="315"/>
    <n v="6318"/>
    <n v="240"/>
    <n v="0.43799883200311468"/>
    <x v="0"/>
    <n v="8.7850051447481856E-2"/>
    <n v="6378"/>
    <n v="0.75676317000000004"/>
    <x v="1"/>
    <n v="3.7375415282392029E-2"/>
  </r>
  <r>
    <s v="BH"/>
    <x v="4"/>
    <s v="Interests"/>
    <s v="CT~DarkPost~AR~BH~Video~16x9~45~_CV"/>
    <s v="AR"/>
    <s v="Video"/>
    <s v="16x9"/>
    <n v="125472"/>
    <n v="403255"/>
    <n v="113.71"/>
    <n v="1418"/>
    <n v="25334"/>
    <n v="846"/>
    <n v="0.35163854136960482"/>
    <x v="0"/>
    <n v="6.2823771558939132E-2"/>
    <n v="25747"/>
    <n v="0.20520115999999999"/>
    <x v="0"/>
    <n v="1.1301326192297879E-2"/>
  </r>
  <r>
    <s v="KW"/>
    <x v="1"/>
    <s v="Interests"/>
    <s v="CT~DarkPost~EN~KW~Video~1x1~30~_CV - Copy"/>
    <s v="EN"/>
    <s v="Video"/>
    <s v="1x1"/>
    <n v="63216"/>
    <n v="93208"/>
    <n v="112.46"/>
    <n v="1168"/>
    <n v="73220"/>
    <n v="176"/>
    <n v="1.25311132091666"/>
    <x v="0"/>
    <n v="0.78555488799244699"/>
    <n v="74347"/>
    <n v="1.17607884"/>
    <x v="0"/>
    <n v="1.8476335105036702E-2"/>
  </r>
  <r>
    <s v="RIY"/>
    <x v="0"/>
    <s v="Interests"/>
    <s v="CT~DarkPost~AR~RIY~Video~9x16~60~_CV"/>
    <s v="AR"/>
    <s v="Video"/>
    <s v="9x16"/>
    <n v="131827"/>
    <n v="241516"/>
    <n v="111.56"/>
    <n v="141"/>
    <n v="15291"/>
    <n v="153"/>
    <n v="5.8381225260438242E-2"/>
    <x v="0"/>
    <n v="6.3312575564351839E-2"/>
    <n v="15407"/>
    <n v="0.11687287"/>
    <x v="0"/>
    <n v="1.06958362095777E-3"/>
  </r>
  <r>
    <s v="JED"/>
    <x v="2"/>
    <s v="Interests"/>
    <s v="CT~DarkPost~EN~JED~Video~16x9~45~_CV - Copy"/>
    <s v="EN"/>
    <s v="Video"/>
    <s v="16x9"/>
    <n v="93569"/>
    <n v="160470"/>
    <n v="111.18"/>
    <n v="1028"/>
    <n v="57741"/>
    <n v="326"/>
    <n v="0.64061818408425253"/>
    <x v="0"/>
    <n v="0.35982426621798469"/>
    <n v="58602"/>
    <n v="0.62629716999999996"/>
    <x v="0"/>
    <n v="1.098654468894612E-2"/>
  </r>
  <r>
    <s v="QA"/>
    <x v="3"/>
    <s v="Interests"/>
    <s v="CT~DarkPost~EN~QAT~Video~1x1~45~_CV"/>
    <s v="EN"/>
    <s v="Video"/>
    <s v="1x1"/>
    <n v="188258"/>
    <n v="420091"/>
    <n v="110.37"/>
    <n v="1442"/>
    <n v="16806"/>
    <n v="577"/>
    <n v="0.34325896055854571"/>
    <x v="0"/>
    <n v="4.0005617830422453E-2"/>
    <n v="16964"/>
    <n v="9.0110380000000004E-2"/>
    <x v="0"/>
    <n v="7.6597010485610177E-3"/>
  </r>
  <r>
    <s v="OM"/>
    <x v="6"/>
    <s v="Interests"/>
    <s v="CT~DarkPost~EN~OM~Video~1x1~45~_CV"/>
    <s v="EN"/>
    <s v="Video"/>
    <s v="1x1"/>
    <n v="210367"/>
    <n v="557328"/>
    <n v="110.36"/>
    <n v="2217"/>
    <n v="23222"/>
    <n v="824"/>
    <n v="0.39779088795108092"/>
    <x v="0"/>
    <n v="4.1666666666666657E-2"/>
    <n v="23662"/>
    <n v="0.11247962"/>
    <x v="0"/>
    <n v="1.053872518028018E-2"/>
  </r>
  <r>
    <s v="JED"/>
    <x v="2"/>
    <s v="Interests"/>
    <s v="CT~DarkPost~EN~JED~Video~1x1~30~_CV - Copy"/>
    <s v="EN"/>
    <s v="Video"/>
    <s v="1x1"/>
    <n v="61184"/>
    <n v="95633"/>
    <n v="109.61"/>
    <n v="1360"/>
    <n v="73201"/>
    <n v="202"/>
    <n v="1.422103248878525"/>
    <x v="0"/>
    <n v="0.76543661706733035"/>
    <n v="74535"/>
    <n v="1.2182106399999999"/>
    <x v="0"/>
    <n v="2.222803347280335E-2"/>
  </r>
  <r>
    <s v="RIY"/>
    <x v="0"/>
    <s v="Interests"/>
    <s v="CT~DarkPost~AR~RIY~Video~16x9~61~_CV"/>
    <s v="AR"/>
    <s v="Video"/>
    <s v="16x9"/>
    <n v="89503"/>
    <n v="229721"/>
    <n v="108"/>
    <n v="791"/>
    <n v="12151"/>
    <n v="366"/>
    <n v="0.34433073162662531"/>
    <x v="0"/>
    <n v="5.289459823002686E-2"/>
    <n v="12345"/>
    <n v="0.13792834000000001"/>
    <x v="0"/>
    <n v="8.8376925913097888E-3"/>
  </r>
  <r>
    <s v="BH"/>
    <x v="4"/>
    <s v="Interests"/>
    <s v="CT~DarkPost~AR~BH~Video~1x1~45~_CV"/>
    <s v="AR"/>
    <s v="Video"/>
    <s v="1x1"/>
    <n v="62289"/>
    <n v="195501"/>
    <n v="107.1"/>
    <n v="1205"/>
    <n v="46955"/>
    <n v="955"/>
    <n v="0.61636513368218071"/>
    <x v="0"/>
    <n v="0.2401777996020481"/>
    <n v="47855"/>
    <n v="0.76827369000000001"/>
    <x v="0"/>
    <n v="1.9345309765769241E-2"/>
  </r>
  <r>
    <s v="KW"/>
    <x v="1"/>
    <s v="Interests"/>
    <s v="CT~DarkPost~AR~KW~Static~1x1~EA~_CV"/>
    <s v="AR"/>
    <s v="Static"/>
    <s v="1x1"/>
    <n v="118272"/>
    <n v="292473"/>
    <n v="103.99"/>
    <n v="928"/>
    <n v="0"/>
    <n v="0"/>
    <n v="0.31729424596458478"/>
    <x v="0"/>
    <n v="0"/>
    <n v="656"/>
    <n v="5.54654E-3"/>
    <x v="0"/>
    <n v="7.846320346320346E-3"/>
  </r>
  <r>
    <s v="JED"/>
    <x v="7"/>
    <s v="CDP"/>
    <s v="CT~DarkPost~EN~JED~Video~16x9~30~_CV - Copy"/>
    <s v="EN"/>
    <s v="Video"/>
    <s v="16x9"/>
    <n v="3518"/>
    <n v="57678"/>
    <n v="100.12"/>
    <n v="318"/>
    <n v="8354"/>
    <n v="320"/>
    <n v="0.55133673150941431"/>
    <x v="0"/>
    <n v="0.1448385866361524"/>
    <n v="8555"/>
    <n v="2.4317794199999998"/>
    <x v="1"/>
    <n v="9.0392268334280837E-2"/>
  </r>
  <r>
    <s v="RIY"/>
    <x v="5"/>
    <s v="CDP"/>
    <s v="CT~DarkPost~AR~RIY~Video~1x1~45~_CV"/>
    <s v="AR"/>
    <s v="Video"/>
    <s v="1x1"/>
    <n v="5840"/>
    <n v="26144"/>
    <n v="89.99"/>
    <n v="428"/>
    <n v="13922"/>
    <n v="84"/>
    <n v="1.637086903304773"/>
    <x v="0"/>
    <n v="0.53251223990208074"/>
    <n v="14319"/>
    <n v="2.4518835600000002"/>
    <x v="1"/>
    <n v="7.3287671232876717E-2"/>
  </r>
  <r>
    <s v="JED"/>
    <x v="2"/>
    <s v="Interests"/>
    <s v="CT~DarkPost~EN~JED~Static~1x1~EA3~_CV"/>
    <s v="EN"/>
    <s v="Static"/>
    <s v="1x1"/>
    <n v="162048"/>
    <n v="303640"/>
    <n v="88.64"/>
    <n v="829"/>
    <n v="0"/>
    <n v="0"/>
    <n v="0.27302068238703731"/>
    <x v="0"/>
    <n v="0"/>
    <n v="562"/>
    <n v="3.4681099999999999E-3"/>
    <x v="0"/>
    <n v="5.1157681674565561E-3"/>
  </r>
  <r>
    <s v="QA"/>
    <x v="3"/>
    <s v="Interests"/>
    <s v="CT~DarkPost~AR~QAT~Video~16x9~61~_CV"/>
    <s v="AR"/>
    <s v="Video"/>
    <s v="16x9"/>
    <n v="51344"/>
    <n v="158990"/>
    <n v="86.98"/>
    <n v="452"/>
    <n v="30800"/>
    <n v="179"/>
    <n v="0.28429460972388199"/>
    <x v="0"/>
    <n v="0.1937228756525568"/>
    <n v="31104"/>
    <n v="0.60579620000000001"/>
    <x v="0"/>
    <n v="8.8033655344344035E-3"/>
  </r>
  <r>
    <s v="QA"/>
    <x v="3"/>
    <s v="Interests"/>
    <s v="CT~DarkPost~EN~QAT~Video~1x1~45~_CV"/>
    <s v="EN"/>
    <s v="Video"/>
    <s v="1x1"/>
    <n v="63281"/>
    <n v="92544"/>
    <n v="85.53"/>
    <n v="1199"/>
    <n v="63926"/>
    <n v="140"/>
    <n v="1.2955999308437069"/>
    <x v="0"/>
    <n v="0.69076331258644541"/>
    <n v="65083"/>
    <n v="1.0284761600000001"/>
    <x v="0"/>
    <n v="1.894723534710261E-2"/>
  </r>
  <r>
    <s v="JED"/>
    <x v="2"/>
    <s v="Interests"/>
    <s v="CT~DarkPost~AR~JED~Static~1x1~EA~_CV"/>
    <s v="AR"/>
    <s v="Static"/>
    <s v="1x1"/>
    <n v="118689"/>
    <n v="277350"/>
    <n v="83.81"/>
    <n v="872"/>
    <n v="0"/>
    <n v="0"/>
    <n v="0.31440418244095908"/>
    <x v="0"/>
    <n v="0"/>
    <n v="589"/>
    <n v="4.9625499999999996E-3"/>
    <x v="0"/>
    <n v="7.3469318976484774E-3"/>
  </r>
  <r>
    <s v="JED"/>
    <x v="2"/>
    <s v="Interests"/>
    <s v="CT~DarkPost~AR~JED~Video~16x9~61~_CV - Copy"/>
    <s v="AR"/>
    <s v="Video"/>
    <s v="16x9"/>
    <n v="49026"/>
    <n v="156769"/>
    <n v="83.69"/>
    <n v="422"/>
    <n v="27351"/>
    <n v="207"/>
    <n v="0.26918587220687762"/>
    <x v="0"/>
    <n v="0.17446689077559979"/>
    <n v="27611"/>
    <n v="0.56319096000000002"/>
    <x v="0"/>
    <n v="8.6076775588463262E-3"/>
  </r>
  <r>
    <s v="QA"/>
    <x v="3"/>
    <s v="Interests"/>
    <s v="CT~DarkPost~AR~QAT~Static~1x1~EA2~_CV"/>
    <s v="AR"/>
    <s v="Static"/>
    <s v="1x1"/>
    <n v="138463"/>
    <n v="311567"/>
    <n v="83.68"/>
    <n v="728"/>
    <n v="0"/>
    <n v="0"/>
    <n v="0.2336576081549073"/>
    <x v="0"/>
    <n v="0"/>
    <n v="480"/>
    <n v="3.4666300000000001E-3"/>
    <x v="0"/>
    <n v="5.25772227959816E-3"/>
  </r>
  <r>
    <s v="KW"/>
    <x v="1"/>
    <s v="Interests"/>
    <s v="CT~DarkPost~EN~KW~Video~16x9~45~_CV - Copy"/>
    <s v="EN"/>
    <s v="Video"/>
    <s v="16x9"/>
    <n v="69058"/>
    <n v="122112"/>
    <n v="82.8"/>
    <n v="638"/>
    <n v="42935"/>
    <n v="249"/>
    <n v="0.52247117400419285"/>
    <x v="0"/>
    <n v="0.35160344601677151"/>
    <n v="43476"/>
    <n v="0.62955775999999997"/>
    <x v="0"/>
    <n v="9.2386110226186681E-3"/>
  </r>
  <r>
    <s v="KW"/>
    <x v="1"/>
    <s v="Interests"/>
    <s v="CT~DarkPost~EN~KW~Video~1x1~60~_CV -"/>
    <s v="EN"/>
    <s v="Video"/>
    <s v="1x1"/>
    <n v="109983"/>
    <n v="248920"/>
    <n v="82.04"/>
    <n v="716"/>
    <n v="8081"/>
    <n v="355"/>
    <n v="0.28764261610155872"/>
    <x v="0"/>
    <n v="3.246424554073598E-2"/>
    <n v="8140"/>
    <n v="7.4011439999999998E-2"/>
    <x v="0"/>
    <n v="6.5100970149932274E-3"/>
  </r>
  <r>
    <s v="OM"/>
    <x v="6"/>
    <s v="Interests"/>
    <s v="CT~DarkPost~EN~OM~Video~9x16~45~_CV"/>
    <s v="EN"/>
    <s v="Video"/>
    <s v="9x16"/>
    <n v="134491"/>
    <n v="414195"/>
    <n v="78.69"/>
    <n v="78"/>
    <n v="11989"/>
    <n v="109"/>
    <n v="1.8831709701951981E-2"/>
    <x v="0"/>
    <n v="2.894530354060286E-2"/>
    <n v="12108"/>
    <n v="9.0028330000000004E-2"/>
    <x v="0"/>
    <n v="5.7996445858830706E-4"/>
  </r>
  <r>
    <s v="RIY"/>
    <x v="5"/>
    <s v="CDP"/>
    <s v="CT~DarkPost~AR~RIY~Video~16x9~30~_CV"/>
    <s v="AR"/>
    <s v="Video"/>
    <s v="16x9"/>
    <n v="6162"/>
    <n v="33945"/>
    <n v="77.89"/>
    <n v="316"/>
    <n v="9561"/>
    <n v="179"/>
    <n v="0.93091766092207973"/>
    <x v="0"/>
    <n v="0.28166151126822803"/>
    <n v="9829"/>
    <n v="1.5950989900000001"/>
    <x v="1"/>
    <n v="5.128205128205128E-2"/>
  </r>
  <r>
    <s v="QA"/>
    <x v="3"/>
    <s v="Interests"/>
    <s v="CT~DarkPost~EN~QAT~Video~16x9~45~_CV"/>
    <s v="EN"/>
    <s v="Video"/>
    <s v="16x9"/>
    <n v="51697"/>
    <n v="77489"/>
    <n v="77.180000000000007"/>
    <n v="914"/>
    <n v="58585"/>
    <n v="76"/>
    <n v="1.1795222547716451"/>
    <x v="0"/>
    <n v="0.7560427931706436"/>
    <n v="59467"/>
    <n v="1.1502988599999999"/>
    <x v="0"/>
    <n v="1.767994274329265E-2"/>
  </r>
  <r>
    <s v="OM"/>
    <x v="6"/>
    <s v="Interests"/>
    <s v="CT~DarkPost~AR~OM~Video~1x1~30~_CV - Copy"/>
    <s v="AR"/>
    <s v="Video"/>
    <s v="1x1"/>
    <n v="94290"/>
    <n v="161778"/>
    <n v="76.900000000000006"/>
    <n v="862"/>
    <n v="38749"/>
    <n v="891"/>
    <n v="0.53282893842178791"/>
    <x v="0"/>
    <n v="0.23951958857199371"/>
    <n v="39451"/>
    <n v="0.41840068000000002"/>
    <x v="0"/>
    <n v="9.1420086965743989E-3"/>
  </r>
  <r>
    <s v="BH"/>
    <x v="4"/>
    <s v="Interests"/>
    <s v="CT~DarkPost~AR~BH~Video~1x1~45~_CV"/>
    <s v="AR"/>
    <s v="Video"/>
    <s v="1x1"/>
    <n v="108608"/>
    <n v="269378"/>
    <n v="76.66"/>
    <n v="819"/>
    <n v="14251"/>
    <n v="411"/>
    <n v="0.30403373697926328"/>
    <x v="0"/>
    <n v="5.2903355136648129E-2"/>
    <n v="14518"/>
    <n v="0.13367339"/>
    <x v="0"/>
    <n v="7.5408809664113136E-3"/>
  </r>
  <r>
    <s v="JED"/>
    <x v="7"/>
    <s v="CDP"/>
    <s v="CT~DarkPost~AR~JED~Video~1x1~30~_CV - Copy"/>
    <s v="AR"/>
    <s v="Video"/>
    <s v="1x1"/>
    <n v="3702"/>
    <n v="17765"/>
    <n v="76.5"/>
    <n v="347"/>
    <n v="11809"/>
    <n v="63"/>
    <n v="1.9532789192231921"/>
    <x v="0"/>
    <n v="0.6647340275823248"/>
    <n v="12144"/>
    <n v="3.2803889800000001"/>
    <x v="1"/>
    <n v="9.3733117233927604E-2"/>
  </r>
  <r>
    <s v="BH"/>
    <x v="4"/>
    <s v="Interests"/>
    <s v="CT~DarkPost~EN~BH~Video~16x9~45~_CV"/>
    <s v="EN"/>
    <s v="Video"/>
    <s v="16x9"/>
    <n v="88959"/>
    <n v="257183"/>
    <n v="73.05"/>
    <n v="881"/>
    <n v="14436"/>
    <n v="633"/>
    <n v="0.34255763405823869"/>
    <x v="0"/>
    <n v="5.613123729017859E-2"/>
    <n v="14728"/>
    <n v="0.16555942000000001"/>
    <x v="0"/>
    <n v="9.9034386627547526E-3"/>
  </r>
  <r>
    <s v="BH"/>
    <x v="4"/>
    <s v="Interests"/>
    <s v="CT~DarkPost~EN~BH~Video~16x9~45~_CV"/>
    <s v="EN"/>
    <s v="Video"/>
    <s v="16x9"/>
    <n v="52704"/>
    <n v="116927"/>
    <n v="72.91"/>
    <n v="601"/>
    <n v="38730"/>
    <n v="252"/>
    <n v="0.51399591197926908"/>
    <x v="0"/>
    <n v="0.33123230733705639"/>
    <n v="39230"/>
    <n v="0.74434577999999996"/>
    <x v="0"/>
    <n v="1.1403309046751671E-2"/>
  </r>
  <r>
    <s v="BH"/>
    <x v="4"/>
    <s v="Interests"/>
    <s v="CT~DarkPost~AR~BH~Video~1x1~Sharing~_CV"/>
    <s v="AR"/>
    <s v="Video"/>
    <s v="1x1"/>
    <n v="103800"/>
    <n v="246369"/>
    <n v="72.27"/>
    <n v="588"/>
    <n v="7223"/>
    <n v="6199"/>
    <n v="0.23866639065791559"/>
    <x v="0"/>
    <n v="2.9317811900036121E-2"/>
    <n v="7257"/>
    <n v="6.9913290000000003E-2"/>
    <x v="0"/>
    <n v="5.6647398843930634E-3"/>
  </r>
  <r>
    <s v="JED"/>
    <x v="7"/>
    <s v="CDP"/>
    <s v="CT~DarkPost~EN~JED~Static~1x1~EA3~_CV"/>
    <s v="EN"/>
    <s v="Static"/>
    <s v="1x1"/>
    <n v="3718"/>
    <n v="46090"/>
    <n v="71.87"/>
    <n v="158"/>
    <n v="0"/>
    <n v="0"/>
    <n v="0.34280755044478189"/>
    <x v="0"/>
    <n v="0"/>
    <n v="77"/>
    <n v="2.0710059999999999E-2"/>
    <x v="1"/>
    <n v="4.249596557288865E-2"/>
  </r>
  <r>
    <s v="QA"/>
    <x v="3"/>
    <s v="Interests"/>
    <s v="CT~DarkPost~EN~QAT~Video~16x9~45~_CV"/>
    <s v="EN"/>
    <s v="Video"/>
    <s v="16x9"/>
    <n v="104406"/>
    <n v="267493"/>
    <n v="67.23"/>
    <n v="1111"/>
    <n v="13825"/>
    <n v="521"/>
    <n v="0.41533797146093537"/>
    <x v="0"/>
    <n v="5.1683595458572748E-2"/>
    <n v="13931"/>
    <n v="0.13343103000000001"/>
    <x v="0"/>
    <n v="1.064115089171121E-2"/>
  </r>
  <r>
    <s v="RIY"/>
    <x v="0"/>
    <s v="Interests"/>
    <s v="CT~DarkPost~AR~RIY~Video~9x16~30~_CV"/>
    <s v="AR"/>
    <s v="Video"/>
    <s v="9x16"/>
    <n v="87541"/>
    <n v="140618"/>
    <n v="65.87"/>
    <n v="72"/>
    <n v="11730"/>
    <n v="324"/>
    <n v="5.1202548749093288E-2"/>
    <x v="0"/>
    <n v="8.341748567039782E-2"/>
    <n v="11794"/>
    <n v="0.13472544"/>
    <x v="0"/>
    <n v="8.224717560914314E-4"/>
  </r>
  <r>
    <s v="JED"/>
    <x v="2"/>
    <s v="Interests"/>
    <s v="CT~DarkPost~AR~JED~Video~1x1~30~_CV"/>
    <s v="AR"/>
    <s v="Video"/>
    <s v="1x1"/>
    <n v="123995"/>
    <n v="240485"/>
    <n v="65.819999999999993"/>
    <n v="783"/>
    <n v="9122"/>
    <n v="467"/>
    <n v="0.32559203276711651"/>
    <x v="0"/>
    <n v="3.7931679730544517E-2"/>
    <n v="9265"/>
    <n v="7.4720750000000002E-2"/>
    <x v="0"/>
    <n v="6.3147707568853581E-3"/>
  </r>
  <r>
    <s v="QA"/>
    <x v="3"/>
    <s v="Interests"/>
    <s v="CT~DarkPost~AR~QAT~Video~1x1~45~_CV"/>
    <s v="AR"/>
    <s v="Video"/>
    <s v="1x1"/>
    <n v="120095"/>
    <n v="255383"/>
    <n v="65.06"/>
    <n v="809"/>
    <n v="10136"/>
    <n v="318"/>
    <n v="0.31677911215703469"/>
    <x v="0"/>
    <n v="3.96894076739642E-2"/>
    <n v="10352"/>
    <n v="8.6198430000000006E-2"/>
    <x v="0"/>
    <n v="6.7363337357924978E-3"/>
  </r>
  <r>
    <s v="OM"/>
    <x v="6"/>
    <s v="Interests"/>
    <s v="CT~DarkPost~AR~OM~Video~1x1~45~_CV"/>
    <s v="AR"/>
    <s v="Video"/>
    <s v="1x1"/>
    <n v="151521"/>
    <n v="315774"/>
    <n v="61.75"/>
    <n v="1153"/>
    <n v="14278"/>
    <n v="453"/>
    <n v="0.36513455826002139"/>
    <x v="0"/>
    <n v="4.5215882244896657E-2"/>
    <n v="14487"/>
    <n v="9.5610509999999996E-2"/>
    <x v="0"/>
    <n v="7.6095062730578604E-3"/>
  </r>
  <r>
    <s v="RIY"/>
    <x v="5"/>
    <s v="CDP"/>
    <s v="CT~DarkPost~AR~RIY~Video~1x1~61~_CV"/>
    <s v="AR"/>
    <s v="Video"/>
    <s v="1x1"/>
    <n v="4696"/>
    <n v="38905"/>
    <n v="61.07"/>
    <n v="183"/>
    <n v="2287"/>
    <n v="76"/>
    <n v="0.47037655828299713"/>
    <x v="0"/>
    <n v="5.8784217966842307E-2"/>
    <n v="2316"/>
    <n v="0.49318569000000001"/>
    <x v="1"/>
    <n v="3.896933560477002E-2"/>
  </r>
  <r>
    <s v="KW"/>
    <x v="1"/>
    <s v="Interests"/>
    <s v="CT~DarkPost~AR~KW~Video~1x1~45~_CV"/>
    <s v="AR"/>
    <s v="Video"/>
    <s v="1x1"/>
    <n v="92606"/>
    <n v="169566"/>
    <n v="60.33"/>
    <n v="657"/>
    <n v="9248"/>
    <n v="241"/>
    <n v="0.38745975018576839"/>
    <x v="0"/>
    <n v="5.4539235459938898E-2"/>
    <n v="9488"/>
    <n v="0.10245556"/>
    <x v="0"/>
    <n v="7.0945727058721901E-3"/>
  </r>
  <r>
    <s v="RIY"/>
    <x v="5"/>
    <s v="CDP"/>
    <s v="CT~DarkPost~AR~RIY~Video~16x9~61~_CV"/>
    <s v="AR"/>
    <s v="Video"/>
    <s v="16x9"/>
    <n v="5396"/>
    <n v="39145"/>
    <n v="59.89"/>
    <n v="179"/>
    <n v="3917"/>
    <n v="65"/>
    <n v="0.45727423681185331"/>
    <x v="0"/>
    <n v="0.10006386511687319"/>
    <n v="3949"/>
    <n v="0.7318384"/>
    <x v="1"/>
    <n v="3.3172720533728689E-2"/>
  </r>
  <r>
    <s v="OM"/>
    <x v="6"/>
    <s v="Interests"/>
    <s v="CT~DarkPost~EN~OM~Static~1x1~EA3~_CV"/>
    <s v="EN"/>
    <s v="Static"/>
    <s v="1x1"/>
    <n v="131552"/>
    <n v="293212"/>
    <n v="59.47"/>
    <n v="902"/>
    <n v="0"/>
    <n v="0"/>
    <n v="0.30762724581531448"/>
    <x v="0"/>
    <n v="0"/>
    <n v="598"/>
    <n v="4.5457300000000004E-3"/>
    <x v="0"/>
    <n v="6.8566042325468252E-3"/>
  </r>
  <r>
    <s v="BH"/>
    <x v="4"/>
    <s v="Interests"/>
    <s v="CT~DarkPost~AR~BH~Static~1x1~EA2~_CV"/>
    <s v="AR"/>
    <s v="Static"/>
    <s v="1x1"/>
    <n v="70815"/>
    <n v="207642"/>
    <n v="58.09"/>
    <n v="630"/>
    <n v="0"/>
    <n v="0"/>
    <n v="0.30340682520877282"/>
    <x v="0"/>
    <n v="0"/>
    <n v="437"/>
    <n v="6.1710100000000002E-3"/>
    <x v="0"/>
    <n v="8.8964202499470443E-3"/>
  </r>
  <r>
    <s v="JED"/>
    <x v="2"/>
    <s v="Interests"/>
    <s v="CT~DarkPost~AR~JED~Video~16x9~30~_CV"/>
    <s v="AR"/>
    <s v="Video"/>
    <s v="16x9"/>
    <n v="99100"/>
    <n v="203258"/>
    <n v="58.05"/>
    <n v="629"/>
    <n v="9862"/>
    <n v="390"/>
    <n v="0.30945891428627648"/>
    <x v="0"/>
    <n v="4.8519615464089977E-2"/>
    <n v="9933"/>
    <n v="0.10023209"/>
    <x v="0"/>
    <n v="6.3471241170534806E-3"/>
  </r>
  <r>
    <s v="OM"/>
    <x v="6"/>
    <s v="Interests"/>
    <s v="CT~DarkPost~AR~OM~Static~1x1~EA2~_CV"/>
    <s v="AR"/>
    <s v="Static"/>
    <s v="1x1"/>
    <n v="139156"/>
    <n v="298669"/>
    <n v="56.98"/>
    <n v="689"/>
    <n v="0"/>
    <n v="0"/>
    <n v="0.2306901620188235"/>
    <x v="0"/>
    <n v="0"/>
    <n v="468"/>
    <n v="3.3631300000000002E-3"/>
    <x v="0"/>
    <n v="4.9512777027221249E-3"/>
  </r>
  <r>
    <s v="JED"/>
    <x v="7"/>
    <s v="CDP"/>
    <s v="CT~DarkPost~AR~JED~Video~1x1~45~_CV - Copy"/>
    <s v="AR"/>
    <s v="Video"/>
    <s v="1x1"/>
    <n v="3720"/>
    <n v="15753"/>
    <n v="54.56"/>
    <n v="319"/>
    <n v="7617"/>
    <n v="68"/>
    <n v="2.0250111089951122"/>
    <x v="1"/>
    <n v="0.48352694724814321"/>
    <n v="7917"/>
    <n v="2.12822581"/>
    <x v="1"/>
    <n v="8.5752688172043012E-2"/>
  </r>
  <r>
    <s v="JED"/>
    <x v="2"/>
    <s v="Interests"/>
    <s v="CT~DarkPost~AR~JED~Video~1x1~61~_CV"/>
    <s v="AR"/>
    <s v="Video"/>
    <s v="1x1"/>
    <n v="107585"/>
    <n v="186875"/>
    <n v="51.73"/>
    <n v="576"/>
    <n v="6756"/>
    <n v="179"/>
    <n v="0.30822742474916393"/>
    <x v="0"/>
    <n v="3.6152508361204011E-2"/>
    <n v="6845"/>
    <n v="6.3624109999999998E-2"/>
    <x v="0"/>
    <n v="5.3539062136914997E-3"/>
  </r>
  <r>
    <s v="OM"/>
    <x v="6"/>
    <s v="Interests"/>
    <s v="CT~DarkPost~EN~OM~Video~1x1~30~_CV"/>
    <s v="EN"/>
    <s v="Video"/>
    <s v="1x1"/>
    <n v="113759"/>
    <n v="257301"/>
    <n v="50.29"/>
    <n v="952"/>
    <n v="9959"/>
    <n v="570"/>
    <n v="0.36999467549679171"/>
    <x v="0"/>
    <n v="3.8705640475551979E-2"/>
    <n v="10240"/>
    <n v="9.0014860000000002E-2"/>
    <x v="0"/>
    <n v="8.3685686407229311E-3"/>
  </r>
  <r>
    <s v="KW"/>
    <x v="1"/>
    <s v="Interests"/>
    <s v="CT~DarkPost~AR~KW~Video~1x1~61~_CV"/>
    <s v="AR"/>
    <s v="Video"/>
    <s v="1x1"/>
    <n v="69550"/>
    <n v="151813"/>
    <n v="50"/>
    <n v="668"/>
    <n v="7714"/>
    <n v="223"/>
    <n v="0.44001501847667862"/>
    <x v="0"/>
    <n v="5.0812512762411652E-2"/>
    <n v="7851"/>
    <n v="0.11288281999999999"/>
    <x v="0"/>
    <n v="9.6046010064701655E-3"/>
  </r>
  <r>
    <s v="BH"/>
    <x v="4"/>
    <s v="Interests"/>
    <s v="CT~DarkPost~EN~BH~Static~1x1~EA3~_CV"/>
    <s v="EN"/>
    <s v="Static"/>
    <s v="1x1"/>
    <n v="74736"/>
    <n v="175079"/>
    <n v="49.94"/>
    <n v="380"/>
    <n v="0"/>
    <n v="0"/>
    <n v="0.21704487688414939"/>
    <x v="0"/>
    <n v="0"/>
    <n v="247"/>
    <n v="3.30497E-3"/>
    <x v="0"/>
    <n v="5.0845643331192463E-3"/>
  </r>
  <r>
    <s v="QA"/>
    <x v="3"/>
    <s v="Interests"/>
    <s v="CT~DarkPost~AR~QAT~Video~1x1~30~_CV"/>
    <s v="AR"/>
    <s v="Video"/>
    <s v="1x1"/>
    <n v="102044"/>
    <n v="191753"/>
    <n v="49.12"/>
    <n v="586"/>
    <n v="7264"/>
    <n v="358"/>
    <n v="0.30560147689997019"/>
    <x v="0"/>
    <n v="3.7882067034153311E-2"/>
    <n v="7337"/>
    <n v="7.1900359999999996E-2"/>
    <x v="0"/>
    <n v="5.7426208302300968E-3"/>
  </r>
  <r>
    <s v="BH"/>
    <x v="4"/>
    <s v="Interests"/>
    <s v="CT~DarkPost~EN~BH~Video~1x1~30~_CV"/>
    <s v="EN"/>
    <s v="Video"/>
    <s v="1x1"/>
    <n v="31512"/>
    <n v="51773"/>
    <n v="48.4"/>
    <n v="538"/>
    <n v="32971"/>
    <n v="143"/>
    <n v="1.039151681378325"/>
    <x v="0"/>
    <n v="0.63683773395399146"/>
    <n v="33479"/>
    <n v="1.0624206700000001"/>
    <x v="0"/>
    <n v="1.707286113226707E-2"/>
  </r>
  <r>
    <s v="JED"/>
    <x v="7"/>
    <s v="CDP"/>
    <s v="CT~DarkPost~EN~JED~Video~1x1~30~_CV - Copy"/>
    <s v="EN"/>
    <s v="Video"/>
    <s v="1x1"/>
    <n v="2243"/>
    <n v="10599"/>
    <n v="48.09"/>
    <n v="268"/>
    <n v="7635"/>
    <n v="37"/>
    <n v="2.5285404283422959"/>
    <x v="1"/>
    <n v="0.72035097650721769"/>
    <n v="7891"/>
    <n v="3.5180561699999999"/>
    <x v="1"/>
    <n v="0.1194828354881855"/>
  </r>
  <r>
    <s v="RIY"/>
    <x v="5"/>
    <s v="CDP"/>
    <s v="CT~DarkPost~AR~RIY~Video~1x1~Sharing~_CV"/>
    <s v="AR"/>
    <s v="Video"/>
    <s v="1x1"/>
    <n v="5700"/>
    <n v="30836"/>
    <n v="47.23"/>
    <n v="139"/>
    <n v="1537"/>
    <n v="1420"/>
    <n v="0.45077182513944741"/>
    <x v="0"/>
    <n v="4.9844337787002202E-2"/>
    <n v="1603"/>
    <n v="0.28122807"/>
    <x v="1"/>
    <n v="2.4385964912280698E-2"/>
  </r>
  <r>
    <s v="JED"/>
    <x v="2"/>
    <s v="Interests"/>
    <s v="CT~DarkPost~AR~JED~Video~1x1~Sharing~_CV"/>
    <s v="AR"/>
    <s v="Video"/>
    <s v="1x1"/>
    <n v="80319"/>
    <n v="173235"/>
    <n v="47.21"/>
    <n v="356"/>
    <n v="3521"/>
    <n v="3045"/>
    <n v="0.20550119779490289"/>
    <x v="0"/>
    <n v="2.0324992062804859E-2"/>
    <n v="3606"/>
    <n v="4.4895980000000002E-2"/>
    <x v="0"/>
    <n v="4.4323260996775356E-3"/>
  </r>
  <r>
    <s v="JED"/>
    <x v="2"/>
    <s v="Interests"/>
    <s v="CT~DarkPost~EN~JED~Video~1x1~60~_CV -"/>
    <s v="EN"/>
    <s v="Video"/>
    <s v="1x1"/>
    <n v="88016"/>
    <n v="173380"/>
    <n v="47.13"/>
    <n v="499"/>
    <n v="4785"/>
    <n v="215"/>
    <n v="0.28780712884992499"/>
    <x v="0"/>
    <n v="2.7598338908755331E-2"/>
    <n v="4830"/>
    <n v="5.4876389999999997E-2"/>
    <x v="0"/>
    <n v="5.6694237411379746E-3"/>
  </r>
  <r>
    <s v="JED"/>
    <x v="7"/>
    <s v="CDP"/>
    <s v="CT~DarkPost~AR~JED~Video~16x9~30~_CV - Copy"/>
    <s v="AR"/>
    <s v="Video"/>
    <s v="16x9"/>
    <n v="3980"/>
    <n v="21048"/>
    <n v="45.87"/>
    <n v="166"/>
    <n v="4637"/>
    <n v="109"/>
    <n v="0.78867350817179782"/>
    <x v="0"/>
    <n v="0.2203059673128088"/>
    <n v="4773"/>
    <n v="1.19924623"/>
    <x v="1"/>
    <n v="4.1708542713567838E-2"/>
  </r>
  <r>
    <s v="KW"/>
    <x v="1"/>
    <s v="Interests"/>
    <s v="CT~DarkPost~AR~KW~Video~1x1~45~_CV - Copy"/>
    <s v="AR"/>
    <s v="Video"/>
    <s v="1x1"/>
    <n v="34840"/>
    <n v="72489"/>
    <n v="45.33"/>
    <n v="463"/>
    <n v="18692"/>
    <n v="362"/>
    <n v="0.63871759853219112"/>
    <x v="0"/>
    <n v="0.25785981321303919"/>
    <n v="19008"/>
    <n v="0.54557979000000001"/>
    <x v="0"/>
    <n v="1.3289322617680829E-2"/>
  </r>
  <r>
    <s v="JED"/>
    <x v="7"/>
    <s v="CDP"/>
    <s v="CT~DarkPost~AR~JED~Video~16x9~61~_CV - Copy"/>
    <s v="AR"/>
    <s v="Video"/>
    <s v="16x9"/>
    <n v="2290"/>
    <n v="20750"/>
    <n v="45.16"/>
    <n v="116"/>
    <n v="4416"/>
    <n v="43"/>
    <n v="0.5590361445783133"/>
    <x v="0"/>
    <n v="0.21281927710843371"/>
    <n v="4509"/>
    <n v="1.96899563"/>
    <x v="1"/>
    <n v="5.0655021834061127E-2"/>
  </r>
  <r>
    <s v="OM"/>
    <x v="6"/>
    <s v="Interests"/>
    <s v="CT~DarkPost~EN~OM~Video~16x9~45~_CV - Copy"/>
    <s v="EN"/>
    <s v="Video"/>
    <s v="16x9"/>
    <n v="49264"/>
    <n v="110340"/>
    <n v="45.11"/>
    <n v="488"/>
    <n v="22250"/>
    <n v="227"/>
    <n v="0.44226934928403122"/>
    <x v="0"/>
    <n v="0.2016494471633134"/>
    <n v="22611"/>
    <n v="0.45897612999999998"/>
    <x v="0"/>
    <n v="9.9058135758363104E-3"/>
  </r>
  <r>
    <s v="RIY"/>
    <x v="0"/>
    <s v="Interests"/>
    <s v="CT~DarkPost~AR~RIY~Video~1x1~61~_CV"/>
    <s v="AR"/>
    <s v="Video"/>
    <s v="1x1"/>
    <n v="18164"/>
    <n v="33311"/>
    <n v="44.04"/>
    <n v="361"/>
    <n v="17879"/>
    <n v="50"/>
    <n v="1.0837260964846449"/>
    <x v="0"/>
    <n v="0.53672960883792142"/>
    <n v="18201"/>
    <n v="1.0020370000000001"/>
    <x v="0"/>
    <n v="1.9874476987447699E-2"/>
  </r>
  <r>
    <s v="OM"/>
    <x v="6"/>
    <s v="Interests"/>
    <s v="CT~DarkPost~EN~OM~Video~1x1~45~_CV - Copy"/>
    <s v="EN"/>
    <s v="Video"/>
    <s v="1x1"/>
    <n v="43575"/>
    <n v="61468"/>
    <n v="43.37"/>
    <n v="844"/>
    <n v="33837"/>
    <n v="146"/>
    <n v="1.3730721676319391"/>
    <x v="0"/>
    <n v="0.55048155137632593"/>
    <n v="34644"/>
    <n v="0.79504302999999998"/>
    <x v="0"/>
    <n v="1.93689041881813E-2"/>
  </r>
  <r>
    <s v="RIY"/>
    <x v="5"/>
    <s v="CDP"/>
    <s v="CT~DarkPost~AR~RIY~Video~16x9~30~_CV"/>
    <s v="AR"/>
    <s v="Video"/>
    <s v="16x9"/>
    <n v="5618"/>
    <n v="27121"/>
    <n v="42.86"/>
    <n v="132"/>
    <n v="2683"/>
    <n v="163"/>
    <n v="0.48670771726706241"/>
    <x v="0"/>
    <n v="9.8927030714206707E-2"/>
    <n v="2710"/>
    <n v="0.48237806999999999"/>
    <x v="1"/>
    <n v="2.3495906016375939E-2"/>
  </r>
  <r>
    <s v="KW"/>
    <x v="1"/>
    <s v="Interests"/>
    <s v="CT~DarkPost~EN~KW~Video~16x9~60~_CV"/>
    <s v="EN"/>
    <s v="Video"/>
    <s v="16x9"/>
    <n v="62751"/>
    <n v="129422"/>
    <n v="42.56"/>
    <n v="347"/>
    <n v="5325"/>
    <n v="200"/>
    <n v="0.26811515816476328"/>
    <x v="0"/>
    <n v="4.114447311894423E-2"/>
    <n v="5382"/>
    <n v="8.5767560000000007E-2"/>
    <x v="0"/>
    <n v="5.5297923539067107E-3"/>
  </r>
  <r>
    <s v="JED"/>
    <x v="2"/>
    <s v="Interests"/>
    <s v="CT~DarkPost~EN~JED~Static~1x1~EA~_CV"/>
    <s v="EN"/>
    <s v="Static"/>
    <s v="1x1"/>
    <n v="70528"/>
    <n v="143711"/>
    <n v="42.08"/>
    <n v="404"/>
    <n v="0"/>
    <n v="0"/>
    <n v="0.28111974727056388"/>
    <x v="0"/>
    <n v="0"/>
    <n v="261"/>
    <n v="3.7006600000000001E-3"/>
    <x v="0"/>
    <n v="5.7282214156079859E-3"/>
  </r>
  <r>
    <s v="KW"/>
    <x v="1"/>
    <s v="Interests"/>
    <s v="CT~DarkPost~AR~KW~Video~16x9~61~_CV"/>
    <s v="AR"/>
    <s v="Video"/>
    <s v="16x9"/>
    <n v="52349"/>
    <n v="124241"/>
    <n v="41.75"/>
    <n v="318"/>
    <n v="6374"/>
    <n v="183"/>
    <n v="0.25595415362078539"/>
    <x v="0"/>
    <n v="5.1303514942732269E-2"/>
    <n v="6445"/>
    <n v="0.12311601"/>
    <x v="0"/>
    <n v="6.0746146058186399E-3"/>
  </r>
  <r>
    <s v="JED"/>
    <x v="7"/>
    <s v="CDP"/>
    <s v="CT~DarkPost~EN~JED~Video~1x1~45~_CV"/>
    <s v="EN"/>
    <s v="Video"/>
    <s v="1x1"/>
    <n v="3998"/>
    <n v="24096"/>
    <n v="41.73"/>
    <n v="119"/>
    <n v="2157"/>
    <n v="63"/>
    <n v="0.49385790172642757"/>
    <x v="0"/>
    <n v="8.9516932270916338E-2"/>
    <n v="2213"/>
    <n v="0.55352676000000001"/>
    <x v="1"/>
    <n v="2.9764882441220612E-2"/>
  </r>
  <r>
    <s v="KW"/>
    <x v="1"/>
    <s v="Interests"/>
    <s v="CT~DarkPost~EN~KW~Video~1x1~Sharing~_CV"/>
    <s v="EN"/>
    <s v="Video"/>
    <s v="1x1"/>
    <n v="43942"/>
    <n v="124219"/>
    <n v="41.35"/>
    <n v="290"/>
    <n v="2324"/>
    <n v="2133"/>
    <n v="0.23345864964296931"/>
    <x v="0"/>
    <n v="1.870889316449174E-2"/>
    <n v="2394"/>
    <n v="5.448091E-2"/>
    <x v="0"/>
    <n v="6.5996085749396929E-3"/>
  </r>
  <r>
    <s v="JED"/>
    <x v="7"/>
    <s v="CDP"/>
    <s v="CT~DarkPost~EN~JED~Video~1x1~30~_CV"/>
    <s v="EN"/>
    <s v="Video"/>
    <s v="1x1"/>
    <n v="3528"/>
    <n v="24375"/>
    <n v="40.67"/>
    <n v="111"/>
    <n v="2011"/>
    <n v="69"/>
    <n v="0.45538461538461539"/>
    <x v="0"/>
    <n v="8.2502564102564097E-2"/>
    <n v="2077"/>
    <n v="0.58871881999999998"/>
    <x v="1"/>
    <n v="3.1462585034013613E-2"/>
  </r>
  <r>
    <s v="KW"/>
    <x v="1"/>
    <s v="Interests"/>
    <s v="CT~DarkPost~EN~KW~Video~9x16~45~_CV"/>
    <s v="EN"/>
    <s v="Video"/>
    <s v="9x16"/>
    <n v="83839"/>
    <n v="128655"/>
    <n v="40.26"/>
    <n v="109"/>
    <n v="7910"/>
    <n v="147"/>
    <n v="8.4722708017566359E-2"/>
    <x v="0"/>
    <n v="6.1482258754032099E-2"/>
    <n v="8014"/>
    <n v="9.5587969999999994E-2"/>
    <x v="0"/>
    <n v="1.300110926895598E-3"/>
  </r>
  <r>
    <s v="KW"/>
    <x v="1"/>
    <s v="Interests"/>
    <s v="CT~DarkPost~EN~KW~Video~9x16~30~_CV"/>
    <s v="EN"/>
    <s v="Video"/>
    <s v="9x16"/>
    <n v="76368"/>
    <n v="121193"/>
    <n v="38.4"/>
    <n v="100"/>
    <n v="8582"/>
    <n v="259"/>
    <n v="8.2513016428341579E-2"/>
    <x v="0"/>
    <n v="7.0812670698802732E-2"/>
    <n v="8657"/>
    <n v="0.113359"/>
    <x v="0"/>
    <n v="1.309448983867588E-3"/>
  </r>
  <r>
    <s v="JED"/>
    <x v="2"/>
    <s v="Interests"/>
    <s v="CT~DarkPost~EN~JED~Video~16x9~30~_CV"/>
    <s v="EN"/>
    <s v="Video"/>
    <s v="16x9"/>
    <n v="74140"/>
    <n v="132892"/>
    <n v="37.83"/>
    <n v="496"/>
    <n v="6726"/>
    <n v="319"/>
    <n v="0.37323540920446679"/>
    <x v="0"/>
    <n v="5.0612527465912167E-2"/>
    <n v="6799"/>
    <n v="9.1704880000000003E-2"/>
    <x v="0"/>
    <n v="6.6900458591853248E-3"/>
  </r>
  <r>
    <s v="JED"/>
    <x v="2"/>
    <s v="Interests"/>
    <s v="CT~DarkPost~EN~JED~Video~16x9~60~_CV"/>
    <s v="EN"/>
    <s v="Video"/>
    <s v="16x9"/>
    <n v="62111"/>
    <n v="127873"/>
    <n v="36.36"/>
    <n v="386"/>
    <n v="4183"/>
    <n v="141"/>
    <n v="0.30186200370680277"/>
    <x v="0"/>
    <n v="3.2712144080454829E-2"/>
    <n v="4244"/>
    <n v="6.8329280000000006E-2"/>
    <x v="0"/>
    <n v="6.214680169374185E-3"/>
  </r>
  <r>
    <s v="JED"/>
    <x v="7"/>
    <s v="CDP"/>
    <s v="CT~DarkPost~EN~JED~Static~1x1~EA2~_CV"/>
    <s v="EN"/>
    <s v="Static"/>
    <s v="1x1"/>
    <n v="4603"/>
    <n v="23252"/>
    <n v="36.270000000000003"/>
    <n v="98"/>
    <n v="0"/>
    <n v="0"/>
    <n v="0.4214691209358335"/>
    <x v="0"/>
    <n v="0"/>
    <n v="51"/>
    <n v="1.1079729999999999E-2"/>
    <x v="1"/>
    <n v="2.1290462741690198E-2"/>
  </r>
  <r>
    <s v="BH"/>
    <x v="4"/>
    <s v="Interests"/>
    <s v="CT~DarkPost~EN~BH~Video~16x9~60~_CV"/>
    <s v="EN"/>
    <s v="Video"/>
    <s v="16x9"/>
    <n v="54686"/>
    <n v="128492"/>
    <n v="35.21"/>
    <n v="378"/>
    <n v="5532"/>
    <n v="193"/>
    <n v="0.29418173894094568"/>
    <x v="0"/>
    <n v="4.3053264016436818E-2"/>
    <n v="5567"/>
    <n v="0.10179936000000001"/>
    <x v="0"/>
    <n v="6.9121895914859366E-3"/>
  </r>
  <r>
    <s v="KW"/>
    <x v="1"/>
    <s v="Interests"/>
    <s v="CT~DarkPost~AR~KW~Video~16x9~61~_CV - Copy"/>
    <s v="AR"/>
    <s v="Video"/>
    <s v="16x9"/>
    <n v="21276"/>
    <n v="59064"/>
    <n v="34.35"/>
    <n v="178"/>
    <n v="12352"/>
    <n v="82"/>
    <n v="0.30136800758499249"/>
    <x v="0"/>
    <n v="0.2091290803196533"/>
    <n v="12499"/>
    <n v="0.58746944999999995"/>
    <x v="0"/>
    <n v="8.3662342545591274E-3"/>
  </r>
  <r>
    <s v="OM"/>
    <x v="6"/>
    <s v="Interests"/>
    <s v="CT~DarkPost~EN~OM~Video~9x16~60~_CV"/>
    <s v="EN"/>
    <s v="Video"/>
    <s v="9x16"/>
    <n v="91948"/>
    <n v="172397"/>
    <n v="33.71"/>
    <n v="34"/>
    <n v="4018"/>
    <n v="23"/>
    <n v="1.972192091509713E-2"/>
    <x v="0"/>
    <n v="2.3306670069664789E-2"/>
    <n v="4067"/>
    <n v="4.4231520000000003E-2"/>
    <x v="0"/>
    <n v="3.6977422021142393E-4"/>
  </r>
  <r>
    <s v="KW"/>
    <x v="1"/>
    <s v="Interests"/>
    <s v="CT~DarkPost~AR~KW~Video~1x1~Sharing~_CV"/>
    <s v="AR"/>
    <s v="Video"/>
    <s v="1x1"/>
    <n v="53006"/>
    <n v="101052"/>
    <n v="33.08"/>
    <n v="209"/>
    <n v="2129"/>
    <n v="1836"/>
    <n v="0.20682420931797491"/>
    <x v="0"/>
    <n v="2.1068360843921941E-2"/>
    <n v="2188"/>
    <n v="4.1278349999999998E-2"/>
    <x v="0"/>
    <n v="3.9429498547334267E-3"/>
  </r>
  <r>
    <s v="JED"/>
    <x v="7"/>
    <s v="CDP"/>
    <s v="CT~DarkPost~AR~JED~Video~16x9~45~_CV"/>
    <s v="AR"/>
    <s v="Video"/>
    <s v="16x9"/>
    <n v="3369"/>
    <n v="20295"/>
    <n v="32.340000000000003"/>
    <n v="113"/>
    <n v="2192"/>
    <n v="80"/>
    <n v="0.55678738605567879"/>
    <x v="0"/>
    <n v="0.1080068982508007"/>
    <n v="2221"/>
    <n v="0.65924607000000002"/>
    <x v="1"/>
    <n v="3.3541110121697831E-2"/>
  </r>
  <r>
    <s v="OM"/>
    <x v="6"/>
    <s v="Interests"/>
    <s v="CT~DarkPost~AR~OM~Static~1x1~EA~_CV"/>
    <s v="AR"/>
    <s v="Static"/>
    <s v="1x1"/>
    <n v="80462"/>
    <n v="164052"/>
    <n v="31.82"/>
    <n v="406"/>
    <n v="0"/>
    <n v="0"/>
    <n v="0.2474825055470217"/>
    <x v="0"/>
    <n v="0"/>
    <n v="291"/>
    <n v="3.6166100000000001E-3"/>
    <x v="0"/>
    <n v="5.0458601575899186E-3"/>
  </r>
  <r>
    <s v="KW"/>
    <x v="1"/>
    <s v="Interests"/>
    <s v="CT~DarkPost~AR~KW~Carousel~1x1~_CV"/>
    <s v="AR"/>
    <s v="Carousel"/>
    <s v="1x1"/>
    <n v="50753"/>
    <n v="76392"/>
    <n v="31.65"/>
    <n v="118"/>
    <n v="3291"/>
    <n v="3489"/>
    <n v="0.15446643627604989"/>
    <x v="0"/>
    <n v="4.3080427269871192E-2"/>
    <n v="3350"/>
    <n v="6.6005949999999994E-2"/>
    <x v="0"/>
    <n v="2.3249857151301399E-3"/>
  </r>
  <r>
    <s v="QA"/>
    <x v="3"/>
    <s v="Interests"/>
    <s v="CT~DarkPost~AR~QAT~Video~9x16~45~_CV"/>
    <s v="AR"/>
    <s v="Video"/>
    <s v="9x16"/>
    <n v="74593"/>
    <n v="117023"/>
    <n v="30.72"/>
    <n v="113"/>
    <n v="6608"/>
    <n v="91"/>
    <n v="9.6562214265571725E-2"/>
    <x v="0"/>
    <n v="5.6467532023619288E-2"/>
    <n v="6697"/>
    <n v="8.9780540000000006E-2"/>
    <x v="0"/>
    <n v="1.5148874559275001E-3"/>
  </r>
  <r>
    <s v="JED"/>
    <x v="7"/>
    <s v="CDP"/>
    <s v="CT~DarkPost~AR~JED~Video~1x1~61~_CV"/>
    <s v="AR"/>
    <s v="Video"/>
    <s v="1x1"/>
    <n v="2723"/>
    <n v="18515"/>
    <n v="29.59"/>
    <n v="104"/>
    <n v="1668"/>
    <n v="37"/>
    <n v="0.5617067242776127"/>
    <x v="0"/>
    <n v="9.008911693221712E-2"/>
    <n v="1678"/>
    <n v="0.61623209999999995"/>
    <x v="1"/>
    <n v="3.8193169298567753E-2"/>
  </r>
  <r>
    <s v="JED"/>
    <x v="7"/>
    <s v="CDP"/>
    <s v="CT~DarkPost~AR~JED~Static~1x1~EA3~_CV"/>
    <s v="AR"/>
    <s v="Static"/>
    <s v="1x1"/>
    <n v="2543"/>
    <n v="18765"/>
    <n v="29.04"/>
    <n v="95"/>
    <n v="0"/>
    <n v="0"/>
    <n v="0.50626165734079409"/>
    <x v="0"/>
    <n v="0"/>
    <n v="59"/>
    <n v="2.320094E-2"/>
    <x v="1"/>
    <n v="3.7357451828548958E-2"/>
  </r>
  <r>
    <s v="OM"/>
    <x v="6"/>
    <s v="Interests"/>
    <s v="CT~DarkPost~EN~OM~Video~1x1~30~_CV - Copy"/>
    <s v="EN"/>
    <s v="Video"/>
    <s v="1x1"/>
    <n v="27256"/>
    <n v="38553"/>
    <n v="28.96"/>
    <n v="527"/>
    <n v="21324"/>
    <n v="122"/>
    <n v="1.3669493943402591"/>
    <x v="0"/>
    <n v="0.55310870749358032"/>
    <n v="21821"/>
    <n v="0.80059435999999995"/>
    <x v="0"/>
    <n v="1.933519225124743E-2"/>
  </r>
  <r>
    <s v="QA"/>
    <x v="3"/>
    <s v="Interests"/>
    <s v="CT~DarkPost~AR~QAT~Video~1x1~61~_CV"/>
    <s v="AR"/>
    <s v="Video"/>
    <s v="1x1"/>
    <n v="33256"/>
    <n v="49703"/>
    <n v="28.68"/>
    <n v="382"/>
    <n v="16329"/>
    <n v="84"/>
    <n v="0.76856527774983407"/>
    <x v="0"/>
    <n v="0.32853147697322088"/>
    <n v="16660"/>
    <n v="0.50096222999999995"/>
    <x v="0"/>
    <n v="1.1486649025739719E-2"/>
  </r>
  <r>
    <s v="BH"/>
    <x v="4"/>
    <s v="Interests"/>
    <s v="CT~DarkPost~AR~BH~Video~1x1~30~_CV"/>
    <s v="AR"/>
    <s v="Video"/>
    <s v="1x1"/>
    <n v="55777"/>
    <n v="102987"/>
    <n v="28.39"/>
    <n v="246"/>
    <n v="5387"/>
    <n v="228"/>
    <n v="0.23886509947857501"/>
    <x v="0"/>
    <n v="5.2307572800450543E-2"/>
    <n v="5438"/>
    <n v="9.7495380000000006E-2"/>
    <x v="0"/>
    <n v="4.4104200656184447E-3"/>
  </r>
  <r>
    <s v="QA"/>
    <x v="3"/>
    <s v="Interests"/>
    <s v="CT~DarkPost~EN~QAT~Video~1x1~Sharing~_CV"/>
    <s v="EN"/>
    <s v="Video"/>
    <s v="1x1"/>
    <n v="38712"/>
    <n v="105503"/>
    <n v="28.35"/>
    <n v="214"/>
    <n v="1596"/>
    <n v="1395"/>
    <n v="0.20283783399524191"/>
    <x v="0"/>
    <n v="1.512753191852364E-2"/>
    <n v="1680"/>
    <n v="4.3397400000000003E-2"/>
    <x v="0"/>
    <n v="5.5280016532341389E-3"/>
  </r>
  <r>
    <s v="QA"/>
    <x v="3"/>
    <s v="Interests"/>
    <s v="CT~DarkPost~AR~QAT~Video~9x16~30~_CV"/>
    <s v="AR"/>
    <s v="Video"/>
    <s v="9x16"/>
    <n v="70653"/>
    <n v="105138"/>
    <n v="27.69"/>
    <n v="87"/>
    <n v="8240"/>
    <n v="192"/>
    <n v="8.2748387833133596E-2"/>
    <x v="0"/>
    <n v="7.8373185717818483E-2"/>
    <n v="8310"/>
    <n v="0.11761708999999999"/>
    <x v="0"/>
    <n v="1.2313702178251449E-3"/>
  </r>
  <r>
    <s v="OM"/>
    <x v="6"/>
    <s v="Interests"/>
    <s v="CT~DarkPost~AR~OM~Video~1x1~Sharing~_CV"/>
    <s v="AR"/>
    <s v="Video"/>
    <s v="1x1"/>
    <n v="77953"/>
    <n v="146290"/>
    <n v="27.67"/>
    <n v="263"/>
    <n v="3962"/>
    <n v="3238"/>
    <n v="0.17977988926105681"/>
    <x v="0"/>
    <n v="2.708319092214095E-2"/>
    <n v="4032"/>
    <n v="5.1723470000000001E-2"/>
    <x v="0"/>
    <n v="3.3738278193270309E-3"/>
  </r>
  <r>
    <s v="BH"/>
    <x v="4"/>
    <s v="Interests"/>
    <s v="CT~DarkPost~EN~BH~Video~9x16~45~_CV"/>
    <s v="EN"/>
    <s v="Video"/>
    <s v="9x16"/>
    <n v="32792"/>
    <n v="94339"/>
    <n v="26.83"/>
    <n v="24"/>
    <n v="3747"/>
    <n v="38"/>
    <n v="2.5440167905108169E-2"/>
    <x v="0"/>
    <n v="3.9718462141850139E-2"/>
    <n v="3792"/>
    <n v="0.11563796"/>
    <x v="0"/>
    <n v="7.318858258111735E-4"/>
  </r>
  <r>
    <s v="JED"/>
    <x v="2"/>
    <s v="Interests"/>
    <s v="CT~DarkPost~AR~JED~Video~16x9~61~_CV"/>
    <s v="AR"/>
    <s v="Video"/>
    <s v="16x9"/>
    <n v="51725"/>
    <n v="95231"/>
    <n v="26.54"/>
    <n v="274"/>
    <n v="3854"/>
    <n v="97"/>
    <n v="0.28772143524692589"/>
    <x v="0"/>
    <n v="4.0470015016118702E-2"/>
    <n v="3914"/>
    <n v="7.5669410000000006E-2"/>
    <x v="0"/>
    <n v="5.2972450459159012E-3"/>
  </r>
  <r>
    <s v="QA"/>
    <x v="3"/>
    <s v="Interests"/>
    <s v="CT~DarkPost~EN~QAT~Static~1x1~EA2~_CV"/>
    <s v="EN"/>
    <s v="Static"/>
    <s v="1x1"/>
    <n v="47389"/>
    <n v="98011"/>
    <n v="25.7"/>
    <n v="198"/>
    <n v="0"/>
    <n v="0"/>
    <n v="0.20201814082092831"/>
    <x v="0"/>
    <n v="0"/>
    <n v="122"/>
    <n v="2.5744399999999999E-3"/>
    <x v="0"/>
    <n v="4.1781848108210767E-3"/>
  </r>
  <r>
    <s v="OM"/>
    <x v="6"/>
    <s v="Interests"/>
    <s v="CT~DarkPost~AR~OM~Video~9x16~45~_CV"/>
    <s v="AR"/>
    <s v="Video"/>
    <s v="9x16"/>
    <n v="71626"/>
    <n v="133304"/>
    <n v="25.46"/>
    <n v="52"/>
    <n v="7184"/>
    <n v="44"/>
    <n v="3.9008581888015363E-2"/>
    <x v="0"/>
    <n v="5.389185620836584E-2"/>
    <n v="7244"/>
    <n v="0.10113646"/>
    <x v="0"/>
    <n v="7.2599335436852538E-4"/>
  </r>
  <r>
    <s v="OM"/>
    <x v="6"/>
    <s v="Interests"/>
    <s v="CT~DarkPost~EN~OM~Video~1x1~60~_CV -"/>
    <s v="EN"/>
    <s v="Video"/>
    <s v="1x1"/>
    <n v="74543"/>
    <n v="134861"/>
    <n v="25.14"/>
    <n v="446"/>
    <n v="3661"/>
    <n v="144"/>
    <n v="0.3307108800913533"/>
    <x v="0"/>
    <n v="2.7146469327678131E-2"/>
    <n v="3715"/>
    <n v="4.9837010000000001E-2"/>
    <x v="0"/>
    <n v="5.9831238345652848E-3"/>
  </r>
  <r>
    <s v="BH"/>
    <x v="4"/>
    <s v="Interests"/>
    <s v="CT~DarkPost~AR~BH~Static~1x1~EA~_CV"/>
    <s v="AR"/>
    <s v="Static"/>
    <s v="1x1"/>
    <n v="43544"/>
    <n v="87119"/>
    <n v="24.89"/>
    <n v="179"/>
    <n v="0"/>
    <n v="0"/>
    <n v="0.20546608661715579"/>
    <x v="0"/>
    <n v="0"/>
    <n v="126"/>
    <n v="2.89362E-3"/>
    <x v="0"/>
    <n v="4.1107844938453059E-3"/>
  </r>
  <r>
    <s v="JED"/>
    <x v="2"/>
    <s v="Interests"/>
    <s v="CT~DarkPost~EN~JED~Static~1x1~EA2~_CV"/>
    <s v="EN"/>
    <s v="Static"/>
    <s v="1x1"/>
    <n v="50080"/>
    <n v="83528"/>
    <n v="24.48"/>
    <n v="198"/>
    <n v="0"/>
    <n v="0"/>
    <n v="0.23704625993678771"/>
    <x v="0"/>
    <n v="0"/>
    <n v="130"/>
    <n v="2.5958499999999998E-3"/>
    <x v="0"/>
    <n v="3.9536741214057508E-3"/>
  </r>
  <r>
    <s v="BH"/>
    <x v="4"/>
    <s v="Interests"/>
    <s v="CT~DarkPost~EN~BH~Video~1x1~Sharing~_CV"/>
    <s v="EN"/>
    <s v="Video"/>
    <s v="1x1"/>
    <n v="36360"/>
    <n v="85579"/>
    <n v="24.11"/>
    <n v="154"/>
    <n v="2442"/>
    <n v="2086"/>
    <n v="0.17995068883721471"/>
    <x v="0"/>
    <n v="2.8535037801329769E-2"/>
    <n v="2451"/>
    <n v="6.7409239999999995E-2"/>
    <x v="0"/>
    <n v="4.2354235423542356E-3"/>
  </r>
  <r>
    <s v="QA"/>
    <x v="3"/>
    <s v="Interests"/>
    <s v="CT~DarkPost~EN~QAT~Video~9x16~45~_CV"/>
    <s v="EN"/>
    <s v="Video"/>
    <s v="9x16"/>
    <n v="57041"/>
    <n v="91545"/>
    <n v="24.08"/>
    <n v="38"/>
    <n v="4525"/>
    <n v="64"/>
    <n v="4.1509640067726263E-2"/>
    <x v="0"/>
    <n v="4.9429242449068773E-2"/>
    <n v="4561"/>
    <n v="7.9960030000000001E-2"/>
    <x v="0"/>
    <n v="6.6618747918164125E-4"/>
  </r>
  <r>
    <s v="QA"/>
    <x v="3"/>
    <s v="Interests"/>
    <s v="CT~DarkPost~EN~QAT~Video~1x1~30~_CV"/>
    <s v="EN"/>
    <s v="Video"/>
    <s v="1x1"/>
    <n v="22840"/>
    <n v="31793"/>
    <n v="24"/>
    <n v="332"/>
    <n v="17042"/>
    <n v="81"/>
    <n v="1.0442550246909701"/>
    <x v="0"/>
    <n v="0.53602994369829837"/>
    <n v="17338"/>
    <n v="0.75910683000000001"/>
    <x v="0"/>
    <n v="1.4535901926444829E-2"/>
  </r>
  <r>
    <s v="QA"/>
    <x v="3"/>
    <s v="Interests"/>
    <s v="CT~DarkPost~EN~QAT~Video~16x9~60~_CV"/>
    <s v="EN"/>
    <s v="Video"/>
    <s v="16x9"/>
    <n v="29496"/>
    <n v="45258"/>
    <n v="23.99"/>
    <n v="217"/>
    <n v="13890"/>
    <n v="44"/>
    <n v="0.47947324229970389"/>
    <x v="0"/>
    <n v="0.30690706615405011"/>
    <n v="14046"/>
    <n v="0.47620015999999998"/>
    <x v="0"/>
    <n v="7.356929753186873E-3"/>
  </r>
  <r>
    <s v="JED"/>
    <x v="2"/>
    <s v="Interests"/>
    <s v="CT~DarkPost~AR~JED~Carousel~1x1~_CV"/>
    <s v="AR"/>
    <s v="Carousel"/>
    <s v="1x1"/>
    <n v="48112"/>
    <n v="72350"/>
    <n v="23.57"/>
    <n v="150"/>
    <n v="2556"/>
    <n v="2657"/>
    <n v="0.2073255010366275"/>
    <x v="0"/>
    <n v="3.5328265376641327E-2"/>
    <n v="2638"/>
    <n v="5.4830400000000001E-2"/>
    <x v="0"/>
    <n v="3.1177253076155641E-3"/>
  </r>
  <r>
    <s v="QA"/>
    <x v="3"/>
    <s v="Interests"/>
    <s v="CT~DarkPost~EN~QAT~Video~1x1~60~_CV -"/>
    <s v="EN"/>
    <s v="Video"/>
    <s v="1x1"/>
    <n v="16905"/>
    <n v="25953"/>
    <n v="22.74"/>
    <n v="253"/>
    <n v="16007"/>
    <n v="10"/>
    <n v="0.97483913227757868"/>
    <x v="0"/>
    <n v="0.61676877432281429"/>
    <n v="16246"/>
    <n v="0.96101745000000005"/>
    <x v="0"/>
    <n v="1.4965986394557819E-2"/>
  </r>
  <r>
    <s v="QA"/>
    <x v="3"/>
    <s v="Interests"/>
    <s v="CT~DarkPost~EN~QAT~Video~16x9~30~_CV"/>
    <s v="EN"/>
    <s v="Video"/>
    <s v="16x9"/>
    <n v="43326"/>
    <n v="90035"/>
    <n v="22.61"/>
    <n v="325"/>
    <n v="4475"/>
    <n v="202"/>
    <n v="0.3609707336035986"/>
    <x v="0"/>
    <n v="4.9702893319264731E-2"/>
    <n v="4516"/>
    <n v="0.10423302"/>
    <x v="0"/>
    <n v="7.5012694455984857E-3"/>
  </r>
  <r>
    <s v="JED"/>
    <x v="2"/>
    <s v="Interests"/>
    <s v="CT~DarkPost~EN~JED~Video~1x1~Sharing~_CV"/>
    <s v="EN"/>
    <s v="Video"/>
    <s v="1x1"/>
    <n v="34991"/>
    <n v="80209"/>
    <n v="22.21"/>
    <n v="164"/>
    <n v="1297"/>
    <n v="1129"/>
    <n v="0.20446583301125809"/>
    <x v="0"/>
    <n v="1.61702552082684E-2"/>
    <n v="1332"/>
    <n v="3.8066929999999999E-2"/>
    <x v="0"/>
    <n v="4.6869194935840646E-3"/>
  </r>
  <r>
    <s v="KW"/>
    <x v="1"/>
    <s v="Interests"/>
    <s v="CT~DarkPost~AR~KW~Video~16x9~30~_CV"/>
    <s v="AR"/>
    <s v="Video"/>
    <s v="16x9"/>
    <n v="35120"/>
    <n v="63700"/>
    <n v="22"/>
    <n v="173"/>
    <n v="3610"/>
    <n v="163"/>
    <n v="0.27158555729984302"/>
    <x v="0"/>
    <n v="5.6671899529042377E-2"/>
    <n v="3669"/>
    <n v="0.10447039"/>
    <x v="0"/>
    <n v="4.9259681093394084E-3"/>
  </r>
  <r>
    <s v="KW"/>
    <x v="1"/>
    <s v="Interests"/>
    <s v="CT~DarkPost~EN~KW~Static~1x1~EA2~_CV"/>
    <s v="EN"/>
    <s v="Static"/>
    <s v="1x1"/>
    <n v="37209"/>
    <n v="66661"/>
    <n v="21.93"/>
    <n v="168"/>
    <n v="0"/>
    <n v="0"/>
    <n v="0.2520214218208548"/>
    <x v="0"/>
    <n v="0"/>
    <n v="104"/>
    <n v="2.7950200000000001E-3"/>
    <x v="0"/>
    <n v="4.5150366846730631E-3"/>
  </r>
  <r>
    <s v="JED"/>
    <x v="7"/>
    <s v="CDP"/>
    <s v="CT~DarkPost~EN~JED~Video~1x1~45~_CV - Copy"/>
    <s v="EN"/>
    <s v="Video"/>
    <s v="1x1"/>
    <n v="1922"/>
    <n v="4992"/>
    <n v="21.19"/>
    <n v="138"/>
    <n v="3489"/>
    <n v="17"/>
    <n v="2.7644230769230771"/>
    <x v="1"/>
    <n v="0.69891826923076927"/>
    <n v="3624"/>
    <n v="1.8855359"/>
    <x v="1"/>
    <n v="7.1800208116545264E-2"/>
  </r>
  <r>
    <s v="KW"/>
    <x v="1"/>
    <s v="Interests"/>
    <s v="CT~DarkPost~EN~KW~Static~1x1~EA~_CV"/>
    <s v="EN"/>
    <s v="Static"/>
    <s v="1x1"/>
    <n v="30784"/>
    <n v="57765"/>
    <n v="20.86"/>
    <n v="128"/>
    <n v="0"/>
    <n v="0"/>
    <n v="0.22158746645892841"/>
    <x v="0"/>
    <n v="0"/>
    <n v="76"/>
    <n v="2.4688100000000001E-3"/>
    <x v="0"/>
    <n v="4.1580041580041582E-3"/>
  </r>
  <r>
    <s v="JED"/>
    <x v="7"/>
    <s v="CDP"/>
    <s v="CT~DarkPost~AR~JED~Video~1x1~45~_CV"/>
    <s v="AR"/>
    <s v="Video"/>
    <s v="1x1"/>
    <n v="3172"/>
    <n v="12106"/>
    <n v="20.82"/>
    <n v="65"/>
    <n v="862"/>
    <n v="22"/>
    <n v="0.53692383941847011"/>
    <x v="0"/>
    <n v="7.1204361473649433E-2"/>
    <n v="883"/>
    <n v="0.27837327000000001"/>
    <x v="1"/>
    <n v="2.049180327868852E-2"/>
  </r>
  <r>
    <s v="QA"/>
    <x v="3"/>
    <s v="Interests"/>
    <s v="CT~DarkPost~AR~QAT~Static~1x1~EA~_CV"/>
    <s v="AR"/>
    <s v="Static"/>
    <s v="1x1"/>
    <n v="40014"/>
    <n v="77493"/>
    <n v="20.41"/>
    <n v="160"/>
    <n v="0"/>
    <n v="0"/>
    <n v="0.20647026183010081"/>
    <x v="0"/>
    <n v="0"/>
    <n v="108"/>
    <n v="2.6990600000000001E-3"/>
    <x v="0"/>
    <n v="3.9986004898285602E-3"/>
  </r>
  <r>
    <s v="QA"/>
    <x v="3"/>
    <s v="Interests"/>
    <s v="CT~DarkPost~EN~QAT~Video~1x1~60~_CV -"/>
    <s v="EN"/>
    <s v="Video"/>
    <s v="1x1"/>
    <n v="43053"/>
    <n v="81139"/>
    <n v="20.350000000000001"/>
    <n v="254"/>
    <n v="1977"/>
    <n v="94"/>
    <n v="0.31304304958158219"/>
    <x v="0"/>
    <n v="2.4365594843416851E-2"/>
    <n v="2013"/>
    <n v="4.6756319999999997E-2"/>
    <x v="0"/>
    <n v="5.8997050147492616E-3"/>
  </r>
  <r>
    <s v="OM"/>
    <x v="6"/>
    <s v="Interests"/>
    <s v="CT~DarkPost~AR~OM~Video~9x16~60~_CV"/>
    <s v="AR"/>
    <s v="Video"/>
    <s v="9x16"/>
    <n v="61166"/>
    <n v="102413"/>
    <n v="19.37"/>
    <n v="36"/>
    <n v="3034"/>
    <n v="14"/>
    <n v="3.5151787370743953E-2"/>
    <x v="0"/>
    <n v="2.9625145245232541E-2"/>
    <n v="3060"/>
    <n v="5.0027790000000003E-2"/>
    <x v="0"/>
    <n v="5.8856227315829052E-4"/>
  </r>
  <r>
    <s v="JED"/>
    <x v="7"/>
    <s v="CDP"/>
    <s v="CT~DarkPost~AR~JED~Video~1x1~Sharing~_CV"/>
    <s v="AR"/>
    <s v="Video"/>
    <s v="1x1"/>
    <n v="3332"/>
    <n v="11918"/>
    <n v="18.93"/>
    <n v="55"/>
    <n v="614"/>
    <n v="572"/>
    <n v="0.46148682664876661"/>
    <x v="0"/>
    <n v="5.151871119315321E-2"/>
    <n v="627"/>
    <n v="0.18817527000000001"/>
    <x v="1"/>
    <n v="1.6506602641056418E-2"/>
  </r>
  <r>
    <s v="OM"/>
    <x v="6"/>
    <s v="Interests"/>
    <s v="CT~DarkPost~EN~OM~Static~1x1~EA2~_CV"/>
    <s v="EN"/>
    <s v="Static"/>
    <s v="1x1"/>
    <n v="48718"/>
    <n v="98421"/>
    <n v="18.920000000000002"/>
    <n v="228"/>
    <n v="0"/>
    <n v="0"/>
    <n v="0.23165787789191331"/>
    <x v="0"/>
    <n v="0"/>
    <n v="135"/>
    <n v="2.7710500000000002E-3"/>
    <x v="0"/>
    <n v="4.6799950736893959E-3"/>
  </r>
  <r>
    <s v="OM"/>
    <x v="6"/>
    <s v="Interests"/>
    <s v="CT~DarkPost~EN~OM~Video~1x1~Sharing~_CV"/>
    <s v="EN"/>
    <s v="Video"/>
    <s v="1x1"/>
    <n v="46006"/>
    <n v="99290"/>
    <n v="18.84"/>
    <n v="177"/>
    <n v="1874"/>
    <n v="1627"/>
    <n v="0.1782656863732501"/>
    <x v="0"/>
    <n v="1.8874005438614162E-2"/>
    <n v="1913"/>
    <n v="4.1581529999999998E-2"/>
    <x v="0"/>
    <n v="3.8473242620527758E-3"/>
  </r>
  <r>
    <s v="BH"/>
    <x v="4"/>
    <s v="Interests"/>
    <s v="CT~DarkPost~AR~BH~Video~1x1~61~_CV"/>
    <s v="AR"/>
    <s v="Video"/>
    <s v="1x1"/>
    <n v="35647"/>
    <n v="67183"/>
    <n v="18.420000000000002"/>
    <n v="221"/>
    <n v="2596"/>
    <n v="87"/>
    <n v="0.32895226470982242"/>
    <x v="0"/>
    <n v="3.8640727565008998E-2"/>
    <n v="2628"/>
    <n v="7.3722889999999999E-2"/>
    <x v="0"/>
    <n v="6.1996801974920747E-3"/>
  </r>
  <r>
    <s v="QA"/>
    <x v="3"/>
    <s v="Interests"/>
    <s v="CT~DarkPost~EN~QAT~Video~16x9~60~_CV"/>
    <s v="EN"/>
    <s v="Video"/>
    <s v="16x9"/>
    <n v="33128"/>
    <n v="71372"/>
    <n v="18.41"/>
    <n v="191"/>
    <n v="2100"/>
    <n v="62"/>
    <n v="0.26761194866334143"/>
    <x v="0"/>
    <n v="2.9423303256178899E-2"/>
    <n v="2142"/>
    <n v="6.4658300000000002E-2"/>
    <x v="0"/>
    <n v="5.7655155759478386E-3"/>
  </r>
  <r>
    <s v="OM"/>
    <x v="6"/>
    <s v="Interests"/>
    <s v="CT~DarkPost~AR~OM~Video~1x1~30~_CV"/>
    <s v="AR"/>
    <s v="Video"/>
    <s v="1x1"/>
    <n v="55552"/>
    <n v="93929"/>
    <n v="18.16"/>
    <n v="314"/>
    <n v="3532"/>
    <n v="148"/>
    <n v="0.33429505264614762"/>
    <x v="0"/>
    <n v="3.7602870253063483E-2"/>
    <n v="3610"/>
    <n v="6.4984159999999999E-2"/>
    <x v="0"/>
    <n v="5.6523617511520744E-3"/>
  </r>
  <r>
    <s v="JED"/>
    <x v="2"/>
    <s v="Interests"/>
    <s v="CT~DarkPost~EN~JED~Video~9x16~45~_CV"/>
    <s v="EN"/>
    <s v="Video"/>
    <s v="9x16"/>
    <n v="48929"/>
    <n v="62862"/>
    <n v="18.02"/>
    <n v="26"/>
    <n v="3348"/>
    <n v="48"/>
    <n v="4.1360440329610892E-2"/>
    <x v="0"/>
    <n v="5.3259520855206653E-2"/>
    <n v="3375"/>
    <n v="6.8977499999999997E-2"/>
    <x v="0"/>
    <n v="5.3138220687118072E-4"/>
  </r>
  <r>
    <s v="BH"/>
    <x v="4"/>
    <s v="Interests"/>
    <s v="CT~DarkPost~EN~BH~Static~1x1~EA2~_CV"/>
    <s v="EN"/>
    <s v="Static"/>
    <s v="1x1"/>
    <n v="36344"/>
    <n v="64790"/>
    <n v="17.510000000000002"/>
    <n v="104"/>
    <n v="0"/>
    <n v="0"/>
    <n v="0.16051859854915879"/>
    <x v="0"/>
    <n v="0"/>
    <n v="55"/>
    <n v="1.5133200000000001E-3"/>
    <x v="0"/>
    <n v="2.8615452344265902E-3"/>
  </r>
  <r>
    <s v="BH"/>
    <x v="4"/>
    <s v="Interests"/>
    <s v="CT~DarkPost~EN~BH~Video~1x1~60~_CV -"/>
    <s v="EN"/>
    <s v="Video"/>
    <s v="1x1"/>
    <n v="13756"/>
    <n v="18147"/>
    <n v="17.440000000000001"/>
    <n v="349"/>
    <n v="12799"/>
    <n v="18"/>
    <n v="1.923182895244393"/>
    <x v="0"/>
    <n v="0.70529564115280763"/>
    <n v="13146"/>
    <n v="0.95565571000000005"/>
    <x v="0"/>
    <n v="2.5370747310264612E-2"/>
  </r>
  <r>
    <s v="QA"/>
    <x v="3"/>
    <s v="Interests"/>
    <s v="CT~DarkPost~AR~QAT~Video~16x9~61~_CV"/>
    <s v="AR"/>
    <s v="Video"/>
    <s v="16x9"/>
    <n v="39215"/>
    <n v="68617"/>
    <n v="17.329999999999998"/>
    <n v="180"/>
    <n v="2665"/>
    <n v="68"/>
    <n v="0.26232566273663971"/>
    <x v="0"/>
    <n v="3.8838771732952478E-2"/>
    <n v="2680"/>
    <n v="6.8341200000000005E-2"/>
    <x v="0"/>
    <n v="4.5900803264057122E-3"/>
  </r>
  <r>
    <s v="JED"/>
    <x v="7"/>
    <s v="CDP"/>
    <s v="CT~DarkPost~AR~JED~Static~1x1~EA2~_CV"/>
    <s v="AR"/>
    <s v="Static"/>
    <s v="1x1"/>
    <n v="2919"/>
    <n v="11352"/>
    <n v="17.29"/>
    <n v="63"/>
    <n v="0"/>
    <n v="0"/>
    <n v="0.55496828752642713"/>
    <x v="0"/>
    <n v="0"/>
    <n v="40"/>
    <n v="1.370332E-2"/>
    <x v="1"/>
    <n v="2.1582733812949641E-2"/>
  </r>
  <r>
    <s v="OM"/>
    <x v="6"/>
    <s v="Interests"/>
    <s v="CT~DarkPost~EN~OM~Static~1x1~EA~_CV"/>
    <s v="EN"/>
    <s v="Static"/>
    <s v="1x1"/>
    <n v="48577"/>
    <n v="83062"/>
    <n v="16.7"/>
    <n v="196"/>
    <n v="0"/>
    <n v="0"/>
    <n v="0.2359683128265633"/>
    <x v="0"/>
    <n v="0"/>
    <n v="126"/>
    <n v="2.5938200000000002E-3"/>
    <x v="0"/>
    <n v="4.0348312987627888E-3"/>
  </r>
  <r>
    <s v="OM"/>
    <x v="6"/>
    <s v="Interests"/>
    <s v="CT~DarkPost~EN~OM~Video~16x9~30~_CV"/>
    <s v="EN"/>
    <s v="Video"/>
    <s v="16x9"/>
    <n v="48014"/>
    <n v="84105"/>
    <n v="16.02"/>
    <n v="294"/>
    <n v="4125"/>
    <n v="179"/>
    <n v="0.3495630461922597"/>
    <x v="0"/>
    <n v="4.9045835562689502E-2"/>
    <n v="4219"/>
    <n v="8.7870199999999996E-2"/>
    <x v="0"/>
    <n v="6.1232140625650851E-3"/>
  </r>
  <r>
    <s v="JED"/>
    <x v="7"/>
    <s v="CDP"/>
    <s v="CT~DarkPost~EN~JED~Video~16x9~45~_CV - Copy"/>
    <s v="EN"/>
    <s v="Video"/>
    <s v="16x9"/>
    <n v="1788"/>
    <n v="6410"/>
    <n v="15.92"/>
    <n v="53"/>
    <n v="1790"/>
    <n v="18"/>
    <n v="0.82683307332293288"/>
    <x v="0"/>
    <n v="0.27925117004680189"/>
    <n v="1836"/>
    <n v="1.0268456399999999"/>
    <x v="1"/>
    <n v="2.9642058165548098E-2"/>
  </r>
  <r>
    <s v="JED"/>
    <x v="7"/>
    <s v="CDP"/>
    <s v="CT~DarkPost~EN~JED~Static~1x1~EA~_CV"/>
    <s v="EN"/>
    <s v="Static"/>
    <s v="1x1"/>
    <n v="4157"/>
    <n v="10926"/>
    <n v="15.76"/>
    <n v="43"/>
    <n v="0"/>
    <n v="0"/>
    <n v="0.39355665385319422"/>
    <x v="0"/>
    <n v="0"/>
    <n v="20"/>
    <n v="4.8111600000000001E-3"/>
    <x v="1"/>
    <n v="1.034399807553524E-2"/>
  </r>
  <r>
    <s v="RIY"/>
    <x v="5"/>
    <s v="CDP"/>
    <s v="CT~DarkPost~AR~RIY~Video~1x1~61~_CV"/>
    <s v="AR"/>
    <s v="Video"/>
    <s v="1x1"/>
    <n v="1360"/>
    <n v="4147"/>
    <n v="15.67"/>
    <n v="67"/>
    <n v="2703"/>
    <n v="6"/>
    <n v="1.6156257535567879"/>
    <x v="0"/>
    <n v="0.65179647938268626"/>
    <n v="2764"/>
    <n v="2.03235294"/>
    <x v="1"/>
    <n v="4.926470588235294E-2"/>
  </r>
  <r>
    <s v="BH"/>
    <x v="4"/>
    <s v="Interests"/>
    <s v="CT~DarkPost~AR~BH~Video~16x9~30~_CV"/>
    <s v="AR"/>
    <s v="Video"/>
    <s v="16x9"/>
    <n v="27600"/>
    <n v="57045"/>
    <n v="15.63"/>
    <n v="157"/>
    <n v="3350"/>
    <n v="134"/>
    <n v="0.27522131650451398"/>
    <x v="0"/>
    <n v="5.8725567534402667E-2"/>
    <n v="3383"/>
    <n v="0.12257245999999999"/>
    <x v="0"/>
    <n v="5.6884057971014496E-3"/>
  </r>
  <r>
    <s v="QA"/>
    <x v="3"/>
    <s v="Interests"/>
    <s v="CT~DarkPost~EN~QAT~Video~9x16~60~_CV"/>
    <s v="EN"/>
    <s v="Video"/>
    <s v="9x16"/>
    <n v="44072"/>
    <n v="59902"/>
    <n v="15.52"/>
    <n v="35"/>
    <n v="2361"/>
    <n v="31"/>
    <n v="5.8428766986077262E-2"/>
    <x v="0"/>
    <n v="3.9414376815465259E-2"/>
    <n v="2393"/>
    <n v="5.429751E-2"/>
    <x v="0"/>
    <n v="7.9415501905972044E-4"/>
  </r>
  <r>
    <s v="RIY"/>
    <x v="5"/>
    <s v="CDP"/>
    <s v="CT~DarkPost~AR~RIY~Video~9x16~60~_CV"/>
    <s v="AR"/>
    <s v="Video"/>
    <s v="9x16"/>
    <n v="3302"/>
    <n v="8980"/>
    <n v="15.49"/>
    <n v="5"/>
    <n v="445"/>
    <n v="3"/>
    <n v="5.5679287305122491E-2"/>
    <x v="0"/>
    <n v="4.9554565701559021E-2"/>
    <n v="449"/>
    <n v="0.13597819999999999"/>
    <x v="1"/>
    <n v="1.5142337976983651E-3"/>
  </r>
  <r>
    <s v="JED"/>
    <x v="2"/>
    <s v="Interests"/>
    <s v="CT~DarkPost~EN~JED~Carousel~1x1~_CV"/>
    <s v="EN"/>
    <s v="Carousel"/>
    <s v="1x1"/>
    <n v="33904"/>
    <n v="49199"/>
    <n v="15.25"/>
    <n v="84"/>
    <n v="1836"/>
    <n v="1865"/>
    <n v="0.17073517754425899"/>
    <x v="0"/>
    <n v="3.7317831663245191E-2"/>
    <n v="1880"/>
    <n v="5.5450680000000002E-2"/>
    <x v="0"/>
    <n v="2.477583765927324E-3"/>
  </r>
  <r>
    <s v="OM"/>
    <x v="6"/>
    <s v="Interests"/>
    <s v="CT~DarkPost~AR~OM~Video~1x1~61~_CV"/>
    <s v="AR"/>
    <s v="Video"/>
    <s v="1x1"/>
    <n v="49201"/>
    <n v="80609"/>
    <n v="15.25"/>
    <n v="280"/>
    <n v="2675"/>
    <n v="76"/>
    <n v="0.34735575432023719"/>
    <x v="0"/>
    <n v="3.3184880100236937E-2"/>
    <n v="2729"/>
    <n v="5.5466349999999998E-2"/>
    <x v="0"/>
    <n v="5.6909412410316874E-3"/>
  </r>
  <r>
    <s v="QA"/>
    <x v="3"/>
    <s v="Interests"/>
    <s v="CT~DarkPost~EN~QAT~Static~1x1~EA~_CV"/>
    <s v="EN"/>
    <s v="Static"/>
    <s v="1x1"/>
    <n v="25560"/>
    <n v="57561"/>
    <n v="15.16"/>
    <n v="164"/>
    <n v="0"/>
    <n v="0"/>
    <n v="0.28491513351053671"/>
    <x v="0"/>
    <n v="0"/>
    <n v="105"/>
    <n v="4.1079799999999998E-3"/>
    <x v="0"/>
    <n v="6.4162754303599377E-3"/>
  </r>
  <r>
    <s v="BH"/>
    <x v="4"/>
    <s v="Interests"/>
    <s v="CT~DarkPost~AR~BH~Video~9x16~60~_CV"/>
    <s v="AR"/>
    <s v="Video"/>
    <s v="9x16"/>
    <n v="21963"/>
    <n v="55635"/>
    <n v="15.02"/>
    <n v="17"/>
    <n v="1948"/>
    <n v="10"/>
    <n v="3.055630448458704E-2"/>
    <x v="0"/>
    <n v="3.5013930079985621E-2"/>
    <n v="1971"/>
    <n v="8.9741840000000003E-2"/>
    <x v="0"/>
    <n v="7.7402904885489233E-4"/>
  </r>
  <r>
    <s v="JED"/>
    <x v="7"/>
    <s v="CDP"/>
    <s v="CT~DarkPost~AR~JED~Static~1x1~EA~_CV"/>
    <s v="AR"/>
    <s v="Static"/>
    <s v="1x1"/>
    <n v="2830"/>
    <n v="9349"/>
    <n v="14.93"/>
    <n v="36"/>
    <n v="0"/>
    <n v="0"/>
    <n v="0.38506792170285592"/>
    <x v="0"/>
    <n v="0"/>
    <n v="21"/>
    <n v="7.4204900000000001E-3"/>
    <x v="1"/>
    <n v="1.27208480565371E-2"/>
  </r>
  <r>
    <s v="QA"/>
    <x v="3"/>
    <s v="Interests"/>
    <s v="CT~DarkPost~EN~QAT~Video~9x16~30~_CV"/>
    <s v="EN"/>
    <s v="Video"/>
    <s v="9x16"/>
    <n v="44033"/>
    <n v="58612"/>
    <n v="14.91"/>
    <n v="47"/>
    <n v="3700"/>
    <n v="117"/>
    <n v="8.0188357332969362E-2"/>
    <x v="0"/>
    <n v="6.3127004708933329E-2"/>
    <n v="3740"/>
    <n v="8.4936300000000006E-2"/>
    <x v="0"/>
    <n v="1.0673812822201529E-3"/>
  </r>
  <r>
    <s v="JED"/>
    <x v="7"/>
    <s v="CDP"/>
    <s v="CT~DarkPost~EN~JED~Video~16x9~60~_CV"/>
    <s v="EN"/>
    <s v="Video"/>
    <s v="16x9"/>
    <n v="1397"/>
    <n v="9120"/>
    <n v="14.78"/>
    <n v="39"/>
    <n v="717"/>
    <n v="16"/>
    <n v="0.42763157894736847"/>
    <x v="0"/>
    <n v="7.8618421052631574E-2"/>
    <n v="729"/>
    <n v="0.52183250000000003"/>
    <x v="1"/>
    <n v="2.7916964924838941E-2"/>
  </r>
  <r>
    <s v="QA"/>
    <x v="3"/>
    <s v="Interests"/>
    <s v="CT~DarkPost~AR~QAT~Video~1x1~61~_CV"/>
    <s v="AR"/>
    <s v="Video"/>
    <s v="1x1"/>
    <n v="36088"/>
    <n v="56645"/>
    <n v="14.27"/>
    <n v="170"/>
    <n v="1822"/>
    <n v="71"/>
    <n v="0.3001147497572601"/>
    <x v="0"/>
    <n v="3.2165239650454577E-2"/>
    <n v="1835"/>
    <n v="5.084793E-2"/>
    <x v="0"/>
    <n v="4.7107071602748834E-3"/>
  </r>
  <r>
    <s v="BH"/>
    <x v="4"/>
    <s v="Interests"/>
    <s v="CT~DarkPost~AR~BH~Video~16x9~61~_CV"/>
    <s v="AR"/>
    <s v="Video"/>
    <s v="16x9"/>
    <n v="30973"/>
    <n v="51496"/>
    <n v="14.02"/>
    <n v="112"/>
    <n v="2260"/>
    <n v="47"/>
    <n v="0.2174926207860805"/>
    <x v="0"/>
    <n v="4.3886903837191238E-2"/>
    <n v="2285"/>
    <n v="7.3773930000000001E-2"/>
    <x v="0"/>
    <n v="3.6160526910534981E-3"/>
  </r>
  <r>
    <s v="QA"/>
    <x v="3"/>
    <s v="Interests"/>
    <s v="CT~DarkPost~AR~QAT~Video~1x1~Sharing~_CV"/>
    <s v="AR"/>
    <s v="Video"/>
    <s v="1x1"/>
    <n v="27455"/>
    <n v="54314"/>
    <n v="13.8"/>
    <n v="101"/>
    <n v="823"/>
    <n v="712"/>
    <n v="0.1859557388518614"/>
    <x v="0"/>
    <n v="1.515263099753286E-2"/>
    <n v="847"/>
    <n v="3.085048E-2"/>
    <x v="0"/>
    <n v="3.678747040611911E-3"/>
  </r>
  <r>
    <s v="KW"/>
    <x v="1"/>
    <s v="Interests"/>
    <s v="CT~DarkPost~EN~KW~Video~1x1~60~_CV - - Copy"/>
    <s v="EN"/>
    <s v="Video"/>
    <s v="1x1"/>
    <n v="11776"/>
    <n v="16294"/>
    <n v="13.74"/>
    <n v="168"/>
    <n v="7518"/>
    <n v="27"/>
    <n v="1.0310543758438691"/>
    <x v="0"/>
    <n v="0.46139683319013142"/>
    <n v="7680"/>
    <n v="0.65217391000000002"/>
    <x v="0"/>
    <n v="1.426630434782609E-2"/>
  </r>
  <r>
    <s v="KW"/>
    <x v="1"/>
    <s v="Interests"/>
    <s v="CT~DarkPost~AR~KW~Video~9x16~45~_CV"/>
    <s v="AR"/>
    <s v="Video"/>
    <s v="9x16"/>
    <n v="30575"/>
    <n v="43771"/>
    <n v="13.73"/>
    <n v="28"/>
    <n v="2805"/>
    <n v="40"/>
    <n v="6.3969294738525501E-2"/>
    <x v="0"/>
    <n v="6.4083525621987159E-2"/>
    <n v="2830"/>
    <n v="9.2559279999999994E-2"/>
    <x v="0"/>
    <n v="9.157808667211774E-4"/>
  </r>
  <r>
    <s v="BH"/>
    <x v="4"/>
    <s v="Interests"/>
    <s v="CT~DarkPost~EN~BH~Static~1x1~EA~_CV"/>
    <s v="EN"/>
    <s v="Static"/>
    <s v="1x1"/>
    <n v="26736"/>
    <n v="46831"/>
    <n v="13.24"/>
    <n v="96"/>
    <n v="0"/>
    <n v="0"/>
    <n v="0.20499241955115199"/>
    <x v="0"/>
    <n v="0"/>
    <n v="60"/>
    <n v="2.2441700000000002E-3"/>
    <x v="0"/>
    <n v="3.5906642728904849E-3"/>
  </r>
  <r>
    <s v="JED"/>
    <x v="7"/>
    <s v="CDP"/>
    <s v="CT~DarkPost~EN~JED~Video~16x9~45~_CV"/>
    <s v="EN"/>
    <s v="Video"/>
    <s v="16x9"/>
    <n v="1972"/>
    <n v="7876"/>
    <n v="13.05"/>
    <n v="42"/>
    <n v="837"/>
    <n v="27"/>
    <n v="0.53326561706449971"/>
    <x v="0"/>
    <n v="0.10627221940071099"/>
    <n v="855"/>
    <n v="0.43356998000000002"/>
    <x v="1"/>
    <n v="2.1298174442190669E-2"/>
  </r>
  <r>
    <s v="QA"/>
    <x v="3"/>
    <s v="Interests"/>
    <s v="CT~DarkPost~AR~QAT~Video~9x16~60~_CV"/>
    <s v="AR"/>
    <s v="Video"/>
    <s v="9x16"/>
    <n v="43855"/>
    <n v="52325"/>
    <n v="12.92"/>
    <n v="42"/>
    <n v="2688"/>
    <n v="18"/>
    <n v="8.0267558528428096E-2"/>
    <x v="0"/>
    <n v="5.1371237458193983E-2"/>
    <n v="2726"/>
    <n v="6.2159390000000002E-2"/>
    <x v="0"/>
    <n v="9.5770151636073427E-4"/>
  </r>
  <r>
    <s v="BH"/>
    <x v="4"/>
    <s v="Interests"/>
    <s v="CT~DarkPost~EN~BH~Video~16x9~30~_CV"/>
    <s v="EN"/>
    <s v="Video"/>
    <s v="16x9"/>
    <n v="27480"/>
    <n v="47601"/>
    <n v="12.72"/>
    <n v="137"/>
    <n v="2915"/>
    <n v="120"/>
    <n v="0.28780907964118402"/>
    <x v="0"/>
    <n v="6.1238209281317617E-2"/>
    <n v="2954"/>
    <n v="0.10749636"/>
    <x v="0"/>
    <n v="4.985443959243086E-3"/>
  </r>
  <r>
    <s v="QA"/>
    <x v="3"/>
    <s v="Interests"/>
    <s v="CT~DarkPost~AR~QAT~Video~16x9~30~_CV"/>
    <s v="AR"/>
    <s v="Video"/>
    <s v="16x9"/>
    <n v="31183"/>
    <n v="49744"/>
    <n v="12.67"/>
    <n v="128"/>
    <n v="2265"/>
    <n v="95"/>
    <n v="0.25731746542296557"/>
    <x v="0"/>
    <n v="4.5533129623673209E-2"/>
    <n v="2288"/>
    <n v="7.3373309999999997E-2"/>
    <x v="0"/>
    <n v="4.1048006926851172E-3"/>
  </r>
  <r>
    <s v="QA"/>
    <x v="3"/>
    <s v="Interests"/>
    <s v="CT~DarkPost~EN~QAT~Carousel~1x1~_CV"/>
    <s v="EN"/>
    <s v="Carousel"/>
    <s v="1x1"/>
    <n v="27576"/>
    <n v="45942"/>
    <n v="12.32"/>
    <n v="99"/>
    <n v="2060"/>
    <n v="2027"/>
    <n v="0.21548909494580121"/>
    <x v="0"/>
    <n v="4.4839145008924303E-2"/>
    <n v="2114"/>
    <n v="7.6660859999999997E-2"/>
    <x v="0"/>
    <n v="3.590078328981723E-3"/>
  </r>
  <r>
    <s v="JED"/>
    <x v="7"/>
    <s v="CDP"/>
    <s v="CT~DarkPost~EN~JED~Video~9x16~60~_CV"/>
    <s v="EN"/>
    <s v="Video"/>
    <s v="9x16"/>
    <n v="2238"/>
    <n v="6416"/>
    <n v="11.41"/>
    <n v="3"/>
    <n v="275"/>
    <n v="4"/>
    <n v="4.6758104738154622E-2"/>
    <x v="0"/>
    <n v="4.2861596009975057E-2"/>
    <n v="281"/>
    <n v="0.12555853"/>
    <x v="1"/>
    <n v="1.340482573726542E-3"/>
  </r>
  <r>
    <s v="BH"/>
    <x v="4"/>
    <s v="Interests"/>
    <s v="CT~DarkPost~EN~BH~Video~1x1~60~_CV -"/>
    <s v="EN"/>
    <s v="Video"/>
    <s v="1x1"/>
    <n v="22323"/>
    <n v="42431"/>
    <n v="11.38"/>
    <n v="126"/>
    <n v="1482"/>
    <n v="68"/>
    <n v="0.29695269967712279"/>
    <x v="0"/>
    <n v="3.4927293723928263E-2"/>
    <n v="1503"/>
    <n v="6.732966E-2"/>
    <x v="0"/>
    <n v="5.6444026340545629E-3"/>
  </r>
  <r>
    <s v="BH"/>
    <x v="4"/>
    <s v="Interests"/>
    <s v="CT~DarkPost~EN~BH~Video~9x16~30~_CV"/>
    <s v="EN"/>
    <s v="Video"/>
    <s v="9x16"/>
    <n v="23088"/>
    <n v="40191"/>
    <n v="11.35"/>
    <n v="15"/>
    <n v="2015"/>
    <n v="35"/>
    <n v="3.7321788460103013E-2"/>
    <x v="0"/>
    <n v="5.013560249807171E-2"/>
    <n v="2034"/>
    <n v="8.8097709999999996E-2"/>
    <x v="0"/>
    <n v="6.4968814968814972E-4"/>
  </r>
  <r>
    <s v="OM"/>
    <x v="6"/>
    <s v="Interests"/>
    <s v="CT~DarkPost~EN~OM~Video~16x9~60~_CV"/>
    <s v="EN"/>
    <s v="Video"/>
    <s v="16x9"/>
    <n v="37920"/>
    <n v="60724"/>
    <n v="11.17"/>
    <n v="135"/>
    <n v="1882"/>
    <n v="43"/>
    <n v="0.22231737039720709"/>
    <x v="0"/>
    <n v="3.099268822870694E-2"/>
    <n v="1915"/>
    <n v="5.0501049999999999E-2"/>
    <x v="0"/>
    <n v="3.5601265822784809E-3"/>
  </r>
  <r>
    <s v="JED"/>
    <x v="7"/>
    <s v="CDP"/>
    <s v="CT~DarkPost~EN~JED~Video~9x16~45~_CV"/>
    <s v="EN"/>
    <s v="Video"/>
    <s v="9x16"/>
    <n v="2150"/>
    <n v="6112"/>
    <n v="10.94"/>
    <n v="2"/>
    <n v="370"/>
    <n v="4"/>
    <n v="3.2722513089005242E-2"/>
    <x v="0"/>
    <n v="6.0536649214659677E-2"/>
    <n v="373"/>
    <n v="0.17348837"/>
    <x v="1"/>
    <n v="9.3023255813953494E-4"/>
  </r>
  <r>
    <s v="KW"/>
    <x v="1"/>
    <s v="Interests"/>
    <s v="CT~DarkPost~EN~KW~Video~9x16~60~_CV"/>
    <s v="EN"/>
    <s v="Video"/>
    <s v="9x16"/>
    <n v="22416"/>
    <n v="34165"/>
    <n v="10.77"/>
    <n v="17"/>
    <n v="1298"/>
    <n v="16"/>
    <n v="4.9758524806088097E-2"/>
    <x v="0"/>
    <n v="3.7992097175471973E-2"/>
    <n v="1316"/>
    <n v="5.8708070000000001E-2"/>
    <x v="0"/>
    <n v="7.5838686652391154E-4"/>
  </r>
  <r>
    <s v="RIY"/>
    <x v="5"/>
    <s v="CDP"/>
    <s v="CT~DarkPost~AR~RIY~Video~9x16~45~_CV"/>
    <s v="AR"/>
    <s v="Video"/>
    <s v="9x16"/>
    <n v="2331"/>
    <n v="6184"/>
    <n v="10.69"/>
    <n v="3"/>
    <n v="424"/>
    <n v="8"/>
    <n v="4.8512289780077621E-2"/>
    <x v="0"/>
    <n v="6.85640362225097E-2"/>
    <n v="426"/>
    <n v="0.18275417999999999"/>
    <x v="1"/>
    <n v="1.287001287001287E-3"/>
  </r>
  <r>
    <s v="OM"/>
    <x v="6"/>
    <s v="Interests"/>
    <s v="CT~DarkPost~EN~OM~Video~9x16~30~_CV"/>
    <s v="EN"/>
    <s v="Video"/>
    <s v="9x16"/>
    <n v="39672"/>
    <n v="52086"/>
    <n v="10.29"/>
    <n v="35"/>
    <n v="2679"/>
    <n v="62"/>
    <n v="6.7196559536151751E-2"/>
    <x v="0"/>
    <n v="5.1434166570671583E-2"/>
    <n v="2710"/>
    <n v="6.8310140000000005E-2"/>
    <x v="0"/>
    <n v="8.8223432143577337E-4"/>
  </r>
  <r>
    <s v="BH"/>
    <x v="4"/>
    <s v="Interests"/>
    <s v="CT~DarkPost~EN~BH~Carousel~1x1~_CV"/>
    <s v="EN"/>
    <s v="Carousel"/>
    <s v="1x1"/>
    <n v="22296"/>
    <n v="33841"/>
    <n v="10.19"/>
    <n v="39"/>
    <n v="1690"/>
    <n v="1708"/>
    <n v="0.1152448213705269"/>
    <x v="0"/>
    <n v="4.9939422593894979E-2"/>
    <n v="1706"/>
    <n v="7.6515970000000003E-2"/>
    <x v="0"/>
    <n v="1.7491926803013991E-3"/>
  </r>
  <r>
    <s v="JED"/>
    <x v="7"/>
    <s v="CDP"/>
    <s v="CT~DarkPost~AR~JED~Video~1x1~30~_CV"/>
    <s v="AR"/>
    <s v="Video"/>
    <s v="1x1"/>
    <n v="1884"/>
    <n v="6364"/>
    <n v="10.09"/>
    <n v="40"/>
    <n v="427"/>
    <n v="26"/>
    <n v="0.62853551225644255"/>
    <x v="0"/>
    <n v="6.7096165933375237E-2"/>
    <n v="443"/>
    <n v="0.23513800000000001"/>
    <x v="1"/>
    <n v="2.1231422505307851E-2"/>
  </r>
  <r>
    <s v="JED"/>
    <x v="7"/>
    <s v="CDP"/>
    <s v="CT~DarkPost~EN~JED~Video~16x9~60~_CV - Copy"/>
    <s v="EN"/>
    <s v="Video"/>
    <s v="16x9"/>
    <n v="837"/>
    <n v="4230"/>
    <n v="9.9"/>
    <n v="29"/>
    <n v="1148"/>
    <n v="6"/>
    <n v="0.68557919621749408"/>
    <x v="0"/>
    <n v="0.27139479905437353"/>
    <n v="1171"/>
    <n v="1.39904421"/>
    <x v="1"/>
    <n v="3.4647550776583033E-2"/>
  </r>
  <r>
    <s v="JED"/>
    <x v="2"/>
    <s v="Interests"/>
    <s v="CT~DarkPost~EN~JED~Video~1x1~60~_CV - - Copy"/>
    <s v="EN"/>
    <s v="Video"/>
    <s v="1x1"/>
    <n v="10228"/>
    <n v="12546"/>
    <n v="9.68"/>
    <n v="189"/>
    <n v="5894"/>
    <n v="16"/>
    <n v="1.506456241032998"/>
    <x v="0"/>
    <n v="0.46979116849992031"/>
    <n v="6079"/>
    <n v="0.59434885000000004"/>
    <x v="0"/>
    <n v="1.84786859601095E-2"/>
  </r>
  <r>
    <s v="JED"/>
    <x v="7"/>
    <s v="CDP"/>
    <s v="CT~DarkPost~EN~JED~Video~1x1~Sharing~_CV"/>
    <s v="EN"/>
    <s v="Video"/>
    <s v="1x1"/>
    <n v="2004"/>
    <n v="6223"/>
    <n v="9.61"/>
    <n v="22"/>
    <n v="317"/>
    <n v="279"/>
    <n v="0.35352723766672017"/>
    <x v="0"/>
    <n v="5.0940061063795603E-2"/>
    <n v="324"/>
    <n v="0.16167665000000001"/>
    <x v="1"/>
    <n v="1.0978043912175651E-2"/>
  </r>
  <r>
    <s v="OM"/>
    <x v="6"/>
    <s v="Interests"/>
    <s v="CT~DarkPost~AR~OM~Carousel~9x16~_CV"/>
    <s v="AR"/>
    <s v="Carousel"/>
    <s v="9x16"/>
    <n v="19820"/>
    <n v="46822"/>
    <n v="9.48"/>
    <n v="11"/>
    <n v="570"/>
    <n v="115"/>
    <n v="2.349322967835633E-2"/>
    <x v="0"/>
    <n v="1.217376446969373E-2"/>
    <n v="578"/>
    <n v="2.9162460000000001E-2"/>
    <x v="0"/>
    <n v="5.5499495459132185E-4"/>
  </r>
  <r>
    <s v="BH"/>
    <x v="4"/>
    <s v="Interests"/>
    <s v="CT~DarkPost~AR~BH~Video~9x16~45~_CV"/>
    <s v="AR"/>
    <s v="Video"/>
    <s v="9x16"/>
    <n v="16319"/>
    <n v="34405"/>
    <n v="9.4600000000000009"/>
    <n v="16"/>
    <n v="1832"/>
    <n v="11"/>
    <n v="4.6504868478418837E-2"/>
    <x v="0"/>
    <n v="5.3248074407789572E-2"/>
    <n v="1845"/>
    <n v="0.1130584"/>
    <x v="0"/>
    <n v="9.8045223359274469E-4"/>
  </r>
  <r>
    <s v="QA"/>
    <x v="3"/>
    <s v="Interests"/>
    <s v="CT~DarkPost~AR~QAT~Carousel~1x1~_CV"/>
    <s v="AR"/>
    <s v="Carousel"/>
    <s v="1x1"/>
    <n v="23376"/>
    <n v="33887"/>
    <n v="9.2200000000000006"/>
    <n v="69"/>
    <n v="1130"/>
    <n v="1159"/>
    <n v="0.2036179065718417"/>
    <x v="0"/>
    <n v="3.3346120931330603E-2"/>
    <n v="1167"/>
    <n v="4.9923000000000002E-2"/>
    <x v="0"/>
    <n v="2.9517453798767971E-3"/>
  </r>
  <r>
    <s v="QA"/>
    <x v="3"/>
    <s v="Interests"/>
    <s v="CT~DarkPost~AR~QAT~Video~1x1~45~_CV"/>
    <s v="AR"/>
    <s v="Video"/>
    <s v="1x1"/>
    <n v="11632"/>
    <n v="16424"/>
    <n v="9.06"/>
    <n v="122"/>
    <n v="4611"/>
    <n v="58"/>
    <n v="0.74281539210910863"/>
    <x v="0"/>
    <n v="0.28074768631271307"/>
    <n v="4710"/>
    <n v="0.40491747"/>
    <x v="0"/>
    <n v="1.048830811554333E-2"/>
  </r>
  <r>
    <s v="QA"/>
    <x v="3"/>
    <s v="Interests"/>
    <s v="CT~DarkPost~AR~QAT~Video~16x9~45~_CV"/>
    <s v="AR"/>
    <s v="Video"/>
    <s v="16x9"/>
    <n v="12884"/>
    <n v="16746"/>
    <n v="8.9600000000000009"/>
    <n v="112"/>
    <n v="4384"/>
    <n v="46"/>
    <n v="0.66881643377522992"/>
    <x v="0"/>
    <n v="0.26179386122059001"/>
    <n v="4476"/>
    <n v="0.34740764000000002"/>
    <x v="0"/>
    <n v="8.6929524992238431E-3"/>
  </r>
  <r>
    <s v="JED"/>
    <x v="7"/>
    <s v="CDP"/>
    <s v="CT~DarkPost~EN~JED~Carousel~1x1~_CV"/>
    <s v="EN"/>
    <s v="Carousel"/>
    <s v="1x1"/>
    <n v="1733"/>
    <n v="4787"/>
    <n v="8.7100000000000009"/>
    <n v="8"/>
    <n v="363"/>
    <n v="422"/>
    <n v="0.16711928138709001"/>
    <x v="0"/>
    <n v="7.5830373929392098E-2"/>
    <n v="369"/>
    <n v="0.21292556000000001"/>
    <x v="1"/>
    <n v="4.6162723600692438E-3"/>
  </r>
  <r>
    <s v="OM"/>
    <x v="6"/>
    <s v="Interests"/>
    <s v="CT~DarkPost~AR~OM~Video~9x16~30~_CV"/>
    <s v="AR"/>
    <s v="Video"/>
    <s v="9x16"/>
    <n v="31575"/>
    <n v="45649"/>
    <n v="8.51"/>
    <n v="20"/>
    <n v="2600"/>
    <n v="57"/>
    <n v="4.3812569826283163E-2"/>
    <x v="0"/>
    <n v="5.6956340774168113E-2"/>
    <n v="2625"/>
    <n v="8.3135390000000003E-2"/>
    <x v="0"/>
    <n v="6.334125098970705E-4"/>
  </r>
  <r>
    <s v="OM"/>
    <x v="6"/>
    <s v="Interests"/>
    <s v="CT~DarkPost~AR~OM~Video~16x9~61~_CV"/>
    <s v="AR"/>
    <s v="Video"/>
    <s v="16x9"/>
    <n v="28208"/>
    <n v="44517"/>
    <n v="8.36"/>
    <n v="92"/>
    <n v="1550"/>
    <n v="36"/>
    <n v="0.2066626232675158"/>
    <x v="0"/>
    <n v="3.4818159354853197E-2"/>
    <n v="1573"/>
    <n v="5.5764319999999999E-2"/>
    <x v="0"/>
    <n v="3.2614861032331248E-3"/>
  </r>
  <r>
    <s v="KW"/>
    <x v="1"/>
    <s v="Interests"/>
    <s v="CT~DarkPost~EN~KW~Carousel~1x1~_CV"/>
    <s v="EN"/>
    <s v="KW"/>
    <s v="1x1"/>
    <n v="14640"/>
    <n v="21731"/>
    <n v="8.14"/>
    <n v="33"/>
    <n v="976"/>
    <n v="1014"/>
    <n v="0.15185679444112099"/>
    <x v="0"/>
    <n v="4.4912797386222447E-2"/>
    <n v="989"/>
    <n v="6.7554639999999999E-2"/>
    <x v="0"/>
    <n v="2.2540983606557379E-3"/>
  </r>
  <r>
    <s v="JED"/>
    <x v="2"/>
    <s v="Interests"/>
    <s v="CT~DarkPost~EN~JED~Video~9x16~60~_CV"/>
    <s v="EN"/>
    <s v="Video"/>
    <s v="9x16"/>
    <n v="23256"/>
    <n v="27122"/>
    <n v="7.75"/>
    <n v="8"/>
    <n v="973"/>
    <n v="12"/>
    <n v="2.9496349826708949E-2"/>
    <x v="0"/>
    <n v="3.5874935476734753E-2"/>
    <n v="981"/>
    <n v="4.2182659999999997E-2"/>
    <x v="0"/>
    <n v="3.4399724802201581E-4"/>
  </r>
  <r>
    <s v="KW"/>
    <x v="1"/>
    <s v="Interests"/>
    <s v="CT~DarkPost~AR~KW~Video~9x16~60~_CV"/>
    <s v="AR"/>
    <s v="Video"/>
    <s v="9x16"/>
    <n v="18572"/>
    <n v="24638"/>
    <n v="7.71"/>
    <n v="14"/>
    <n v="1256"/>
    <n v="17"/>
    <n v="5.6822794057959251E-2"/>
    <x v="0"/>
    <n v="5.0978163811997733E-2"/>
    <n v="1266"/>
    <n v="6.8167130000000006E-2"/>
    <x v="0"/>
    <n v="7.5382295929356019E-4"/>
  </r>
  <r>
    <s v="JED"/>
    <x v="7"/>
    <s v="CDP"/>
    <s v="CT~DarkPost~AR~JED~Video~16x9~30~_CV"/>
    <s v="AR"/>
    <s v="Video"/>
    <s v="16x9"/>
    <n v="1873"/>
    <n v="4606"/>
    <n v="7.57"/>
    <n v="18"/>
    <n v="524"/>
    <n v="27"/>
    <n v="0.39079461571862778"/>
    <x v="0"/>
    <n v="0.11376465479808941"/>
    <n v="530"/>
    <n v="0.28296850000000001"/>
    <x v="1"/>
    <n v="9.6102509343299527E-3"/>
  </r>
  <r>
    <s v="RIY"/>
    <x v="5"/>
    <s v="CDP"/>
    <s v="CT~DarkPost~AR~RIY~Video~9x16~30~_CV"/>
    <s v="AR"/>
    <s v="Video"/>
    <s v="9x16"/>
    <n v="2103"/>
    <n v="4494"/>
    <n v="7.48"/>
    <n v="2"/>
    <n v="344"/>
    <n v="13"/>
    <n v="4.4503782821539828E-2"/>
    <x v="0"/>
    <n v="7.6546506453048516E-2"/>
    <n v="347"/>
    <n v="0.16500238"/>
    <x v="1"/>
    <n v="9.5102234902520212E-4"/>
  </r>
  <r>
    <s v="JED"/>
    <x v="2"/>
    <s v="Interests"/>
    <s v="CT~DarkPost~AR~JED~Video~9x16~30~_CV"/>
    <s v="AR"/>
    <s v="Video"/>
    <s v="9x16"/>
    <n v="23827"/>
    <n v="26209"/>
    <n v="7.42"/>
    <n v="27"/>
    <n v="2068"/>
    <n v="60"/>
    <n v="0.10301804723568241"/>
    <x v="0"/>
    <n v="7.8904193216070811E-2"/>
    <n v="2094"/>
    <n v="8.7883489999999995E-2"/>
    <x v="0"/>
    <n v="1.1331682545011961E-3"/>
  </r>
  <r>
    <s v="OM"/>
    <x v="6"/>
    <s v="Interests"/>
    <s v="CT~DarkPost~AR~OM~Carousel~1x1~_CV"/>
    <s v="AR"/>
    <s v="Carousel"/>
    <s v="1x1"/>
    <n v="23520"/>
    <n v="33987"/>
    <n v="7.29"/>
    <n v="79"/>
    <n v="1089"/>
    <n v="1124"/>
    <n v="0.23244181598846619"/>
    <x v="0"/>
    <n v="3.2041662988789833E-2"/>
    <n v="1136"/>
    <n v="4.829932E-2"/>
    <x v="0"/>
    <n v="3.3588435374149661E-3"/>
  </r>
  <r>
    <s v="OM"/>
    <x v="6"/>
    <s v="Interests"/>
    <s v="CT~DarkPost~AR~OM~Video~16x9~30~_CV"/>
    <s v="AR"/>
    <s v="Video"/>
    <s v="16x9"/>
    <n v="26999"/>
    <n v="38773"/>
    <n v="7.19"/>
    <n v="102"/>
    <n v="1858"/>
    <n v="61"/>
    <n v="0.26306966187811098"/>
    <x v="0"/>
    <n v="4.7919944291130417E-2"/>
    <n v="1897"/>
    <n v="7.0261859999999995E-2"/>
    <x v="0"/>
    <n v="3.77791770065558E-3"/>
  </r>
  <r>
    <s v="JED"/>
    <x v="2"/>
    <s v="Interests"/>
    <s v="CT~DarkPost~AR~JED~Video~1x1~61~_CV - Copy"/>
    <s v="AR"/>
    <s v="Video"/>
    <s v="1x1"/>
    <n v="8040"/>
    <n v="9427"/>
    <n v="7.16"/>
    <n v="144"/>
    <n v="4566"/>
    <n v="21"/>
    <n v="1.5275273151585871"/>
    <x v="0"/>
    <n v="0.48435345284820203"/>
    <n v="4703"/>
    <n v="0.58495025"/>
    <x v="0"/>
    <n v="1.7910447761194031E-2"/>
  </r>
  <r>
    <s v="JED"/>
    <x v="2"/>
    <s v="Interests"/>
    <s v="CT~DarkPost~AR~JED~Video~9x16~60~_CV"/>
    <s v="AR"/>
    <s v="Video"/>
    <s v="9x16"/>
    <n v="21113"/>
    <n v="25375"/>
    <n v="7.13"/>
    <n v="17"/>
    <n v="980"/>
    <n v="15"/>
    <n v="6.6995073891625623E-2"/>
    <x v="0"/>
    <n v="3.8620689655172423E-2"/>
    <n v="995"/>
    <n v="4.712736E-2"/>
    <x v="0"/>
    <n v="8.0519111447923081E-4"/>
  </r>
  <r>
    <s v="JED"/>
    <x v="2"/>
    <s v="Interests"/>
    <s v="CT~DarkPost~EN~JED~Video~16x9~60~_CV - Copy"/>
    <s v="EN"/>
    <s v="Video"/>
    <s v="16x9"/>
    <n v="6982"/>
    <n v="12662"/>
    <n v="7.11"/>
    <n v="55"/>
    <n v="3216"/>
    <n v="18"/>
    <n v="0.43437055757384302"/>
    <x v="0"/>
    <n v="0.25398831148317802"/>
    <n v="3264"/>
    <n v="0.46748782999999999"/>
    <x v="0"/>
    <n v="7.877399026067029E-3"/>
  </r>
  <r>
    <s v="BH"/>
    <x v="4"/>
    <s v="Interests"/>
    <s v="CT~DarkPost~AR~BH~Video~16x9~61~_CV"/>
    <s v="AR"/>
    <s v="Video"/>
    <s v="16x9"/>
    <n v="8085"/>
    <n v="12771"/>
    <n v="6.9"/>
    <n v="71"/>
    <n v="3831"/>
    <n v="10"/>
    <n v="0.55594706757497458"/>
    <x v="0"/>
    <n v="0.29997650927883479"/>
    <n v="3895"/>
    <n v="0.48175634000000001"/>
    <x v="0"/>
    <n v="8.7816944959802096E-3"/>
  </r>
  <r>
    <s v="OM"/>
    <x v="6"/>
    <s v="Interests"/>
    <s v="CT~DarkPost~AR~OM~Video~16x9~61~_CV - Copy"/>
    <s v="AR"/>
    <s v="Video"/>
    <s v="16x9"/>
    <n v="8622"/>
    <n v="17491"/>
    <n v="6.87"/>
    <n v="62"/>
    <n v="2980"/>
    <n v="16"/>
    <n v="0.35446801212051909"/>
    <x v="0"/>
    <n v="0.17037333485792691"/>
    <n v="3021"/>
    <n v="0.35038274000000003"/>
    <x v="0"/>
    <n v="7.1909069821387136E-3"/>
  </r>
  <r>
    <s v="JED"/>
    <x v="7"/>
    <s v="CDP"/>
    <s v="CT~DarkPost~AR~JED~Video~16x9~61~_CV"/>
    <s v="AR"/>
    <s v="Video"/>
    <s v="16x9"/>
    <n v="1169"/>
    <n v="4185"/>
    <n v="6.83"/>
    <n v="23"/>
    <n v="497"/>
    <n v="14"/>
    <n v="0.54958183990442055"/>
    <x v="0"/>
    <n v="0.11875746714456389"/>
    <n v="505"/>
    <n v="0.43199315999999999"/>
    <x v="1"/>
    <n v="1.9674935842600511E-2"/>
  </r>
  <r>
    <s v="KW"/>
    <x v="1"/>
    <s v="Interests"/>
    <s v="CT~DarkPost~AR~KW~Video~9x16~30~_CV"/>
    <s v="AR"/>
    <s v="Video"/>
    <s v="9x16"/>
    <n v="15360"/>
    <n v="21740"/>
    <n v="6.83"/>
    <n v="19"/>
    <n v="1729"/>
    <n v="53"/>
    <n v="8.7396504139834408E-2"/>
    <x v="0"/>
    <n v="7.9530818767249309E-2"/>
    <n v="1744"/>
    <n v="0.11354167"/>
    <x v="0"/>
    <n v="1.236979166666667E-3"/>
  </r>
  <r>
    <s v="BH"/>
    <x v="4"/>
    <s v="Interests"/>
    <s v="CT~DarkPost~EN~BH~Video~9x16~60~_CV"/>
    <s v="EN"/>
    <s v="Video"/>
    <s v="9x16"/>
    <n v="15108"/>
    <n v="23445"/>
    <n v="6.61"/>
    <n v="8"/>
    <n v="732"/>
    <n v="2"/>
    <n v="3.4122414160801882E-2"/>
    <x v="0"/>
    <n v="3.1222008957133719E-2"/>
    <n v="739"/>
    <n v="4.8914480000000003E-2"/>
    <x v="0"/>
    <n v="5.2952078369075987E-4"/>
  </r>
  <r>
    <s v="JED"/>
    <x v="7"/>
    <s v="CDP"/>
    <s v="CT~DarkPost~EN~JED~Video~16x9~30~_CV"/>
    <s v="EN"/>
    <s v="Video"/>
    <s v="16x9"/>
    <n v="1505"/>
    <n v="4041"/>
    <n v="6.4"/>
    <n v="13"/>
    <n v="378"/>
    <n v="27"/>
    <n v="0.32170254887404098"/>
    <x v="0"/>
    <n v="9.3541202672605794E-2"/>
    <n v="381"/>
    <n v="0.25315615000000002"/>
    <x v="1"/>
    <n v="8.6378737541528243E-3"/>
  </r>
  <r>
    <s v="JED"/>
    <x v="7"/>
    <s v="CDP"/>
    <s v="CT~DarkPost~EN~JED~Video~1x1~60~_CV - - Copy"/>
    <s v="EN"/>
    <s v="Video"/>
    <s v="1x1"/>
    <n v="742"/>
    <n v="1663"/>
    <n v="6.32"/>
    <n v="31"/>
    <n v="1041"/>
    <n v="4"/>
    <n v="1.864101022248948"/>
    <x v="0"/>
    <n v="0.62597714972940466"/>
    <n v="1071"/>
    <n v="1.4433962300000001"/>
    <x v="1"/>
    <n v="4.1778975741239892E-2"/>
  </r>
  <r>
    <s v="KW"/>
    <x v="1"/>
    <s v="Interests"/>
    <s v="CT~DarkPost~EN~KW~Video~16x9~60~_CV - Copy"/>
    <s v="EN"/>
    <s v="Video"/>
    <s v="16x9"/>
    <n v="5776"/>
    <n v="10224"/>
    <n v="6.23"/>
    <n v="41"/>
    <n v="2900"/>
    <n v="12"/>
    <n v="0.40101721439749599"/>
    <x v="0"/>
    <n v="0.28364632237871668"/>
    <n v="2934"/>
    <n v="0.50796399000000003"/>
    <x v="0"/>
    <n v="7.098337950138504E-3"/>
  </r>
  <r>
    <s v="BH"/>
    <x v="4"/>
    <s v="Interests"/>
    <s v="CT~DarkPost~AR~BH~Video~1x1~61~_CV"/>
    <s v="AR"/>
    <s v="Video"/>
    <s v="1x1"/>
    <n v="7194"/>
    <n v="8299"/>
    <n v="6.21"/>
    <n v="98"/>
    <n v="4540"/>
    <n v="19"/>
    <n v="1.180865164477648"/>
    <x v="0"/>
    <n v="0.54705386191107364"/>
    <n v="4638"/>
    <n v="0.64470391999999999"/>
    <x v="0"/>
    <n v="1.3622463163747571E-2"/>
  </r>
  <r>
    <s v="JED"/>
    <x v="7"/>
    <s v="CDP"/>
    <s v="CT~DarkPost~EN~JED~Video~1x1~60~_CV -"/>
    <s v="EN"/>
    <s v="Video"/>
    <s v="1x1"/>
    <n v="1213"/>
    <n v="3823"/>
    <n v="5.96"/>
    <n v="19"/>
    <n v="251"/>
    <n v="7"/>
    <n v="0.49699189118493331"/>
    <x v="0"/>
    <n v="6.5655244572325397E-2"/>
    <n v="255"/>
    <n v="0.21022258999999999"/>
    <x v="1"/>
    <n v="1.5663643858202798E-2"/>
  </r>
  <r>
    <s v="JED"/>
    <x v="2"/>
    <s v="Interests"/>
    <s v="CT~DarkPost~AR~JED~Video~9x16~45~_CV"/>
    <s v="AR"/>
    <s v="Video"/>
    <s v="9x16"/>
    <n v="13256"/>
    <n v="20806"/>
    <n v="5.84"/>
    <n v="8"/>
    <n v="834"/>
    <n v="14"/>
    <n v="3.8450446986446223E-2"/>
    <x v="0"/>
    <n v="4.008459098337018E-2"/>
    <n v="843"/>
    <n v="6.3593839999999999E-2"/>
    <x v="0"/>
    <n v="6.0350030175015089E-4"/>
  </r>
  <r>
    <s v="BH"/>
    <x v="4"/>
    <s v="Interests"/>
    <s v="CT~DarkPost~AR~BH~Video~9x16~30~_CV"/>
    <s v="AR"/>
    <s v="Video"/>
    <s v="9x16"/>
    <n v="12720"/>
    <n v="19993"/>
    <n v="5.6"/>
    <n v="3"/>
    <n v="1278"/>
    <n v="18"/>
    <n v="1.5005251838143351E-2"/>
    <x v="0"/>
    <n v="6.3922372830490667E-2"/>
    <n v="1287"/>
    <n v="0.10117925"/>
    <x v="0"/>
    <n v="2.3584905660377359E-4"/>
  </r>
  <r>
    <s v="RIY"/>
    <x v="0"/>
    <s v="Interests"/>
    <s v="CT~DarkPost~AR~RIY~Video~1x1~Sharing~_CV"/>
    <s v="AR"/>
    <s v="Video"/>
    <s v="1x1"/>
    <n v="4540"/>
    <n v="7944"/>
    <n v="5.45"/>
    <n v="52"/>
    <n v="1139"/>
    <n v="1007"/>
    <n v="0.65458207452165162"/>
    <x v="0"/>
    <n v="0.14337865055387711"/>
    <n v="1167"/>
    <n v="0.25704845999999998"/>
    <x v="0"/>
    <n v="1.145374449339207E-2"/>
  </r>
  <r>
    <s v="JED"/>
    <x v="7"/>
    <s v="CDP"/>
    <s v="CT~DarkPost~AR~JED~Carousel~1x1~_CV"/>
    <s v="AR"/>
    <s v="Carousel"/>
    <s v="1x1"/>
    <n v="1038"/>
    <n v="3032"/>
    <n v="5.38"/>
    <n v="7"/>
    <n v="227"/>
    <n v="281"/>
    <n v="0.23087071240105539"/>
    <x v="0"/>
    <n v="7.4868073878627969E-2"/>
    <n v="232"/>
    <n v="0.22350674000000001"/>
    <x v="1"/>
    <n v="6.7437379576107898E-3"/>
  </r>
  <r>
    <s v="JED"/>
    <x v="7"/>
    <s v="CDP"/>
    <s v="CT~DarkPost~EN~JED~Video~9x16~30~_CV"/>
    <s v="EN"/>
    <s v="Video"/>
    <s v="9x16"/>
    <n v="1522"/>
    <n v="2951"/>
    <n v="5.27"/>
    <n v="4"/>
    <n v="208"/>
    <n v="12"/>
    <n v="0.13554727211114881"/>
    <x v="0"/>
    <n v="7.0484581497797363E-2"/>
    <n v="210"/>
    <n v="0.13797635"/>
    <x v="1"/>
    <n v="2.6281208935611039E-3"/>
  </r>
  <r>
    <s v="JED"/>
    <x v="2"/>
    <s v="Interests"/>
    <s v="CT~DarkPost~EN~JED~Video~9x16~30~_CV"/>
    <s v="EN"/>
    <s v="Video"/>
    <s v="9x16"/>
    <n v="14490"/>
    <n v="17344"/>
    <n v="5.19"/>
    <n v="16"/>
    <n v="891"/>
    <n v="34"/>
    <n v="9.2250922509225092E-2"/>
    <x v="0"/>
    <n v="5.1372232472324718E-2"/>
    <n v="906"/>
    <n v="6.2525880000000006E-2"/>
    <x v="0"/>
    <n v="1.1042097998619741E-3"/>
  </r>
  <r>
    <s v="OM"/>
    <x v="6"/>
    <s v="Interests"/>
    <s v="CT~DarkPost~EN~OM~Carousel~1x1~_CV"/>
    <s v="EN"/>
    <s v="Carousel"/>
    <s v="1x1"/>
    <n v="17124"/>
    <n v="23110"/>
    <n v="4.78"/>
    <n v="43"/>
    <n v="827"/>
    <n v="851"/>
    <n v="0.18606663781912591"/>
    <x v="0"/>
    <n v="3.5785374296841192E-2"/>
    <n v="847"/>
    <n v="4.9462739999999998E-2"/>
    <x v="0"/>
    <n v="2.5110955384256011E-3"/>
  </r>
  <r>
    <s v="OM"/>
    <x v="6"/>
    <s v="Interests"/>
    <s v="CT~DarkPost~EN~OM~Video~1x1~60~_CV - - Copy"/>
    <s v="EN"/>
    <s v="Video"/>
    <s v="1x1"/>
    <n v="8357"/>
    <n v="10694"/>
    <n v="4.76"/>
    <n v="99"/>
    <n v="2174"/>
    <n v="20"/>
    <n v="0.92575275855619976"/>
    <x v="0"/>
    <n v="0.20329156536375539"/>
    <n v="2257"/>
    <n v="0.27007299000000001"/>
    <x v="0"/>
    <n v="1.184635634797176E-2"/>
  </r>
  <r>
    <s v="JED"/>
    <x v="7"/>
    <s v="CDP"/>
    <s v="CT~DarkPost~AR~JED~Video~9x16~60~_CV"/>
    <s v="AR"/>
    <s v="Video"/>
    <s v="9x16"/>
    <n v="1363"/>
    <n v="2673"/>
    <n v="4.63"/>
    <n v="0"/>
    <n v="143"/>
    <n v="1"/>
    <n v="0"/>
    <x v="0"/>
    <n v="5.3497942386831282E-2"/>
    <n v="143"/>
    <n v="0.10491563"/>
    <x v="1"/>
    <n v="0"/>
  </r>
  <r>
    <s v="KW"/>
    <x v="1"/>
    <s v="Interests"/>
    <s v="CT~DarkPost~AR~KW~Video~1x1~61~_CV - Copy"/>
    <s v="AR"/>
    <s v="Video"/>
    <s v="1x1"/>
    <n v="3526"/>
    <n v="4485"/>
    <n v="4.08"/>
    <n v="53"/>
    <n v="2707"/>
    <n v="3"/>
    <n v="1.1817168338907471"/>
    <x v="0"/>
    <n v="0.60356744704570786"/>
    <n v="2757"/>
    <n v="0.78190583999999996"/>
    <x v="0"/>
    <n v="1.5031196823596139E-2"/>
  </r>
  <r>
    <s v="BH"/>
    <x v="4"/>
    <s v="Interests"/>
    <s v="CT~DarkPost~EN~BH~Video~16x9~60~_CV"/>
    <s v="EN"/>
    <s v="Video"/>
    <s v="16x9"/>
    <n v="4241"/>
    <n v="6651"/>
    <n v="4.01"/>
    <n v="39"/>
    <n v="2463"/>
    <n v="8"/>
    <n v="0.58637798827244025"/>
    <x v="0"/>
    <n v="0.37032025259359502"/>
    <n v="2496"/>
    <n v="0.58854044000000005"/>
    <x v="0"/>
    <n v="9.1959443527469941E-3"/>
  </r>
  <r>
    <s v="JED"/>
    <x v="7"/>
    <s v="CDP"/>
    <s v="CT~DarkPost~AR~JED~Video~9x16~45~_CV"/>
    <s v="AR"/>
    <s v="Video"/>
    <s v="9x16"/>
    <n v="965"/>
    <n v="2239"/>
    <n v="3.8"/>
    <n v="1"/>
    <n v="153"/>
    <n v="2"/>
    <n v="4.4662795891022768E-2"/>
    <x v="0"/>
    <n v="6.8334077713264857E-2"/>
    <n v="155"/>
    <n v="0.16062176"/>
    <x v="1"/>
    <n v="1.036269430051813E-3"/>
  </r>
  <r>
    <s v="OM"/>
    <x v="6"/>
    <s v="Interests"/>
    <s v="CT~DarkPost~EN~OM~Video~16x9~60~_CV - Copy"/>
    <s v="EN"/>
    <s v="Video"/>
    <s v="16x9"/>
    <n v="5610"/>
    <n v="9061"/>
    <n v="3.54"/>
    <n v="52"/>
    <n v="1659"/>
    <n v="8"/>
    <n v="0.57388809182209477"/>
    <x v="0"/>
    <n v="0.18309237391016439"/>
    <n v="1701"/>
    <n v="0.30320856000000002"/>
    <x v="0"/>
    <n v="9.2691622103386814E-3"/>
  </r>
  <r>
    <s v="OM"/>
    <x v="6"/>
    <s v="Interests"/>
    <s v="CT~DarkPost~AR~OM~Video~1x1~61~_CV - Copy"/>
    <s v="AR"/>
    <s v="Video"/>
    <s v="1x1"/>
    <n v="5596"/>
    <n v="6104"/>
    <n v="3.51"/>
    <n v="96"/>
    <n v="2533"/>
    <n v="5"/>
    <n v="1.572739187418086"/>
    <x v="0"/>
    <n v="0.4149737876802097"/>
    <n v="2626"/>
    <n v="0.46926375999999997"/>
    <x v="0"/>
    <n v="1.7155110793423869E-2"/>
  </r>
  <r>
    <s v="BH"/>
    <x v="4"/>
    <s v="Interests"/>
    <s v="CT~DarkPost~AR~BH~Carousel~1x1~_CV"/>
    <s v="AR"/>
    <s v="Carousel"/>
    <s v="1x1"/>
    <n v="7830"/>
    <n v="11301"/>
    <n v="3.37"/>
    <n v="21"/>
    <n v="449"/>
    <n v="483"/>
    <n v="0.18582426333952751"/>
    <x v="0"/>
    <n v="3.9730997256879917E-2"/>
    <n v="462"/>
    <n v="5.900383E-2"/>
    <x v="0"/>
    <n v="2.6819923371647512E-3"/>
  </r>
  <r>
    <s v="JED"/>
    <x v="7"/>
    <s v="CDP"/>
    <s v="CT~DarkPost~AR~JED~Video~9x16~30~_CV"/>
    <s v="AR"/>
    <s v="Video"/>
    <s v="9x16"/>
    <n v="1081"/>
    <n v="1873"/>
    <n v="3.19"/>
    <n v="1"/>
    <n v="177"/>
    <n v="3"/>
    <n v="5.3390282968499729E-2"/>
    <x v="0"/>
    <n v="9.4500800854244532E-2"/>
    <n v="178"/>
    <n v="0.16466235000000001"/>
    <x v="1"/>
    <n v="9.2506938020351531E-4"/>
  </r>
  <r>
    <s v="JED"/>
    <x v="7"/>
    <s v="CDP"/>
    <s v="CT~DarkPost~AR~JED~Video~1x1~61~_CV - Copy"/>
    <s v="AR"/>
    <s v="Video"/>
    <s v="1x1"/>
    <n v="415"/>
    <n v="846"/>
    <n v="2.85"/>
    <n v="13"/>
    <n v="481"/>
    <n v="3"/>
    <n v="1.5366430260047279"/>
    <x v="0"/>
    <n v="0.5685579196217494"/>
    <n v="494"/>
    <n v="1.1903614499999999"/>
    <x v="1"/>
    <n v="3.1325301204819279E-2"/>
  </r>
  <r>
    <s v="BH"/>
    <x v="4"/>
    <s v="Interests"/>
    <s v="CT~DarkPost~AR~BH~Video~1x1~Sharing~_CV"/>
    <s v="AR"/>
    <s v="Video"/>
    <s v="1x1"/>
    <n v="3286"/>
    <n v="4762"/>
    <n v="1.88"/>
    <n v="8"/>
    <n v="1049"/>
    <n v="906"/>
    <n v="0.16799664006719869"/>
    <x v="0"/>
    <n v="0.2202855942881142"/>
    <n v="1057"/>
    <n v="0.32166768000000001"/>
    <x v="0"/>
    <n v="2.4345709068776629E-3"/>
  </r>
  <r>
    <s v="OM"/>
    <x v="6"/>
    <s v="Interests"/>
    <s v="CT~DarkPost~AR~OM~Video~1x1~Sharing~_CV - Copy"/>
    <s v="AR"/>
    <s v="Video"/>
    <s v="1x1"/>
    <n v="2495"/>
    <n v="3143"/>
    <n v="1.63"/>
    <n v="14"/>
    <n v="970"/>
    <n v="833"/>
    <n v="0.44543429844097993"/>
    <x v="0"/>
    <n v="0.30862233534839317"/>
    <n v="977"/>
    <n v="0.39158316999999998"/>
    <x v="0"/>
    <n v="5.6112224448897786E-3"/>
  </r>
  <r>
    <s v="BH"/>
    <x v="4"/>
    <s v="Interests"/>
    <s v="CT~DarkPost~EN~BH~Video~1x1~Sharing~_CV"/>
    <s v="EN"/>
    <s v="Video"/>
    <s v="1x1"/>
    <n v="3126"/>
    <n v="4267"/>
    <n v="1.62"/>
    <n v="11"/>
    <n v="831"/>
    <n v="704"/>
    <n v="0.25779235997187722"/>
    <x v="0"/>
    <n v="0.19475041012420899"/>
    <n v="832"/>
    <n v="0.26615483000000001"/>
    <x v="0"/>
    <n v="3.5188739603326941E-3"/>
  </r>
  <r>
    <s v="KW"/>
    <x v="1"/>
    <s v="Interests"/>
    <s v="CT~DarkPost~EN~KW~Video~1x1~Sharing~_CV - Copy"/>
    <s v="EN"/>
    <s v="Video"/>
    <s v="1x1"/>
    <n v="2114"/>
    <n v="2550"/>
    <n v="1.21"/>
    <n v="11"/>
    <n v="193"/>
    <n v="168"/>
    <n v="0.43137254901960781"/>
    <x v="0"/>
    <n v="7.5686274509803919E-2"/>
    <n v="199"/>
    <n v="9.4134339999999997E-2"/>
    <x v="0"/>
    <n v="5.2034058656575217E-3"/>
  </r>
  <r>
    <s v="RIY"/>
    <x v="5"/>
    <s v="CDP"/>
    <s v="CT~DarkPost~AR~RIY~Video~1x1~Sharing~_CV"/>
    <s v="AR"/>
    <s v="Video"/>
    <s v="1x1"/>
    <n v="333"/>
    <n v="598"/>
    <n v="1.02"/>
    <n v="3"/>
    <n v="90"/>
    <n v="75"/>
    <n v="0.50167224080267558"/>
    <x v="0"/>
    <n v="0.15050167224080269"/>
    <n v="91"/>
    <n v="0.27327327000000001"/>
    <x v="1"/>
    <n v="9.0090090090090089E-3"/>
  </r>
  <r>
    <s v="JED"/>
    <x v="7"/>
    <s v="CDP"/>
    <s v="CT~DarkPost~AR~JED~Video~1x1~Sharing~_CV - Copy"/>
    <s v="AR"/>
    <s v="Video"/>
    <s v="1x1"/>
    <n v="255"/>
    <n v="404"/>
    <n v="0.92"/>
    <n v="1"/>
    <n v="87"/>
    <n v="74"/>
    <n v="0.24752475247524749"/>
    <x v="0"/>
    <n v="0.21534653465346529"/>
    <n v="88"/>
    <n v="0.34509803999999999"/>
    <x v="1"/>
    <n v="3.9215686274509803E-3"/>
  </r>
  <r>
    <s v="OM"/>
    <x v="6"/>
    <s v="Interests"/>
    <s v="CT~DarkPost~EN~OM~Carousel~9x16~_CV"/>
    <s v="EN"/>
    <s v="Carousel"/>
    <s v="9x16"/>
    <n v="3337"/>
    <n v="4659"/>
    <n v="0.89"/>
    <n v="0"/>
    <n v="37"/>
    <n v="8"/>
    <n v="0"/>
    <x v="0"/>
    <n v="7.9416183730414251E-3"/>
    <n v="37"/>
    <n v="1.10878E-2"/>
    <x v="0"/>
    <n v="0"/>
  </r>
  <r>
    <s v="JED"/>
    <x v="2"/>
    <s v="Interests"/>
    <s v="CT~DarkPost~AR~JED~Video~1x1~Sharing~_CV - Copy"/>
    <s v="AR"/>
    <s v="Video"/>
    <s v="1x1"/>
    <n v="776"/>
    <n v="1281"/>
    <n v="0.62"/>
    <n v="3"/>
    <n v="185"/>
    <n v="175"/>
    <n v="0.23419203747072601"/>
    <x v="0"/>
    <n v="0.14441842310694769"/>
    <n v="186"/>
    <n v="0.23969072"/>
    <x v="0"/>
    <n v="3.8659793814432991E-3"/>
  </r>
  <r>
    <s v="JED"/>
    <x v="7"/>
    <s v="CDP"/>
    <s v="CT~DarkPost~EN~JED~Video~1x1~Sharing~_CV - Copy"/>
    <s v="EN"/>
    <s v="Video"/>
    <s v="1x1"/>
    <n v="134"/>
    <n v="172"/>
    <n v="0.51"/>
    <n v="1"/>
    <n v="53"/>
    <n v="47"/>
    <n v="0.58139534883720934"/>
    <x v="0"/>
    <n v="0.30813953488372092"/>
    <n v="54"/>
    <n v="0.40298507"/>
    <x v="1"/>
    <n v="7.462686567164179E-3"/>
  </r>
  <r>
    <s v="JED"/>
    <x v="2"/>
    <s v="Interests"/>
    <s v="CT~DarkPost~EN~JED~Video~1x1~Sharing~_CV - Copy"/>
    <s v="EN"/>
    <s v="Video"/>
    <s v="1x1"/>
    <n v="926"/>
    <n v="1237"/>
    <n v="0.5"/>
    <n v="7"/>
    <n v="140"/>
    <n v="115"/>
    <n v="0.56588520614389648"/>
    <x v="0"/>
    <n v="0.11317704122877929"/>
    <n v="143"/>
    <n v="0.15442765"/>
    <x v="0"/>
    <n v="7.5593952483801298E-3"/>
  </r>
  <r>
    <s v="QA"/>
    <x v="3"/>
    <s v="Interests"/>
    <s v="CT~DarkPost~AR~QAT~Video~1x1~Sharing~_CV"/>
    <s v="AR"/>
    <s v="Video"/>
    <s v="1x1"/>
    <n v="1032"/>
    <n v="1454"/>
    <n v="0.5"/>
    <n v="5"/>
    <n v="101"/>
    <n v="86"/>
    <n v="0.34387895460797802"/>
    <x v="0"/>
    <n v="6.9463548830811558E-2"/>
    <n v="104"/>
    <n v="0.10077519"/>
    <x v="0"/>
    <n v="4.8449612403100766E-3"/>
  </r>
  <r>
    <s v="OM"/>
    <x v="6"/>
    <s v="Interests"/>
    <s v="CT~DarkPost~EN~OM~Video~1x1~Sharing~_CV - Copy"/>
    <s v="EN"/>
    <s v="Video"/>
    <s v="1x1"/>
    <n v="969"/>
    <n v="1115"/>
    <n v="0.42"/>
    <n v="3"/>
    <n v="232"/>
    <n v="194"/>
    <n v="0.26905829596412562"/>
    <x v="0"/>
    <n v="0.2080717488789238"/>
    <n v="233"/>
    <n v="0.24045407999999999"/>
    <x v="0"/>
    <n v="3.095975232198143E-3"/>
  </r>
  <r>
    <s v="QA"/>
    <x v="3"/>
    <s v="Interests"/>
    <s v="CT~DarkPost~EN~QAT~Video~1x1~Sharing~_CV"/>
    <s v="EN"/>
    <s v="Video"/>
    <s v="1x1"/>
    <n v="421"/>
    <n v="564"/>
    <n v="0.21"/>
    <n v="2"/>
    <n v="78"/>
    <n v="68"/>
    <n v="0.3546099290780142"/>
    <x v="0"/>
    <n v="0.13829787234042551"/>
    <n v="79"/>
    <n v="0.18764845999999999"/>
    <x v="0"/>
    <n v="4.7505938242280287E-3"/>
  </r>
  <r>
    <s v="KW"/>
    <x v="1"/>
    <s v="Interests"/>
    <s v="CT~DarkPost~AR~KW~Carousel~9x16~_CV"/>
    <s v="AR"/>
    <s v="Carousel"/>
    <s v="9x16"/>
    <n v="332"/>
    <n v="546"/>
    <n v="0.15"/>
    <n v="0"/>
    <n v="6"/>
    <n v="1"/>
    <n v="0"/>
    <x v="0"/>
    <n v="1.098901098901099E-2"/>
    <n v="6"/>
    <n v="1.8072290000000001E-2"/>
    <x v="0"/>
    <n v="0"/>
  </r>
  <r>
    <s v="KW"/>
    <x v="1"/>
    <s v="Interests"/>
    <s v="CT~DarkPost~AR~KW~Video~1x1~Sharing~_CV - Copy"/>
    <s v="AR"/>
    <s v="Video"/>
    <s v="1x1"/>
    <n v="254"/>
    <n v="369"/>
    <n v="0.14000000000000001"/>
    <n v="1"/>
    <n v="42"/>
    <n v="43"/>
    <n v="0.27100271002710019"/>
    <x v="0"/>
    <n v="0.11382113821138209"/>
    <n v="43"/>
    <n v="0.16929134000000001"/>
    <x v="0"/>
    <n v="3.937007874015748E-3"/>
  </r>
  <r>
    <s v="KW"/>
    <x v="1"/>
    <s v="Interests"/>
    <s v="CT~DarkPost~EN~KW~Carousel~9x16~_CV"/>
    <s v="EN"/>
    <s v="Carousel"/>
    <s v="9x16"/>
    <n v="271"/>
    <n v="413"/>
    <n v="0.11"/>
    <n v="0"/>
    <n v="2"/>
    <n v="0"/>
    <n v="0"/>
    <x v="0"/>
    <n v="4.8426150121065378E-3"/>
    <n v="2"/>
    <n v="7.3800699999999999E-3"/>
    <x v="0"/>
    <n v="0"/>
  </r>
  <r>
    <s v="BH"/>
    <x v="4"/>
    <s v="Interests"/>
    <s v="CT~DarkPost~EN~BH~Video~9x16~60~_CV"/>
    <s v="EN"/>
    <s v="Video"/>
    <s v="9x16"/>
    <n v="48"/>
    <n v="57"/>
    <n v="0.02"/>
    <n v="0"/>
    <n v="12"/>
    <n v="0"/>
    <n v="0"/>
    <x v="0"/>
    <n v="0.2105263157894737"/>
    <n v="12"/>
    <n v="0.25"/>
    <x v="0"/>
    <n v="0"/>
  </r>
  <r>
    <s v="OM"/>
    <x v="6"/>
    <s v="Interests"/>
    <s v="CT~DarkPost~EN~OM~Video~9x16~45~_CV - Copy"/>
    <s v="EN"/>
    <s v="Video"/>
    <s v="9x16"/>
    <n v="42"/>
    <n v="57"/>
    <n v="0.02"/>
    <n v="0"/>
    <n v="31"/>
    <n v="0"/>
    <n v="0"/>
    <x v="0"/>
    <n v="0.54385964912280704"/>
    <n v="31"/>
    <n v="0.73809524000000004"/>
    <x v="0"/>
    <n v="0"/>
  </r>
  <r>
    <s v="OM"/>
    <x v="6"/>
    <s v="Interests"/>
    <s v="CT~DarkPost~AR~OM~Video~9x16~30~_CV - Copy"/>
    <s v="AR"/>
    <s v="Video"/>
    <s v="9x16"/>
    <n v="78"/>
    <n v="90"/>
    <n v="0.01"/>
    <n v="0"/>
    <n v="28"/>
    <n v="1"/>
    <n v="0"/>
    <x v="0"/>
    <n v="0.31111111111111112"/>
    <n v="28"/>
    <n v="0.35897435999999999"/>
    <x v="0"/>
    <n v="0"/>
  </r>
  <r>
    <s v="OM"/>
    <x v="6"/>
    <s v="Interests"/>
    <s v="CT~DarkPost~AR~OM~Video~9x16~45~_CV - Copy"/>
    <s v="AR"/>
    <s v="Video"/>
    <s v="9x16"/>
    <n v="64"/>
    <n v="78"/>
    <n v="0.01"/>
    <n v="0"/>
    <n v="27"/>
    <n v="0"/>
    <n v="0"/>
    <x v="0"/>
    <n v="0.34615384615384609"/>
    <n v="27"/>
    <n v="0.421875"/>
    <x v="0"/>
    <n v="0"/>
  </r>
  <r>
    <s v="OM"/>
    <x v="6"/>
    <s v="Interests"/>
    <s v="CT~DarkPost~AR~OM~Video~9x16~60~_CV - Copy"/>
    <s v="AR"/>
    <s v="Video"/>
    <s v="9x16"/>
    <n v="62"/>
    <n v="73"/>
    <n v="0.01"/>
    <n v="0"/>
    <n v="20"/>
    <n v="0"/>
    <n v="0"/>
    <x v="0"/>
    <n v="0.27397260273972601"/>
    <n v="20"/>
    <n v="0.32258065000000002"/>
    <x v="0"/>
    <n v="0"/>
  </r>
  <r>
    <s v="BH"/>
    <x v="4"/>
    <s v="Interests"/>
    <s v="CT~DarkPost~AR~BH~Carousel~9x16~_CV"/>
    <s v="AR"/>
    <s v="Carousel"/>
    <s v="9x16"/>
    <n v="2"/>
    <n v="2"/>
    <n v="0"/>
    <n v="0"/>
    <n v="0"/>
    <n v="0"/>
    <n v="0"/>
    <x v="0"/>
    <n v="0"/>
    <n v="0"/>
    <n v="0"/>
    <x v="0"/>
    <n v="0"/>
  </r>
  <r>
    <s v="BH"/>
    <x v="4"/>
    <s v="Interests"/>
    <s v="CT~DarkPost~AR~BH~Video~9x16~30~_CV"/>
    <s v="AR"/>
    <s v="Video"/>
    <s v="9x16"/>
    <n v="39"/>
    <n v="46"/>
    <n v="0"/>
    <n v="0"/>
    <n v="7"/>
    <n v="0"/>
    <n v="0"/>
    <x v="0"/>
    <n v="0.1521739130434783"/>
    <n v="7"/>
    <n v="0.17948718"/>
    <x v="0"/>
    <n v="0"/>
  </r>
  <r>
    <s v="BH"/>
    <x v="4"/>
    <s v="Interests"/>
    <s v="CT~DarkPost~AR~BH~Video~9x16~45~_CV"/>
    <s v="AR"/>
    <s v="Video"/>
    <s v="9x16"/>
    <n v="39"/>
    <n v="50"/>
    <n v="0"/>
    <n v="0"/>
    <n v="9"/>
    <n v="0"/>
    <n v="0"/>
    <x v="0"/>
    <n v="0.18"/>
    <n v="9"/>
    <n v="0.23076922999999999"/>
    <x v="0"/>
    <n v="0"/>
  </r>
  <r>
    <s v="BH"/>
    <x v="4"/>
    <s v="Interests"/>
    <s v="CT~DarkPost~EN~BH~Video~9x16~30~_CV"/>
    <s v="EN"/>
    <s v="Video"/>
    <s v="9x16"/>
    <n v="20"/>
    <n v="24"/>
    <n v="0"/>
    <n v="0"/>
    <n v="8"/>
    <n v="0"/>
    <n v="0"/>
    <x v="0"/>
    <n v="0.33333333333333331"/>
    <n v="8"/>
    <n v="0.4"/>
    <x v="0"/>
    <n v="0"/>
  </r>
  <r>
    <s v="BH"/>
    <x v="4"/>
    <s v="Interests"/>
    <s v="CT~DarkPost~EN~BH~Video~9x16~45~_CV"/>
    <s v="EN"/>
    <s v="Video"/>
    <s v="9x16"/>
    <n v="19"/>
    <n v="21"/>
    <n v="0"/>
    <n v="0"/>
    <n v="2"/>
    <n v="0"/>
    <n v="0"/>
    <x v="0"/>
    <n v="9.5238095238095233E-2"/>
    <n v="2"/>
    <n v="0.10526315999999999"/>
    <x v="0"/>
    <n v="0"/>
  </r>
  <r>
    <s v="JED"/>
    <x v="7"/>
    <s v="CDP"/>
    <s v="CT~DarkPost~AR~JED~Video~9x16~30~_CV - Copy"/>
    <s v="AR"/>
    <s v="Video"/>
    <s v="9x16"/>
    <n v="1"/>
    <n v="1"/>
    <n v="0"/>
    <n v="0"/>
    <n v="0"/>
    <n v="0"/>
    <n v="0"/>
    <x v="0"/>
    <n v="0"/>
    <n v="0"/>
    <n v="0"/>
    <x v="1"/>
    <n v="0"/>
  </r>
  <r>
    <s v="JED"/>
    <x v="7"/>
    <s v="CDP"/>
    <s v="CT~DarkPost~AR~JED~Video~9x16~60~_CV - Copy"/>
    <s v="AR"/>
    <s v="Video"/>
    <s v="9x16"/>
    <n v="2"/>
    <n v="2"/>
    <n v="0"/>
    <n v="0"/>
    <n v="0"/>
    <n v="0"/>
    <n v="0"/>
    <x v="0"/>
    <n v="0"/>
    <n v="0"/>
    <n v="0"/>
    <x v="1"/>
    <n v="0"/>
  </r>
  <r>
    <s v="JED"/>
    <x v="7"/>
    <s v="CDP"/>
    <s v="CT~DarkPost~EN~JED~Video~9x16~30~_CV - Copy"/>
    <s v="EN"/>
    <s v="Video"/>
    <s v="9x16"/>
    <n v="1"/>
    <n v="2"/>
    <n v="0"/>
    <n v="0"/>
    <n v="0"/>
    <n v="0"/>
    <n v="0"/>
    <x v="0"/>
    <n v="0"/>
    <n v="0"/>
    <n v="0"/>
    <x v="1"/>
    <n v="0"/>
  </r>
  <r>
    <s v="JED"/>
    <x v="7"/>
    <s v="CDP"/>
    <s v="CT~DarkPost~EN~JED~Video~9x16~45~_CV - Copy"/>
    <s v="EN"/>
    <s v="Video"/>
    <s v="9x16"/>
    <n v="4"/>
    <n v="7"/>
    <n v="0"/>
    <n v="0"/>
    <n v="0"/>
    <n v="0"/>
    <n v="0"/>
    <x v="0"/>
    <n v="0"/>
    <n v="0"/>
    <n v="0"/>
    <x v="1"/>
    <n v="0"/>
  </r>
  <r>
    <s v="JED"/>
    <x v="7"/>
    <s v="CDP"/>
    <s v="CT~DarkPost~EN~JED~Video~9x16~60~_CV - Copy"/>
    <s v="EN"/>
    <s v="Video"/>
    <s v="9x16"/>
    <n v="2"/>
    <n v="4"/>
    <n v="0"/>
    <n v="0"/>
    <n v="0"/>
    <n v="0"/>
    <n v="0"/>
    <x v="0"/>
    <n v="0"/>
    <n v="0"/>
    <n v="0"/>
    <x v="1"/>
    <n v="0"/>
  </r>
  <r>
    <s v="JED"/>
    <x v="2"/>
    <s v="Interests"/>
    <s v="CT~DarkPost~AR~JED~Video~9x16~30~_CV - Copy"/>
    <s v="AR"/>
    <s v="Video"/>
    <s v="9x16"/>
    <n v="1"/>
    <n v="1"/>
    <n v="0"/>
    <n v="0"/>
    <n v="1"/>
    <n v="0"/>
    <n v="0"/>
    <x v="0"/>
    <n v="1"/>
    <n v="1"/>
    <n v="1"/>
    <x v="0"/>
    <n v="0"/>
  </r>
  <r>
    <s v="JED"/>
    <x v="2"/>
    <s v="Interests"/>
    <s v="CT~DarkPost~AR~JED~Video~9x16~45~_CV - Copy"/>
    <s v="AR"/>
    <s v="Video"/>
    <s v="9x16"/>
    <n v="4"/>
    <n v="4"/>
    <n v="0"/>
    <n v="0"/>
    <n v="1"/>
    <n v="0"/>
    <n v="0"/>
    <x v="0"/>
    <n v="0.25"/>
    <n v="1"/>
    <n v="0.25"/>
    <x v="0"/>
    <n v="0"/>
  </r>
  <r>
    <s v="JED"/>
    <x v="2"/>
    <s v="Interests"/>
    <s v="CT~DarkPost~AR~JED~Video~9x16~60~_CV - Copy"/>
    <s v="AR"/>
    <s v="Video"/>
    <s v="9x16"/>
    <n v="2"/>
    <n v="2"/>
    <n v="0"/>
    <n v="0"/>
    <n v="0"/>
    <n v="0"/>
    <n v="0"/>
    <x v="0"/>
    <n v="0"/>
    <n v="0"/>
    <n v="0"/>
    <x v="0"/>
    <n v="0"/>
  </r>
  <r>
    <s v="JED"/>
    <x v="2"/>
    <s v="Interests"/>
    <s v="CT~DarkPost~EN~JED~Video~9x16~30~_CV - Copy"/>
    <s v="EN"/>
    <s v="Video"/>
    <s v="9x16"/>
    <n v="1"/>
    <n v="1"/>
    <n v="0"/>
    <n v="0"/>
    <n v="0"/>
    <n v="0"/>
    <n v="0"/>
    <x v="0"/>
    <n v="0"/>
    <n v="0"/>
    <n v="0"/>
    <x v="0"/>
    <n v="0"/>
  </r>
  <r>
    <s v="KW"/>
    <x v="1"/>
    <s v="Interests"/>
    <s v="CT~DarkPost~AR~KW~Video~9x16~30~_CV - Copy"/>
    <s v="AR"/>
    <s v="Video"/>
    <s v="9x16"/>
    <n v="2"/>
    <n v="2"/>
    <n v="0"/>
    <n v="0"/>
    <n v="0"/>
    <n v="0"/>
    <n v="0"/>
    <x v="0"/>
    <n v="0"/>
    <n v="0"/>
    <n v="0"/>
    <x v="0"/>
    <n v="0"/>
  </r>
  <r>
    <s v="KW"/>
    <x v="1"/>
    <s v="Interests"/>
    <s v="CT~DarkPost~AR~KW~Video~9x16~45~_CV - Copy"/>
    <s v="AR"/>
    <s v="Video"/>
    <s v="9x16"/>
    <n v="3"/>
    <n v="3"/>
    <n v="0"/>
    <n v="0"/>
    <n v="1"/>
    <n v="0"/>
    <n v="0"/>
    <x v="0"/>
    <n v="0.33333333333333331"/>
    <n v="1"/>
    <n v="0.33333332999999998"/>
    <x v="0"/>
    <n v="0"/>
  </r>
  <r>
    <s v="KW"/>
    <x v="1"/>
    <s v="Interests"/>
    <s v="CT~DarkPost~AR~KW~Video~9x16~60~_CV - Copy"/>
    <s v="AR"/>
    <s v="Video"/>
    <s v="9x16"/>
    <n v="2"/>
    <n v="2"/>
    <n v="0"/>
    <n v="0"/>
    <n v="0"/>
    <n v="0"/>
    <n v="0"/>
    <x v="0"/>
    <n v="0"/>
    <n v="0"/>
    <n v="0"/>
    <x v="0"/>
    <n v="0"/>
  </r>
  <r>
    <s v="KW"/>
    <x v="1"/>
    <s v="Interests"/>
    <s v="CT~DarkPost~EN~KW~Video~9x16~30~_CV - Copy"/>
    <s v="EN"/>
    <s v="Video"/>
    <s v="9x16"/>
    <n v="1"/>
    <n v="1"/>
    <n v="0"/>
    <n v="0"/>
    <n v="1"/>
    <n v="0"/>
    <n v="0"/>
    <x v="0"/>
    <n v="1"/>
    <n v="1"/>
    <n v="1"/>
    <x v="0"/>
    <n v="0"/>
  </r>
  <r>
    <s v="KW"/>
    <x v="1"/>
    <s v="Interests"/>
    <s v="CT~DarkPost~EN~KW~Video~9x16~45~_CV - Copy"/>
    <s v="EN"/>
    <s v="Video"/>
    <s v="9x16"/>
    <n v="3"/>
    <n v="3"/>
    <n v="0"/>
    <n v="0"/>
    <n v="0"/>
    <n v="0"/>
    <n v="0"/>
    <x v="0"/>
    <n v="0"/>
    <n v="0"/>
    <n v="0"/>
    <x v="0"/>
    <n v="0"/>
  </r>
  <r>
    <s v="KW"/>
    <x v="1"/>
    <s v="Interests"/>
    <s v="CT~DarkPost~EN~KW~Video~9x16~60~_CV - Copy"/>
    <s v="EN"/>
    <s v="Video"/>
    <s v="9x16"/>
    <n v="1"/>
    <n v="1"/>
    <n v="0"/>
    <n v="0"/>
    <n v="1"/>
    <n v="0"/>
    <n v="0"/>
    <x v="0"/>
    <n v="1"/>
    <n v="1"/>
    <n v="1"/>
    <x v="0"/>
    <n v="0"/>
  </r>
  <r>
    <s v="OM"/>
    <x v="6"/>
    <s v="Interests"/>
    <s v="CT~DarkPost~EN~OM~Video~9x16~30~_CV - Copy"/>
    <s v="EN"/>
    <s v="Video"/>
    <s v="9x16"/>
    <n v="34"/>
    <n v="42"/>
    <n v="0"/>
    <n v="0"/>
    <n v="17"/>
    <n v="0"/>
    <n v="0"/>
    <x v="0"/>
    <n v="0.40476190476190482"/>
    <n v="17"/>
    <n v="0.5"/>
    <x v="0"/>
    <n v="0"/>
  </r>
  <r>
    <s v="OM"/>
    <x v="6"/>
    <s v="Interests"/>
    <s v="CT~DarkPost~EN~OM~Video~9x16~60~_CV - Copy"/>
    <s v="EN"/>
    <s v="Video"/>
    <s v="9x16"/>
    <n v="45"/>
    <n v="55"/>
    <n v="0"/>
    <n v="0"/>
    <n v="13"/>
    <n v="0"/>
    <n v="0"/>
    <x v="0"/>
    <n v="0.23636363636363639"/>
    <n v="13"/>
    <n v="0.28888889000000001"/>
    <x v="0"/>
    <n v="0"/>
  </r>
  <r>
    <s v="QA"/>
    <x v="3"/>
    <s v="Interests"/>
    <s v="CT~DarkPost~AR~QAT~Video~9x16~30~_CV"/>
    <s v="AR"/>
    <s v="Video"/>
    <s v="9x16"/>
    <n v="1"/>
    <n v="1"/>
    <n v="0"/>
    <n v="0"/>
    <n v="0"/>
    <n v="0"/>
    <n v="0"/>
    <x v="0"/>
    <n v="0"/>
    <n v="0"/>
    <n v="0"/>
    <x v="0"/>
    <n v="0"/>
  </r>
  <r>
    <s v="QA"/>
    <x v="3"/>
    <s v="Interests"/>
    <s v="CT~DarkPost~AR~QAT~Video~9x16~45~_CV"/>
    <s v="AR"/>
    <s v="Video"/>
    <s v="9x16"/>
    <n v="1"/>
    <n v="1"/>
    <n v="0"/>
    <n v="0"/>
    <n v="0"/>
    <n v="0"/>
    <n v="0"/>
    <x v="0"/>
    <n v="0"/>
    <n v="0"/>
    <n v="0"/>
    <x v="0"/>
    <n v="0"/>
  </r>
  <r>
    <s v="QA"/>
    <x v="3"/>
    <s v="Interests"/>
    <s v="CT~DarkPost~EN~QAT~Video~9x16~30~_CV"/>
    <s v="EN"/>
    <s v="Video"/>
    <s v="9x16"/>
    <n v="7"/>
    <n v="7"/>
    <n v="0"/>
    <n v="0"/>
    <n v="0"/>
    <n v="0"/>
    <n v="0"/>
    <x v="0"/>
    <n v="0"/>
    <n v="0"/>
    <n v="0"/>
    <x v="0"/>
    <n v="0"/>
  </r>
  <r>
    <s v="QA"/>
    <x v="3"/>
    <s v="Interests"/>
    <s v="CT~DarkPost~EN~QAT~Video~9x16~45~_CV"/>
    <s v="EN"/>
    <s v="Video"/>
    <s v="9x16"/>
    <n v="3"/>
    <n v="3"/>
    <n v="0"/>
    <n v="0"/>
    <n v="0"/>
    <n v="0"/>
    <n v="0"/>
    <x v="0"/>
    <n v="0"/>
    <n v="0"/>
    <n v="0"/>
    <x v="0"/>
    <n v="0"/>
  </r>
  <r>
    <s v="QA"/>
    <x v="3"/>
    <s v="Interests"/>
    <s v="CT~DarkPost~EN~QAT~Video~9x16~60~_CV"/>
    <s v="EN"/>
    <s v="Video"/>
    <s v="9x16"/>
    <n v="2"/>
    <n v="2"/>
    <n v="0"/>
    <n v="0"/>
    <n v="0"/>
    <n v="0"/>
    <n v="0"/>
    <x v="0"/>
    <n v="0"/>
    <n v="0"/>
    <n v="0"/>
    <x v="0"/>
    <n v="0"/>
  </r>
  <r>
    <s v="RIY"/>
    <x v="5"/>
    <s v="CDP"/>
    <s v="CT~DarkPost~AR~RIY~Video~9x16~30~_CV"/>
    <s v="AR"/>
    <s v="Video"/>
    <s v="9x16"/>
    <n v="1"/>
    <n v="1"/>
    <n v="0"/>
    <n v="0"/>
    <n v="0"/>
    <n v="0"/>
    <n v="0"/>
    <x v="0"/>
    <n v="0"/>
    <n v="0"/>
    <n v="0"/>
    <x v="1"/>
    <n v="0"/>
  </r>
  <r>
    <s v="RIY"/>
    <x v="0"/>
    <s v="Interests"/>
    <s v="CT~DarkPost~AR~RIY~Video~9x16~30~_CV"/>
    <s v="AR"/>
    <s v="Video"/>
    <s v="9x16"/>
    <n v="1"/>
    <n v="1"/>
    <n v="0"/>
    <n v="0"/>
    <n v="0"/>
    <n v="0"/>
    <n v="0"/>
    <x v="0"/>
    <n v="0"/>
    <n v="0"/>
    <n v="0"/>
    <x v="0"/>
    <n v="0"/>
  </r>
  <r>
    <s v="RIY"/>
    <x v="0"/>
    <s v="Interests"/>
    <s v="CT~DarkPost~AR~RIY~Video~9x16~45~_CV"/>
    <s v="AR"/>
    <s v="Video"/>
    <s v="9x16"/>
    <n v="2"/>
    <n v="2"/>
    <n v="0"/>
    <n v="0"/>
    <n v="0"/>
    <n v="0"/>
    <n v="0"/>
    <x v="0"/>
    <n v="0"/>
    <n v="0"/>
    <n v="0"/>
    <x v="0"/>
    <n v="0"/>
  </r>
  <r>
    <s v="RIY"/>
    <x v="0"/>
    <s v="Interests"/>
    <s v="CT~DarkPost~AR~RIY~Video~9x16~60~_CV"/>
    <s v="AR"/>
    <s v="Video"/>
    <s v="9x16"/>
    <n v="3"/>
    <n v="3"/>
    <n v="0"/>
    <n v="0"/>
    <n v="0"/>
    <n v="0"/>
    <n v="0"/>
    <x v="0"/>
    <n v="0"/>
    <n v="0"/>
    <n v="0"/>
    <x v="0"/>
    <n v="0"/>
  </r>
  <r>
    <s v="AE"/>
    <x v="8"/>
    <s v="Interests"/>
    <s v="CT~DarkPost~AR~UAE~Video~16x9~45~_CV"/>
    <s v="AR"/>
    <s v="Video"/>
    <s v="16x9"/>
    <n v="1130502"/>
    <n v="4425926"/>
    <n v="3456.8"/>
    <n v="20100"/>
    <n v="784825"/>
    <n v="9827"/>
    <n v="0.4541422518135188"/>
    <x v="0"/>
    <n v="0.17732447401967411"/>
    <n v="785957"/>
    <n v="0.17758024"/>
    <x v="0"/>
    <n v="1.777971202173902E-2"/>
  </r>
  <r>
    <s v="AE"/>
    <x v="8"/>
    <s v="Interests"/>
    <s v="CT~DarkPost~AR~UAE~Video~16x9~30~_CV"/>
    <s v="AR"/>
    <s v="Video"/>
    <s v="16x9"/>
    <n v="1314825"/>
    <n v="4652907"/>
    <n v="3220.18"/>
    <n v="21330"/>
    <n v="646948"/>
    <n v="16916"/>
    <n v="0.45842308904949097"/>
    <x v="0"/>
    <n v="0.13904167867528841"/>
    <n v="659371"/>
    <n v="0.14171162000000001"/>
    <x v="0"/>
    <n v="1.6222691232673551E-2"/>
  </r>
  <r>
    <s v="AE"/>
    <x v="8"/>
    <s v="Interests"/>
    <s v="CT~DarkPost~AR~UAE~Video~16x9~30~_CV"/>
    <s v="AR"/>
    <s v="Video"/>
    <s v="16x9"/>
    <n v="722421"/>
    <n v="2811919"/>
    <n v="1284.27"/>
    <n v="11713"/>
    <n v="174581"/>
    <n v="6051"/>
    <n v="0.41654827183855592"/>
    <x v="0"/>
    <n v="6.2086070046825682E-2"/>
    <n v="175728"/>
    <n v="6.2493979999999998E-2"/>
    <x v="0"/>
    <n v="1.621353753559213E-2"/>
  </r>
  <r>
    <s v="AE"/>
    <x v="8"/>
    <s v="Interests"/>
    <s v="CT~DarkPost~AR~UAE~Video~1x1~30~_CV"/>
    <s v="AR"/>
    <s v="Video"/>
    <s v="1x1"/>
    <n v="671730"/>
    <n v="2522528"/>
    <n v="1178.72"/>
    <n v="10794"/>
    <n v="103885"/>
    <n v="4540"/>
    <n v="0.42790407083687482"/>
    <x v="0"/>
    <n v="4.1182892717147243E-2"/>
    <n v="104231"/>
    <n v="4.1320059999999999E-2"/>
    <x v="0"/>
    <n v="1.6068956277075611E-2"/>
  </r>
  <r>
    <s v="AE"/>
    <x v="8"/>
    <s v="Interests"/>
    <s v="CT~DarkPost~EN~UAE~Static~1x1~EA3~_CV"/>
    <s v="EN"/>
    <s v="Static"/>
    <s v="1x1"/>
    <n v="878461"/>
    <n v="2684060"/>
    <n v="1042.46"/>
    <n v="7019"/>
    <n v="0"/>
    <n v="0"/>
    <n v="0.26150682175510243"/>
    <x v="0"/>
    <n v="0"/>
    <n v="4587"/>
    <n v="1.7089799999999999E-3"/>
    <x v="0"/>
    <n v="7.9901099764246794E-3"/>
  </r>
  <r>
    <s v="AE"/>
    <x v="9"/>
    <s v="CDP"/>
    <s v="CT~DarkPost~AR~UAE~Video~16x9~45~_CV"/>
    <s v="AR"/>
    <s v="Video"/>
    <s v="16x9"/>
    <n v="277058"/>
    <n v="802794"/>
    <n v="735.77"/>
    <n v="3171"/>
    <n v="165404"/>
    <n v="2028"/>
    <n v="0.39499547829206488"/>
    <x v="0"/>
    <n v="0.20603542129114069"/>
    <n v="165518"/>
    <n v="0.20617742999999999"/>
    <x v="1"/>
    <n v="1.144525694980834E-2"/>
  </r>
  <r>
    <s v="AE"/>
    <x v="8"/>
    <s v="Interests"/>
    <s v="CT~DarkPost~AR~UAE~Static~1x1~EA3~_CV"/>
    <s v="AR"/>
    <s v="Static"/>
    <s v="1x1"/>
    <n v="564092"/>
    <n v="1547845"/>
    <n v="637.48"/>
    <n v="4359"/>
    <n v="0"/>
    <n v="0"/>
    <n v="0.28161734540603228"/>
    <x v="0"/>
    <n v="0"/>
    <n v="2913"/>
    <n v="1.88197E-3"/>
    <x v="0"/>
    <n v="7.7274628961233266E-3"/>
  </r>
  <r>
    <s v="AE"/>
    <x v="8"/>
    <s v="Interests"/>
    <s v="CT~DarkPost~AR~UAE~Video~1x1~45~_CV"/>
    <s v="AR"/>
    <s v="Video"/>
    <s v="1x1"/>
    <n v="372537"/>
    <n v="976049"/>
    <n v="458.83"/>
    <n v="3650"/>
    <n v="35111"/>
    <n v="1271"/>
    <n v="0.37395663537383877"/>
    <x v="0"/>
    <n v="3.5972579245509187E-2"/>
    <n v="35410"/>
    <n v="3.6278919999999999E-2"/>
    <x v="0"/>
    <n v="9.7976845252954747E-3"/>
  </r>
  <r>
    <s v="AE"/>
    <x v="8"/>
    <s v="Interests"/>
    <s v="CT~DarkPost~AR~UAE~Static~1x1~EA2~_CV"/>
    <s v="AR"/>
    <s v="Static"/>
    <s v="1x1"/>
    <n v="274687"/>
    <n v="590534"/>
    <n v="279.02999999999997"/>
    <n v="1373"/>
    <n v="0"/>
    <n v="0"/>
    <n v="0.23250143090829661"/>
    <x v="0"/>
    <n v="0"/>
    <n v="899"/>
    <n v="1.52235E-3"/>
    <x v="0"/>
    <n v="4.9984163793699741E-3"/>
  </r>
  <r>
    <s v="AE"/>
    <x v="9"/>
    <s v="CDP"/>
    <s v="CT~DarkPost~EN~UAE~Static~1x1~EA3~_CV"/>
    <s v="EN"/>
    <s v="Static"/>
    <s v="1x1"/>
    <n v="180510"/>
    <n v="449694"/>
    <n v="195.9"/>
    <n v="1077"/>
    <n v="0"/>
    <n v="0"/>
    <n v="0.2394961907430386"/>
    <x v="0"/>
    <n v="0"/>
    <n v="671"/>
    <n v="1.4921299999999999E-3"/>
    <x v="1"/>
    <n v="5.9664284527173013E-3"/>
  </r>
  <r>
    <s v="AE"/>
    <x v="8"/>
    <s v="Interests"/>
    <s v="CT~DarkPost~AR~UAE~Video~16x9~61~_CV"/>
    <s v="AR"/>
    <s v="Video"/>
    <s v="16x9"/>
    <n v="155968"/>
    <n v="412121"/>
    <n v="190.97"/>
    <n v="1420"/>
    <n v="15250"/>
    <n v="482"/>
    <n v="0.34455900087595642"/>
    <x v="0"/>
    <n v="3.7003695516607989E-2"/>
    <n v="15440"/>
    <n v="3.7464730000000002E-2"/>
    <x v="0"/>
    <n v="9.1044316782929839E-3"/>
  </r>
  <r>
    <s v="AE"/>
    <x v="8"/>
    <s v="Interests"/>
    <s v="CT~DarkPost~EN~UAE~Video~1x1~30~_CV"/>
    <s v="EN"/>
    <s v="Video"/>
    <s v="1x1"/>
    <n v="41647"/>
    <n v="61132"/>
    <n v="117.06"/>
    <n v="356"/>
    <n v="47586"/>
    <n v="83"/>
    <n v="0.58234639795851595"/>
    <x v="0"/>
    <n v="0.7784139239678074"/>
    <n v="47914"/>
    <n v="0.78377936000000004"/>
    <x v="0"/>
    <n v="8.5480346723653556E-3"/>
  </r>
  <r>
    <s v="AE"/>
    <x v="8"/>
    <s v="Interests"/>
    <s v="CT~DarkPost~EN~UAE~Video~1x1~45~_CV"/>
    <s v="EN"/>
    <s v="Video"/>
    <s v="1x1"/>
    <n v="142810"/>
    <n v="259216"/>
    <n v="113.35"/>
    <n v="915"/>
    <n v="7164"/>
    <n v="236"/>
    <n v="0.35298746990926477"/>
    <x v="0"/>
    <n v="2.7637182889945069E-2"/>
    <n v="7616"/>
    <n v="2.9380900000000001E-2"/>
    <x v="0"/>
    <n v="6.4071143477347527E-3"/>
  </r>
  <r>
    <s v="AE"/>
    <x v="9"/>
    <s v="CDP"/>
    <s v="CT~DarkPost~EN~UAE~Video~16x9~30~_CV"/>
    <s v="EN"/>
    <s v="Video"/>
    <s v="16x9"/>
    <n v="85118"/>
    <n v="232315"/>
    <n v="101.08"/>
    <n v="891"/>
    <n v="11528"/>
    <n v="580"/>
    <n v="0.383530981641306"/>
    <x v="0"/>
    <n v="4.9622280093838109E-2"/>
    <n v="11599"/>
    <n v="4.9927899999999997E-2"/>
    <x v="1"/>
    <n v="1.046782114241406E-2"/>
  </r>
  <r>
    <s v="AE"/>
    <x v="8"/>
    <s v="Interests"/>
    <s v="CT~DarkPost~AR~UAE~Video~16x9~45~_CV"/>
    <s v="AR"/>
    <s v="Video"/>
    <s v="16x9"/>
    <n v="123660"/>
    <n v="219372"/>
    <n v="100.47"/>
    <n v="868"/>
    <n v="12310"/>
    <n v="264"/>
    <n v="0.39567492660868298"/>
    <x v="0"/>
    <n v="5.6114727494848943E-2"/>
    <n v="12352"/>
    <n v="5.6306179999999997E-2"/>
    <x v="0"/>
    <n v="7.0192463205563643E-3"/>
  </r>
  <r>
    <s v="AE"/>
    <x v="8"/>
    <s v="Interests"/>
    <s v="CT~DarkPost~EN~UAE~Video~1x1~Sharing~_CV"/>
    <s v="EN"/>
    <s v="Video"/>
    <s v="1x1"/>
    <n v="89901"/>
    <n v="197582"/>
    <n v="94.43"/>
    <n v="422"/>
    <n v="3422"/>
    <n v="2974"/>
    <n v="0.21358220890566959"/>
    <x v="0"/>
    <n v="1.731939144254031E-2"/>
    <n v="3432"/>
    <n v="1.737E-2"/>
    <x v="0"/>
    <n v="4.6940523464700061E-3"/>
  </r>
  <r>
    <s v="AE"/>
    <x v="9"/>
    <s v="CDP"/>
    <s v="CT~DarkPost~AR~UAE~Static~1x1~EA3~_CV"/>
    <s v="AR"/>
    <s v="Static"/>
    <s v="1x1"/>
    <n v="100097"/>
    <n v="202377"/>
    <n v="90.35"/>
    <n v="536"/>
    <n v="0"/>
    <n v="0"/>
    <n v="0.26485223123181001"/>
    <x v="0"/>
    <n v="0"/>
    <n v="351"/>
    <n v="1.7343899999999999E-3"/>
    <x v="1"/>
    <n v="5.354805838336813E-3"/>
  </r>
  <r>
    <s v="AE"/>
    <x v="8"/>
    <s v="Interests"/>
    <s v="CT~DarkPost~AR~UAE~Static~1x1~EA~_CV"/>
    <s v="AR"/>
    <s v="Static"/>
    <s v="1x1"/>
    <n v="98974"/>
    <n v="198163"/>
    <n v="90.03"/>
    <n v="533"/>
    <n v="0"/>
    <n v="0"/>
    <n v="0.26897049398727307"/>
    <x v="0"/>
    <n v="0"/>
    <n v="347"/>
    <n v="1.7510799999999999E-3"/>
    <x v="0"/>
    <n v="5.3852526926263461E-3"/>
  </r>
  <r>
    <s v="AE"/>
    <x v="8"/>
    <s v="Interests"/>
    <s v="CT~DarkPost~EN~UAE~Video~16x9~30~_CV"/>
    <s v="EN"/>
    <s v="Video"/>
    <s v="16x9"/>
    <n v="66674"/>
    <n v="117572"/>
    <n v="87.57"/>
    <n v="431"/>
    <n v="20385"/>
    <n v="491"/>
    <n v="0.36658388051576912"/>
    <x v="0"/>
    <n v="0.17338311842955809"/>
    <n v="20633"/>
    <n v="0.17549245999999999"/>
    <x v="0"/>
    <n v="6.4642889282178961E-3"/>
  </r>
  <r>
    <s v="AE"/>
    <x v="8"/>
    <s v="Interests"/>
    <s v="CT~DarkPost~EN~UAE~Video~16x9~45~_CV"/>
    <s v="EN"/>
    <s v="Video"/>
    <s v="16x9"/>
    <n v="112957"/>
    <n v="202733"/>
    <n v="85.96"/>
    <n v="576"/>
    <n v="8255"/>
    <n v="244"/>
    <n v="0.28411753389926647"/>
    <x v="0"/>
    <n v="4.0718580596153561E-2"/>
    <n v="8479"/>
    <n v="4.1823480000000003E-2"/>
    <x v="0"/>
    <n v="5.0992855688447806E-3"/>
  </r>
  <r>
    <s v="AE"/>
    <x v="8"/>
    <s v="Interests"/>
    <s v="CT~DarkPost~AR~UAE~Video~1x1~30~_CV"/>
    <s v="AR"/>
    <s v="Video"/>
    <s v="1x1"/>
    <n v="39760"/>
    <n v="89510"/>
    <n v="82.1"/>
    <n v="442"/>
    <n v="18130"/>
    <n v="423"/>
    <n v="0.49379957546642828"/>
    <x v="0"/>
    <n v="0.20254720143000779"/>
    <n v="18371"/>
    <n v="0.20523964"/>
    <x v="0"/>
    <n v="1.111670020120724E-2"/>
  </r>
  <r>
    <s v="AE"/>
    <x v="8"/>
    <s v="Interests"/>
    <s v="CT~DarkPost~AR~UAE~Video~1x1~61~_CV"/>
    <s v="AR"/>
    <s v="Video"/>
    <s v="1x1"/>
    <n v="85233"/>
    <n v="149795"/>
    <n v="69.31"/>
    <n v="456"/>
    <n v="4178"/>
    <n v="103"/>
    <n v="0.30441603524817251"/>
    <x v="0"/>
    <n v="2.7891451650589139E-2"/>
    <n v="4250"/>
    <n v="2.8372109999999999E-2"/>
    <x v="0"/>
    <n v="5.3500404772799269E-3"/>
  </r>
  <r>
    <s v="AE"/>
    <x v="8"/>
    <s v="Interests"/>
    <s v="CT~DarkPost~EN~UAE~Video~16x9~30~_CV"/>
    <s v="EN"/>
    <s v="Video"/>
    <s v="16x9"/>
    <n v="78831"/>
    <n v="160901"/>
    <n v="68"/>
    <n v="503"/>
    <n v="6557"/>
    <n v="300"/>
    <n v="0.31261458909515788"/>
    <x v="0"/>
    <n v="4.0751766614253483E-2"/>
    <n v="6789"/>
    <n v="4.2193649999999999E-2"/>
    <x v="0"/>
    <n v="6.3807385419441592E-3"/>
  </r>
  <r>
    <s v="AE"/>
    <x v="8"/>
    <s v="Interests"/>
    <s v="CT~DarkPost~EN~UAE~Video~1x1~60~_CV -"/>
    <s v="EN"/>
    <s v="Video"/>
    <s v="1x1"/>
    <n v="67698"/>
    <n v="123008"/>
    <n v="55.1"/>
    <n v="403"/>
    <n v="2615"/>
    <n v="90"/>
    <n v="0.3276209677419355"/>
    <x v="0"/>
    <n v="2.125877991675338E-2"/>
    <n v="2713"/>
    <n v="2.2055479999999999E-2"/>
    <x v="0"/>
    <n v="5.9529085054211353E-3"/>
  </r>
  <r>
    <s v="AE"/>
    <x v="8"/>
    <s v="Interests"/>
    <s v="CT~DarkPost~EN~UAE~Video~16x9~45~_CV"/>
    <s v="EN"/>
    <s v="Video"/>
    <s v="16x9"/>
    <n v="37856"/>
    <n v="72241"/>
    <n v="54.4"/>
    <n v="198"/>
    <n v="13629"/>
    <n v="165"/>
    <n v="0.27408258468182889"/>
    <x v="0"/>
    <n v="0.18866017912265889"/>
    <n v="13750"/>
    <n v="0.19033512999999999"/>
    <x v="0"/>
    <n v="5.2303465765004224E-3"/>
  </r>
  <r>
    <s v="AE"/>
    <x v="8"/>
    <s v="Interests"/>
    <s v="CT~DarkPost~AR~UAE~Video~1x1~Sharing~_CV"/>
    <s v="AR"/>
    <s v="Video"/>
    <s v="1x1"/>
    <n v="46720"/>
    <n v="109820"/>
    <n v="48.55"/>
    <n v="240"/>
    <n v="1571"/>
    <n v="1370"/>
    <n v="0.218539428155163"/>
    <x v="0"/>
    <n v="1.4305226734656709E-2"/>
    <n v="1645"/>
    <n v="1.4979060000000001E-2"/>
    <x v="0"/>
    <n v="5.1369863013698627E-3"/>
  </r>
  <r>
    <s v="AE"/>
    <x v="8"/>
    <s v="Interests"/>
    <s v="CT~DarkPost~EN~UAE~Static~1x1~EA2~_CV"/>
    <s v="EN"/>
    <s v="Static"/>
    <s v="1x1"/>
    <n v="69551"/>
    <n v="111983"/>
    <n v="46.65"/>
    <n v="246"/>
    <n v="0"/>
    <n v="0"/>
    <n v="0.219676200851915"/>
    <x v="0"/>
    <n v="0"/>
    <n v="158"/>
    <n v="1.4109299999999999E-3"/>
    <x v="0"/>
    <n v="3.5369728688300671E-3"/>
  </r>
  <r>
    <s v="AE"/>
    <x v="9"/>
    <s v="CDP"/>
    <s v="CT~DarkPost~EN~UAE~Video~1x1~45~_CV"/>
    <s v="EN"/>
    <s v="Video"/>
    <s v="1x1"/>
    <n v="44213"/>
    <n v="98096"/>
    <n v="42.98"/>
    <n v="419"/>
    <n v="3530"/>
    <n v="189"/>
    <n v="0.42713260479530257"/>
    <x v="0"/>
    <n v="3.5985157396835762E-2"/>
    <n v="3588"/>
    <n v="3.6576409999999997E-2"/>
    <x v="1"/>
    <n v="9.4768507000203561E-3"/>
  </r>
  <r>
    <s v="AE"/>
    <x v="8"/>
    <s v="Interests"/>
    <s v="CT~DarkPost~EN~UAE~Carousel~1x1~_CV"/>
    <s v="EN"/>
    <s v="Carousel"/>
    <s v="1x1"/>
    <n v="50961"/>
    <n v="80911"/>
    <n v="38.81"/>
    <n v="140"/>
    <n v="2584"/>
    <n v="2642"/>
    <n v="0.1730296251436764"/>
    <x v="0"/>
    <n v="3.1936325097947117E-2"/>
    <n v="2654"/>
    <n v="3.2801469999999999E-2"/>
    <x v="0"/>
    <n v="2.7471988383273478E-3"/>
  </r>
  <r>
    <s v="AE"/>
    <x v="8"/>
    <s v="Interests"/>
    <s v="CT~DarkPost~EN~UAE~Video~1x1~30~_CV"/>
    <s v="EN"/>
    <s v="Video"/>
    <s v="1x1"/>
    <n v="52737"/>
    <n v="80494"/>
    <n v="36.69"/>
    <n v="261"/>
    <n v="2454"/>
    <n v="141"/>
    <n v="0.32424777002012573"/>
    <x v="0"/>
    <n v="3.0486744353616421E-2"/>
    <n v="2518"/>
    <n v="3.1281829999999997E-2"/>
    <x v="0"/>
    <n v="4.9490869787815004E-3"/>
  </r>
  <r>
    <s v="AE"/>
    <x v="9"/>
    <s v="CDP"/>
    <s v="CT~DarkPost~AR~UAE~Static~1x1~EA2~_CV"/>
    <s v="AR"/>
    <s v="Static"/>
    <s v="1x1"/>
    <n v="42864"/>
    <n v="67488"/>
    <n v="33.479999999999997"/>
    <n v="145"/>
    <n v="0"/>
    <n v="0"/>
    <n v="0.21485301090564249"/>
    <x v="0"/>
    <n v="0"/>
    <n v="82"/>
    <n v="1.21503E-3"/>
    <x v="1"/>
    <n v="3.3827920865994779E-3"/>
  </r>
  <r>
    <s v="AE"/>
    <x v="8"/>
    <s v="Interests"/>
    <s v="CT~DarkPost~EN~UAE~Static~1x1~EA~_CV"/>
    <s v="EN"/>
    <s v="Static"/>
    <s v="1x1"/>
    <n v="41111"/>
    <n v="74935"/>
    <n v="31.35"/>
    <n v="177"/>
    <n v="0"/>
    <n v="0"/>
    <n v="0.23620471074931609"/>
    <x v="0"/>
    <n v="0"/>
    <n v="124"/>
    <n v="1.6547700000000001E-3"/>
    <x v="0"/>
    <n v="4.3054170416676803E-3"/>
  </r>
  <r>
    <s v="AE"/>
    <x v="8"/>
    <s v="Interests"/>
    <s v="CT~DarkPost~AR~UAE~Video~1x1~45~_CV"/>
    <s v="AR"/>
    <s v="Video"/>
    <s v="1x1"/>
    <n v="24664"/>
    <n v="32039"/>
    <n v="28.83"/>
    <n v="199"/>
    <n v="7350"/>
    <n v="87"/>
    <n v="0.6211180124223602"/>
    <x v="0"/>
    <n v="0.22940790911077119"/>
    <n v="7506"/>
    <n v="0.23427697"/>
    <x v="0"/>
    <n v="8.0684398313331171E-3"/>
  </r>
  <r>
    <s v="AE"/>
    <x v="8"/>
    <s v="Interests"/>
    <s v="CT~DarkPost~AR~UAE~Video~9x16~30~_CV"/>
    <s v="AR"/>
    <s v="Video"/>
    <s v="9x16"/>
    <n v="52224"/>
    <n v="59574"/>
    <n v="28.78"/>
    <n v="33"/>
    <n v="3099"/>
    <n v="69"/>
    <n v="5.5393292375868673E-2"/>
    <x v="0"/>
    <n v="5.2019337294793029E-2"/>
    <n v="3130"/>
    <n v="5.2539700000000002E-2"/>
    <x v="0"/>
    <n v="6.3189338235294121E-4"/>
  </r>
  <r>
    <s v="AE"/>
    <x v="8"/>
    <s v="Interests"/>
    <s v="CT~DarkPost~AR~UAE~Video~1x1~61~_CV"/>
    <s v="AR"/>
    <s v="Video"/>
    <s v="1x1"/>
    <n v="9136"/>
    <n v="11580"/>
    <n v="27.15"/>
    <n v="85"/>
    <n v="5444"/>
    <n v="16"/>
    <n v="0.73402417962003452"/>
    <x v="0"/>
    <n v="0.47012089810017271"/>
    <n v="5518"/>
    <n v="0.47651123000000001"/>
    <x v="0"/>
    <n v="9.3038528896672509E-3"/>
  </r>
  <r>
    <s v="AE"/>
    <x v="9"/>
    <s v="CDP"/>
    <s v="CT~DarkPost~EN~UAE~Video~16x9~60~_CV"/>
    <s v="EN"/>
    <s v="Video"/>
    <s v="16x9"/>
    <n v="25511"/>
    <n v="56641"/>
    <n v="27.12"/>
    <n v="158"/>
    <n v="2259"/>
    <n v="94"/>
    <n v="0.27894987729736409"/>
    <x v="0"/>
    <n v="3.9882770431312997E-2"/>
    <n v="2296"/>
    <n v="4.0536009999999997E-2"/>
    <x v="1"/>
    <n v="6.1934067657089097E-3"/>
  </r>
  <r>
    <s v="AE"/>
    <x v="8"/>
    <s v="Interests"/>
    <s v="CT~DarkPost~EN~UAE~Video~16x9~60~_CV"/>
    <s v="EN"/>
    <s v="Video"/>
    <s v="16x9"/>
    <n v="34601"/>
    <n v="55864"/>
    <n v="25.69"/>
    <n v="122"/>
    <n v="1703"/>
    <n v="33"/>
    <n v="0.21838751253043101"/>
    <x v="0"/>
    <n v="3.0484748675354431E-2"/>
    <n v="1732"/>
    <n v="3.1003869999999999E-2"/>
    <x v="0"/>
    <n v="3.5259096557902951E-3"/>
  </r>
  <r>
    <s v="AE"/>
    <x v="9"/>
    <s v="CDP"/>
    <s v="CT~DarkPost~AR~UAE~Static~1x1~EA~_CV"/>
    <s v="AR"/>
    <s v="Static"/>
    <s v="1x1"/>
    <n v="35632"/>
    <n v="58768"/>
    <n v="25.24"/>
    <n v="116"/>
    <n v="0"/>
    <n v="0"/>
    <n v="0.19738633269806699"/>
    <x v="0"/>
    <n v="0"/>
    <n v="73"/>
    <n v="1.2421699999999999E-3"/>
    <x v="1"/>
    <n v="3.2555006735518629E-3"/>
  </r>
  <r>
    <s v="AE"/>
    <x v="8"/>
    <s v="Interests"/>
    <s v="CT~DarkPost~AR~UAE~Video~9x16~45~_CV"/>
    <s v="AR"/>
    <s v="Video"/>
    <s v="9x16"/>
    <n v="41544"/>
    <n v="47723"/>
    <n v="23.43"/>
    <n v="27"/>
    <n v="2052"/>
    <n v="25"/>
    <n v="5.6576493514657503E-2"/>
    <x v="0"/>
    <n v="4.2998135071139712E-2"/>
    <n v="2080"/>
    <n v="4.3584850000000001E-2"/>
    <x v="0"/>
    <n v="6.499133448873484E-4"/>
  </r>
  <r>
    <s v="AE"/>
    <x v="8"/>
    <s v="Interests"/>
    <s v="CT~DarkPost~EN~UAE~Video~1x1~60~_CV -"/>
    <s v="EN"/>
    <s v="Video"/>
    <s v="1x1"/>
    <n v="12480"/>
    <n v="14905"/>
    <n v="23.4"/>
    <n v="71"/>
    <n v="3887"/>
    <n v="37"/>
    <n v="0.476350218047635"/>
    <x v="0"/>
    <n v="0.26078497148607849"/>
    <n v="3945"/>
    <n v="0.26467627999999999"/>
    <x v="0"/>
    <n v="5.6891025641025638E-3"/>
  </r>
  <r>
    <s v="AE"/>
    <x v="9"/>
    <s v="CDP"/>
    <s v="CT~DarkPost~AR~UAE~Video~1x1~30~_CV"/>
    <s v="AR"/>
    <s v="Video"/>
    <s v="1x1"/>
    <n v="23105"/>
    <n v="47295"/>
    <n v="22.01"/>
    <n v="209"/>
    <n v="1796"/>
    <n v="105"/>
    <n v="0.44190717834866272"/>
    <x v="0"/>
    <n v="3.797441590020087E-2"/>
    <n v="1837"/>
    <n v="3.8841319999999999E-2"/>
    <x v="1"/>
    <n v="9.0456611123133513E-3"/>
  </r>
  <r>
    <s v="AE"/>
    <x v="9"/>
    <s v="CDP"/>
    <s v="CT~DarkPost~EN~UAE~Video~16x9~45~_CV"/>
    <s v="EN"/>
    <s v="Video"/>
    <s v="16x9"/>
    <n v="21016"/>
    <n v="47359"/>
    <n v="20.8"/>
    <n v="174"/>
    <n v="2041"/>
    <n v="80"/>
    <n v="0.36740640638526989"/>
    <x v="0"/>
    <n v="4.3096349162777929E-2"/>
    <n v="2073"/>
    <n v="4.3772039999999998E-2"/>
    <x v="1"/>
    <n v="8.2794061667301102E-3"/>
  </r>
  <r>
    <s v="AE"/>
    <x v="8"/>
    <s v="Interests"/>
    <s v="CT~DarkPost~EN~UAE~Video~1x1~45~_CV"/>
    <s v="EN"/>
    <s v="Video"/>
    <s v="1x1"/>
    <n v="11188"/>
    <n v="14744"/>
    <n v="20.49"/>
    <n v="100"/>
    <n v="7359"/>
    <n v="36"/>
    <n v="0.67824199674443841"/>
    <x v="0"/>
    <n v="0.49911828540423231"/>
    <n v="7442"/>
    <n v="0.50474768999999997"/>
    <x v="0"/>
    <n v="8.9381480157311403E-3"/>
  </r>
  <r>
    <s v="AE"/>
    <x v="8"/>
    <s v="Interests"/>
    <s v="CT~DarkPost~AR~UAE~Video~16x9~61~_CV"/>
    <s v="AR"/>
    <s v="Video"/>
    <s v="16x9"/>
    <n v="14188"/>
    <n v="22386"/>
    <n v="18.239999999999998"/>
    <n v="73"/>
    <n v="3736"/>
    <n v="26"/>
    <n v="0.32609666756008221"/>
    <x v="0"/>
    <n v="0.16689002054855709"/>
    <n v="3778"/>
    <n v="0.16876619000000001"/>
    <x v="0"/>
    <n v="5.1451931209472793E-3"/>
  </r>
  <r>
    <s v="AE"/>
    <x v="9"/>
    <s v="CDP"/>
    <s v="CT~DarkPost~EN~UAE~Static~1x1~EA~_CV"/>
    <s v="EN"/>
    <s v="Static"/>
    <s v="1x1"/>
    <n v="26215"/>
    <n v="41863"/>
    <n v="17.09"/>
    <n v="85"/>
    <n v="0"/>
    <n v="0"/>
    <n v="0.20304326015813479"/>
    <x v="0"/>
    <n v="0"/>
    <n v="45"/>
    <n v="1.07493E-3"/>
    <x v="1"/>
    <n v="3.242418462712188E-3"/>
  </r>
  <r>
    <s v="AE"/>
    <x v="9"/>
    <s v="CDP"/>
    <s v="CT~DarkPost~AR~UAE~Video~16x9~30~_CV"/>
    <s v="AR"/>
    <s v="Video"/>
    <s v="16x9"/>
    <n v="23439"/>
    <n v="41138"/>
    <n v="16.329999999999998"/>
    <n v="127"/>
    <n v="1737"/>
    <n v="87"/>
    <n v="0.30871700131265489"/>
    <x v="0"/>
    <n v="4.2223734746463133E-2"/>
    <n v="1802"/>
    <n v="4.380378E-2"/>
    <x v="1"/>
    <n v="5.4183198941934376E-3"/>
  </r>
  <r>
    <s v="AE"/>
    <x v="9"/>
    <s v="CDP"/>
    <s v="CT~DarkPost~EN~UAE~Static~1x1~EA2~_CV"/>
    <s v="EN"/>
    <s v="Static"/>
    <s v="1x1"/>
    <n v="24736"/>
    <n v="36396"/>
    <n v="15.85"/>
    <n v="94"/>
    <n v="0"/>
    <n v="0"/>
    <n v="0.25827013957577749"/>
    <x v="0"/>
    <n v="0"/>
    <n v="49"/>
    <n v="1.3462999999999999E-3"/>
    <x v="1"/>
    <n v="3.8001293661060801E-3"/>
  </r>
  <r>
    <s v="AE"/>
    <x v="8"/>
    <s v="Interests"/>
    <s v="CT~DarkPost~AR~UAE~Video~9x16~60~_CV"/>
    <s v="AR"/>
    <s v="Video"/>
    <s v="9x16"/>
    <n v="18427"/>
    <n v="29295"/>
    <n v="13.6"/>
    <n v="4"/>
    <n v="644"/>
    <n v="4"/>
    <n v="1.3654207202594301E-2"/>
    <x v="0"/>
    <n v="2.1983273596176821E-2"/>
    <n v="651"/>
    <n v="2.2222220000000001E-2"/>
    <x v="0"/>
    <n v="2.1707277364736531E-4"/>
  </r>
  <r>
    <s v="AE"/>
    <x v="9"/>
    <s v="CDP"/>
    <s v="CT~DarkPost~AR~UAE~Video~1x1~Sharing~_CV"/>
    <s v="AR"/>
    <s v="Video"/>
    <s v="1x1"/>
    <n v="12979"/>
    <n v="24467"/>
    <n v="12.17"/>
    <n v="35"/>
    <n v="448"/>
    <n v="380"/>
    <n v="0.14304982220950671"/>
    <x v="0"/>
    <n v="1.831037724281686E-2"/>
    <n v="455"/>
    <n v="1.8596479999999999E-2"/>
    <x v="1"/>
    <n v="2.6966638415902612E-3"/>
  </r>
  <r>
    <s v="AE"/>
    <x v="8"/>
    <s v="Interests"/>
    <s v="CT~DarkPost~EN~UAE~Video~9x16~45~_CV"/>
    <s v="EN"/>
    <s v="Video"/>
    <s v="9x16"/>
    <n v="18592"/>
    <n v="24891"/>
    <n v="11.42"/>
    <n v="7"/>
    <n v="741"/>
    <n v="4"/>
    <n v="2.812261459965449E-2"/>
    <x v="0"/>
    <n v="2.976979631191997E-2"/>
    <n v="752"/>
    <n v="3.0211720000000001E-2"/>
    <x v="0"/>
    <n v="3.7650602409638562E-4"/>
  </r>
  <r>
    <s v="AE"/>
    <x v="8"/>
    <s v="Interests"/>
    <s v="CT~DarkPost~EN~UAE~Video~16x9~60~_CV"/>
    <s v="EN"/>
    <s v="Video"/>
    <s v="16x9"/>
    <n v="7452"/>
    <n v="12246"/>
    <n v="10.29"/>
    <n v="31"/>
    <n v="2643"/>
    <n v="10"/>
    <n v="0.25314388371713209"/>
    <x v="0"/>
    <n v="0.21582557569818719"/>
    <n v="2667"/>
    <n v="0.21778539999999999"/>
    <x v="0"/>
    <n v="4.1599570585077834E-3"/>
  </r>
  <r>
    <s v="AE"/>
    <x v="8"/>
    <s v="Interests"/>
    <s v="CT~DarkPost~EN~UAE~Video~9x16~30~_CV"/>
    <s v="EN"/>
    <s v="Video"/>
    <s v="9x16"/>
    <n v="13223"/>
    <n v="21892"/>
    <n v="9.77"/>
    <n v="4"/>
    <n v="674"/>
    <n v="17"/>
    <n v="1.8271514708569341E-2"/>
    <x v="0"/>
    <n v="3.0787502283939339E-2"/>
    <n v="686"/>
    <n v="3.133565E-2"/>
    <x v="0"/>
    <n v="3.0250321409664978E-4"/>
  </r>
  <r>
    <s v="AE"/>
    <x v="9"/>
    <s v="CDP"/>
    <s v="CT~DarkPost~AR~UAE~Video~1x1~61~_CV"/>
    <s v="AR"/>
    <s v="Video"/>
    <s v="1x1"/>
    <n v="11071"/>
    <n v="17779"/>
    <n v="9.68"/>
    <n v="42"/>
    <n v="605"/>
    <n v="18"/>
    <n v="0.23623375892907361"/>
    <x v="0"/>
    <n v="3.4028910512402269E-2"/>
    <n v="613"/>
    <n v="3.4478880000000003E-2"/>
    <x v="1"/>
    <n v="3.7936952398157351E-3"/>
  </r>
  <r>
    <s v="AE"/>
    <x v="9"/>
    <s v="CDP"/>
    <s v="CT~DarkPost~AR~UAE~Video~16x9~45~_CV"/>
    <s v="AR"/>
    <s v="Video"/>
    <s v="16x9"/>
    <n v="11469"/>
    <n v="19209"/>
    <n v="9.34"/>
    <n v="45"/>
    <n v="937"/>
    <n v="28"/>
    <n v="0.23426518819303449"/>
    <x v="0"/>
    <n v="4.8779218074860742E-2"/>
    <n v="957"/>
    <n v="4.9820400000000001E-2"/>
    <x v="1"/>
    <n v="3.9236201935652628E-3"/>
  </r>
  <r>
    <s v="AE"/>
    <x v="9"/>
    <s v="CDP"/>
    <s v="CT~DarkPost~EN~UAE~Video~16x9~30~_CV"/>
    <s v="EN"/>
    <s v="Video"/>
    <s v="16x9"/>
    <n v="7920"/>
    <n v="11358"/>
    <n v="9.09"/>
    <n v="41"/>
    <n v="2243"/>
    <n v="65"/>
    <n v="0.36097904560662092"/>
    <x v="0"/>
    <n v="0.19748195104771971"/>
    <n v="2266"/>
    <n v="0.19950696000000001"/>
    <x v="1"/>
    <n v="5.1767676767676771E-3"/>
  </r>
  <r>
    <s v="AE"/>
    <x v="9"/>
    <s v="CDP"/>
    <s v="CT~DarkPost~EN~UAE~Video~16x9~45~_CV"/>
    <s v="EN"/>
    <s v="Video"/>
    <s v="16x9"/>
    <n v="4974"/>
    <n v="8494"/>
    <n v="8.16"/>
    <n v="30"/>
    <n v="1797"/>
    <n v="31"/>
    <n v="0.35319048740287262"/>
    <x v="0"/>
    <n v="0.21156110195432071"/>
    <n v="1810"/>
    <n v="0.21309159"/>
    <x v="1"/>
    <n v="6.0313630880579009E-3"/>
  </r>
  <r>
    <s v="AE"/>
    <x v="9"/>
    <s v="CDP"/>
    <s v="CT~DarkPost~EN~UAE~Video~1x1~60~_CV -"/>
    <s v="EN"/>
    <s v="Video"/>
    <s v="1x1"/>
    <n v="10435"/>
    <n v="16456"/>
    <n v="7.95"/>
    <n v="49"/>
    <n v="353"/>
    <n v="15"/>
    <n v="0.2977637335926106"/>
    <x v="0"/>
    <n v="2.1451142440447251E-2"/>
    <n v="366"/>
    <n v="2.2241130000000001E-2"/>
    <x v="1"/>
    <n v="4.6957355055103024E-3"/>
  </r>
  <r>
    <s v="AE"/>
    <x v="9"/>
    <s v="CDP"/>
    <s v="CT~DarkPost~EN~UAE~Video~1x1~30~_CV"/>
    <s v="EN"/>
    <s v="Video"/>
    <s v="1x1"/>
    <n v="9954"/>
    <n v="14376"/>
    <n v="7.27"/>
    <n v="34"/>
    <n v="422"/>
    <n v="21"/>
    <n v="0.236505286588759"/>
    <x v="0"/>
    <n v="2.93544796883695E-2"/>
    <n v="441"/>
    <n v="3.0676129999999999E-2"/>
    <x v="1"/>
    <n v="3.41571227647177E-3"/>
  </r>
  <r>
    <s v="AE"/>
    <x v="9"/>
    <s v="CDP"/>
    <s v="CT~DarkPost~AR~UAE~Video~1x1~45~_CV"/>
    <s v="AR"/>
    <s v="Video"/>
    <s v="1x1"/>
    <n v="8952"/>
    <n v="13427"/>
    <n v="6.71"/>
    <n v="35"/>
    <n v="451"/>
    <n v="20"/>
    <n v="0.26066880166828033"/>
    <x v="0"/>
    <n v="3.358903701496984E-2"/>
    <n v="462"/>
    <n v="3.4408279999999999E-2"/>
    <x v="1"/>
    <n v="3.9097408400357459E-3"/>
  </r>
  <r>
    <s v="AE"/>
    <x v="9"/>
    <s v="CDP"/>
    <s v="CT~DarkPost~AR~UAE~Video~16x9~61~_CV"/>
    <s v="AR"/>
    <s v="Video"/>
    <s v="16x9"/>
    <n v="8550"/>
    <n v="13881"/>
    <n v="6.57"/>
    <n v="40"/>
    <n v="582"/>
    <n v="20"/>
    <n v="0.28816367696851808"/>
    <x v="0"/>
    <n v="4.1927814998919392E-2"/>
    <n v="597"/>
    <n v="4.300843E-2"/>
    <x v="1"/>
    <n v="4.6783625730994153E-3"/>
  </r>
  <r>
    <s v="AE"/>
    <x v="9"/>
    <s v="CDP"/>
    <s v="CT~DarkPost~AR~UAE~Video~16x9~30~_CV"/>
    <s v="AR"/>
    <s v="Video"/>
    <s v="16x9"/>
    <n v="3096"/>
    <n v="4023"/>
    <n v="6.42"/>
    <n v="24"/>
    <n v="1465"/>
    <n v="22"/>
    <n v="0.59656972408650255"/>
    <x v="0"/>
    <n v="0.364156102411136"/>
    <n v="1486"/>
    <n v="0.36937608999999999"/>
    <x v="1"/>
    <n v="7.7519379844961239E-3"/>
  </r>
  <r>
    <s v="AE"/>
    <x v="8"/>
    <s v="Interests"/>
    <s v="CT~DarkPost~AR~UAE~Carousel~1x1~_CV"/>
    <s v="AR"/>
    <s v="Carousel"/>
    <s v="1x1"/>
    <n v="9862"/>
    <n v="12336"/>
    <n v="6.07"/>
    <n v="17"/>
    <n v="390"/>
    <n v="400"/>
    <n v="0.1378080415045396"/>
    <x v="0"/>
    <n v="3.1614785992217898E-2"/>
    <n v="398"/>
    <n v="3.226329E-2"/>
    <x v="0"/>
    <n v="1.7237882782397079E-3"/>
  </r>
  <r>
    <s v="AE"/>
    <x v="9"/>
    <s v="CDP"/>
    <s v="CT~DarkPost~EN~UAE~Video~1x1~Sharing~_CV"/>
    <s v="EN"/>
    <s v="Video"/>
    <s v="1x1"/>
    <n v="7006"/>
    <n v="10316"/>
    <n v="5.22"/>
    <n v="18"/>
    <n v="207"/>
    <n v="172"/>
    <n v="0.1744862349747964"/>
    <x v="0"/>
    <n v="2.006591702210159E-2"/>
    <n v="214"/>
    <n v="2.0744470000000001E-2"/>
    <x v="1"/>
    <n v="2.5692263773908078E-3"/>
  </r>
  <r>
    <s v="AE"/>
    <x v="9"/>
    <s v="CDP"/>
    <s v="CT~DarkPost~EN~UAE~Video~1x1~30~_CV"/>
    <s v="EN"/>
    <s v="Video"/>
    <s v="1x1"/>
    <n v="2420"/>
    <n v="2801"/>
    <n v="4.91"/>
    <n v="15"/>
    <n v="2063"/>
    <n v="6"/>
    <n v="0.5355230274901821"/>
    <x v="0"/>
    <n v="0.73652267047483044"/>
    <n v="2075"/>
    <n v="0.74080685000000002"/>
    <x v="1"/>
    <n v="6.1983471074380167E-3"/>
  </r>
  <r>
    <s v="AE"/>
    <x v="9"/>
    <s v="CDP"/>
    <s v="CT~DarkPost~EN~UAE~Video~9x16~30~_CV"/>
    <s v="EN"/>
    <s v="Video"/>
    <s v="9x16"/>
    <n v="7266"/>
    <n v="9418"/>
    <n v="4.09"/>
    <n v="4"/>
    <n v="375"/>
    <n v="10"/>
    <n v="4.2471862391165863E-2"/>
    <x v="0"/>
    <n v="3.981737099171799E-2"/>
    <n v="380"/>
    <n v="4.0348269999999999E-2"/>
    <x v="1"/>
    <n v="5.5050922102945225E-4"/>
  </r>
  <r>
    <s v="AE"/>
    <x v="9"/>
    <s v="CDP"/>
    <s v="CT~DarkPost~AR~UAE~Video~9x16~60~_CV"/>
    <s v="AR"/>
    <s v="Video"/>
    <s v="9x16"/>
    <n v="5814"/>
    <n v="7800"/>
    <n v="3.58"/>
    <n v="1"/>
    <n v="199"/>
    <n v="1"/>
    <n v="1.282051282051282E-2"/>
    <x v="0"/>
    <n v="2.551282051282051E-2"/>
    <n v="202"/>
    <n v="2.5897440000000001E-2"/>
    <x v="1"/>
    <n v="1.7199862401100791E-4"/>
  </r>
  <r>
    <s v="AE"/>
    <x v="9"/>
    <s v="CDP"/>
    <s v="CT~DarkPost~AR~UAE~Video~9x16~30~_CV"/>
    <s v="AR"/>
    <s v="Video"/>
    <s v="9x16"/>
    <n v="7593"/>
    <n v="8653"/>
    <n v="3.45"/>
    <n v="5"/>
    <n v="477"/>
    <n v="12"/>
    <n v="5.7783427712931927E-2"/>
    <x v="0"/>
    <n v="5.5125390038137059E-2"/>
    <n v="479"/>
    <n v="5.5356519999999999E-2"/>
    <x v="1"/>
    <n v="6.5850125115237714E-4"/>
  </r>
  <r>
    <s v="AE"/>
    <x v="9"/>
    <s v="CDP"/>
    <s v="CT~DarkPost~EN~UAE~Video~9x16~45~_CV"/>
    <s v="EN"/>
    <s v="Video"/>
    <s v="9x16"/>
    <n v="4957"/>
    <n v="6369"/>
    <n v="2.99"/>
    <n v="4"/>
    <n v="213"/>
    <n v="3"/>
    <n v="6.2804207881928087E-2"/>
    <x v="0"/>
    <n v="3.344324069712671E-2"/>
    <n v="216"/>
    <n v="3.3914270000000003E-2"/>
    <x v="1"/>
    <n v="8.0693968125882594E-4"/>
  </r>
  <r>
    <s v="AE"/>
    <x v="8"/>
    <s v="Interests"/>
    <s v="CT~DarkPost~EN~UAE~Video~9x16~60~_CV"/>
    <s v="EN"/>
    <s v="Video"/>
    <s v="9x16"/>
    <n v="4605"/>
    <n v="6173"/>
    <n v="2.8"/>
    <n v="0"/>
    <n v="133"/>
    <n v="0"/>
    <n v="0"/>
    <x v="0"/>
    <n v="2.1545439818564719E-2"/>
    <n v="133"/>
    <n v="2.1545439999999999E-2"/>
    <x v="0"/>
    <n v="0"/>
  </r>
  <r>
    <s v="AE"/>
    <x v="9"/>
    <s v="CDP"/>
    <s v="CT~DarkPost~AR~UAE~Video~1x1~45~_CV"/>
    <s v="AR"/>
    <s v="Video"/>
    <s v="1x1"/>
    <n v="1601"/>
    <n v="1784"/>
    <n v="2.79"/>
    <n v="13"/>
    <n v="737"/>
    <n v="3"/>
    <n v="0.72869955156950672"/>
    <x v="0"/>
    <n v="0.41311659192825112"/>
    <n v="748"/>
    <n v="0.41928251"/>
    <x v="1"/>
    <n v="8.1199250468457218E-3"/>
  </r>
  <r>
    <s v="AE"/>
    <x v="9"/>
    <s v="CDP"/>
    <s v="CT~DarkPost~EN~UAE~Video~1x1~45~_CV"/>
    <s v="EN"/>
    <s v="Video"/>
    <s v="1x1"/>
    <n v="1952"/>
    <n v="2322"/>
    <n v="2.41"/>
    <n v="14"/>
    <n v="836"/>
    <n v="3"/>
    <n v="0.60292850990525415"/>
    <x v="0"/>
    <n v="0.36003445305770893"/>
    <n v="849"/>
    <n v="0.36563307"/>
    <x v="1"/>
    <n v="7.1721311475409838E-3"/>
  </r>
  <r>
    <s v="AE"/>
    <x v="8"/>
    <s v="Interests"/>
    <s v="CT~DarkPost~EN~UAE~Video~1x1~Sharing~_CV"/>
    <s v="EN"/>
    <s v="Video"/>
    <s v="1x1"/>
    <n v="2378"/>
    <n v="2853"/>
    <n v="2.36"/>
    <n v="9"/>
    <n v="194"/>
    <n v="156"/>
    <n v="0.31545741324921128"/>
    <x v="0"/>
    <n v="6.7998597967052224E-2"/>
    <n v="194"/>
    <n v="6.7998600000000006E-2"/>
    <x v="0"/>
    <n v="3.784693019343986E-3"/>
  </r>
  <r>
    <s v="AE"/>
    <x v="9"/>
    <s v="CDP"/>
    <s v="CT~DarkPost~AR~UAE~Video~1x1~30~_CV"/>
    <s v="AR"/>
    <s v="Video"/>
    <s v="1x1"/>
    <n v="1549"/>
    <n v="1775"/>
    <n v="2.21"/>
    <n v="7"/>
    <n v="719"/>
    <n v="7"/>
    <n v="0.39436619718309862"/>
    <x v="0"/>
    <n v="0.40507042253521119"/>
    <n v="725"/>
    <n v="0.4084507"/>
    <x v="1"/>
    <n v="4.5190445448676569E-3"/>
  </r>
  <r>
    <s v="AE"/>
    <x v="9"/>
    <s v="CDP"/>
    <s v="CT~DarkPost~EN~UAE~Video~16x9~60~_CV"/>
    <s v="EN"/>
    <s v="Video"/>
    <s v="16x9"/>
    <n v="1443"/>
    <n v="2345"/>
    <n v="2.04"/>
    <n v="9"/>
    <n v="566"/>
    <n v="1"/>
    <n v="0.38379530916844351"/>
    <x v="0"/>
    <n v="0.24136460554371"/>
    <n v="570"/>
    <n v="0.24307036000000001"/>
    <x v="1"/>
    <n v="6.2370062370062374E-3"/>
  </r>
  <r>
    <s v="AE"/>
    <x v="9"/>
    <s v="CDP"/>
    <s v="CT~DarkPost~AR~UAE~Video~9x16~45~_CV"/>
    <s v="AR"/>
    <s v="Video"/>
    <s v="9x16"/>
    <n v="3682"/>
    <n v="4491"/>
    <n v="1.99"/>
    <n v="1"/>
    <n v="170"/>
    <n v="1"/>
    <n v="2.2266755733689601E-2"/>
    <x v="0"/>
    <n v="3.785348474727232E-2"/>
    <n v="171"/>
    <n v="3.8076150000000003E-2"/>
    <x v="1"/>
    <n v="2.7159152634437798E-4"/>
  </r>
  <r>
    <s v="AE"/>
    <x v="9"/>
    <s v="CDP"/>
    <s v="CT~DarkPost~EN~UAE~Carousel~1x1~_CV"/>
    <s v="EN"/>
    <s v="Carousel"/>
    <s v="1x1"/>
    <n v="2804"/>
    <n v="4196"/>
    <n v="1.82"/>
    <n v="7"/>
    <n v="197"/>
    <n v="195"/>
    <n v="0.16682554814108669"/>
    <x v="0"/>
    <n v="4.6949475691134411E-2"/>
    <n v="200"/>
    <n v="4.7664440000000002E-2"/>
    <x v="1"/>
    <n v="2.4964336661911549E-3"/>
  </r>
  <r>
    <s v="AE"/>
    <x v="9"/>
    <s v="CDP"/>
    <s v="CT~DarkPost~AR~UAE~Video~1x1~61~_CV"/>
    <s v="AR"/>
    <s v="Video"/>
    <s v="1x1"/>
    <n v="940"/>
    <n v="1013"/>
    <n v="1.49"/>
    <n v="5"/>
    <n v="428"/>
    <n v="2"/>
    <n v="0.4935834155972359"/>
    <x v="0"/>
    <n v="0.42250740375123402"/>
    <n v="433"/>
    <n v="0.42744324"/>
    <x v="1"/>
    <n v="5.3191489361702126E-3"/>
  </r>
  <r>
    <s v="AE"/>
    <x v="9"/>
    <s v="CDP"/>
    <s v="CT~DarkPost~EN~UAE~Video~1x1~60~_CV -"/>
    <s v="EN"/>
    <s v="Video"/>
    <s v="1x1"/>
    <n v="381"/>
    <n v="405"/>
    <n v="1.46"/>
    <n v="8"/>
    <n v="277"/>
    <n v="0"/>
    <n v="1.975308641975309"/>
    <x v="0"/>
    <n v="0.68395061728395057"/>
    <n v="286"/>
    <n v="0.70617284000000002"/>
    <x v="1"/>
    <n v="2.0997375328083989E-2"/>
  </r>
  <r>
    <s v="AE"/>
    <x v="9"/>
    <s v="CDP"/>
    <s v="CT~DarkPost~EN~UAE~Video~9x16~60~_CV"/>
    <s v="EN"/>
    <s v="Video"/>
    <s v="9x16"/>
    <n v="2670"/>
    <n v="3208"/>
    <n v="1.41"/>
    <n v="1"/>
    <n v="76"/>
    <n v="1"/>
    <n v="3.117206982543641E-2"/>
    <x v="0"/>
    <n v="2.369077306733167E-2"/>
    <n v="77"/>
    <n v="2.4002490000000001E-2"/>
    <x v="1"/>
    <n v="3.7453183520599252E-4"/>
  </r>
  <r>
    <s v="AE"/>
    <x v="9"/>
    <s v="CDP"/>
    <s v="CT~DarkPost~AR~UAE~Video~16x9~61~_CV"/>
    <s v="AR"/>
    <s v="Video"/>
    <s v="16x9"/>
    <n v="1007"/>
    <n v="1188"/>
    <n v="1.23"/>
    <n v="7"/>
    <n v="316"/>
    <n v="1"/>
    <n v="0.58922558922558921"/>
    <x v="0"/>
    <n v="0.265993265993266"/>
    <n v="321"/>
    <n v="0.27020201999999999"/>
    <x v="1"/>
    <n v="6.9513406156901684E-3"/>
  </r>
  <r>
    <s v="AE"/>
    <x v="8"/>
    <s v="Interests"/>
    <s v="CT~DarkPost~AR~UAE~Video~1x1~Sharing~_CV"/>
    <s v="AR"/>
    <s v="Video"/>
    <s v="1x1"/>
    <n v="553"/>
    <n v="641"/>
    <n v="0.66"/>
    <n v="4"/>
    <n v="53"/>
    <n v="44"/>
    <n v="0.62402496099843996"/>
    <x v="0"/>
    <n v="8.2683307332293288E-2"/>
    <n v="55"/>
    <n v="8.580343E-2"/>
    <x v="0"/>
    <n v="7.2332730560578659E-3"/>
  </r>
  <r>
    <s v="AE"/>
    <x v="9"/>
    <s v="CDP"/>
    <s v="CT~DarkPost~AR~UAE~Carousel~1x1~_CV"/>
    <s v="AR"/>
    <s v="Carousel"/>
    <s v="Carousel"/>
    <n v="698"/>
    <n v="890"/>
    <n v="0.32"/>
    <n v="1"/>
    <n v="43"/>
    <n v="40"/>
    <n v="0.11235955056179781"/>
    <x v="0"/>
    <n v="4.8314606741573042E-2"/>
    <n v="43"/>
    <n v="4.8314610000000001E-2"/>
    <x v="1"/>
    <n v="1.4326647564469909E-3"/>
  </r>
  <r>
    <s v="AE"/>
    <x v="8"/>
    <s v="Interests"/>
    <s v="CT~DarkPost~AR~UAE~Video~9x16~30~_CV"/>
    <s v="AR"/>
    <s v="Video"/>
    <s v="9x16"/>
    <n v="1"/>
    <n v="1"/>
    <n v="0.13"/>
    <n v="0"/>
    <n v="0"/>
    <n v="0"/>
    <n v="0"/>
    <x v="0"/>
    <n v="0"/>
    <n v="0"/>
    <n v="0"/>
    <x v="0"/>
    <n v="0"/>
  </r>
  <r>
    <s v="AE"/>
    <x v="9"/>
    <s v="CDP"/>
    <s v="CT~DarkPost~EN~UAE~Video~1x1~Sharing~_CV"/>
    <s v="EN"/>
    <s v="Video"/>
    <s v="1x1"/>
    <n v="130"/>
    <n v="164"/>
    <n v="0.1"/>
    <n v="0"/>
    <n v="25"/>
    <n v="20"/>
    <n v="0"/>
    <x v="0"/>
    <n v="0.1524390243902439"/>
    <n v="25"/>
    <n v="0.15243902000000001"/>
    <x v="1"/>
    <n v="0"/>
  </r>
  <r>
    <s v="AE"/>
    <x v="9"/>
    <s v="CDP"/>
    <s v="CT~DarkPost~AR~UAE~Video~9x16~30~_CV"/>
    <s v="AR"/>
    <s v="Video"/>
    <s v="9x16"/>
    <n v="1"/>
    <n v="1"/>
    <n v="0.05"/>
    <n v="0"/>
    <n v="0"/>
    <n v="0"/>
    <n v="0"/>
    <x v="0"/>
    <n v="0"/>
    <n v="0"/>
    <n v="0"/>
    <x v="1"/>
    <n v="0"/>
  </r>
  <r>
    <s v="AE"/>
    <x v="8"/>
    <s v="Interests"/>
    <s v="CT~DarkPost~EN~UAE~Video~9x16~45~_CV"/>
    <s v="EN"/>
    <s v="Video"/>
    <s v="9x16"/>
    <n v="2"/>
    <n v="2"/>
    <n v="0.02"/>
    <n v="0"/>
    <n v="1"/>
    <n v="0"/>
    <n v="0"/>
    <x v="0"/>
    <n v="0.5"/>
    <n v="1"/>
    <n v="0.5"/>
    <x v="0"/>
    <n v="0"/>
  </r>
  <r>
    <s v="AE"/>
    <x v="9"/>
    <s v="CDP"/>
    <s v="CT~DarkPost~AR~UAE~Video~1x1~Sharing~_CV"/>
    <s v="AR"/>
    <s v="Video"/>
    <s v="1x1"/>
    <n v="77"/>
    <n v="83"/>
    <n v="0.02"/>
    <n v="0"/>
    <n v="8"/>
    <n v="7"/>
    <n v="0"/>
    <x v="0"/>
    <n v="9.6385542168674704E-2"/>
    <n v="8"/>
    <n v="9.6385540000000006E-2"/>
    <x v="1"/>
    <n v="0"/>
  </r>
  <r>
    <s v="AE"/>
    <x v="9"/>
    <s v="CDP"/>
    <s v="CT~DarkPost~AR~UAE~Video~9x16~45~_CV"/>
    <s v="AR"/>
    <s v="Video"/>
    <s v="9x16"/>
    <n v="1"/>
    <n v="1"/>
    <n v="0.01"/>
    <n v="0"/>
    <n v="0"/>
    <n v="0"/>
    <n v="0"/>
    <x v="0"/>
    <n v="0"/>
    <n v="0"/>
    <n v="0"/>
    <x v="1"/>
    <n v="0"/>
  </r>
  <r>
    <s v="AE"/>
    <x v="9"/>
    <s v="CDP"/>
    <s v="CT~DarkPost~EN~UAE~Carousel~9x16~_CV"/>
    <s v="EN"/>
    <s v="Carousel"/>
    <s v="9x16"/>
    <n v="0"/>
    <n v="0"/>
    <n v="0"/>
    <n v="0"/>
    <n v="0"/>
    <n v="0"/>
    <n v="0"/>
    <x v="0"/>
    <n v="0"/>
    <n v="0"/>
    <n v="0"/>
    <x v="1"/>
    <m/>
  </r>
  <r>
    <s v="AE"/>
    <x v="8"/>
    <s v="Interests"/>
    <s v="CT~DarkPost~EN~UAE~Carousel~9x16~_CV"/>
    <s v="EN"/>
    <s v="Carousel"/>
    <s v="9x16"/>
    <n v="0"/>
    <n v="0"/>
    <n v="0"/>
    <n v="0"/>
    <n v="0"/>
    <n v="0"/>
    <n v="0"/>
    <x v="0"/>
    <n v="0"/>
    <n v="0"/>
    <n v="0"/>
    <x v="0"/>
    <m/>
  </r>
  <r>
    <s v="AE"/>
    <x v="8"/>
    <s v="Interests"/>
    <s v="CT~DarkPost~EN~UAE~Video~9x16~30~_CV"/>
    <s v="EN"/>
    <s v="Video"/>
    <s v="9x16"/>
    <n v="1"/>
    <n v="1"/>
    <n v="0"/>
    <n v="0"/>
    <n v="0"/>
    <n v="0"/>
    <n v="0"/>
    <x v="0"/>
    <n v="0"/>
    <n v="0"/>
    <n v="0"/>
    <x v="0"/>
    <n v="0"/>
  </r>
  <r>
    <s v="AE"/>
    <x v="8"/>
    <s v="Interests"/>
    <s v="CT~DarkPost~AR~UAE~Video~9x16~60~_CV"/>
    <s v="AR"/>
    <s v="Video"/>
    <s v="9x16"/>
    <n v="1"/>
    <n v="1"/>
    <n v="0"/>
    <n v="0"/>
    <n v="1"/>
    <n v="0"/>
    <n v="0"/>
    <x v="0"/>
    <n v="1"/>
    <n v="1"/>
    <n v="1"/>
    <x v="0"/>
    <n v="0"/>
  </r>
  <r>
    <s v="AE"/>
    <x v="8"/>
    <s v="Interests"/>
    <s v="CT~DarkPost~AR~UAE~Carousel~9x16~_CV"/>
    <s v="AR"/>
    <s v="Carousel"/>
    <s v="9x16"/>
    <n v="0"/>
    <n v="0"/>
    <n v="0"/>
    <n v="0"/>
    <n v="0"/>
    <n v="0"/>
    <n v="0"/>
    <x v="0"/>
    <n v="0"/>
    <n v="0"/>
    <n v="0"/>
    <x v="0"/>
    <m/>
  </r>
  <r>
    <s v="AE"/>
    <x v="9"/>
    <s v="CDP"/>
    <s v="CT~DarkPost~EN~UAE~Video~9x16~60~_CV"/>
    <s v="EN"/>
    <s v="Video"/>
    <s v="9x16"/>
    <n v="1"/>
    <n v="1"/>
    <n v="0"/>
    <n v="0"/>
    <n v="0"/>
    <n v="0"/>
    <n v="0"/>
    <x v="0"/>
    <n v="0"/>
    <n v="0"/>
    <n v="0"/>
    <x v="1"/>
    <n v="0"/>
  </r>
  <r>
    <s v="AE"/>
    <x v="9"/>
    <s v="CDP"/>
    <s v="CT~DarkPost~AR~UAE~Carousel~9x16~_CV"/>
    <s v="AR"/>
    <s v="Carousel"/>
    <s v="9x16"/>
    <n v="0"/>
    <n v="0"/>
    <n v="0"/>
    <n v="0"/>
    <n v="0"/>
    <n v="0"/>
    <n v="0"/>
    <x v="0"/>
    <n v="0"/>
    <n v="0"/>
    <n v="0"/>
    <x v="1"/>
    <m/>
  </r>
  <r>
    <s v="AE"/>
    <x v="9"/>
    <s v="CDP"/>
    <s v="CT~DarkPost~EN~UAE~Video~9x16~30~_CV"/>
    <s v="EN"/>
    <s v="Video"/>
    <s v="9x16"/>
    <n v="0"/>
    <n v="0"/>
    <n v="0"/>
    <n v="0"/>
    <n v="0"/>
    <n v="0"/>
    <n v="0"/>
    <x v="0"/>
    <n v="0"/>
    <n v="0"/>
    <n v="0"/>
    <x v="1"/>
    <m/>
  </r>
  <r>
    <s v="AE"/>
    <x v="9"/>
    <s v="CDP"/>
    <s v="CT~DarkPost~EN~UAE~Video~9x16~45~_CV"/>
    <s v="EN"/>
    <s v="Video"/>
    <s v="9x16"/>
    <n v="0"/>
    <n v="0"/>
    <n v="0"/>
    <n v="0"/>
    <n v="0"/>
    <n v="0"/>
    <n v="0"/>
    <x v="0"/>
    <n v="0"/>
    <n v="0"/>
    <n v="0"/>
    <x v="1"/>
    <m/>
  </r>
  <r>
    <s v="AE"/>
    <x v="8"/>
    <s v="Interests"/>
    <s v="CT~DarkPost~AR~UAE~Video~9x16~45~_CV"/>
    <s v="AR"/>
    <s v="Video"/>
    <s v="9x16"/>
    <n v="3"/>
    <n v="3"/>
    <n v="0"/>
    <n v="0"/>
    <n v="1"/>
    <n v="0"/>
    <n v="0"/>
    <x v="0"/>
    <n v="0.33333333333333331"/>
    <n v="1"/>
    <n v="0.33333332999999998"/>
    <x v="0"/>
    <n v="0"/>
  </r>
  <r>
    <s v="AE"/>
    <x v="9"/>
    <s v="CDP"/>
    <s v="CT~DarkPost~AR~UAE~Video~9x16~60~_CV"/>
    <s v="AR"/>
    <s v="Video"/>
    <s v="9x16"/>
    <n v="0"/>
    <n v="0"/>
    <n v="0"/>
    <n v="0"/>
    <n v="0"/>
    <n v="0"/>
    <n v="0"/>
    <x v="0"/>
    <n v="0"/>
    <n v="0"/>
    <n v="0"/>
    <x v="1"/>
    <m/>
  </r>
  <r>
    <s v="AE"/>
    <x v="8"/>
    <s v="Interests"/>
    <s v="CT~DarkPost~EN~UAE~Video~9x16~60~_CV"/>
    <s v="EN"/>
    <s v="Video"/>
    <s v="9x16"/>
    <n v="1"/>
    <n v="1"/>
    <n v="0"/>
    <n v="0"/>
    <n v="1"/>
    <n v="0"/>
    <n v="0"/>
    <x v="0"/>
    <n v="1"/>
    <n v="1"/>
    <n v="1"/>
    <x v="0"/>
    <n v="0"/>
  </r>
  <r>
    <m/>
    <x v="10"/>
    <m/>
    <m/>
    <m/>
    <m/>
    <m/>
    <m/>
    <m/>
    <m/>
    <m/>
    <m/>
    <m/>
    <m/>
    <x v="2"/>
    <m/>
    <m/>
    <m/>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QT"/>
    <x v="0"/>
    <s v="Awareness"/>
    <s v="MK~QAT_AT~Snap~Interests_AG~_FF~SnapAds"/>
    <s v="Interests"/>
    <s v="CT~DarkPost~AR~QT~Video~9x16~30sec~_CV"/>
    <s v="AR"/>
    <s v="Video"/>
    <s v="9x16"/>
    <n v="197.51"/>
    <n v="363"/>
    <x v="0"/>
    <n v="3.3E-3"/>
    <n v="95027"/>
    <n v="108534"/>
    <n v="1.1420999999999999"/>
    <n v="1.82"/>
    <n v="5438"/>
    <n v="254"/>
    <n v="5.0104114839589438E-2"/>
    <n v="42729.921259842522"/>
  </r>
  <r>
    <s v="QT"/>
    <x v="0"/>
    <s v="Awareness"/>
    <s v="MK~QAT_AT~Snap~Interests_AG~_FF~SnapAds"/>
    <s v="Interests"/>
    <s v="CT~DarkPost~EN~QT~Video~9x16~30~_CV"/>
    <s v="EN"/>
    <s v="Video"/>
    <s v="9x16"/>
    <n v="206.13"/>
    <n v="385"/>
    <x v="0"/>
    <n v="3.5999999999999999E-3"/>
    <n v="94142"/>
    <n v="106530"/>
    <n v="1.1315999999999999"/>
    <n v="1.93"/>
    <n v="4955"/>
    <n v="253"/>
    <n v="4.6512719421759129E-2"/>
    <n v="42106.719367588928"/>
  </r>
  <r>
    <s v="QT"/>
    <x v="1"/>
    <s v="Consideration"/>
    <s v="MK~QAT_AT~Snap~Interests_AG~_FF~SnapAds"/>
    <s v="Interests"/>
    <s v="CT~DarkPost~EN~QT~Video~9x16~45sec~_CV"/>
    <s v="EN"/>
    <s v="Video"/>
    <s v="9x16"/>
    <n v="67.92"/>
    <n v="84"/>
    <x v="0"/>
    <n v="2.8E-3"/>
    <n v="13776"/>
    <n v="29807"/>
    <n v="2.1637"/>
    <n v="2.2799999999999998"/>
    <n v="7794"/>
    <n v="334"/>
    <n v="0.26148220216727613"/>
    <n v="8924.2514970059892"/>
  </r>
  <r>
    <s v="QT"/>
    <x v="1"/>
    <s v="Consideration"/>
    <s v="MK~QAT_AT~Snap~Interests_AG~_FF~SnapAds"/>
    <s v="Interests"/>
    <s v="CT~DarkPost~EN~QT~Video~9x16~30~_CV"/>
    <s v="EN"/>
    <s v="Video"/>
    <s v="9x16"/>
    <n v="51.99"/>
    <n v="64"/>
    <x v="0"/>
    <n v="2.8999999999999998E-3"/>
    <n v="12187"/>
    <n v="22399"/>
    <n v="1.8379000000000001"/>
    <n v="2.3199999999999998"/>
    <n v="5802"/>
    <n v="357"/>
    <n v="0.25902942095629267"/>
    <n v="6274.2296918767506"/>
  </r>
  <r>
    <s v="QT"/>
    <x v="1"/>
    <s v="Consideration"/>
    <s v="MK~QAT_AT~Snap~Interests_AG~_FF~SnapAds"/>
    <s v="Interests"/>
    <s v="CT~DarkPost~AR~QT~Video~9x16~45sec~_CV"/>
    <s v="AR"/>
    <s v="Video"/>
    <s v="9x16"/>
    <n v="140.97999999999999"/>
    <n v="174"/>
    <x v="0"/>
    <n v="2.7000000000000001E-3"/>
    <n v="24831"/>
    <n v="64602"/>
    <n v="2.6017000000000001"/>
    <n v="2.1800000000000002"/>
    <n v="15882"/>
    <n v="666"/>
    <n v="0.24584378192625617"/>
    <n v="9700"/>
  </r>
  <r>
    <s v="QT"/>
    <x v="0"/>
    <s v="Awareness"/>
    <s v="MK~QAT_AT~Snap~Interests_AG~_FF~SnapAds"/>
    <s v="Interests"/>
    <s v="CT~DarkPost~AR~QT~Video~9x16~45sec~_CV"/>
    <s v="AR"/>
    <s v="Video"/>
    <s v="9x16"/>
    <n v="229.49"/>
    <n v="454"/>
    <x v="0"/>
    <n v="3.5999999999999999E-3"/>
    <n v="106581"/>
    <n v="124438"/>
    <n v="1.1675"/>
    <n v="1.84"/>
    <n v="6075"/>
    <n v="182"/>
    <n v="4.8819492438001252E-2"/>
    <n v="68372.527472527479"/>
  </r>
  <r>
    <s v="QT"/>
    <x v="0"/>
    <s v="Awareness"/>
    <s v="MK~QAT_AT~Snap~Interests_AG~_FF~SnapAds"/>
    <s v="Interests"/>
    <s v="CT~DarkPost~EN~QT~Video~9x16~45sec~_CV"/>
    <s v="EN"/>
    <s v="Video"/>
    <s v="9x16"/>
    <n v="216.23"/>
    <n v="420"/>
    <x v="0"/>
    <n v="3.3999999999999998E-3"/>
    <n v="105669"/>
    <n v="123775"/>
    <n v="1.1713"/>
    <n v="1.75"/>
    <n v="5259"/>
    <n v="142"/>
    <n v="4.2488386184609171E-2"/>
    <n v="87165.492957746479"/>
  </r>
  <r>
    <s v="QT"/>
    <x v="1"/>
    <s v="Consideration"/>
    <s v="MK~QAT_AT~Snap~Interests_AG~_FF~SnapAds"/>
    <s v="Interests"/>
    <s v="CT~DarkPost~AR~QT~Video~9x16~30sec~_CV"/>
    <s v="AR"/>
    <s v="Video"/>
    <s v="9x16"/>
    <n v="352.46"/>
    <n v="384"/>
    <x v="0"/>
    <n v="2.2000000000000001E-3"/>
    <n v="49783"/>
    <n v="172400"/>
    <n v="3.4630000000000001"/>
    <n v="2.04"/>
    <n v="39317"/>
    <n v="2648"/>
    <n v="0.22805684454756381"/>
    <n v="6510.5740181268884"/>
  </r>
  <r>
    <s v="JED"/>
    <x v="2"/>
    <s v="Consideration"/>
    <s v="MK~JED_AT~Snapchat~CDP_AG~_FF~Feeds"/>
    <s v="CDP"/>
    <s v="CT~DarkPost~AR~JED~Video~9x16~45~_CV"/>
    <s v="AR"/>
    <s v="Video"/>
    <s v="9x16"/>
    <n v="422.52"/>
    <n v="1160"/>
    <x v="1"/>
    <n v="5.7000000000000002E-3"/>
    <n v="96300"/>
    <n v="202095"/>
    <n v="2.0985999999999998"/>
    <n v="2.09"/>
    <n v="76291"/>
    <n v="1184"/>
    <n v="0.37750068037309187"/>
    <n v="17068.83445945946"/>
  </r>
  <r>
    <s v="JED"/>
    <x v="2"/>
    <s v="Consideration"/>
    <s v="MK~JED_AT~Snapchat~CDP_AG~_FF~Feeds"/>
    <s v="CDP"/>
    <s v="CT~DarkPost~AR~JED~Video~9x16~30~_CV"/>
    <s v="AR"/>
    <s v="Video"/>
    <s v="9x16"/>
    <n v="110.89"/>
    <n v="332"/>
    <x v="0"/>
    <n v="6.3E-3"/>
    <n v="30158"/>
    <n v="52865"/>
    <n v="1.7528999999999999"/>
    <n v="2.1"/>
    <n v="19730"/>
    <n v="509"/>
    <n v="0.37321479239572497"/>
    <n v="10386.051080550098"/>
  </r>
  <r>
    <s v="JED"/>
    <x v="2"/>
    <s v="Consideration"/>
    <s v="MK~JED_AT~Snapchat~CDP_AG~_FF~Feeds"/>
    <s v="CDP"/>
    <s v="CT~DarkPost~EN~JED~Video~9x16~30~_CV"/>
    <s v="EN"/>
    <s v="Video"/>
    <s v="9x16"/>
    <n v="74.56"/>
    <n v="160"/>
    <x v="0"/>
    <n v="4.7999999999999996E-3"/>
    <n v="18293"/>
    <n v="33156"/>
    <n v="1.8125"/>
    <n v="2.25"/>
    <n v="11929"/>
    <n v="357"/>
    <n v="0.3597840511521293"/>
    <n v="9287.3949579831933"/>
  </r>
  <r>
    <s v="JED"/>
    <x v="3"/>
    <s v="Awareness"/>
    <s v="MK~JED_AT~Snapchat~Retargeting-CDPAllusers_AG~_FF~Feeds"/>
    <s v="CDP"/>
    <s v="CT~DarkPost~AR~JED~Video~9x16~30~_CV"/>
    <s v="AR"/>
    <s v="Video"/>
    <s v="9x16"/>
    <n v="133.5"/>
    <n v="460"/>
    <x v="0"/>
    <n v="3.8999999999999998E-3"/>
    <n v="108611"/>
    <n v="119099"/>
    <n v="1.0966"/>
    <n v="1.1200000000000001"/>
    <n v="6068"/>
    <n v="201"/>
    <n v="5.0949210320825535E-2"/>
    <n v="59253.233830845769"/>
  </r>
  <r>
    <s v="JED"/>
    <x v="3"/>
    <s v="Awareness"/>
    <s v="MK~JED_AT~Snapchat~Retargeting-CDPAllusers_AG~_FF~Feeds"/>
    <s v="CDP"/>
    <s v="CT~DarkPost~EN~JED~Video~9x16~45~_CV"/>
    <s v="EN"/>
    <s v="Video"/>
    <s v="9x16"/>
    <n v="149.68"/>
    <n v="532"/>
    <x v="0"/>
    <n v="4.0000000000000001E-3"/>
    <n v="119886"/>
    <n v="133533"/>
    <n v="1.1137999999999999"/>
    <n v="1.1200000000000001"/>
    <n v="5792"/>
    <n v="114"/>
    <n v="4.3375045868811454E-2"/>
    <n v="117134.21052631579"/>
  </r>
  <r>
    <s v="JED"/>
    <x v="2"/>
    <s v="Consideration"/>
    <s v="MK~JED_AT~Snapchat~Interests_AG~_FF~Feeds"/>
    <s v="Interests"/>
    <s v="CT~DarkPost~EN~JED~Video~9x16~30~_CV"/>
    <s v="EN"/>
    <s v="Video"/>
    <s v="9x16"/>
    <n v="167.73"/>
    <n v="491"/>
    <x v="0"/>
    <n v="5.8999999999999999E-3"/>
    <n v="60513"/>
    <n v="82659"/>
    <n v="1.3660000000000001"/>
    <n v="2.0299999999999998"/>
    <n v="20179"/>
    <n v="469"/>
    <n v="0.24412344693257843"/>
    <n v="17624.520255863539"/>
  </r>
  <r>
    <s v="JED"/>
    <x v="3"/>
    <s v="Awareness"/>
    <s v="MK~JED_AT~Snapchat~Interests_AG~_FF~Feeds"/>
    <s v="Interests"/>
    <s v="CT~DarkPost~AR~JED~Video~9x16~45~_CV"/>
    <s v="AR"/>
    <s v="Video"/>
    <s v="9x16"/>
    <n v="772.94"/>
    <n v="2083"/>
    <x v="1"/>
    <n v="2.7000000000000001E-3"/>
    <n v="717605"/>
    <n v="781394"/>
    <n v="1.0889"/>
    <n v="0.99"/>
    <n v="28146"/>
    <n v="554"/>
    <n v="3.6020240749225101E-2"/>
    <n v="141045.84837545126"/>
  </r>
  <r>
    <s v="JED"/>
    <x v="3"/>
    <s v="Awareness"/>
    <s v="MK~JED_AT~Snapchat~Interests_AG~_FF~Feeds"/>
    <s v="Interests"/>
    <s v="CT~DarkPost~AR~JED~Video~9x16~30~_CV"/>
    <s v="AR"/>
    <s v="Video"/>
    <s v="9x16"/>
    <n v="788.49"/>
    <n v="2269"/>
    <x v="1"/>
    <n v="2.8999999999999998E-3"/>
    <n v="758066"/>
    <n v="795075"/>
    <n v="1.0488"/>
    <n v="0.99"/>
    <n v="28784"/>
    <n v="1002"/>
    <n v="3.620287394270981E-2"/>
    <n v="79348.802395209583"/>
  </r>
  <r>
    <s v="JED"/>
    <x v="2"/>
    <s v="Consideration"/>
    <s v="MK~JED_AT~Snapchat~Interests_AG~_FF~Feeds"/>
    <s v="Interests"/>
    <s v="CT~DarkPost~AR~JED~Video~9x16~45~_CV"/>
    <s v="AR"/>
    <s v="Video"/>
    <s v="9x16"/>
    <n v="369.19"/>
    <n v="846"/>
    <x v="0"/>
    <n v="4.3E-3"/>
    <n v="117891"/>
    <n v="195379"/>
    <n v="1.6573"/>
    <n v="1.89"/>
    <n v="53681"/>
    <n v="953"/>
    <n v="0.27475317203998384"/>
    <n v="20501.469045120673"/>
  </r>
  <r>
    <s v="JED"/>
    <x v="3"/>
    <s v="Awareness"/>
    <s v="MK~JED_AT~Snapchat~Retargeting-CDPAllusers_AG~_FF~Feeds"/>
    <s v="CDP"/>
    <s v="CT~DarkPost~EN~JED~Video~9x16~30~_CV"/>
    <s v="EN"/>
    <s v="Video"/>
    <s v="9x16"/>
    <n v="132.74"/>
    <n v="437"/>
    <x v="0"/>
    <n v="3.7000000000000002E-3"/>
    <n v="106901"/>
    <n v="118775"/>
    <n v="1.1111"/>
    <n v="1.1200000000000001"/>
    <n v="4876"/>
    <n v="152"/>
    <n v="4.1052410018943379E-2"/>
    <n v="78141.447368421053"/>
  </r>
  <r>
    <s v="JED"/>
    <x v="3"/>
    <s v="Awareness"/>
    <s v="MK~JED_AT~Snapchat~Interests_AG~_FF~Feeds"/>
    <s v="Interests"/>
    <s v="CT~DarkPost~EN~JED~Video~9x16~30~_CV"/>
    <s v="EN"/>
    <s v="Video"/>
    <s v="9x16"/>
    <n v="709.33"/>
    <n v="2005"/>
    <x v="1"/>
    <n v="2.8E-3"/>
    <n v="663383"/>
    <n v="721174"/>
    <n v="1.0871"/>
    <n v="0.98"/>
    <n v="22306"/>
    <n v="791"/>
    <n v="3.0930122272849549E-2"/>
    <n v="91172.439949431107"/>
  </r>
  <r>
    <s v="JED"/>
    <x v="2"/>
    <s v="Consideration"/>
    <s v="MK~JED_AT~Snapchat~CDP_AG~_FF~Feeds"/>
    <s v="CDP"/>
    <s v="CT~DarkPost~EN~JED~Video~9x16~45~_CV"/>
    <s v="EN"/>
    <s v="Video"/>
    <s v="9x16"/>
    <n v="52.9"/>
    <n v="126"/>
    <x v="0"/>
    <n v="5.7999999999999996E-3"/>
    <n v="12747"/>
    <n v="21897"/>
    <n v="1.7178"/>
    <n v="2.42"/>
    <n v="9049"/>
    <n v="104"/>
    <n v="0.41325295702607662"/>
    <n v="21054.807692307695"/>
  </r>
  <r>
    <s v="JED"/>
    <x v="3"/>
    <s v="Awareness"/>
    <s v="MK~JED_AT~Snapchat~Retargeting-CDPAllusers_AG~_FF~Feeds"/>
    <s v="CDP"/>
    <s v="CT~DarkPost~AR~JED~Video~9x16~45~_CV"/>
    <s v="AR"/>
    <s v="Video"/>
    <s v="9x16"/>
    <n v="133.44"/>
    <n v="453"/>
    <x v="0"/>
    <n v="3.8E-3"/>
    <n v="104998"/>
    <n v="119321"/>
    <n v="1.1364000000000001"/>
    <n v="1.1200000000000001"/>
    <n v="5920"/>
    <n v="123"/>
    <n v="4.961406625824457E-2"/>
    <n v="97008.943089430904"/>
  </r>
  <r>
    <s v="JED"/>
    <x v="2"/>
    <s v="Consideration"/>
    <s v="MK~JED_AT~Snapchat~Interests_AG~_FF~Feeds"/>
    <s v="Interests"/>
    <s v="CT~DarkPost~AR~JED~Video~9x16~30~_CV"/>
    <s v="AR"/>
    <s v="Video"/>
    <s v="9x16"/>
    <n v="1365.04"/>
    <n v="2829"/>
    <x v="1"/>
    <n v="3.5000000000000001E-3"/>
    <n v="413254"/>
    <n v="797896"/>
    <n v="1.9308000000000001"/>
    <n v="1.71"/>
    <n v="228554"/>
    <n v="7133"/>
    <n v="0.28644585259231781"/>
    <n v="11185.980653301556"/>
  </r>
  <r>
    <s v="JED"/>
    <x v="3"/>
    <s v="Awareness"/>
    <s v="MK~JED_AT~Snapchat~Interests_AG~_FF~Feeds"/>
    <s v="Interests"/>
    <s v="CT~DarkPost~EN~JED~Video~9x16~45~_CV"/>
    <s v="EN"/>
    <s v="Video"/>
    <s v="9x16"/>
    <n v="788.9"/>
    <n v="2207"/>
    <x v="1"/>
    <n v="2.8E-3"/>
    <n v="731982"/>
    <n v="796622"/>
    <n v="1.0883"/>
    <n v="0.99"/>
    <n v="25013"/>
    <n v="495"/>
    <n v="3.1398831566288657E-2"/>
    <n v="160933.73737373739"/>
  </r>
  <r>
    <s v="JED"/>
    <x v="2"/>
    <s v="Consideration"/>
    <s v="MK~JED_AT~Snapchat~Interests_AG~_FF~Feeds"/>
    <s v="Interests"/>
    <s v="CT~DarkPost~EN~JED~Video~9x16~45~_CV"/>
    <s v="EN"/>
    <s v="Video"/>
    <s v="9x16"/>
    <n v="181.9"/>
    <n v="436"/>
    <x v="0"/>
    <n v="4.1000000000000003E-3"/>
    <n v="59957"/>
    <n v="106946"/>
    <n v="1.7837000000000001"/>
    <n v="1.7"/>
    <n v="30826"/>
    <n v="592"/>
    <n v="0.28823892431694498"/>
    <n v="18065.202702702703"/>
  </r>
  <r>
    <s v="KW"/>
    <x v="4"/>
    <s v="Awareness"/>
    <s v="MK~KW_AT~Snapchat~Interests_AG~_FF~Feeds"/>
    <s v="Interests"/>
    <s v="CT~DarkPost~AR~KW~Video~9x16~45_CV"/>
    <s v="AR"/>
    <s v="Video"/>
    <s v="9x16"/>
    <n v="574.09"/>
    <n v="1692"/>
    <x v="1"/>
    <n v="4.4999999999999997E-3"/>
    <n v="340284"/>
    <n v="379163"/>
    <n v="1.1143000000000001"/>
    <n v="1.51"/>
    <n v="17485"/>
    <n v="391"/>
    <n v="4.6114731658943517E-2"/>
    <n v="96972.634271099741"/>
  </r>
  <r>
    <s v="KW"/>
    <x v="5"/>
    <s v="Consideration"/>
    <s v="MK~KW_AT~Snapchat~Interests_AG~_FF~Feeds"/>
    <s v="Interests"/>
    <s v="CT~DarkPost~AR~KW~Video~9x16~45_CV"/>
    <s v="AR"/>
    <s v="Video"/>
    <s v="9x16"/>
    <n v="780.32"/>
    <n v="1462"/>
    <x v="1"/>
    <n v="3.5999999999999999E-3"/>
    <n v="139795"/>
    <n v="406210"/>
    <n v="2.9058000000000002"/>
    <n v="1.92"/>
    <n v="89822"/>
    <n v="3592"/>
    <n v="0.221122079712464"/>
    <n v="11308.741648106905"/>
  </r>
  <r>
    <s v="KW"/>
    <x v="4"/>
    <s v="Awareness"/>
    <s v="MK~KW_AT~Snapchat~Interests_AG~_FF~Feeds"/>
    <s v="Interests"/>
    <s v="CT~DarkPost~EN~KW~Video~9x16~30_CV"/>
    <s v="EN"/>
    <s v="Video"/>
    <s v="9x16"/>
    <n v="629.26"/>
    <n v="1820"/>
    <x v="1"/>
    <n v="4.4999999999999997E-3"/>
    <n v="363534"/>
    <n v="408399"/>
    <n v="1.1234"/>
    <n v="1.54"/>
    <n v="17642"/>
    <n v="660"/>
    <n v="4.3197951023386444E-2"/>
    <n v="61878.63636363636"/>
  </r>
  <r>
    <s v="KW"/>
    <x v="5"/>
    <s v="Consideration"/>
    <s v="MK~KW_AT~Snapchat~Interests_AG~_FF~Feeds"/>
    <s v="Interests"/>
    <s v="CT~DarkPost~AR~KW~Video~9x16~30_CV"/>
    <s v="AR"/>
    <s v="Video"/>
    <s v="9x16"/>
    <n v="144.6"/>
    <n v="219"/>
    <x v="0"/>
    <n v="3.3E-3"/>
    <n v="36242"/>
    <n v="67198"/>
    <n v="1.8541000000000001"/>
    <n v="2.15"/>
    <n v="17386"/>
    <n v="976"/>
    <n v="0.25872793833149799"/>
    <n v="6885.0409836065583"/>
  </r>
  <r>
    <s v="KW"/>
    <x v="4"/>
    <s v="Awareness"/>
    <s v="MK~KW_AT~Snapchat~Interests_AG~_FF~Feeds"/>
    <s v="Interests"/>
    <s v="CT~DarkPost~EN~KW~Video~9x16~45_CV"/>
    <s v="EN"/>
    <s v="Video"/>
    <s v="9x16"/>
    <n v="477.23"/>
    <n v="1360"/>
    <x v="1"/>
    <n v="4.3E-3"/>
    <n v="288595"/>
    <n v="316220"/>
    <n v="1.0956999999999999"/>
    <n v="1.51"/>
    <n v="12955"/>
    <n v="237"/>
    <n v="4.0968313199671112E-2"/>
    <n v="133426.16033755272"/>
  </r>
  <r>
    <s v="KW"/>
    <x v="4"/>
    <s v="Awareness"/>
    <s v="MK~KW_AT~Snapchat~Interests_AG~_FF~Feeds"/>
    <s v="Interests"/>
    <s v="CT~DarkPost~AR~KW~Video~9x16~30_CV"/>
    <s v="AR"/>
    <s v="Video"/>
    <s v="9x16"/>
    <n v="583.54"/>
    <n v="1767"/>
    <x v="1"/>
    <n v="4.7000000000000002E-3"/>
    <n v="335734"/>
    <n v="379261"/>
    <n v="1.1295999999999999"/>
    <n v="1.54"/>
    <n v="17892"/>
    <n v="707"/>
    <n v="4.717595534473621E-2"/>
    <n v="53643.70579915135"/>
  </r>
  <r>
    <s v="KW"/>
    <x v="4"/>
    <s v="Awareness"/>
    <s v="MK~KW_AT~Snapchat~Interests_AG~_FF~Feeds"/>
    <s v="Interests"/>
    <s v="CT~DarkPost~AR~KW_Video~9x16~30~_CV"/>
    <s v="AR"/>
    <s v="Video"/>
    <s v="9x16"/>
    <n v="3.22"/>
    <n v="0"/>
    <x v="0"/>
    <n v="0"/>
    <n v="6681"/>
    <n v="6742"/>
    <n v="1.0091000000000001"/>
    <n v="0.48"/>
    <n v="109"/>
    <n v="9"/>
    <n v="1.6167309403737763E-2"/>
    <n v="74911.111111111109"/>
  </r>
  <r>
    <s v="KW"/>
    <x v="5"/>
    <s v="Consideration"/>
    <s v="MK~KW_AT~Snapchat~Interests_AG~_FF~Feeds"/>
    <s v="Interests"/>
    <s v="CT~DarkPost~EN~KW~Video~9x16~30_CV"/>
    <s v="EN"/>
    <s v="Video"/>
    <s v="9x16"/>
    <n v="252.25"/>
    <n v="443"/>
    <x v="0"/>
    <n v="3.5999999999999999E-3"/>
    <n v="54536"/>
    <n v="121854"/>
    <n v="2.2343999999999999"/>
    <n v="2.0699999999999998"/>
    <n v="30086"/>
    <n v="1616"/>
    <n v="0.24690203029855401"/>
    <n v="7540.4702970297021"/>
  </r>
  <r>
    <s v="KW"/>
    <x v="5"/>
    <s v="Consideration"/>
    <s v="MK~KW_AT~Snapchat~Interests_AG~_FF~Feeds"/>
    <s v="Interests"/>
    <s v="CT~DarkPost~EN~KW~Video~9x16~45_CV"/>
    <s v="EN"/>
    <s v="Video"/>
    <s v="9x16"/>
    <n v="295.93"/>
    <n v="507"/>
    <x v="0"/>
    <n v="3.3E-3"/>
    <n v="72115"/>
    <n v="151566"/>
    <n v="2.1017000000000001"/>
    <n v="1.95"/>
    <n v="35408"/>
    <n v="1302"/>
    <n v="0.23361439900769301"/>
    <n v="11641.013824884792"/>
  </r>
  <r>
    <s v="RIY"/>
    <x v="6"/>
    <s v="Awareness"/>
    <s v="MK~RIY_AT~Snapchat~Retargeting~Purchasers_AG~_FF~Feeds"/>
    <s v="CDP"/>
    <s v="CT~DarkPost~AR~RIY~Video~9x16~30~_CV"/>
    <s v="AR"/>
    <s v="Video"/>
    <s v="9x16"/>
    <n v="254.03"/>
    <n v="703"/>
    <x v="0"/>
    <n v="3.0999999999999999E-3"/>
    <n v="212576"/>
    <n v="227289"/>
    <n v="1.0691999999999999"/>
    <n v="1.1200000000000001"/>
    <n v="8387"/>
    <n v="333"/>
    <n v="3.6900157948690872E-2"/>
    <n v="68254.954954954956"/>
  </r>
  <r>
    <s v="RIY"/>
    <x v="7"/>
    <s v="Consideration"/>
    <s v="MK~RIY_AT~Snapchat~Retargeting~Purchasers_AG~_FF~Feeds"/>
    <s v="CDP"/>
    <s v="CT~DarkPost~AR~RIY~Video~9x16~30~_CV"/>
    <s v="AR"/>
    <s v="Video"/>
    <s v="9x16"/>
    <n v="184.27"/>
    <n v="256"/>
    <x v="0"/>
    <n v="2.5999999999999999E-3"/>
    <n v="46969"/>
    <n v="97212"/>
    <n v="2.0697000000000001"/>
    <n v="1.9"/>
    <n v="29205"/>
    <n v="1241"/>
    <n v="0.30042587334896925"/>
    <n v="7833.3601933924256"/>
  </r>
  <r>
    <s v="RIY"/>
    <x v="6"/>
    <s v="Awareness"/>
    <s v="MK~RIY_AT~Snapchat~Interests_AG~_FF~Feeds"/>
    <s v="Interests"/>
    <s v="CT~DarkPost~AR~RIY~Video~9x16~30~_CV"/>
    <s v="AR"/>
    <s v="Video"/>
    <s v="9x16"/>
    <n v="2892.86"/>
    <n v="7275"/>
    <x v="1"/>
    <n v="2.8E-3"/>
    <n v="2161313"/>
    <n v="2607632"/>
    <n v="1.2064999999999999"/>
    <n v="1.1100000000000001"/>
    <n v="96804"/>
    <n v="3470"/>
    <n v="3.7123336421703679E-2"/>
    <n v="75147.896253602303"/>
  </r>
  <r>
    <s v="RIY"/>
    <x v="7"/>
    <s v="Consideration"/>
    <s v="MK~RIY_AT~Snapchat~Retargeting~CDPAllUsers_AG~_FF~Feeds"/>
    <s v="CDP"/>
    <s v="CT~DarkPost~AR~RIY~Video~9x16~45~_CV"/>
    <s v="AR"/>
    <s v="Video"/>
    <s v="9x16"/>
    <n v="72.2"/>
    <n v="188"/>
    <x v="0"/>
    <n v="6.0000000000000001E-3"/>
    <n v="16469"/>
    <n v="31561"/>
    <n v="1.9164000000000001"/>
    <n v="2.29"/>
    <n v="11761"/>
    <n v="189"/>
    <n v="0.37264345236209245"/>
    <n v="16698.9417989418"/>
  </r>
  <r>
    <s v="RIY"/>
    <x v="6"/>
    <s v="Awareness"/>
    <s v="MK~RIY_AT~Snapchat~Retargeting~CDPAllUsers_AG~_FF~Feeds"/>
    <s v="CDP"/>
    <s v="CT~DarkPost~AR~RIY~Video~9x16~45~_CV"/>
    <s v="AR"/>
    <s v="Video"/>
    <s v="9x16"/>
    <n v="288.45"/>
    <n v="873"/>
    <x v="0"/>
    <n v="3.3999999999999998E-3"/>
    <n v="225115"/>
    <n v="256417"/>
    <n v="1.139"/>
    <n v="1.1200000000000001"/>
    <n v="10872"/>
    <n v="211"/>
    <n v="4.2399684888287437E-2"/>
    <n v="121524.64454976302"/>
  </r>
  <r>
    <s v="RIY"/>
    <x v="7"/>
    <s v="Consideration"/>
    <s v="MK~RIY_AT~Snapchat~Retargeting~CDPAllUsers_AG~_FF~Feeds"/>
    <s v="CDP"/>
    <s v="CT~DarkPost~AR~RIY~Video~9x16~30~_CV"/>
    <s v="AR"/>
    <s v="Video"/>
    <s v="9x16"/>
    <n v="205.76"/>
    <n v="505"/>
    <x v="0"/>
    <n v="5.7000000000000002E-3"/>
    <n v="36816"/>
    <n v="89255"/>
    <n v="2.4243999999999999"/>
    <n v="2.31"/>
    <n v="32894"/>
    <n v="1058"/>
    <n v="0.36853957761469947"/>
    <n v="8436.2003780718333"/>
  </r>
  <r>
    <s v="RIY"/>
    <x v="7"/>
    <s v="Consideration"/>
    <s v="MK~RIY_AT~Snapchat~Retargeting~Purchasers_AG~_FF~Feeds"/>
    <s v="CDP"/>
    <s v="CT~DarkPost~AR~RIY~Video~9x16~45~_CV"/>
    <s v="AR"/>
    <s v="Video"/>
    <s v="9x16"/>
    <n v="93.69"/>
    <n v="217"/>
    <x v="0"/>
    <n v="4.5999999999999999E-3"/>
    <n v="27076"/>
    <n v="47012"/>
    <n v="1.7363"/>
    <n v="1.99"/>
    <n v="13381"/>
    <n v="338"/>
    <n v="0.28462945630902747"/>
    <n v="13908.875739644969"/>
  </r>
  <r>
    <s v="RIY"/>
    <x v="6"/>
    <s v="Awareness"/>
    <s v="MK~RIY_AT~Snapchat~Interests_AG~_FF~Feeds"/>
    <s v="Interests"/>
    <s v="CT~DarkPost~AR~RIY~Video~9x16~45~_CV"/>
    <s v="AR"/>
    <s v="Video"/>
    <s v="9x16"/>
    <n v="2910.22"/>
    <n v="7449"/>
    <x v="1"/>
    <n v="2.8E-3"/>
    <n v="2119755"/>
    <n v="2618714"/>
    <n v="1.2354000000000001"/>
    <n v="1.1100000000000001"/>
    <n v="97157"/>
    <n v="1902"/>
    <n v="3.7101035088215058E-2"/>
    <n v="137682.1240799159"/>
  </r>
  <r>
    <s v="RIY"/>
    <x v="6"/>
    <s v="Awareness"/>
    <s v="MK~RIY_AT~Snapchat~Retargeting~Purchasers_AG~_FF~Feeds"/>
    <s v="CDP"/>
    <s v="CT~DarkPost~AR~RIY~Video~9x16~45~_CV"/>
    <s v="AR"/>
    <s v="Video"/>
    <s v="9x16"/>
    <n v="279.56"/>
    <n v="745"/>
    <x v="0"/>
    <n v="3.0000000000000001E-3"/>
    <n v="222573"/>
    <n v="249255"/>
    <n v="1.1198999999999999"/>
    <n v="1.1200000000000001"/>
    <n v="9169"/>
    <n v="233"/>
    <n v="3.6785621151030068E-2"/>
    <n v="106976.3948497854"/>
  </r>
  <r>
    <s v="RIY"/>
    <x v="7"/>
    <s v="Consideration"/>
    <s v="MK~RIY_AT~Snapchat~Interests_AG~_FF~Feeds"/>
    <s v="Interests"/>
    <s v="CT~DarkPost~AR~RIY~Video~9x16~45~_CV"/>
    <s v="AR"/>
    <s v="Video"/>
    <s v="9x16"/>
    <n v="850.44"/>
    <n v="1666"/>
    <x v="1"/>
    <n v="4.0000000000000001E-3"/>
    <n v="161331"/>
    <n v="414857"/>
    <n v="2.5714999999999999"/>
    <n v="2.0499999999999998"/>
    <n v="134928"/>
    <n v="3003"/>
    <n v="0.3252397814186575"/>
    <n v="13814.751914751914"/>
  </r>
  <r>
    <s v="RIY"/>
    <x v="7"/>
    <s v="Consideration"/>
    <s v="MK~RIY_AT~Snapchat~Interests_AG~_FF~Feeds"/>
    <s v="Interests"/>
    <s v="CT~DarkPost~AR~RIY~Video~9x16~30~_CV"/>
    <s v="AR"/>
    <s v="Video"/>
    <s v="9x16"/>
    <n v="2657.12"/>
    <n v="4656"/>
    <x v="1"/>
    <n v="3.3999999999999998E-3"/>
    <n v="572900"/>
    <n v="1363372"/>
    <n v="2.3797999999999999"/>
    <n v="1.95"/>
    <n v="402299"/>
    <n v="13870"/>
    <n v="0.29507647215873584"/>
    <n v="9829.646719538574"/>
  </r>
  <r>
    <s v="RIY"/>
    <x v="6"/>
    <s v="Awareness"/>
    <s v="MK~RIY_AT~Snapchat~Retargeting~CDPAllUsers_AG~_FF~Feeds"/>
    <s v="CDP"/>
    <s v="CT~DarkPost~AR~RIY~Video~9x16~30~_CV"/>
    <s v="AR"/>
    <s v="Video"/>
    <s v="9x16"/>
    <n v="265.06"/>
    <n v="818"/>
    <x v="0"/>
    <n v="3.5000000000000001E-3"/>
    <n v="209081"/>
    <n v="236171"/>
    <n v="1.1295999999999999"/>
    <n v="1.1200000000000001"/>
    <n v="10162"/>
    <n v="403"/>
    <n v="4.3028144861138748E-2"/>
    <n v="58603.225806451606"/>
  </r>
  <r>
    <s v="UAE"/>
    <x v="8"/>
    <s v="Awareness"/>
    <s v="MK~AE_AT~Snapchat~Interests_AG~_FF~Feeds"/>
    <s v="Interests"/>
    <s v="CT~DarkPost~EN~AE~Video~9x16~45~_CV"/>
    <s v="EN"/>
    <s v="Video"/>
    <s v="9x16"/>
    <n v="76.81"/>
    <n v="179"/>
    <x v="0"/>
    <n v="2.2000000000000001E-3"/>
    <n v="79988"/>
    <n v="80972"/>
    <n v="1.0123"/>
    <n v="0.95"/>
    <n v="1779"/>
    <n v="31"/>
    <n v="2.1970557723657559E-2"/>
    <n v="261200"/>
  </r>
  <r>
    <s v="UAE"/>
    <x v="9"/>
    <s v="Consideration"/>
    <s v="MK~AE_AT~Snapchat~Interests_AG~_FF~Feeds"/>
    <s v="Interests"/>
    <s v="CT~DarkPost~EN~AE~Video~9x16~30~_CV"/>
    <s v="EN"/>
    <s v="Video"/>
    <s v="9x16"/>
    <n v="21.55"/>
    <n v="29"/>
    <x v="0"/>
    <n v="2.5000000000000001E-3"/>
    <n v="8544"/>
    <n v="11571"/>
    <n v="1.3543000000000001"/>
    <n v="1.86"/>
    <n v="2125"/>
    <n v="66"/>
    <n v="0.18364877711520181"/>
    <n v="17531.81818181818"/>
  </r>
  <r>
    <s v="UAE"/>
    <x v="8"/>
    <s v="Awareness"/>
    <s v="MK~AE_AT~Snapchat~Interests_AG~_FF~Feeds"/>
    <s v="Interests"/>
    <s v="CT~DarkPost~EN~AE~Video~9x16~30~_CV"/>
    <s v="EN"/>
    <s v="Video"/>
    <s v="9x16"/>
    <n v="73.180000000000007"/>
    <n v="178"/>
    <x v="0"/>
    <n v="2.3E-3"/>
    <n v="74948"/>
    <n v="77585"/>
    <n v="1.0351999999999999"/>
    <n v="0.94"/>
    <n v="1704"/>
    <n v="66"/>
    <n v="2.1963008313462654E-2"/>
    <n v="117553.0303030303"/>
  </r>
  <r>
    <s v="UAE"/>
    <x v="8"/>
    <s v="Awareness"/>
    <s v="MK~AE_AT~Snapchat~Interests_AG~_FF~Feeds"/>
    <s v="Interests"/>
    <s v=" CT~DarkPost~AR~AE~Video~9x16~30~_CV"/>
    <s v="AR"/>
    <s v="Video"/>
    <s v="9x16"/>
    <n v="75.13"/>
    <n v="181"/>
    <x v="0"/>
    <n v="2.3E-3"/>
    <n v="73748"/>
    <n v="79539"/>
    <n v="1.0785"/>
    <n v="0.94"/>
    <n v="1963"/>
    <n v="64"/>
    <n v="2.4679716868454469E-2"/>
    <n v="124279.6875"/>
  </r>
  <r>
    <s v="UAE"/>
    <x v="9"/>
    <s v="Consideration"/>
    <s v="MK~AE_AT~Snapchat~Interests_AG~_FF~Feeds"/>
    <s v="Interests"/>
    <s v="CT~DarkPost~AR~AE~Video~9x16~30~_CV"/>
    <s v="AR"/>
    <s v="Video"/>
    <s v="9x16"/>
    <n v="36.24"/>
    <n v="66"/>
    <x v="0"/>
    <n v="3.5999999999999999E-3"/>
    <n v="12121"/>
    <n v="18246"/>
    <n v="1.5053000000000001"/>
    <n v="1.99"/>
    <n v="3617"/>
    <n v="96"/>
    <n v="0.19823522963937301"/>
    <n v="19006.25"/>
  </r>
  <r>
    <s v="UAE"/>
    <x v="9"/>
    <s v="Consideration"/>
    <s v="MK~AE_AT~Snapchat~Interests_AG~_FF~Feeds"/>
    <s v="Interests"/>
    <s v="CT~DarkPost~AR~AE~Video~9x16~45~_CV"/>
    <s v="AR"/>
    <s v="Video"/>
    <s v="9x16"/>
    <n v="110.04"/>
    <n v="100"/>
    <x v="0"/>
    <n v="1.6999999999999999E-3"/>
    <n v="30601"/>
    <n v="57922"/>
    <n v="1.8928"/>
    <n v="1.9"/>
    <n v="12453"/>
    <n v="230"/>
    <n v="0.2149960291426401"/>
    <n v="25183.478260869568"/>
  </r>
  <r>
    <s v="UAE"/>
    <x v="8"/>
    <s v="Awareness"/>
    <s v="MK~AE_AT~Snapchat~Interests_AG~_FF~Feeds"/>
    <s v="Interests"/>
    <s v="CT~DarkPost~AR~AE~Video~9x16~45~_CV"/>
    <s v="AR"/>
    <s v="Video"/>
    <s v="9x16"/>
    <n v="82.73"/>
    <n v="202"/>
    <x v="0"/>
    <n v="2.3E-3"/>
    <n v="84751"/>
    <n v="88110"/>
    <n v="1.0396000000000001"/>
    <n v="0.94"/>
    <n v="2080"/>
    <n v="51"/>
    <n v="2.3606855067529225E-2"/>
    <n v="172764.70588235295"/>
  </r>
  <r>
    <s v="UAE"/>
    <x v="9"/>
    <s v="Consideration"/>
    <s v="MK~AE_AT~Snapchat~Interests_AG~_FF~Feeds"/>
    <s v="Interests"/>
    <s v="CT~DarkPost~EN~AE~Video~9x16~45~_CV"/>
    <s v="EN"/>
    <s v="Video"/>
    <s v="9x16"/>
    <n v="62.96"/>
    <n v="84"/>
    <x v="0"/>
    <n v="2.5000000000000001E-3"/>
    <n v="17927"/>
    <n v="33929"/>
    <n v="1.8926000000000001"/>
    <n v="1.86"/>
    <n v="6655"/>
    <n v="145"/>
    <n v="0.19614489080137934"/>
    <n v="23399.310344827587"/>
  </r>
  <r>
    <m/>
    <x v="10"/>
    <m/>
    <m/>
    <m/>
    <m/>
    <m/>
    <m/>
    <m/>
    <m/>
    <m/>
    <x v="2"/>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QT"/>
    <x v="0"/>
    <s v="Awareness"/>
    <s v="MK~QAT_AT~Snap~Interests_AG~_FF~SnapAds"/>
    <s v="Interests"/>
    <s v="CT~DarkPost~AR~QT~Video~9x16~30sec~_CV"/>
    <s v="AR"/>
    <s v="Video"/>
    <s v="9x16"/>
    <n v="197.51"/>
    <x v="0"/>
    <s v="Low"/>
    <n v="3.3E-3"/>
    <n v="95027"/>
    <n v="108534"/>
    <n v="1.1420999999999999"/>
    <n v="1.82"/>
    <n v="5438"/>
    <n v="254"/>
    <n v="5.0104114839589438E-2"/>
    <n v="42729.921259842522"/>
    <n v="0.54410468319559224"/>
  </r>
  <r>
    <s v="QT"/>
    <x v="0"/>
    <s v="Awareness"/>
    <s v="MK~QAT_AT~Snap~Interests_AG~_FF~SnapAds"/>
    <s v="Interests"/>
    <s v="CT~DarkPost~EN~QT~Video~9x16~30~_CV"/>
    <s v="EN"/>
    <s v="Video"/>
    <s v="9x16"/>
    <n v="206.13"/>
    <x v="1"/>
    <s v="Low"/>
    <n v="3.5999999999999999E-3"/>
    <n v="94142"/>
    <n v="106530"/>
    <n v="1.1315999999999999"/>
    <n v="1.93"/>
    <n v="4955"/>
    <n v="253"/>
    <n v="4.6512719421759129E-2"/>
    <n v="42106.719367588928"/>
    <n v="0.53540259740259744"/>
  </r>
  <r>
    <s v="QT"/>
    <x v="1"/>
    <s v="Consideration"/>
    <s v="MK~QAT_AT~Snap~Interests_AG~_FF~SnapAds"/>
    <s v="Interests"/>
    <s v="CT~DarkPost~EN~QT~Video~9x16~45sec~_CV"/>
    <s v="EN"/>
    <s v="Video"/>
    <s v="9x16"/>
    <n v="67.92"/>
    <x v="2"/>
    <s v="Low"/>
    <n v="2.8E-3"/>
    <n v="13776"/>
    <n v="29807"/>
    <n v="2.1637"/>
    <n v="2.2799999999999998"/>
    <n v="7794"/>
    <n v="334"/>
    <n v="0.26148220216727613"/>
    <n v="8924.2514970059892"/>
    <n v="0.80857142857142861"/>
  </r>
  <r>
    <s v="QT"/>
    <x v="1"/>
    <s v="Consideration"/>
    <s v="MK~QAT_AT~Snap~Interests_AG~_FF~SnapAds"/>
    <s v="Interests"/>
    <s v="CT~DarkPost~EN~QT~Video~9x16~30~_CV"/>
    <s v="EN"/>
    <s v="Video"/>
    <s v="9x16"/>
    <n v="51.99"/>
    <x v="3"/>
    <s v="Low"/>
    <n v="2.8999999999999998E-3"/>
    <n v="12187"/>
    <n v="22399"/>
    <n v="1.8379000000000001"/>
    <n v="2.3199999999999998"/>
    <n v="5802"/>
    <n v="357"/>
    <n v="0.25902942095629267"/>
    <n v="6274.2296918767506"/>
    <n v="0.81234375000000003"/>
  </r>
  <r>
    <s v="QT"/>
    <x v="1"/>
    <s v="Consideration"/>
    <s v="MK~QAT_AT~Snap~Interests_AG~_FF~SnapAds"/>
    <s v="Interests"/>
    <s v="CT~DarkPost~AR~QT~Video~9x16~45sec~_CV"/>
    <s v="AR"/>
    <s v="Video"/>
    <s v="9x16"/>
    <n v="140.97999999999999"/>
    <x v="4"/>
    <s v="Low"/>
    <n v="2.7000000000000001E-3"/>
    <n v="24831"/>
    <n v="64602"/>
    <n v="2.6017000000000001"/>
    <n v="2.1800000000000002"/>
    <n v="15882"/>
    <n v="666"/>
    <n v="0.24584378192625617"/>
    <n v="9700"/>
    <n v="0.81022988505747118"/>
  </r>
  <r>
    <s v="QT"/>
    <x v="0"/>
    <s v="Awareness"/>
    <s v="MK~QAT_AT~Snap~Interests_AG~_FF~SnapAds"/>
    <s v="Interests"/>
    <s v="CT~DarkPost~AR~QT~Video~9x16~45sec~_CV"/>
    <s v="AR"/>
    <s v="Video"/>
    <s v="9x16"/>
    <n v="229.49"/>
    <x v="5"/>
    <s v="Low"/>
    <n v="3.5999999999999999E-3"/>
    <n v="106581"/>
    <n v="124438"/>
    <n v="1.1675"/>
    <n v="1.84"/>
    <n v="6075"/>
    <n v="182"/>
    <n v="4.8819492438001252E-2"/>
    <n v="68372.527472527479"/>
    <n v="0.5054845814977974"/>
  </r>
  <r>
    <s v="QT"/>
    <x v="0"/>
    <s v="Awareness"/>
    <s v="MK~QAT_AT~Snap~Interests_AG~_FF~SnapAds"/>
    <s v="Interests"/>
    <s v="CT~DarkPost~EN~QT~Video~9x16~45sec~_CV"/>
    <s v="EN"/>
    <s v="Video"/>
    <s v="9x16"/>
    <n v="216.23"/>
    <x v="6"/>
    <s v="Low"/>
    <n v="3.3999999999999998E-3"/>
    <n v="105669"/>
    <n v="123775"/>
    <n v="1.1713"/>
    <n v="1.75"/>
    <n v="5259"/>
    <n v="142"/>
    <n v="4.2488386184609171E-2"/>
    <n v="87165.492957746479"/>
    <n v="0.51483333333333325"/>
  </r>
  <r>
    <s v="QT"/>
    <x v="1"/>
    <s v="Consideration"/>
    <s v="MK~QAT_AT~Snap~Interests_AG~_FF~SnapAds"/>
    <s v="Interests"/>
    <s v="CT~DarkPost~AR~QT~Video~9x16~30sec~_CV"/>
    <s v="AR"/>
    <s v="Video"/>
    <s v="9x16"/>
    <n v="352.46"/>
    <x v="7"/>
    <s v="Low"/>
    <n v="2.2000000000000001E-3"/>
    <n v="49783"/>
    <n v="172400"/>
    <n v="3.4630000000000001"/>
    <n v="2.04"/>
    <n v="39317"/>
    <n v="2648"/>
    <n v="0.22805684454756381"/>
    <n v="6510.5740181268884"/>
    <n v="0.91786458333333332"/>
  </r>
  <r>
    <s v="JED"/>
    <x v="2"/>
    <s v="Consideration"/>
    <s v="MK~JED_AT~Snapchat~CDP_AG~_FF~Feeds"/>
    <s v="CDP"/>
    <s v="CT~DarkPost~AR~JED~Video~9x16~45~_CV"/>
    <s v="AR"/>
    <s v="Video"/>
    <s v="9x16"/>
    <n v="422.52"/>
    <x v="8"/>
    <s v="High"/>
    <n v="5.7000000000000002E-3"/>
    <n v="96300"/>
    <n v="202095"/>
    <n v="2.0985999999999998"/>
    <n v="2.09"/>
    <n v="76291"/>
    <n v="1184"/>
    <n v="0.37750068037309187"/>
    <n v="17068.83445945946"/>
    <n v="0.36424137931034484"/>
  </r>
  <r>
    <s v="JED"/>
    <x v="2"/>
    <s v="Consideration"/>
    <s v="MK~JED_AT~Snapchat~CDP_AG~_FF~Feeds"/>
    <s v="CDP"/>
    <s v="CT~DarkPost~AR~JED~Video~9x16~30~_CV"/>
    <s v="AR"/>
    <s v="Video"/>
    <s v="9x16"/>
    <n v="110.89"/>
    <x v="9"/>
    <s v="Low"/>
    <n v="6.3E-3"/>
    <n v="30158"/>
    <n v="52865"/>
    <n v="1.7528999999999999"/>
    <n v="2.1"/>
    <n v="19730"/>
    <n v="509"/>
    <n v="0.37321479239572497"/>
    <n v="10386.051080550098"/>
    <n v="0.33400602409638552"/>
  </r>
  <r>
    <s v="JED"/>
    <x v="2"/>
    <s v="Consideration"/>
    <s v="MK~JED_AT~Snapchat~CDP_AG~_FF~Feeds"/>
    <s v="CDP"/>
    <s v="CT~DarkPost~EN~JED~Video~9x16~30~_CV"/>
    <s v="EN"/>
    <s v="Video"/>
    <s v="9x16"/>
    <n v="74.56"/>
    <x v="10"/>
    <s v="Low"/>
    <n v="4.7999999999999996E-3"/>
    <n v="18293"/>
    <n v="33156"/>
    <n v="1.8125"/>
    <n v="2.25"/>
    <n v="11929"/>
    <n v="357"/>
    <n v="0.3597840511521293"/>
    <n v="9287.3949579831933"/>
    <n v="0.46600000000000003"/>
  </r>
  <r>
    <s v="JED"/>
    <x v="3"/>
    <s v="Awareness"/>
    <s v="MK~JED_AT~Snapchat~Retargeting-CDPAllusers_AG~_FF~Feeds"/>
    <s v="CDP"/>
    <s v="CT~DarkPost~AR~JED~Video~9x16~30~_CV"/>
    <s v="AR"/>
    <s v="Video"/>
    <s v="9x16"/>
    <n v="133.5"/>
    <x v="11"/>
    <s v="Low"/>
    <n v="3.8999999999999998E-3"/>
    <n v="108611"/>
    <n v="119099"/>
    <n v="1.0966"/>
    <n v="1.1200000000000001"/>
    <n v="6068"/>
    <n v="201"/>
    <n v="5.0949210320825535E-2"/>
    <n v="59253.233830845769"/>
    <n v="0.29021739130434782"/>
  </r>
  <r>
    <s v="JED"/>
    <x v="3"/>
    <s v="Awareness"/>
    <s v="MK~JED_AT~Snapchat~Retargeting-CDPAllusers_AG~_FF~Feeds"/>
    <s v="CDP"/>
    <s v="CT~DarkPost~EN~JED~Video~9x16~45~_CV"/>
    <s v="EN"/>
    <s v="Video"/>
    <s v="9x16"/>
    <n v="149.68"/>
    <x v="12"/>
    <s v="Low"/>
    <n v="4.0000000000000001E-3"/>
    <n v="119886"/>
    <n v="133533"/>
    <n v="1.1137999999999999"/>
    <n v="1.1200000000000001"/>
    <n v="5792"/>
    <n v="114"/>
    <n v="4.3375045868811454E-2"/>
    <n v="117134.21052631579"/>
    <n v="0.28135338345864663"/>
  </r>
  <r>
    <s v="JED"/>
    <x v="2"/>
    <s v="Consideration"/>
    <s v="MK~JED_AT~Snapchat~Interests_AG~_FF~Feeds"/>
    <s v="Interests"/>
    <s v="CT~DarkPost~EN~JED~Video~9x16~30~_CV"/>
    <s v="EN"/>
    <s v="Video"/>
    <s v="9x16"/>
    <n v="167.73"/>
    <x v="13"/>
    <s v="Low"/>
    <n v="5.8999999999999999E-3"/>
    <n v="60513"/>
    <n v="82659"/>
    <n v="1.3660000000000001"/>
    <n v="2.0299999999999998"/>
    <n v="20179"/>
    <n v="469"/>
    <n v="0.24412344693257843"/>
    <n v="17624.520255863539"/>
    <n v="0.3416089613034623"/>
  </r>
  <r>
    <s v="JED"/>
    <x v="3"/>
    <s v="Awareness"/>
    <s v="MK~JED_AT~Snapchat~Interests_AG~_FF~Feeds"/>
    <s v="Interests"/>
    <s v="CT~DarkPost~AR~JED~Video~9x16~45~_CV"/>
    <s v="AR"/>
    <s v="Video"/>
    <s v="9x16"/>
    <n v="772.94"/>
    <x v="14"/>
    <s v="High"/>
    <n v="2.7000000000000001E-3"/>
    <n v="717605"/>
    <n v="781394"/>
    <n v="1.0889"/>
    <n v="0.99"/>
    <n v="28146"/>
    <n v="554"/>
    <n v="3.6020240749225101E-2"/>
    <n v="141045.84837545126"/>
    <n v="0.37107057129140664"/>
  </r>
  <r>
    <s v="JED"/>
    <x v="3"/>
    <s v="Awareness"/>
    <s v="MK~JED_AT~Snapchat~Interests_AG~_FF~Feeds"/>
    <s v="Interests"/>
    <s v="CT~DarkPost~AR~JED~Video~9x16~30~_CV"/>
    <s v="AR"/>
    <s v="Video"/>
    <s v="9x16"/>
    <n v="788.49"/>
    <x v="15"/>
    <s v="High"/>
    <n v="2.8999999999999998E-3"/>
    <n v="758066"/>
    <n v="795075"/>
    <n v="1.0488"/>
    <n v="0.99"/>
    <n v="28784"/>
    <n v="1002"/>
    <n v="3.620287394270981E-2"/>
    <n v="79348.802395209583"/>
    <n v="0.34750550903481708"/>
  </r>
  <r>
    <s v="JED"/>
    <x v="2"/>
    <s v="Consideration"/>
    <s v="MK~JED_AT~Snapchat~Interests_AG~_FF~Feeds"/>
    <s v="Interests"/>
    <s v="CT~DarkPost~AR~JED~Video~9x16~45~_CV"/>
    <s v="AR"/>
    <s v="Video"/>
    <s v="9x16"/>
    <n v="369.19"/>
    <x v="16"/>
    <s v="Low"/>
    <n v="4.3E-3"/>
    <n v="117891"/>
    <n v="195379"/>
    <n v="1.6573"/>
    <n v="1.89"/>
    <n v="53681"/>
    <n v="953"/>
    <n v="0.27475317203998384"/>
    <n v="20501.469045120673"/>
    <n v="0.43639479905437351"/>
  </r>
  <r>
    <s v="JED"/>
    <x v="3"/>
    <s v="Awareness"/>
    <s v="MK~JED_AT~Snapchat~Retargeting-CDPAllusers_AG~_FF~Feeds"/>
    <s v="CDP"/>
    <s v="CT~DarkPost~EN~JED~Video~9x16~30~_CV"/>
    <s v="EN"/>
    <s v="Video"/>
    <s v="9x16"/>
    <n v="132.74"/>
    <x v="17"/>
    <s v="Low"/>
    <n v="3.7000000000000002E-3"/>
    <n v="106901"/>
    <n v="118775"/>
    <n v="1.1111"/>
    <n v="1.1200000000000001"/>
    <n v="4876"/>
    <n v="152"/>
    <n v="4.1052410018943379E-2"/>
    <n v="78141.447368421053"/>
    <n v="0.30375286041189936"/>
  </r>
  <r>
    <s v="JED"/>
    <x v="3"/>
    <s v="Awareness"/>
    <s v="MK~JED_AT~Snapchat~Interests_AG~_FF~Feeds"/>
    <s v="Interests"/>
    <s v="CT~DarkPost~EN~JED~Video~9x16~30~_CV"/>
    <s v="EN"/>
    <s v="Video"/>
    <s v="9x16"/>
    <n v="709.33"/>
    <x v="18"/>
    <s v="High"/>
    <n v="2.8E-3"/>
    <n v="663383"/>
    <n v="721174"/>
    <n v="1.0871"/>
    <n v="0.98"/>
    <n v="22306"/>
    <n v="791"/>
    <n v="3.0930122272849549E-2"/>
    <n v="91172.439949431107"/>
    <n v="0.35378054862842895"/>
  </r>
  <r>
    <s v="JED"/>
    <x v="2"/>
    <s v="Consideration"/>
    <s v="MK~JED_AT~Snapchat~CDP_AG~_FF~Feeds"/>
    <s v="CDP"/>
    <s v="CT~DarkPost~EN~JED~Video~9x16~45~_CV"/>
    <s v="EN"/>
    <s v="Video"/>
    <s v="9x16"/>
    <n v="52.9"/>
    <x v="19"/>
    <s v="Low"/>
    <n v="5.7999999999999996E-3"/>
    <n v="12747"/>
    <n v="21897"/>
    <n v="1.7178"/>
    <n v="2.42"/>
    <n v="9049"/>
    <n v="104"/>
    <n v="0.41325295702607662"/>
    <n v="21054.807692307695"/>
    <n v="0.41984126984126985"/>
  </r>
  <r>
    <s v="JED"/>
    <x v="3"/>
    <s v="Awareness"/>
    <s v="MK~JED_AT~Snapchat~Retargeting-CDPAllusers_AG~_FF~Feeds"/>
    <s v="CDP"/>
    <s v="CT~DarkPost~AR~JED~Video~9x16~45~_CV"/>
    <s v="AR"/>
    <s v="Video"/>
    <s v="9x16"/>
    <n v="133.44"/>
    <x v="20"/>
    <s v="Low"/>
    <n v="3.8E-3"/>
    <n v="104998"/>
    <n v="119321"/>
    <n v="1.1364000000000001"/>
    <n v="1.1200000000000001"/>
    <n v="5920"/>
    <n v="123"/>
    <n v="4.961406625824457E-2"/>
    <n v="97008.943089430904"/>
    <n v="0.29456953642384104"/>
  </r>
  <r>
    <s v="JED"/>
    <x v="2"/>
    <s v="Consideration"/>
    <s v="MK~JED_AT~Snapchat~Interests_AG~_FF~Feeds"/>
    <s v="Interests"/>
    <s v="CT~DarkPost~AR~JED~Video~9x16~30~_CV"/>
    <s v="AR"/>
    <s v="Video"/>
    <s v="9x16"/>
    <n v="1365.04"/>
    <x v="21"/>
    <s v="High"/>
    <n v="3.5000000000000001E-3"/>
    <n v="413254"/>
    <n v="797896"/>
    <n v="1.9308000000000001"/>
    <n v="1.71"/>
    <n v="228554"/>
    <n v="7133"/>
    <n v="0.28644585259231781"/>
    <n v="11185.980653301556"/>
    <n v="0.48251679038529516"/>
  </r>
  <r>
    <s v="JED"/>
    <x v="3"/>
    <s v="Awareness"/>
    <s v="MK~JED_AT~Snapchat~Interests_AG~_FF~Feeds"/>
    <s v="Interests"/>
    <s v="CT~DarkPost~EN~JED~Video~9x16~45~_CV"/>
    <s v="EN"/>
    <s v="Video"/>
    <s v="9x16"/>
    <n v="788.9"/>
    <x v="22"/>
    <s v="High"/>
    <n v="2.8E-3"/>
    <n v="731982"/>
    <n v="796622"/>
    <n v="1.0883"/>
    <n v="0.99"/>
    <n v="25013"/>
    <n v="495"/>
    <n v="3.1398831566288657E-2"/>
    <n v="160933.73737373739"/>
    <n v="0.35745355686452196"/>
  </r>
  <r>
    <s v="JED"/>
    <x v="2"/>
    <s v="Consideration"/>
    <s v="MK~JED_AT~Snapchat~Interests_AG~_FF~Feeds"/>
    <s v="Interests"/>
    <s v="CT~DarkPost~EN~JED~Video~9x16~45~_CV"/>
    <s v="EN"/>
    <s v="Video"/>
    <s v="9x16"/>
    <n v="181.9"/>
    <x v="23"/>
    <s v="Low"/>
    <n v="4.1000000000000003E-3"/>
    <n v="59957"/>
    <n v="106946"/>
    <n v="1.7837000000000001"/>
    <n v="1.7"/>
    <n v="30826"/>
    <n v="592"/>
    <n v="0.28823892431694498"/>
    <n v="18065.202702702703"/>
    <n v="0.41720183486238532"/>
  </r>
  <r>
    <s v="KW"/>
    <x v="4"/>
    <s v="Awareness"/>
    <s v="MK~KW_AT~Snapchat~Interests_AG~_FF~Feeds"/>
    <s v="Interests"/>
    <s v="CT~DarkPost~AR~KW~Video~9x16~45_CV"/>
    <s v="AR"/>
    <s v="Video"/>
    <s v="9x16"/>
    <n v="574.09"/>
    <x v="24"/>
    <s v="High"/>
    <n v="4.4999999999999997E-3"/>
    <n v="340284"/>
    <n v="379163"/>
    <n v="1.1143000000000001"/>
    <n v="1.51"/>
    <n v="17485"/>
    <n v="391"/>
    <n v="4.6114731658943517E-2"/>
    <n v="96972.634271099741"/>
    <n v="0.33929669030732862"/>
  </r>
  <r>
    <s v="KW"/>
    <x v="5"/>
    <s v="Consideration"/>
    <s v="MK~KW_AT~Snapchat~Interests_AG~_FF~Feeds"/>
    <s v="Interests"/>
    <s v="CT~DarkPost~AR~KW~Video~9x16~45_CV"/>
    <s v="AR"/>
    <s v="Video"/>
    <s v="9x16"/>
    <n v="780.32"/>
    <x v="25"/>
    <s v="High"/>
    <n v="3.5999999999999999E-3"/>
    <n v="139795"/>
    <n v="406210"/>
    <n v="2.9058000000000002"/>
    <n v="1.92"/>
    <n v="89822"/>
    <n v="3592"/>
    <n v="0.221122079712464"/>
    <n v="11308.741648106905"/>
    <n v="0.53373461012311907"/>
  </r>
  <r>
    <s v="KW"/>
    <x v="4"/>
    <s v="Awareness"/>
    <s v="MK~KW_AT~Snapchat~Interests_AG~_FF~Feeds"/>
    <s v="Interests"/>
    <s v="CT~DarkPost~EN~KW~Video~9x16~30_CV"/>
    <s v="EN"/>
    <s v="Video"/>
    <s v="9x16"/>
    <n v="629.26"/>
    <x v="26"/>
    <s v="High"/>
    <n v="4.4999999999999997E-3"/>
    <n v="363534"/>
    <n v="408399"/>
    <n v="1.1234"/>
    <n v="1.54"/>
    <n v="17642"/>
    <n v="660"/>
    <n v="4.3197951023386444E-2"/>
    <n v="61878.63636363636"/>
    <n v="0.34574725274725276"/>
  </r>
  <r>
    <s v="KW"/>
    <x v="5"/>
    <s v="Consideration"/>
    <s v="MK~KW_AT~Snapchat~Interests_AG~_FF~Feeds"/>
    <s v="Interests"/>
    <s v="CT~DarkPost~AR~KW~Video~9x16~30_CV"/>
    <s v="AR"/>
    <s v="Video"/>
    <s v="9x16"/>
    <n v="144.6"/>
    <x v="27"/>
    <s v="Low"/>
    <n v="3.3E-3"/>
    <n v="36242"/>
    <n v="67198"/>
    <n v="1.8541000000000001"/>
    <n v="2.15"/>
    <n v="17386"/>
    <n v="976"/>
    <n v="0.25872793833149799"/>
    <n v="6885.0409836065583"/>
    <n v="0.66027397260273968"/>
  </r>
  <r>
    <s v="KW"/>
    <x v="4"/>
    <s v="Awareness"/>
    <s v="MK~KW_AT~Snapchat~Interests_AG~_FF~Feeds"/>
    <s v="Interests"/>
    <s v="CT~DarkPost~EN~KW~Video~9x16~45_CV"/>
    <s v="EN"/>
    <s v="Video"/>
    <s v="9x16"/>
    <n v="477.23"/>
    <x v="28"/>
    <s v="High"/>
    <n v="4.3E-3"/>
    <n v="288595"/>
    <n v="316220"/>
    <n v="1.0956999999999999"/>
    <n v="1.51"/>
    <n v="12955"/>
    <n v="237"/>
    <n v="4.0968313199671112E-2"/>
    <n v="133426.16033755272"/>
    <n v="0.35090441176470588"/>
  </r>
  <r>
    <s v="KW"/>
    <x v="4"/>
    <s v="Awareness"/>
    <s v="MK~KW_AT~Snapchat~Interests_AG~_FF~Feeds"/>
    <s v="Interests"/>
    <s v="CT~DarkPost~AR~KW~Video~9x16~30_CV"/>
    <s v="AR"/>
    <s v="Video"/>
    <s v="9x16"/>
    <n v="583.54"/>
    <x v="29"/>
    <s v="High"/>
    <n v="4.7000000000000002E-3"/>
    <n v="335734"/>
    <n v="379261"/>
    <n v="1.1295999999999999"/>
    <n v="1.54"/>
    <n v="17892"/>
    <n v="707"/>
    <n v="4.717595534473621E-2"/>
    <n v="53643.70579915135"/>
    <n v="0.33024335031126201"/>
  </r>
  <r>
    <s v="KW"/>
    <x v="4"/>
    <s v="Awareness"/>
    <s v="MK~KW_AT~Snapchat~Interests_AG~_FF~Feeds"/>
    <s v="Interests"/>
    <s v="CT~DarkPost~AR~KW_Video~9x16~30~_CV"/>
    <s v="AR"/>
    <s v="Video"/>
    <s v="9x16"/>
    <n v="3.22"/>
    <x v="30"/>
    <s v="Low"/>
    <n v="0"/>
    <n v="6681"/>
    <n v="6742"/>
    <n v="1.0091000000000001"/>
    <n v="0.48"/>
    <n v="109"/>
    <n v="9"/>
    <n v="1.6167309403737763E-2"/>
    <n v="74911.111111111109"/>
    <e v="#DIV/0!"/>
  </r>
  <r>
    <s v="KW"/>
    <x v="5"/>
    <s v="Consideration"/>
    <s v="MK~KW_AT~Snapchat~Interests_AG~_FF~Feeds"/>
    <s v="Interests"/>
    <s v="CT~DarkPost~EN~KW~Video~9x16~30_CV"/>
    <s v="EN"/>
    <s v="Video"/>
    <s v="9x16"/>
    <n v="252.25"/>
    <x v="31"/>
    <s v="Low"/>
    <n v="3.5999999999999999E-3"/>
    <n v="54536"/>
    <n v="121854"/>
    <n v="2.2343999999999999"/>
    <n v="2.0699999999999998"/>
    <n v="30086"/>
    <n v="1616"/>
    <n v="0.24690203029855401"/>
    <n v="7540.4702970297021"/>
    <n v="0.56941309255079009"/>
  </r>
  <r>
    <s v="KW"/>
    <x v="5"/>
    <s v="Consideration"/>
    <s v="MK~KW_AT~Snapchat~Interests_AG~_FF~Feeds"/>
    <s v="Interests"/>
    <s v="CT~DarkPost~EN~KW~Video~9x16~45_CV"/>
    <s v="EN"/>
    <s v="Video"/>
    <s v="9x16"/>
    <n v="295.93"/>
    <x v="32"/>
    <s v="Low"/>
    <n v="3.3E-3"/>
    <n v="72115"/>
    <n v="151566"/>
    <n v="2.1017000000000001"/>
    <n v="1.95"/>
    <n v="35408"/>
    <n v="1302"/>
    <n v="0.23361439900769301"/>
    <n v="11641.013824884792"/>
    <n v="0.58368836291913218"/>
  </r>
  <r>
    <s v="RIY"/>
    <x v="6"/>
    <s v="Awareness"/>
    <s v="MK~RIY_AT~Snapchat~Retargeting~Purchasers_AG~_FF~Feeds"/>
    <s v="CDP"/>
    <s v="CT~DarkPost~AR~RIY~Video~9x16~30~_CV"/>
    <s v="AR"/>
    <s v="Video"/>
    <s v="9x16"/>
    <n v="254.03"/>
    <x v="33"/>
    <s v="Low"/>
    <n v="3.0999999999999999E-3"/>
    <n v="212576"/>
    <n v="227289"/>
    <n v="1.0691999999999999"/>
    <n v="1.1200000000000001"/>
    <n v="8387"/>
    <n v="333"/>
    <n v="3.6900157948690872E-2"/>
    <n v="68254.954954954956"/>
    <n v="0.36135135135135138"/>
  </r>
  <r>
    <s v="RIY"/>
    <x v="7"/>
    <s v="Consideration"/>
    <s v="MK~RIY_AT~Snapchat~Retargeting~Purchasers_AG~_FF~Feeds"/>
    <s v="CDP"/>
    <s v="CT~DarkPost~AR~RIY~Video~9x16~30~_CV"/>
    <s v="AR"/>
    <s v="Video"/>
    <s v="9x16"/>
    <n v="184.27"/>
    <x v="34"/>
    <s v="Low"/>
    <n v="2.5999999999999999E-3"/>
    <n v="46969"/>
    <n v="97212"/>
    <n v="2.0697000000000001"/>
    <n v="1.9"/>
    <n v="29205"/>
    <n v="1241"/>
    <n v="0.30042587334896925"/>
    <n v="7833.3601933924256"/>
    <n v="0.71980468750000004"/>
  </r>
  <r>
    <s v="RIY"/>
    <x v="6"/>
    <s v="Awareness"/>
    <s v="MK~RIY_AT~Snapchat~Interests_AG~_FF~Feeds"/>
    <s v="Interests"/>
    <s v="CT~DarkPost~AR~RIY~Video~9x16~30~_CV"/>
    <s v="AR"/>
    <s v="Video"/>
    <s v="9x16"/>
    <n v="2892.86"/>
    <x v="35"/>
    <s v="High"/>
    <n v="2.8E-3"/>
    <n v="2161313"/>
    <n v="2607632"/>
    <n v="1.2064999999999999"/>
    <n v="1.1100000000000001"/>
    <n v="96804"/>
    <n v="3470"/>
    <n v="3.7123336421703679E-2"/>
    <n v="75147.896253602303"/>
    <n v="0.39764398625429553"/>
  </r>
  <r>
    <s v="RIY"/>
    <x v="7"/>
    <s v="Consideration"/>
    <s v="MK~RIY_AT~Snapchat~Retargeting~CDPAllUsers_AG~_FF~Feeds"/>
    <s v="CDP"/>
    <s v="CT~DarkPost~AR~RIY~Video~9x16~45~_CV"/>
    <s v="AR"/>
    <s v="Video"/>
    <s v="9x16"/>
    <n v="72.2"/>
    <x v="36"/>
    <s v="Low"/>
    <n v="6.0000000000000001E-3"/>
    <n v="16469"/>
    <n v="31561"/>
    <n v="1.9164000000000001"/>
    <n v="2.29"/>
    <n v="11761"/>
    <n v="189"/>
    <n v="0.37264345236209245"/>
    <n v="16698.9417989418"/>
    <n v="0.38404255319148939"/>
  </r>
  <r>
    <s v="RIY"/>
    <x v="6"/>
    <s v="Awareness"/>
    <s v="MK~RIY_AT~Snapchat~Retargeting~CDPAllUsers_AG~_FF~Feeds"/>
    <s v="CDP"/>
    <s v="CT~DarkPost~AR~RIY~Video~9x16~45~_CV"/>
    <s v="AR"/>
    <s v="Video"/>
    <s v="9x16"/>
    <n v="288.45"/>
    <x v="37"/>
    <s v="Low"/>
    <n v="3.3999999999999998E-3"/>
    <n v="225115"/>
    <n v="256417"/>
    <n v="1.139"/>
    <n v="1.1200000000000001"/>
    <n v="10872"/>
    <n v="211"/>
    <n v="4.2399684888287437E-2"/>
    <n v="121524.64454976302"/>
    <n v="0.33041237113402061"/>
  </r>
  <r>
    <s v="RIY"/>
    <x v="7"/>
    <s v="Consideration"/>
    <s v="MK~RIY_AT~Snapchat~Retargeting~CDPAllUsers_AG~_FF~Feeds"/>
    <s v="CDP"/>
    <s v="CT~DarkPost~AR~RIY~Video~9x16~30~_CV"/>
    <s v="AR"/>
    <s v="Video"/>
    <s v="9x16"/>
    <n v="205.76"/>
    <x v="38"/>
    <s v="Low"/>
    <n v="5.7000000000000002E-3"/>
    <n v="36816"/>
    <n v="89255"/>
    <n v="2.4243999999999999"/>
    <n v="2.31"/>
    <n v="32894"/>
    <n v="1058"/>
    <n v="0.36853957761469947"/>
    <n v="8436.2003780718333"/>
    <n v="0.40744554455445542"/>
  </r>
  <r>
    <s v="RIY"/>
    <x v="7"/>
    <s v="Consideration"/>
    <s v="MK~RIY_AT~Snapchat~Retargeting~Purchasers_AG~_FF~Feeds"/>
    <s v="CDP"/>
    <s v="CT~DarkPost~AR~RIY~Video~9x16~45~_CV"/>
    <s v="AR"/>
    <s v="Video"/>
    <s v="9x16"/>
    <n v="93.69"/>
    <x v="39"/>
    <s v="Low"/>
    <n v="4.5999999999999999E-3"/>
    <n v="27076"/>
    <n v="47012"/>
    <n v="1.7363"/>
    <n v="1.99"/>
    <n v="13381"/>
    <n v="338"/>
    <n v="0.28462945630902747"/>
    <n v="13908.875739644969"/>
    <n v="0.43175115207373271"/>
  </r>
  <r>
    <s v="RIY"/>
    <x v="6"/>
    <s v="Awareness"/>
    <s v="MK~RIY_AT~Snapchat~Interests_AG~_FF~Feeds"/>
    <s v="Interests"/>
    <s v="CT~DarkPost~AR~RIY~Video~9x16~45~_CV"/>
    <s v="AR"/>
    <s v="Video"/>
    <s v="9x16"/>
    <n v="2910.22"/>
    <x v="40"/>
    <s v="High"/>
    <n v="2.8E-3"/>
    <n v="2119755"/>
    <n v="2618714"/>
    <n v="1.2354000000000001"/>
    <n v="1.1100000000000001"/>
    <n v="97157"/>
    <n v="1902"/>
    <n v="3.7101035088215058E-2"/>
    <n v="137682.1240799159"/>
    <n v="0.39068599812055305"/>
  </r>
  <r>
    <s v="RIY"/>
    <x v="6"/>
    <s v="Awareness"/>
    <s v="MK~RIY_AT~Snapchat~Retargeting~Purchasers_AG~_FF~Feeds"/>
    <s v="CDP"/>
    <s v="CT~DarkPost~AR~RIY~Video~9x16~45~_CV"/>
    <s v="AR"/>
    <s v="Video"/>
    <s v="9x16"/>
    <n v="279.56"/>
    <x v="41"/>
    <s v="Low"/>
    <n v="3.0000000000000001E-3"/>
    <n v="222573"/>
    <n v="249255"/>
    <n v="1.1198999999999999"/>
    <n v="1.1200000000000001"/>
    <n v="9169"/>
    <n v="233"/>
    <n v="3.6785621151030068E-2"/>
    <n v="106976.3948497854"/>
    <n v="0.37524832214765103"/>
  </r>
  <r>
    <s v="RIY"/>
    <x v="7"/>
    <s v="Consideration"/>
    <s v="MK~RIY_AT~Snapchat~Interests_AG~_FF~Feeds"/>
    <s v="Interests"/>
    <s v="CT~DarkPost~AR~RIY~Video~9x16~45~_CV"/>
    <s v="AR"/>
    <s v="Video"/>
    <s v="9x16"/>
    <n v="850.44"/>
    <x v="42"/>
    <s v="High"/>
    <n v="4.0000000000000001E-3"/>
    <n v="161331"/>
    <n v="414857"/>
    <n v="2.5714999999999999"/>
    <n v="2.0499999999999998"/>
    <n v="134928"/>
    <n v="3003"/>
    <n v="0.3252397814186575"/>
    <n v="13814.751914751914"/>
    <n v="0.51046818727490995"/>
  </r>
  <r>
    <s v="RIY"/>
    <x v="7"/>
    <s v="Consideration"/>
    <s v="MK~RIY_AT~Snapchat~Interests_AG~_FF~Feeds"/>
    <s v="Interests"/>
    <s v="CT~DarkPost~AR~RIY~Video~9x16~30~_CV"/>
    <s v="AR"/>
    <s v="Video"/>
    <s v="9x16"/>
    <n v="2657.12"/>
    <x v="43"/>
    <s v="High"/>
    <n v="3.3999999999999998E-3"/>
    <n v="572900"/>
    <n v="1363372"/>
    <n v="2.3797999999999999"/>
    <n v="1.95"/>
    <n v="402299"/>
    <n v="13870"/>
    <n v="0.29507647215873584"/>
    <n v="9829.646719538574"/>
    <n v="0.57068728522336765"/>
  </r>
  <r>
    <s v="RIY"/>
    <x v="6"/>
    <s v="Awareness"/>
    <s v="MK~RIY_AT~Snapchat~Retargeting~CDPAllUsers_AG~_FF~Feeds"/>
    <s v="CDP"/>
    <s v="CT~DarkPost~AR~RIY~Video~9x16~30~_CV"/>
    <s v="AR"/>
    <s v="Video"/>
    <s v="9x16"/>
    <n v="265.06"/>
    <x v="44"/>
    <s v="Low"/>
    <n v="3.5000000000000001E-3"/>
    <n v="209081"/>
    <n v="236171"/>
    <n v="1.1295999999999999"/>
    <n v="1.1200000000000001"/>
    <n v="10162"/>
    <n v="403"/>
    <n v="4.3028144861138748E-2"/>
    <n v="58603.225806451606"/>
    <n v="0.32403422982885088"/>
  </r>
  <r>
    <s v="UAE"/>
    <x v="8"/>
    <s v="Awareness"/>
    <s v="MK~AE_AT~Snapchat~Interests_AG~_FF~Feeds"/>
    <s v="Interests"/>
    <s v="CT~DarkPost~EN~AE~Video~9x16~45~_CV"/>
    <s v="EN"/>
    <s v="Video"/>
    <s v="9x16"/>
    <n v="76.81"/>
    <x v="45"/>
    <s v="Low"/>
    <n v="2.2000000000000001E-3"/>
    <n v="79988"/>
    <n v="80972"/>
    <n v="1.0123"/>
    <n v="0.95"/>
    <n v="1779"/>
    <n v="31"/>
    <n v="2.1970557723657559E-2"/>
    <n v="261200"/>
    <n v="0.42910614525139668"/>
  </r>
  <r>
    <s v="UAE"/>
    <x v="9"/>
    <s v="Consideration"/>
    <s v="MK~AE_AT~Snapchat~Interests_AG~_FF~Feeds"/>
    <s v="Interests"/>
    <s v="CT~DarkPost~EN~AE~Video~9x16~30~_CV"/>
    <s v="EN"/>
    <s v="Video"/>
    <s v="9x16"/>
    <n v="21.55"/>
    <x v="46"/>
    <s v="Low"/>
    <n v="2.5000000000000001E-3"/>
    <n v="8544"/>
    <n v="11571"/>
    <n v="1.3543000000000001"/>
    <n v="1.86"/>
    <n v="2125"/>
    <n v="66"/>
    <n v="0.18364877711520181"/>
    <n v="17531.81818181818"/>
    <n v="0.74310344827586206"/>
  </r>
  <r>
    <s v="UAE"/>
    <x v="8"/>
    <s v="Awareness"/>
    <s v="MK~AE_AT~Snapchat~Interests_AG~_FF~Feeds"/>
    <s v="Interests"/>
    <s v="CT~DarkPost~EN~AE~Video~9x16~30~_CV"/>
    <s v="EN"/>
    <s v="Video"/>
    <s v="9x16"/>
    <n v="73.180000000000007"/>
    <x v="47"/>
    <s v="Low"/>
    <n v="2.3E-3"/>
    <n v="74948"/>
    <n v="77585"/>
    <n v="1.0351999999999999"/>
    <n v="0.94"/>
    <n v="1704"/>
    <n v="66"/>
    <n v="2.1963008313462654E-2"/>
    <n v="117553.0303030303"/>
    <n v="0.411123595505618"/>
  </r>
  <r>
    <s v="UAE"/>
    <x v="8"/>
    <s v="Awareness"/>
    <s v="MK~AE_AT~Snapchat~Interests_AG~_FF~Feeds"/>
    <s v="Interests"/>
    <s v=" CT~DarkPost~AR~AE~Video~9x16~30~_CV"/>
    <s v="AR"/>
    <s v="Video"/>
    <s v="9x16"/>
    <n v="75.13"/>
    <x v="48"/>
    <s v="Low"/>
    <n v="2.3E-3"/>
    <n v="73748"/>
    <n v="79539"/>
    <n v="1.0785"/>
    <n v="0.94"/>
    <n v="1963"/>
    <n v="64"/>
    <n v="2.4679716868454469E-2"/>
    <n v="124279.6875"/>
    <n v="0.41508287292817675"/>
  </r>
  <r>
    <s v="UAE"/>
    <x v="9"/>
    <s v="Consideration"/>
    <s v="MK~AE_AT~Snapchat~Interests_AG~_FF~Feeds"/>
    <s v="Interests"/>
    <s v="CT~DarkPost~AR~AE~Video~9x16~30~_CV"/>
    <s v="AR"/>
    <s v="Video"/>
    <s v="9x16"/>
    <n v="36.24"/>
    <x v="49"/>
    <s v="Low"/>
    <n v="3.5999999999999999E-3"/>
    <n v="12121"/>
    <n v="18246"/>
    <n v="1.5053000000000001"/>
    <n v="1.99"/>
    <n v="3617"/>
    <n v="96"/>
    <n v="0.19823522963937301"/>
    <n v="19006.25"/>
    <n v="0.54909090909090907"/>
  </r>
  <r>
    <s v="UAE"/>
    <x v="9"/>
    <s v="Consideration"/>
    <s v="MK~AE_AT~Snapchat~Interests_AG~_FF~Feeds"/>
    <s v="Interests"/>
    <s v="CT~DarkPost~AR~AE~Video~9x16~45~_CV"/>
    <s v="AR"/>
    <s v="Video"/>
    <s v="9x16"/>
    <n v="110.04"/>
    <x v="50"/>
    <s v="Low"/>
    <n v="1.6999999999999999E-3"/>
    <n v="30601"/>
    <n v="57922"/>
    <n v="1.8928"/>
    <n v="1.9"/>
    <n v="12453"/>
    <n v="230"/>
    <n v="0.2149960291426401"/>
    <n v="25183.478260869568"/>
    <n v="1.1004"/>
  </r>
  <r>
    <s v="UAE"/>
    <x v="8"/>
    <s v="Awareness"/>
    <s v="MK~AE_AT~Snapchat~Interests_AG~_FF~Feeds"/>
    <s v="Interests"/>
    <s v="CT~DarkPost~AR~AE~Video~9x16~45~_CV"/>
    <s v="AR"/>
    <s v="Video"/>
    <s v="9x16"/>
    <n v="82.73"/>
    <x v="51"/>
    <s v="Low"/>
    <n v="2.3E-3"/>
    <n v="84751"/>
    <n v="88110"/>
    <n v="1.0396000000000001"/>
    <n v="0.94"/>
    <n v="2080"/>
    <n v="51"/>
    <n v="2.3606855067529225E-2"/>
    <n v="172764.70588235295"/>
    <n v="0.40955445544554459"/>
  </r>
  <r>
    <s v="UAE"/>
    <x v="9"/>
    <s v="Consideration"/>
    <s v="MK~AE_AT~Snapchat~Interests_AG~_FF~Feeds"/>
    <s v="Interests"/>
    <s v="CT~DarkPost~EN~AE~Video~9x16~45~_CV"/>
    <s v="EN"/>
    <s v="Video"/>
    <s v="9x16"/>
    <n v="62.96"/>
    <x v="2"/>
    <s v="Low"/>
    <n v="2.5000000000000001E-3"/>
    <n v="17927"/>
    <n v="33929"/>
    <n v="1.8926000000000001"/>
    <n v="1.86"/>
    <n v="6655"/>
    <n v="145"/>
    <n v="0.19614489080137934"/>
    <n v="23399.310344827587"/>
    <n v="0.74952380952380948"/>
  </r>
  <r>
    <m/>
    <x v="10"/>
    <m/>
    <m/>
    <m/>
    <m/>
    <m/>
    <m/>
    <m/>
    <m/>
    <x v="52"/>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s v="RIY"/>
    <x v="0"/>
    <s v="MK~RIY_AT~FBIG~CDPAuudience_AG~_FF~Feeds"/>
    <s v="CDPAuudience"/>
    <s v="CT~DarkPost~AR~RIY~Video~9x16~61~_CV-X7sKd-"/>
    <s v="AR"/>
    <s v="Video"/>
    <s v="9x16"/>
    <n v="90.28"/>
    <n v="51"/>
    <n v="9441"/>
    <n v="13636"/>
    <n v="3.7000000000000002E-3"/>
    <n v="6.62"/>
    <n v="2166"/>
    <n v="48"/>
    <n v="0.15884423584628923"/>
    <n v="3.5200938691698444E-3"/>
    <n v="155"/>
    <n v="1.14E-2"/>
  </r>
  <r>
    <s v="RIY"/>
    <x v="0"/>
    <s v="MK~RIY_AT~FBIG~CDPAuudience_AG~_FF~Feeds"/>
    <s v="CDPAuudience"/>
    <s v="CT~DarkPost~AR~RIY~Video~9x16~30~_CV-ZEv9c-"/>
    <s v="AR"/>
    <s v="Video"/>
    <s v="9x16"/>
    <n v="90.85"/>
    <n v="50"/>
    <n v="9481"/>
    <n v="13789"/>
    <n v="3.5999999999999999E-3"/>
    <n v="6.59"/>
    <n v="2629"/>
    <n v="106"/>
    <n v="0.19065922111828268"/>
    <n v="7.6872869678729422E-3"/>
    <n v="151"/>
    <n v="1.0999999999999999E-2"/>
  </r>
  <r>
    <s v="AE"/>
    <x v="1"/>
    <s v="MK~AE_AT~Tiktok~CDP_All Users_AG~_FF~Feeds"/>
    <s v="CDPAudience"/>
    <s v="CT~DarkPost~EN~AE~Video~9x16~45~_CV-Lc6gU-"/>
    <s v="EN"/>
    <s v="Video"/>
    <s v="9x16"/>
    <n v="58.95"/>
    <n v="27"/>
    <n v="6081"/>
    <n v="7686"/>
    <n v="3.5000000000000001E-3"/>
    <n v="7.67"/>
    <n v="1521"/>
    <n v="37"/>
    <n v="0.19789227166276346"/>
    <n v="4.813947436898257E-3"/>
    <n v="74"/>
    <n v="9.5999999999999992E-3"/>
  </r>
  <r>
    <s v="KWT"/>
    <x v="2"/>
    <s v="MK~KWT_AT~Tiktok~Retargeting_AG~_FF~Feeds"/>
    <s v="CDPAudience"/>
    <s v="CT~DarkPost~AR~KWT~Video~9x16~45~_CV"/>
    <s v="AR"/>
    <s v="Video"/>
    <s v="9x16"/>
    <n v="5.79"/>
    <n v="5"/>
    <n v="1254"/>
    <n v="1503"/>
    <n v="3.3E-3"/>
    <n v="3.85"/>
    <n v="294"/>
    <n v="2"/>
    <n v="0.19560878243512975"/>
    <n v="1.3306719893546241E-3"/>
    <n v="10"/>
    <n v="6.7000000000000002E-3"/>
  </r>
  <r>
    <s v="AE"/>
    <x v="1"/>
    <s v="MK~AE_AT~Tiktok~CDP_All Users_AG~_FF~Feeds"/>
    <s v="CDPAudience"/>
    <s v="CT~DarkPost~AR~AE~Video~9x16~30~_CV-oUs2c-"/>
    <s v="AR"/>
    <s v="Video"/>
    <s v="9x16"/>
    <n v="59.88"/>
    <n v="21"/>
    <n v="6047"/>
    <n v="7626"/>
    <n v="2.8E-3"/>
    <n v="7.85"/>
    <n v="1650"/>
    <n v="42"/>
    <n v="0.21636506687647522"/>
    <n v="5.5074744295830055E-3"/>
    <n v="60"/>
    <n v="7.9000000000000008E-3"/>
  </r>
  <r>
    <s v="KWT"/>
    <x v="2"/>
    <s v="MK~KWT_AT~Tiktok~Retargeting_AG~_FF~Feeds"/>
    <s v="CDPAudience"/>
    <s v="CT~DarkPost~EN~KWT~Video~9x16~30~_CV"/>
    <s v="EN"/>
    <s v="Video"/>
    <s v="9x16"/>
    <n v="5.84"/>
    <n v="4"/>
    <n v="1219"/>
    <n v="1488"/>
    <n v="2.7000000000000001E-3"/>
    <n v="3.92"/>
    <n v="242"/>
    <n v="8"/>
    <n v="0.16263440860215053"/>
    <n v="5.3763440860215058E-3"/>
    <n v="10"/>
    <n v="6.7000000000000002E-3"/>
  </r>
  <r>
    <s v="AE"/>
    <x v="1"/>
    <s v="MK~AE_AT~Tiktok~CDP_All Users_AG~_FF~Feeds"/>
    <s v="CDPAudience"/>
    <s v="CT~DarkPost~AR~AE~Video~9x16~45~_CV-7wlSF-"/>
    <s v="AR"/>
    <s v="Video"/>
    <s v="9x16"/>
    <n v="57.35"/>
    <n v="20"/>
    <n v="5940"/>
    <n v="7501"/>
    <n v="2.7000000000000001E-3"/>
    <n v="7.65"/>
    <n v="1528"/>
    <n v="29"/>
    <n v="0.20370617251033196"/>
    <n v="3.8661511798426876E-3"/>
    <n v="51"/>
    <n v="6.7999999999999996E-3"/>
  </r>
  <r>
    <s v="AE"/>
    <x v="1"/>
    <s v="MK~AE_AT~Tiktok~CDP_All Users_AG~_FF~Feeds"/>
    <s v="CDPAudience"/>
    <s v="CT~DarkPost~EN~AE~Video~9x16~30~_CV-NPp84-"/>
    <s v="EN"/>
    <s v="Video"/>
    <s v="9x16"/>
    <n v="58.99"/>
    <n v="18"/>
    <n v="6013"/>
    <n v="7694"/>
    <n v="2.3E-3"/>
    <n v="7.67"/>
    <n v="1483"/>
    <n v="58"/>
    <n v="0.19274759552898363"/>
    <n v="7.5383415648557321E-3"/>
    <n v="54"/>
    <n v="6.9999999999999993E-3"/>
  </r>
  <r>
    <s v="RIY"/>
    <x v="3"/>
    <s v="MK~RIY_AT~FBIG~Interests_AG~_FF~Feeds"/>
    <s v="Interests"/>
    <s v="CT~DarkPost~AR~RIY~Video~9x16~61~_CV-PKsCG-"/>
    <s v="AR"/>
    <s v="Video"/>
    <s v="9x16"/>
    <n v="6640.06"/>
    <n v="11347"/>
    <n v="3064506"/>
    <n v="5201668"/>
    <n v="2.2000000000000001E-3"/>
    <n v="1.28"/>
    <n v="499252"/>
    <n v="5692"/>
    <n v="9.5979212821733342E-2"/>
    <n v="1.0942643782725079E-3"/>
    <n v="30892"/>
    <n v="5.8999999999999999E-3"/>
  </r>
  <r>
    <s v="RIY"/>
    <x v="0"/>
    <s v="MK~RIY_AT~FBIG~CDPAuudience_AG~_FF~Feeds"/>
    <s v="CDPAuudience"/>
    <s v="CT~DarkPost~AR~RIY~Video~9x16~45~_CV-MpCqN-"/>
    <s v="AR"/>
    <s v="Video"/>
    <s v="9x16"/>
    <n v="89.05"/>
    <n v="30"/>
    <n v="9503"/>
    <n v="13850"/>
    <n v="2.2000000000000001E-3"/>
    <n v="6.43"/>
    <n v="2583"/>
    <n v="57"/>
    <n v="0.18649819494584838"/>
    <n v="4.1155234657039713E-3"/>
    <n v="112"/>
    <n v="8.1000000000000013E-3"/>
  </r>
  <r>
    <s v="RIY"/>
    <x v="3"/>
    <s v="MK~RIY_AT~FBIG~Interests_AG~_FF~Feeds"/>
    <s v="Interests"/>
    <s v="CT~DarkPost~AR~RIY~Video~9x16~30~_CV-mhUEb-"/>
    <s v="AR"/>
    <s v="Video"/>
    <s v="9x16"/>
    <n v="6242.05"/>
    <n v="10319"/>
    <n v="2927170"/>
    <n v="4897606"/>
    <n v="2.0999999999999999E-3"/>
    <n v="1.27"/>
    <n v="670323"/>
    <n v="13332"/>
    <n v="0.13686748178599911"/>
    <n v="2.7221462894320204E-3"/>
    <n v="29129"/>
    <n v="5.8999999999999999E-3"/>
  </r>
  <r>
    <s v="RIY"/>
    <x v="3"/>
    <s v="MK~RIY_AT~FBIG~Interests_AG~_FF~Feeds"/>
    <s v="Interests"/>
    <s v="CT~DarkPost~AR~RIY~Video~9x16~45~_CV-QBIq7-"/>
    <s v="AR"/>
    <s v="Video"/>
    <s v="9x16"/>
    <n v="6196.59"/>
    <n v="10100"/>
    <n v="2903385"/>
    <n v="4899758"/>
    <n v="2.0999999999999999E-3"/>
    <n v="1.26"/>
    <n v="676057"/>
    <n v="8223"/>
    <n v="0.13797763073196675"/>
    <n v="1.6782461501159854E-3"/>
    <n v="28854"/>
    <n v="5.8999999999999999E-3"/>
  </r>
  <r>
    <s v="BAH"/>
    <x v="4"/>
    <s v="MK~BAH_AT~Tiktok~Interests_AG~_FF~Feeds"/>
    <s v="Interests"/>
    <s v="CT~DarkPost~EN~BAH~Video~9x16~30~_CV-1gtb9-"/>
    <s v="EN"/>
    <s v="Video"/>
    <s v="9x16"/>
    <n v="236.25"/>
    <n v="956"/>
    <n v="288758"/>
    <n v="450795"/>
    <n v="2.0999999999999999E-3"/>
    <n v="0.52"/>
    <n v="72364"/>
    <n v="1718"/>
    <n v="0.16052529420246453"/>
    <n v="3.8110449317317182E-3"/>
    <n v="2193"/>
    <n v="4.8999999999999998E-3"/>
  </r>
  <r>
    <s v="KWT"/>
    <x v="5"/>
    <s v="MK~KWT_AT~Tiktok~Interests_AG~_FF~Feeds"/>
    <s v="Interests"/>
    <s v="CT~DarkPost~EN~KWT~Video~9x16~30~_CV"/>
    <s v="EN"/>
    <s v="Video"/>
    <s v="9x16"/>
    <n v="1003.87"/>
    <n v="2069"/>
    <n v="739197"/>
    <n v="1047074"/>
    <n v="2E-3"/>
    <n v="0.96"/>
    <n v="123987"/>
    <n v="3244"/>
    <n v="0.1184128342409419"/>
    <n v="3.0981573413149405E-3"/>
    <n v="3315"/>
    <n v="3.2000000000000002E-3"/>
  </r>
  <r>
    <s v="BAH"/>
    <x v="4"/>
    <s v="MK~BAH_AT~Tiktok~Interests_AG~_FF~Feeds"/>
    <s v="Interests"/>
    <s v="CT~DarkPost~AR~BAH~Video~9x16~30~_CV-q93TD-"/>
    <s v="AR"/>
    <s v="Video"/>
    <s v="9x16"/>
    <n v="237.91"/>
    <n v="899"/>
    <n v="295305"/>
    <n v="458426"/>
    <n v="2E-3"/>
    <n v="0.52"/>
    <n v="86823"/>
    <n v="1840"/>
    <n v="0.18939370803575714"/>
    <n v="4.0137339505176405E-3"/>
    <n v="2251"/>
    <n v="4.8999999999999998E-3"/>
  </r>
  <r>
    <s v="BAH"/>
    <x v="4"/>
    <s v="MK~BAH_AT~Tiktok~Interests_AG~_FF~Feeds"/>
    <s v="Interests"/>
    <s v="CT~DarkPost~EN~BAH~Video~9x16~45~_CV-IuSyj-"/>
    <s v="EN"/>
    <s v="Video"/>
    <s v="9x16"/>
    <n v="232.76"/>
    <n v="907"/>
    <n v="291261"/>
    <n v="451843"/>
    <n v="2E-3"/>
    <n v="0.52"/>
    <n v="68165"/>
    <n v="1072"/>
    <n v="0.15085992258372929"/>
    <n v="2.3725054941650088E-3"/>
    <n v="2162"/>
    <n v="4.7999999999999996E-3"/>
  </r>
  <r>
    <s v="QAT"/>
    <x v="6"/>
    <s v="MK~QAT_AT~Tiktok~Interests_AG~_FF~Feeds"/>
    <s v="Interests"/>
    <s v="Copy 1 of CT~DarkPost~EN~QAT~Video~9x16~45~_CV"/>
    <s v="EN"/>
    <s v="Video"/>
    <s v="9x16"/>
    <n v="729.56"/>
    <n v="1721"/>
    <n v="593301"/>
    <n v="906138"/>
    <n v="1.9E-3"/>
    <n v="0.81"/>
    <n v="114828"/>
    <n v="2174"/>
    <n v="0.12672241976387702"/>
    <n v="2.3991930588938993E-3"/>
    <n v="4803"/>
    <n v="5.3E-3"/>
  </r>
  <r>
    <s v="QAT"/>
    <x v="6"/>
    <s v="MK~QAT_AT~Tiktok~Interests_AG~_FF~Feeds"/>
    <s v="Interests"/>
    <s v="Copy 1 of CT~DarkPost~EN~QAT~Video~9x16~30~_CV"/>
    <s v="EN"/>
    <s v="Video"/>
    <s v="9x16"/>
    <n v="729.44"/>
    <n v="1724"/>
    <n v="594177"/>
    <n v="903314"/>
    <n v="1.9E-3"/>
    <n v="0.81"/>
    <n v="123348"/>
    <n v="3143"/>
    <n v="0.13655052395955339"/>
    <n v="3.4794102604409982E-3"/>
    <n v="4815"/>
    <n v="5.3E-3"/>
  </r>
  <r>
    <s v="KWT"/>
    <x v="5"/>
    <s v="MK~KWT_AT~Tiktok~Interests_AG~_FF~Feeds"/>
    <s v="Interests"/>
    <s v="CT~DarkPost~EN~KWT~Video~9x16~45~_CV"/>
    <s v="EN"/>
    <s v="Video"/>
    <s v="9x16"/>
    <n v="1026.6500000000001"/>
    <n v="2035"/>
    <n v="748514"/>
    <n v="1060287"/>
    <n v="1.9E-3"/>
    <n v="0.97"/>
    <n v="118626"/>
    <n v="2105"/>
    <n v="0.11188102843852656"/>
    <n v="1.9853115241439344E-3"/>
    <n v="3352"/>
    <n v="3.2000000000000002E-3"/>
  </r>
  <r>
    <s v="BAH"/>
    <x v="4"/>
    <s v="MK~BAH_AT~Tiktok~Interests_AG~_FF~Feeds"/>
    <s v="Interests"/>
    <s v="CT~DarkPost~AR~BAH~Video~9x16~45~_CV-a6Bk9-"/>
    <s v="AR"/>
    <s v="Video"/>
    <s v="9x16"/>
    <n v="232.33"/>
    <n v="851"/>
    <n v="291322"/>
    <n v="450308"/>
    <n v="1.9E-3"/>
    <n v="0.52"/>
    <n v="79762"/>
    <n v="1141"/>
    <n v="0.17712765484956963"/>
    <n v="2.5338212956465354E-3"/>
    <n v="2168"/>
    <n v="4.7999999999999996E-3"/>
  </r>
  <r>
    <s v="QAT"/>
    <x v="6"/>
    <s v="MK~QAT_AT~Tiktok~Interests_AG~_FF~Feeds"/>
    <s v="Interests"/>
    <s v="CT~DarkPost~AR~QAT~Video~9x16~30~_CV"/>
    <s v="AR"/>
    <s v="Video"/>
    <s v="9x16"/>
    <n v="753.03"/>
    <n v="1594"/>
    <n v="604532"/>
    <n v="925679"/>
    <n v="1.6999999999999999E-3"/>
    <n v="0.81"/>
    <n v="140422"/>
    <n v="3176"/>
    <n v="0.1516962143464419"/>
    <n v="3.4309949777406638E-3"/>
    <n v="4913"/>
    <n v="5.3E-3"/>
  </r>
  <r>
    <s v="JED"/>
    <x v="7"/>
    <s v="MK~JED_AT~Tiktok~Interests_AG~_FF~Feeds"/>
    <s v="Interests"/>
    <s v="CT~DarkPost~EN~JED~Video~9x16~45~_CV-rIzAL-"/>
    <s v="EN"/>
    <s v="Video"/>
    <s v="9x16"/>
    <n v="2162.67"/>
    <n v="5464"/>
    <n v="2272839"/>
    <n v="3316491"/>
    <n v="1.6000000000000001E-3"/>
    <n v="0.65"/>
    <n v="252741"/>
    <n v="4452"/>
    <n v="7.6207352891957195E-2"/>
    <n v="1.3423826568502674E-3"/>
    <n v="8347"/>
    <n v="2.5000000000000001E-3"/>
  </r>
  <r>
    <s v="JED"/>
    <x v="7"/>
    <s v="MK~JED_AT~Tiktok~Interests_AG~_FF~Feeds"/>
    <s v="Interests"/>
    <s v="CT~DarkPost~EN~JED~Video~9x16~30~_CV-lVMEf-"/>
    <s v="EN"/>
    <s v="Video"/>
    <s v="9x16"/>
    <n v="1932.22"/>
    <n v="4737"/>
    <n v="2041623"/>
    <n v="2936045"/>
    <n v="1.6000000000000001E-3"/>
    <n v="0.66"/>
    <n v="235267"/>
    <n v="5717"/>
    <n v="8.0130583829607513E-2"/>
    <n v="1.9471772401308564E-3"/>
    <n v="7285"/>
    <n v="2.5000000000000001E-3"/>
  </r>
  <r>
    <s v="QAT"/>
    <x v="6"/>
    <s v="MK~QAT_AT~Tiktok~Interests_AG~_FF~Feeds"/>
    <s v="Interests"/>
    <s v="CT~DarkPost~AR~QAT~Video~9x16~45~_CV"/>
    <s v="AR"/>
    <s v="Video"/>
    <s v="9x16"/>
    <n v="723.32"/>
    <n v="1390"/>
    <n v="592808"/>
    <n v="899545"/>
    <n v="1.5E-3"/>
    <n v="0.8"/>
    <n v="117662"/>
    <n v="2194"/>
    <n v="0.13080168307310919"/>
    <n v="2.43901083325459E-3"/>
    <n v="4470"/>
    <n v="5.0000000000000001E-3"/>
  </r>
  <r>
    <s v="KWT"/>
    <x v="5"/>
    <s v="MK~KWT_AT~Tiktok~Interests_AG~_FF~Feeds"/>
    <s v="Interests"/>
    <s v="CT~DarkPost~AR~KWT~Video~9x16~30~_CV"/>
    <s v="AR"/>
    <s v="Video"/>
    <s v="9x16"/>
    <n v="915.44"/>
    <n v="1446"/>
    <n v="698282"/>
    <n v="976618"/>
    <n v="1.5E-3"/>
    <n v="0.94"/>
    <n v="133648"/>
    <n v="3098"/>
    <n v="0.13684777466727011"/>
    <n v="3.1721717191368578E-3"/>
    <n v="2773"/>
    <n v="2.8E-3"/>
  </r>
  <r>
    <s v="KWT"/>
    <x v="5"/>
    <s v="MK~KWT_AT~Tiktok~Interests_AG~_FF~Feeds"/>
    <s v="Interests"/>
    <s v="CT~DarkPost~AR~KWT~Video~9x16~45~_CV"/>
    <s v="AR"/>
    <s v="Video"/>
    <s v="9x16"/>
    <n v="874.96"/>
    <n v="1375"/>
    <n v="668554"/>
    <n v="935995"/>
    <n v="1.5E-3"/>
    <n v="0.93"/>
    <n v="118711"/>
    <n v="1874"/>
    <n v="0.12682866895656494"/>
    <n v="2.0021474473688426E-3"/>
    <n v="2557"/>
    <n v="2.7000000000000001E-3"/>
  </r>
  <r>
    <s v="AE"/>
    <x v="8"/>
    <s v="MK~AE_AT~Tiktok~Interests_AG~_FF~Feeds"/>
    <s v="Interests"/>
    <s v="CT~DarkPost~EN~AE~Video~9x16~45~_CV-W5bZ2-"/>
    <s v="EN"/>
    <s v="Video"/>
    <s v="9x16"/>
    <n v="2552.96"/>
    <n v="3534"/>
    <n v="1640434"/>
    <n v="2331205"/>
    <n v="1.5E-3"/>
    <n v="1.1000000000000001"/>
    <n v="212666"/>
    <n v="4535"/>
    <n v="9.1225782374351458E-2"/>
    <n v="1.9453458619040367E-3"/>
    <n v="8539"/>
    <n v="3.7000000000000002E-3"/>
  </r>
  <r>
    <s v="AE"/>
    <x v="8"/>
    <s v="MK~AE_AT~Tiktok~Interests_AG~_FF~Feeds"/>
    <s v="Interests"/>
    <s v="CT~DarkPost~EN~AE~Video~9x16~30~_CV-v4GMU-"/>
    <s v="EN"/>
    <s v="Video"/>
    <s v="9x16"/>
    <n v="2494.69"/>
    <n v="3494"/>
    <n v="1607282"/>
    <n v="2288879"/>
    <n v="1.5E-3"/>
    <n v="1.0900000000000001"/>
    <n v="221321"/>
    <n v="6055"/>
    <n v="9.6694058532582977E-2"/>
    <n v="2.6453997786689467E-3"/>
    <n v="8319"/>
    <n v="3.5999999999999999E-3"/>
  </r>
  <r>
    <s v="JED"/>
    <x v="7"/>
    <s v="MK~JED_AT~Tiktok~Interests_AG~_FF~Feeds"/>
    <s v="Interests"/>
    <s v="CT~DarkPost~AR~JED~Video~9x16~45~_CV-ySPkG-"/>
    <s v="AR"/>
    <s v="Video"/>
    <s v="9x16"/>
    <n v="1769.56"/>
    <n v="3737"/>
    <n v="1932105"/>
    <n v="2754856"/>
    <n v="1.4E-3"/>
    <n v="0.64"/>
    <n v="242664"/>
    <n v="3731"/>
    <n v="8.8085910842526802E-2"/>
    <n v="1.3543357620144211E-3"/>
    <n v="5929"/>
    <n v="2.2000000000000001E-3"/>
  </r>
  <r>
    <s v="JED"/>
    <x v="7"/>
    <s v="MK~JED_AT~Tiktok~Interests_AG~_FF~Feeds"/>
    <s v="Interests"/>
    <s v="CT~DarkPost~AR~JED~Video~9x16~30~_CV-k9Joh-"/>
    <s v="AR"/>
    <s v="Video"/>
    <s v="9x16"/>
    <n v="1735.9"/>
    <n v="3806"/>
    <n v="1854071"/>
    <n v="2688164"/>
    <n v="1.4E-3"/>
    <n v="0.65"/>
    <n v="249105"/>
    <n v="5521"/>
    <n v="9.2667337260673083E-2"/>
    <n v="2.0538181450238898E-3"/>
    <n v="6122"/>
    <n v="2.3E-3"/>
  </r>
  <r>
    <s v="KWT"/>
    <x v="2"/>
    <s v="MK~KWT_AT~Tiktok~Retargeting_AG~_FF~Feeds"/>
    <s v="CDPAudience"/>
    <s v="CT~DarkPost~EN~KWT~Video~9x16~45~_CV"/>
    <s v="EN"/>
    <s v="Video"/>
    <s v="9x16"/>
    <n v="6.14"/>
    <n v="2"/>
    <n v="1269"/>
    <n v="1538"/>
    <n v="1.2999999999999999E-3"/>
    <n v="3.99"/>
    <n v="274"/>
    <n v="9"/>
    <n v="0.17815344603381014"/>
    <n v="5.8517555266579977E-3"/>
    <n v="7"/>
    <n v="4.5999999999999999E-3"/>
  </r>
  <r>
    <s v="AE"/>
    <x v="8"/>
    <s v="MK~AE_AT~Tiktok~Interests_AG~_FF~Feeds"/>
    <s v="Interests"/>
    <s v="CT~DarkPost~AR~AE~Video~9x16~30~_CV-6SKmj-"/>
    <s v="AR"/>
    <s v="Video"/>
    <s v="9x16"/>
    <n v="2461.48"/>
    <n v="2936"/>
    <n v="1594418"/>
    <n v="2264381"/>
    <n v="1.2999999999999999E-3"/>
    <n v="1.0900000000000001"/>
    <n v="251997"/>
    <n v="5863"/>
    <n v="0.11128736727609002"/>
    <n v="2.5892285794660882E-3"/>
    <n v="8219"/>
    <n v="3.5999999999999999E-3"/>
  </r>
  <r>
    <s v="AE"/>
    <x v="8"/>
    <s v="MK~AE_AT~Tiktok~Interests_AG~_FF~Feeds"/>
    <s v="Interests"/>
    <s v="CT~DarkPost~AR~AE~Video~9x16~45~_CV-mcgoU-"/>
    <s v="AR"/>
    <s v="Video"/>
    <s v="9x16"/>
    <n v="2332.7800000000002"/>
    <n v="2719"/>
    <n v="1548287"/>
    <n v="2168009"/>
    <n v="1.2999999999999999E-3"/>
    <n v="1.08"/>
    <n v="212398"/>
    <n v="4253"/>
    <n v="9.7969150497068974E-2"/>
    <n v="1.9617077235380481E-3"/>
    <n v="7464"/>
    <n v="3.3999999999999998E-3"/>
  </r>
  <r>
    <s v="RIY"/>
    <x v="3"/>
    <s v="MK~RIY_AT~FBIG~Interests_AG~_FF~Feeds"/>
    <s v="Interests"/>
    <s v="CT~DarkPost~AR~RIY~Video~9x16~30~_CV"/>
    <s v="AR"/>
    <s v="Video"/>
    <s v="9x16"/>
    <n v="412.15"/>
    <n v="0"/>
    <n v="539004"/>
    <n v="637825"/>
    <n v="0"/>
    <n v="0.65"/>
    <n v="80421"/>
    <n v="1387"/>
    <n v="0.12608630894054013"/>
    <n v="2.174577666287775E-3"/>
    <n v="1879"/>
    <n v="2.8999999999999998E-3"/>
  </r>
  <r>
    <s v="RIY"/>
    <x v="3"/>
    <s v="MK~RIY_AT~FBIG~Interests_AG~_FF~Feeds"/>
    <s v="Interests"/>
    <s v="CT~DarkPost~AR~RIY~Video~9x16~61~_CV"/>
    <s v="AR"/>
    <s v="Video"/>
    <s v="9x16"/>
    <n v="405.21"/>
    <n v="0"/>
    <n v="534674"/>
    <n v="630921"/>
    <n v="0"/>
    <n v="0.64"/>
    <n v="51336"/>
    <n v="497"/>
    <n v="8.1366763826215965E-2"/>
    <n v="7.8773729199059788E-4"/>
    <n v="1891"/>
    <n v="3.0000000000000001E-3"/>
  </r>
  <r>
    <s v="RIY"/>
    <x v="3"/>
    <s v="MK~RIY_AT~FBIG~Interests_AG~_FF~Feeds"/>
    <s v="Interests"/>
    <s v="CT~DarkPost~AR~RIY~Video~9x16~45~_CV"/>
    <s v="AR"/>
    <s v="Video"/>
    <s v="9x16"/>
    <n v="385.44"/>
    <n v="0"/>
    <n v="512892"/>
    <n v="605984"/>
    <n v="0"/>
    <n v="0.64"/>
    <n v="80282"/>
    <n v="761"/>
    <n v="0.13248204573058034"/>
    <n v="1.255808734224006E-3"/>
    <n v="1723"/>
    <n v="2.8E-3"/>
  </r>
  <r>
    <s v="RIY"/>
    <x v="0"/>
    <s v="MK~RIY_AT~FBIG~CDPAuudience_AG~_FF~Feeds"/>
    <s v="CDPAuudience"/>
    <s v="CT~DarkPost~AR~RIY~Video~9x16~30~_CV"/>
    <s v="AR"/>
    <s v="Video"/>
    <s v="9x16"/>
    <n v="12.82"/>
    <n v="0"/>
    <n v="4145"/>
    <n v="5100"/>
    <n v="0"/>
    <n v="2.5099999999999998"/>
    <n v="1098"/>
    <n v="39"/>
    <n v="0.21529411764705883"/>
    <n v="7.6470588235294122E-3"/>
    <n v="34"/>
    <n v="6.7000000000000002E-3"/>
  </r>
  <r>
    <s v="RIY"/>
    <x v="0"/>
    <s v="MK~RIY_AT~FBIG~CDPAuudience_AG~_FF~Feeds"/>
    <s v="CDPAuudience"/>
    <s v="CT~DarkPost~AR~RIY~Video~9x16~61~_CV"/>
    <s v="AR"/>
    <s v="Video"/>
    <s v="9x16"/>
    <n v="12.5"/>
    <n v="0"/>
    <n v="4059"/>
    <n v="5075"/>
    <n v="0"/>
    <n v="2.46"/>
    <n v="855"/>
    <n v="18"/>
    <n v="0.16847290640394089"/>
    <n v="3.5467980295566504E-3"/>
    <n v="33"/>
    <n v="6.5000000000000006E-3"/>
  </r>
  <r>
    <s v="RIY"/>
    <x v="0"/>
    <s v="MK~RIY_AT~FBIG~CDPAuudience_AG~_FF~Feeds"/>
    <s v="CDPAuudience"/>
    <s v="CT~DarkPost~AR~RIY~Video~9x16~45~_CV"/>
    <s v="AR"/>
    <s v="Video"/>
    <s v="9x16"/>
    <n v="11.28"/>
    <n v="0"/>
    <n v="3857"/>
    <n v="4814"/>
    <n v="0"/>
    <n v="2.34"/>
    <n v="1105"/>
    <n v="21"/>
    <n v="0.22953884503531366"/>
    <n v="4.3622766929788115E-3"/>
    <n v="25"/>
    <n v="5.1999999999999998E-3"/>
  </r>
  <r>
    <s v="QAT"/>
    <x v="6"/>
    <s v="MK~QAT_AT~Tiktok~Interests_AG~_FF~Feeds"/>
    <s v="Interests"/>
    <s v="CT~DarkPost~AR~QAT~Video~9x16~30~_CV"/>
    <s v="AR"/>
    <s v="Video"/>
    <s v="9x16"/>
    <n v="59.42"/>
    <n v="0"/>
    <n v="119639"/>
    <n v="136147"/>
    <n v="0"/>
    <n v="0.44"/>
    <n v="19564"/>
    <n v="391"/>
    <n v="0.14369762095382196"/>
    <n v="2.8718958184903083E-3"/>
    <n v="281"/>
    <n v="2.0999999999999999E-3"/>
  </r>
  <r>
    <s v="QAT"/>
    <x v="6"/>
    <s v="MK~QAT_AT~Tiktok~Interests_AG~_FF~Feeds"/>
    <s v="Interests"/>
    <s v="CT~DarkPost~EN~QAT~Video~9x16~30~_CV"/>
    <s v="EN"/>
    <s v="Video"/>
    <s v="9x16"/>
    <n v="47.55"/>
    <n v="0"/>
    <n v="109046"/>
    <n v="122626"/>
    <n v="0"/>
    <n v="0.39"/>
    <n v="15268"/>
    <n v="327"/>
    <n v="0.12450866863471043"/>
    <n v="2.6666449203268474E-3"/>
    <n v="277"/>
    <n v="2.3E-3"/>
  </r>
  <r>
    <s v="QAT"/>
    <x v="6"/>
    <s v="MK~QAT_AT~Tiktok~Interests_AG~_FF~Feeds"/>
    <s v="Interests"/>
    <s v="CT~DarkPost~EN~QAT~Video~9x16~45~_CV"/>
    <s v="EN"/>
    <s v="Video"/>
    <s v="9x16"/>
    <n v="46.13"/>
    <n v="0"/>
    <n v="107007"/>
    <n v="119740"/>
    <n v="0"/>
    <n v="0.39"/>
    <n v="13823"/>
    <n v="228"/>
    <n v="0.11544179054618339"/>
    <n v="1.9041256054785369E-3"/>
    <n v="283"/>
    <n v="2.3999999999999998E-3"/>
  </r>
  <r>
    <s v="QAT"/>
    <x v="6"/>
    <s v="MK~QAT_AT~Tiktok~Interests_AG~_FF~Feeds"/>
    <s v="Interests"/>
    <s v="CT~DarkPost~AR~QAT~Video~9x16~45~_CV"/>
    <s v="AR"/>
    <s v="Video"/>
    <s v="9x16"/>
    <n v="42.06"/>
    <n v="0"/>
    <n v="102452"/>
    <n v="115599"/>
    <n v="0"/>
    <n v="0.36"/>
    <n v="13754"/>
    <n v="235"/>
    <n v="0.11898026799539789"/>
    <n v="2.0328895578681475E-3"/>
    <n v="263"/>
    <n v="2.3E-3"/>
  </r>
  <r>
    <s v="OMA"/>
    <x v="9"/>
    <s v="MK~OMA_AT~Tiktok~Interests_AG~_FF~Feeds"/>
    <s v="Interests"/>
    <s v="CT~DarkPost~EN~OMA~Video~9x16~30~_CV"/>
    <s v="EN"/>
    <s v="Video"/>
    <s v="9x16"/>
    <n v="273.51"/>
    <n v="0"/>
    <n v="412773"/>
    <n v="658188"/>
    <n v="0"/>
    <n v="0.42"/>
    <n v="106158"/>
    <n v="2373"/>
    <n v="0.16128826414337544"/>
    <n v="3.6053528779011468E-3"/>
    <n v="2389"/>
    <n v="3.5999999999999999E-3"/>
  </r>
  <r>
    <s v="OMA"/>
    <x v="9"/>
    <s v="MK~OMA_AT~Tiktok~Interests_AG~_FF~Feeds"/>
    <s v="Interests"/>
    <s v="CT~DarkPost~AR~OMA~Video~9x16~30~_CV"/>
    <s v="AR"/>
    <s v="Video"/>
    <s v="9x16"/>
    <n v="255.96"/>
    <n v="0"/>
    <n v="403822"/>
    <n v="639027"/>
    <n v="0"/>
    <n v="0.4"/>
    <n v="132148"/>
    <n v="2514"/>
    <n v="0.20679564400252259"/>
    <n v="3.9341060706355128E-3"/>
    <n v="2513"/>
    <n v="3.8999999999999998E-3"/>
  </r>
  <r>
    <s v="OMA"/>
    <x v="9"/>
    <s v="MK~OMA_AT~Tiktok~Interests_AG~_FF~Feeds"/>
    <s v="Interests"/>
    <s v="CT~DarkPost~EN~OMA~Video~9x16~45~_CV"/>
    <s v="EN"/>
    <s v="Video"/>
    <s v="9x16"/>
    <n v="255.51"/>
    <n v="0"/>
    <n v="405289"/>
    <n v="639959"/>
    <n v="0"/>
    <n v="0.4"/>
    <n v="96482"/>
    <n v="1574"/>
    <n v="0.15076278324080136"/>
    <n v="2.4595325638048686E-3"/>
    <n v="2410"/>
    <n v="3.8E-3"/>
  </r>
  <r>
    <s v="OMA"/>
    <x v="9"/>
    <s v="MK~OMA_AT~Tiktok~Interests_AG~_FF~Feeds"/>
    <s v="Interests"/>
    <s v="CT~DarkPost~AR~OMA~Video~9x16~45~_CV"/>
    <s v="AR"/>
    <s v="Video"/>
    <s v="9x16"/>
    <n v="246.34"/>
    <n v="0"/>
    <n v="402112"/>
    <n v="630665"/>
    <n v="0"/>
    <n v="0.39"/>
    <n v="122502"/>
    <n v="1640"/>
    <n v="0.19424258520767762"/>
    <n v="2.6004297051524976E-3"/>
    <n v="2518"/>
    <n v="4.0000000000000001E-3"/>
  </r>
  <r>
    <s v="KWT"/>
    <x v="5"/>
    <s v="MK~KWT_AT~Tiktok~Interests_AG~_FF~Feeds"/>
    <s v="Interests"/>
    <s v="CT~DarkPost~EN~KWT~Video~9x16~30~_CV"/>
    <s v="EN"/>
    <s v="Video"/>
    <s v="9x16"/>
    <n v="328.29"/>
    <n v="0"/>
    <n v="423244"/>
    <n v="520171"/>
    <n v="0"/>
    <n v="0.63"/>
    <n v="62835"/>
    <n v="1520"/>
    <n v="0.12079681489356385"/>
    <n v="2.9221159964703913E-3"/>
    <n v="658"/>
    <n v="1.2999999999999999E-3"/>
  </r>
  <r>
    <s v="KWT"/>
    <x v="5"/>
    <s v="MK~KWT_AT~Tiktok~Interests_AG~_FF~Feeds"/>
    <s v="Interests"/>
    <s v="CT~DarkPost~EN~KWT~Video~9x16~45~_CV"/>
    <s v="EN"/>
    <s v="Video"/>
    <s v="9x16"/>
    <n v="269.68"/>
    <n v="0"/>
    <n v="378376"/>
    <n v="457824"/>
    <n v="0"/>
    <n v="0.59"/>
    <n v="51275"/>
    <n v="844"/>
    <n v="0.11199718669182918"/>
    <n v="1.8435031802614104E-3"/>
    <n v="514"/>
    <n v="1.1000000000000001E-3"/>
  </r>
  <r>
    <s v="KWT"/>
    <x v="5"/>
    <s v="MK~KWT_AT~Tiktok~Interests_AG~_FF~Feeds"/>
    <s v="Interests"/>
    <s v="CT~DarkPost~AR~KWT~Video~9x16~30~_CV"/>
    <s v="AR"/>
    <s v="Video"/>
    <s v="9x16"/>
    <n v="265.89"/>
    <n v="0"/>
    <n v="375205"/>
    <n v="459632"/>
    <n v="0"/>
    <n v="0.57999999999999996"/>
    <n v="64249"/>
    <n v="1381"/>
    <n v="0.13978356598322136"/>
    <n v="3.0045775751035612E-3"/>
    <n v="600"/>
    <n v="1.2999999999999999E-3"/>
  </r>
  <r>
    <s v="KWT"/>
    <x v="5"/>
    <s v="MK~KWT_AT~Tiktok~Interests_AG~_FF~Feeds"/>
    <s v="Interests"/>
    <s v="CT~DarkPost~AR~KWT~Video~9x16~45~_CV"/>
    <s v="AR"/>
    <s v="Video"/>
    <s v="9x16"/>
    <n v="217.72"/>
    <n v="0"/>
    <n v="337792"/>
    <n v="409480"/>
    <n v="0"/>
    <n v="0.53"/>
    <n v="53202"/>
    <n v="728"/>
    <n v="0.12992575949985347"/>
    <n v="1.7778646087721012E-3"/>
    <n v="482"/>
    <n v="1.1999999999999999E-3"/>
  </r>
  <r>
    <s v="KWT"/>
    <x v="2"/>
    <s v="MK~KWT_AT~Tiktok~Retargeting_AG~_FF~Feeds"/>
    <s v="CDPAudience"/>
    <s v="CT~DarkPost~AR~KWT~Video~9x16~45~_CV"/>
    <s v="AR"/>
    <s v="Video"/>
    <s v="9x16"/>
    <n v="7.58"/>
    <n v="0"/>
    <n v="1962"/>
    <n v="2542"/>
    <n v="0"/>
    <n v="2.98"/>
    <n v="479"/>
    <n v="10"/>
    <n v="0.1884343036978757"/>
    <n v="3.9339103068450039E-3"/>
    <n v="12"/>
    <n v="4.6999999999999993E-3"/>
  </r>
  <r>
    <s v="KWT"/>
    <x v="2"/>
    <s v="MK~KWT_AT~Tiktok~Retargeting_AG~_FF~Feeds"/>
    <s v="CDPAudience"/>
    <s v="CT~DarkPost~AR~KWT~Video~9x16~30~_CV"/>
    <s v="AR"/>
    <s v="Video"/>
    <s v="9x16"/>
    <n v="7.25"/>
    <n v="0"/>
    <n v="1949"/>
    <n v="2560"/>
    <n v="0"/>
    <n v="2.83"/>
    <n v="527"/>
    <n v="18"/>
    <n v="0.20585937500000001"/>
    <n v="7.0312500000000002E-3"/>
    <n v="15"/>
    <n v="5.8999999999999999E-3"/>
  </r>
  <r>
    <s v="KWT"/>
    <x v="2"/>
    <s v="MK~KWT_AT~Tiktok~Retargeting_AG~_FF~Feeds"/>
    <s v="CDPAudience"/>
    <s v="CT~DarkPost~EN~KWT~Video~9x16~30~_CV"/>
    <s v="EN"/>
    <s v="Video"/>
    <s v="9x16"/>
    <n v="7.12"/>
    <n v="0"/>
    <n v="1784"/>
    <n v="2305"/>
    <n v="0"/>
    <n v="3.09"/>
    <n v="472"/>
    <n v="19"/>
    <n v="0.20477223427331886"/>
    <n v="8.2429501084598702E-3"/>
    <n v="9"/>
    <n v="3.8999999999999998E-3"/>
  </r>
  <r>
    <s v="KWT"/>
    <x v="2"/>
    <s v="MK~KWT_AT~Tiktok~Retargeting_AG~_FF~Feeds"/>
    <s v="CDPAudience"/>
    <s v="CT~DarkPost~EN~KWT~Video~9x16~45~_CV"/>
    <s v="EN"/>
    <s v="Video"/>
    <s v="9x16"/>
    <n v="6.97"/>
    <n v="0"/>
    <n v="1740"/>
    <n v="2258"/>
    <n v="0"/>
    <n v="3.09"/>
    <n v="394"/>
    <n v="5"/>
    <n v="0.17449069973427811"/>
    <n v="2.2143489813994687E-3"/>
    <n v="22"/>
    <n v="9.7000000000000003E-3"/>
  </r>
  <r>
    <s v="KWT"/>
    <x v="2"/>
    <s v="MK~KWT_AT~Tiktok~Retargeting_AG~_FF~Feeds"/>
    <s v="CDPAudience"/>
    <s v="CT~DarkPost~AR~KWT~Video~9x16~30~_CV"/>
    <s v="AR"/>
    <s v="Video"/>
    <s v="9x16"/>
    <n v="5.84"/>
    <n v="0"/>
    <n v="1260"/>
    <n v="1514"/>
    <n v="0"/>
    <n v="3.86"/>
    <n v="305"/>
    <n v="14"/>
    <n v="0.20145310435931307"/>
    <n v="9.247027741083224E-3"/>
    <n v="8"/>
    <n v="5.3E-3"/>
  </r>
  <r>
    <s v="JED"/>
    <x v="7"/>
    <s v="MK~JED_AT~Tiktok~Interests_AG~_FF~Feeds"/>
    <s v="Interests"/>
    <s v="CT~DarkPost~AR~JED~Video~9x16~30~_CV"/>
    <s v="AR"/>
    <s v="Video"/>
    <s v="9x16"/>
    <n v="639.37"/>
    <n v="0"/>
    <n v="902641"/>
    <n v="1054224"/>
    <n v="0"/>
    <n v="0.61"/>
    <n v="114444"/>
    <n v="2093"/>
    <n v="0.10855757410189865"/>
    <n v="1.9853465677123648E-3"/>
    <n v="1005"/>
    <n v="1E-3"/>
  </r>
  <r>
    <s v="JED"/>
    <x v="7"/>
    <s v="MK~JED_AT~Tiktok~Interests_AG~_FF~Feeds"/>
    <s v="Interests"/>
    <s v="CT~DarkPost~EN~JED~Video~9x16~30~_CV"/>
    <s v="EN"/>
    <s v="Video"/>
    <s v="9x16"/>
    <n v="566.09"/>
    <n v="0"/>
    <n v="821458"/>
    <n v="966237"/>
    <n v="0"/>
    <n v="0.59"/>
    <n v="84091"/>
    <n v="1645"/>
    <n v="8.7029372710835953E-2"/>
    <n v="1.7024808613207733E-3"/>
    <n v="858"/>
    <n v="8.9999999999999998E-4"/>
  </r>
  <r>
    <s v="JED"/>
    <x v="7"/>
    <s v="MK~JED_AT~Tiktok~Interests_AG~_FF~Feeds"/>
    <s v="Interests"/>
    <s v="CT~DarkPost~AR~JED~Video~9x16~45~_CV"/>
    <s v="AR"/>
    <s v="Video"/>
    <s v="9x16"/>
    <n v="452.32"/>
    <n v="0"/>
    <n v="695315"/>
    <n v="813410"/>
    <n v="0"/>
    <n v="0.56000000000000005"/>
    <n v="84852"/>
    <n v="1036"/>
    <n v="0.10431639640525688"/>
    <n v="1.2736504345901821E-3"/>
    <n v="762"/>
    <n v="8.9999999999999998E-4"/>
  </r>
  <r>
    <s v="JED"/>
    <x v="7"/>
    <s v="MK~JED_AT~Tiktok~Interests_AG~_FF~Feeds"/>
    <s v="Interests"/>
    <s v="CT~DarkPost~EN~JED~Video~9x16~45~_CV"/>
    <s v="EN"/>
    <s v="Video"/>
    <s v="9x16"/>
    <n v="413.87"/>
    <n v="0"/>
    <n v="668221"/>
    <n v="777584"/>
    <n v="0"/>
    <n v="0.53"/>
    <n v="63508"/>
    <n v="913"/>
    <n v="8.1673491224099268E-2"/>
    <n v="1.1741496738616021E-3"/>
    <n v="710"/>
    <n v="8.9999999999999998E-4"/>
  </r>
  <r>
    <s v="BAH"/>
    <x v="4"/>
    <s v="MK~BAH_AT~Tiktok~Interests_AG~_FF~Feeds"/>
    <s v="Interests"/>
    <s v="CT~DarkPost~AR~BAH~Video~9x16~30~_CV"/>
    <s v="AR"/>
    <s v="Video"/>
    <s v="9x16"/>
    <n v="30.07"/>
    <n v="0"/>
    <n v="71582"/>
    <n v="82290"/>
    <n v="0"/>
    <n v="0.37"/>
    <n v="18070"/>
    <n v="350"/>
    <n v="0.21958925750394945"/>
    <n v="4.2532506987483292E-3"/>
    <n v="297"/>
    <n v="3.5999999999999999E-3"/>
  </r>
  <r>
    <s v="BAH"/>
    <x v="4"/>
    <s v="MK~BAH_AT~Tiktok~Interests_AG~_FF~Feeds"/>
    <s v="Interests"/>
    <s v="CT~DarkPost~EN~BAH~Video~9x16~30~_CV"/>
    <s v="EN"/>
    <s v="Video"/>
    <s v="9x16"/>
    <n v="21.86"/>
    <n v="0"/>
    <n v="62420"/>
    <n v="71598"/>
    <n v="0"/>
    <n v="0.31"/>
    <n v="13068"/>
    <n v="241"/>
    <n v="0.18251906477834576"/>
    <n v="3.3660158104974998E-3"/>
    <n v="215"/>
    <n v="3.0000000000000001E-3"/>
  </r>
  <r>
    <s v="BAH"/>
    <x v="4"/>
    <s v="MK~BAH_AT~Tiktok~Interests_AG~_FF~Feeds"/>
    <s v="Interests"/>
    <s v="CT~DarkPost~AR~BAH~Video~9x16~45~_CV"/>
    <s v="AR"/>
    <s v="Video"/>
    <s v="9x16"/>
    <n v="19.559999999999999"/>
    <n v="0"/>
    <n v="60603"/>
    <n v="69350"/>
    <n v="0"/>
    <n v="0.28000000000000003"/>
    <n v="14302"/>
    <n v="154"/>
    <n v="0.20622927180966114"/>
    <n v="2.2206200432588318E-3"/>
    <n v="256"/>
    <n v="3.7000000000000002E-3"/>
  </r>
  <r>
    <s v="BAH"/>
    <x v="4"/>
    <s v="MK~BAH_AT~Tiktok~Interests_AG~_FF~Feeds"/>
    <s v="Interests"/>
    <s v="CT~DarkPost~EN~BAH~Video~9x16~45~_CV"/>
    <s v="EN"/>
    <s v="Video"/>
    <s v="9x16"/>
    <n v="16.559999999999999"/>
    <n v="0"/>
    <n v="56048"/>
    <n v="64252"/>
    <n v="0"/>
    <n v="0.26"/>
    <n v="11033"/>
    <n v="121"/>
    <n v="0.17171449915955925"/>
    <n v="1.8832098611716367E-3"/>
    <n v="182"/>
    <n v="2.8E-3"/>
  </r>
  <r>
    <s v="AE"/>
    <x v="8"/>
    <s v="MK~AE_AT~Tiktok~Interests_AG~_FF~Feeds"/>
    <s v="Interests"/>
    <s v="CT~DarkPost~AR~AE~Video~9x16~30~_CV"/>
    <s v="AR"/>
    <s v="Video"/>
    <s v="9x16"/>
    <n v="458.54"/>
    <n v="0"/>
    <n v="543248"/>
    <n v="615975"/>
    <n v="0"/>
    <n v="0.74"/>
    <n v="66295"/>
    <n v="1350"/>
    <n v="0.10762612118998335"/>
    <n v="2.1916473882868624E-3"/>
    <n v="1099"/>
    <n v="1.8E-3"/>
  </r>
  <r>
    <s v="AE"/>
    <x v="8"/>
    <s v="MK~AE_AT~Tiktok~Interests_AG~_FF~Feeds"/>
    <s v="Interests"/>
    <s v="CT~DarkPost~EN~AE~Video~9x16~30~_CV"/>
    <s v="EN"/>
    <s v="Video"/>
    <s v="9x16"/>
    <n v="419.66"/>
    <n v="0"/>
    <n v="511710"/>
    <n v="578351"/>
    <n v="0"/>
    <n v="0.73"/>
    <n v="52042"/>
    <n v="1188"/>
    <n v="8.9983418373963217E-2"/>
    <n v="2.0541159261417375E-3"/>
    <n v="869"/>
    <n v="1.5E-3"/>
  </r>
  <r>
    <s v="AE"/>
    <x v="8"/>
    <s v="MK~AE_AT~Tiktok~Interests_AG~_FF~Feeds"/>
    <s v="Interests"/>
    <s v="CT~DarkPost~AR~AE~Video~9x16~45~_CV"/>
    <s v="AR"/>
    <s v="Video"/>
    <s v="9x16"/>
    <n v="384.37"/>
    <n v="0"/>
    <n v="486294"/>
    <n v="543093"/>
    <n v="0"/>
    <n v="0.71"/>
    <n v="50004"/>
    <n v="849"/>
    <n v="9.2072628444851992E-2"/>
    <n v="1.5632681695400235E-3"/>
    <n v="937"/>
    <n v="1.6999999999999999E-3"/>
  </r>
  <r>
    <s v="AE"/>
    <x v="8"/>
    <s v="MK~AE_AT~Tiktok~Interests_AG~_FF~Feeds"/>
    <s v="Interests"/>
    <s v="CT~DarkPost~EN~AE~Video~9x16~45~_CV"/>
    <s v="EN"/>
    <s v="Video"/>
    <s v="9x16"/>
    <n v="360.73"/>
    <n v="0"/>
    <n v="467501"/>
    <n v="522000"/>
    <n v="0"/>
    <n v="0.69"/>
    <n v="43072"/>
    <n v="814"/>
    <n v="8.2513409961685824E-2"/>
    <n v="1.5593869731800767E-3"/>
    <n v="821"/>
    <n v="1.6000000000000001E-3"/>
  </r>
  <r>
    <s v="AE"/>
    <x v="1"/>
    <s v="MK~AE_AT~Tiktok~CDP_All Users_AG~_FF~Feeds"/>
    <s v="CDPAudience"/>
    <s v="CT~DarkPost~AR~AE~Video~9x16~45~_CV"/>
    <s v="AR"/>
    <s v="Video"/>
    <s v="9x16"/>
    <n v="23.11"/>
    <n v="0"/>
    <n v="4565"/>
    <n v="5549"/>
    <n v="0"/>
    <n v="4.16"/>
    <n v="1125"/>
    <n v="31"/>
    <n v="0.20273923229410704"/>
    <n v="5.5865921787709499E-3"/>
    <n v="39"/>
    <n v="6.9999999999999993E-3"/>
  </r>
  <r>
    <s v="AE"/>
    <x v="1"/>
    <s v="MK~AE_AT~Tiktok~CDP_All Users_AG~_FF~Feeds"/>
    <s v="CDPAudience"/>
    <s v="CT~DarkPost~AR~AE~Video~9x16~30~_CV"/>
    <s v="AR"/>
    <s v="Video"/>
    <s v="9x16"/>
    <n v="22.17"/>
    <n v="0"/>
    <n v="4476"/>
    <n v="5600"/>
    <n v="0"/>
    <n v="3.96"/>
    <n v="1202"/>
    <n v="29"/>
    <n v="0.21464285714285714"/>
    <n v="5.1785714285714282E-3"/>
    <n v="39"/>
    <n v="6.9999999999999993E-3"/>
  </r>
  <r>
    <s v="AE"/>
    <x v="1"/>
    <s v="MK~AE_AT~Tiktok~CDP_All Users_AG~_FF~Feeds"/>
    <s v="CDPAudience"/>
    <s v="CT~DarkPost~EN~AE~Video~9x16~45~_CV"/>
    <s v="EN"/>
    <s v="Video"/>
    <s v="9x16"/>
    <n v="21.35"/>
    <n v="0"/>
    <n v="3915"/>
    <n v="4782"/>
    <n v="0"/>
    <n v="4.46"/>
    <n v="937"/>
    <n v="30"/>
    <n v="0.19594312003345882"/>
    <n v="6.2735257214554582E-3"/>
    <n v="34"/>
    <n v="7.1000000000000004E-3"/>
  </r>
  <r>
    <s v="AE"/>
    <x v="1"/>
    <s v="MK~AE_AT~Tiktok~CDP_All Users_AG~_FF~Feeds"/>
    <s v="CDPAudience"/>
    <s v="CT~DarkPost~EN~AE~Video~9x16~30~_CV"/>
    <s v="EN"/>
    <s v="Video"/>
    <s v="9x16"/>
    <n v="21.12"/>
    <n v="0"/>
    <n v="4099"/>
    <n v="4996"/>
    <n v="0"/>
    <n v="4.2300000000000004"/>
    <n v="1001"/>
    <n v="32"/>
    <n v="0.20036028823058447"/>
    <n v="6.4051240992794231E-3"/>
    <n v="28"/>
    <n v="5.6000000000000008E-3"/>
  </r>
  <r>
    <m/>
    <x v="10"/>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31C12-CFA8-4FCD-916E-D304F684C9E7}" name="PivotTable1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erformance">
  <location ref="A3:B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dragToRow="0" dragToCol="0" dragToPage="0" showAll="0" defaultSubtotal="0"/>
  </pivotFields>
  <rowFields count="1">
    <field x="14"/>
  </rowFields>
  <rowItems count="4">
    <i>
      <x/>
    </i>
    <i>
      <x v="1"/>
    </i>
    <i>
      <x v="2"/>
    </i>
    <i t="grand">
      <x/>
    </i>
  </rowItems>
  <colItems count="1">
    <i/>
  </colItems>
  <dataFields count="1">
    <dataField name=" CTR (all)" fld="13" subtotal="count" baseField="14"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9E061-F510-41A5-9C96-BAEAC0880459}" name="PivotTable16"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_Group">
  <location ref="A3:B7"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dragToRow="0" dragToCol="0" dragToPage="0" showAll="0" defaultSubtotal="0"/>
  </pivotFields>
  <rowFields count="1">
    <field x="18"/>
  </rowFields>
  <rowItems count="4">
    <i>
      <x/>
    </i>
    <i>
      <x v="1"/>
    </i>
    <i>
      <x v="2"/>
    </i>
    <i t="grand">
      <x/>
    </i>
  </rowItems>
  <colItems count="1">
    <i/>
  </colItems>
  <dataFields count="1">
    <dataField name="Max of Conversion Rate" fld="19" subtotal="max" baseField="1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5943A-D873-49B9-8DF1-144B52236564}" name="PivotTable13"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ngagement">
  <location ref="A3:B7" firstHeaderRow="1" firstDataRow="1" firstDataCol="1"/>
  <pivotFields count="22">
    <pivotField showAll="0"/>
    <pivotField dataField="1" showAll="0">
      <items count="12">
        <item x="8"/>
        <item x="9"/>
        <item x="3"/>
        <item x="2"/>
        <item x="4"/>
        <item x="5"/>
        <item x="0"/>
        <item x="1"/>
        <item x="6"/>
        <item x="7"/>
        <item x="10"/>
        <item t="default"/>
      </items>
    </pivotField>
    <pivotField showAll="0"/>
    <pivotField showAll="0"/>
    <pivotField showAll="0"/>
    <pivotField showAll="0"/>
    <pivotField showAll="0"/>
    <pivotField showAll="0"/>
    <pivotField showAll="0"/>
    <pivotField showAll="0"/>
    <pivotField showAll="0"/>
    <pivotField axis="axisRow" showAll="0">
      <items count="4">
        <item n="Low" x="0"/>
        <item n="High" x="1"/>
        <item x="2"/>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4">
    <i>
      <x/>
    </i>
    <i>
      <x v="1"/>
    </i>
    <i>
      <x v="2"/>
    </i>
    <i t="grand">
      <x/>
    </i>
  </rowItems>
  <colItems count="1">
    <i/>
  </colItems>
  <dataFields count="1">
    <dataField name="Count of Campaigns"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8105B-CC0C-4270-8B81-5D22F104B2F3}" name="PivotTable18"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5" firstHeaderRow="0" firstDataRow="1" firstDataCol="1"/>
  <pivotFields count="23">
    <pivotField showAll="0"/>
    <pivotField axis="axisRow" showAll="0">
      <items count="12">
        <item x="8"/>
        <item x="9"/>
        <item x="3"/>
        <item x="2"/>
        <item x="4"/>
        <item x="5"/>
        <item x="0"/>
        <item x="1"/>
        <item x="6"/>
        <item x="7"/>
        <item x="10"/>
        <item t="default"/>
      </items>
    </pivotField>
    <pivotField showAll="0"/>
    <pivotField showAll="0"/>
    <pivotField showAll="0"/>
    <pivotField showAll="0"/>
    <pivotField showAll="0"/>
    <pivotField showAll="0"/>
    <pivotField showAll="0"/>
    <pivotField dataField="1" showAll="0"/>
    <pivotField dataField="1" showAll="0">
      <items count="54">
        <item x="30"/>
        <item x="46"/>
        <item x="3"/>
        <item x="49"/>
        <item x="2"/>
        <item x="50"/>
        <item x="19"/>
        <item x="10"/>
        <item x="4"/>
        <item x="47"/>
        <item x="45"/>
        <item x="48"/>
        <item x="36"/>
        <item x="51"/>
        <item x="39"/>
        <item x="27"/>
        <item x="34"/>
        <item x="9"/>
        <item x="0"/>
        <item x="7"/>
        <item x="1"/>
        <item x="6"/>
        <item x="23"/>
        <item x="17"/>
        <item x="31"/>
        <item x="20"/>
        <item x="5"/>
        <item x="11"/>
        <item x="13"/>
        <item x="38"/>
        <item x="32"/>
        <item x="12"/>
        <item x="33"/>
        <item x="41"/>
        <item x="44"/>
        <item x="16"/>
        <item x="37"/>
        <item x="8"/>
        <item x="28"/>
        <item x="25"/>
        <item x="42"/>
        <item x="24"/>
        <item x="29"/>
        <item x="26"/>
        <item x="18"/>
        <item x="14"/>
        <item x="22"/>
        <item x="15"/>
        <item x="21"/>
        <item x="43"/>
        <item x="35"/>
        <item x="40"/>
        <item x="52"/>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Sum of Amount Spent" fld="9" baseField="0" baseItem="0"/>
    <dataField name="Sum of Swipe Ups" fld="10" baseField="0" baseItem="0"/>
    <dataField name="Sum of cost per click"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674E50-0BA8-49FA-A935-641D43B5F044}" name="PivotTable1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2">
    <pivotField showAll="0"/>
    <pivotField axis="axisRow" showAll="0">
      <items count="12">
        <item n="MCDRamadan_FBIG_RIY_Awareness_Interests_15094" x="3"/>
        <item n="MCDRamadan_Tiktok_AE_Awareness_CDPAudience_ 15097" x="1"/>
        <item n="MCDRamadan_Tiktok_AE_Awareness_Interests_ 15097" x="8"/>
        <item n="MCDRamadan_Tiktok_BAH_Awareness_Interests_ 15097" x="4"/>
        <item n="MCDRamadan_Tiktok_JED_Awareness_Interests_ 15097" x="7"/>
        <item n="MCDRamadan_Tiktok_KWT_Awareness_CDPAudience_ 15097" x="2"/>
        <item n="MCDRamadan_Tiktok_KWT_Awareness_Interests15097" x="5"/>
        <item n="MCDRamadan_Tiktok_OMA_Awareness_Interests15097" x="9"/>
        <item n="MCDRamadan_Tiktok_QAT_Awareness_Interests15097" x="6"/>
        <item n="MCDRamadan_Tiktok_RIY_Awareness_CDPCampaign _15097" x="0"/>
        <item x="1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dataFields count="1">
    <dataField name="Max of CTR" fld="12" subtotal="max" baseField="1" baseItem="0"/>
  </dataFields>
  <formats count="10">
    <format dxfId="2">
      <pivotArea collapsedLevelsAreSubtotals="1" fieldPosition="0">
        <references count="1">
          <reference field="1" count="1">
            <x v="9"/>
          </reference>
        </references>
      </pivotArea>
    </format>
    <format dxfId="3">
      <pivotArea collapsedLevelsAreSubtotals="1" fieldPosition="0">
        <references count="1">
          <reference field="1" count="1">
            <x v="0"/>
          </reference>
        </references>
      </pivotArea>
    </format>
    <format dxfId="4">
      <pivotArea collapsedLevelsAreSubtotals="1" fieldPosition="0">
        <references count="1">
          <reference field="1" count="1">
            <x v="1"/>
          </reference>
        </references>
      </pivotArea>
    </format>
    <format dxfId="5">
      <pivotArea collapsedLevelsAreSubtotals="1" fieldPosition="0">
        <references count="1">
          <reference field="1" count="1">
            <x v="2"/>
          </reference>
        </references>
      </pivotArea>
    </format>
    <format dxfId="6">
      <pivotArea collapsedLevelsAreSubtotals="1" fieldPosition="0">
        <references count="1">
          <reference field="1" count="1">
            <x v="3"/>
          </reference>
        </references>
      </pivotArea>
    </format>
    <format dxfId="7">
      <pivotArea collapsedLevelsAreSubtotals="1" fieldPosition="0">
        <references count="1">
          <reference field="1" count="1">
            <x v="4"/>
          </reference>
        </references>
      </pivotArea>
    </format>
    <format dxfId="8">
      <pivotArea collapsedLevelsAreSubtotals="1" fieldPosition="0">
        <references count="1">
          <reference field="1" count="1">
            <x v="5"/>
          </reference>
        </references>
      </pivotArea>
    </format>
    <format dxfId="9">
      <pivotArea collapsedLevelsAreSubtotals="1" fieldPosition="0">
        <references count="1">
          <reference field="1" count="1">
            <x v="6"/>
          </reference>
        </references>
      </pivotArea>
    </format>
    <format dxfId="10">
      <pivotArea collapsedLevelsAreSubtotals="1" fieldPosition="0">
        <references count="1">
          <reference field="1" count="1">
            <x v="7"/>
          </reference>
        </references>
      </pivotArea>
    </format>
    <format dxfId="11">
      <pivotArea collapsedLevelsAreSubtotals="1" fieldPosition="0">
        <references count="1">
          <reference field="1"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0D3EB7-6637-4EED-82B9-00460AE04EF4}" name="PivotTable19"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5" firstHeaderRow="0" firstDataRow="1" firstDataCol="1"/>
  <pivotFields count="21">
    <pivotField showAll="0"/>
    <pivotField axis="axisRow" showAll="0">
      <items count="12">
        <item x="9"/>
        <item x="8"/>
        <item x="4"/>
        <item x="7"/>
        <item x="2"/>
        <item x="1"/>
        <item x="6"/>
        <item x="3"/>
        <item x="5"/>
        <item x="0"/>
        <item x="10"/>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Sum of Amount spent (USD)" fld="9" baseField="0" baseItem="0"/>
    <dataField name="Sum of Link clicks" fld="10" baseField="0" baseItem="0"/>
    <dataField name="Sum of Field1Cost per click"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E70D17-BCA8-4EF3-AF68-4B4B4D1569E6}" name="PivotTable20"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5" firstHeaderRow="0" firstDataRow="1" firstDataCol="1"/>
  <pivotFields count="22">
    <pivotField showAll="0"/>
    <pivotField axis="axisRow" showAll="0">
      <items count="12">
        <item x="3"/>
        <item x="1"/>
        <item x="8"/>
        <item x="4"/>
        <item x="7"/>
        <item x="2"/>
        <item x="5"/>
        <item x="9"/>
        <item x="6"/>
        <item x="0"/>
        <item x="10"/>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Sum of Amount Spent" fld="8" baseField="0" baseItem="0"/>
    <dataField name="Sum of Clicks" fld="9" baseField="0" baseItem="0"/>
    <dataField name="Sum of Field1" fld="20" baseField="0" baseItem="0"/>
    <dataField name="Sum of Cost per click"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62E8-80FA-49B7-8DFA-A716318B6A5D}">
  <dimension ref="A3:H15"/>
  <sheetViews>
    <sheetView workbookViewId="0">
      <selection activeCell="B26" sqref="B26"/>
    </sheetView>
  </sheetViews>
  <sheetFormatPr defaultRowHeight="15" x14ac:dyDescent="0.25"/>
  <cols>
    <col min="1" max="1" width="13.140625" bestFit="1" customWidth="1"/>
    <col min="2" max="2" width="16.42578125" bestFit="1" customWidth="1"/>
  </cols>
  <sheetData>
    <row r="3" spans="1:8" x14ac:dyDescent="0.25">
      <c r="A3" s="23" t="s">
        <v>467</v>
      </c>
      <c r="B3" t="s">
        <v>468</v>
      </c>
    </row>
    <row r="4" spans="1:8" x14ac:dyDescent="0.25">
      <c r="A4" s="24" t="s">
        <v>419</v>
      </c>
      <c r="B4" s="25">
        <v>422</v>
      </c>
    </row>
    <row r="5" spans="1:8" x14ac:dyDescent="0.25">
      <c r="A5" s="24" t="s">
        <v>420</v>
      </c>
      <c r="B5" s="25">
        <v>4</v>
      </c>
    </row>
    <row r="6" spans="1:8" x14ac:dyDescent="0.25">
      <c r="A6" s="24" t="s">
        <v>421</v>
      </c>
      <c r="B6" s="25"/>
    </row>
    <row r="7" spans="1:8" x14ac:dyDescent="0.25">
      <c r="A7" s="24" t="s">
        <v>422</v>
      </c>
      <c r="B7" s="25">
        <v>426</v>
      </c>
    </row>
    <row r="12" spans="1:8" s="26" customFormat="1" x14ac:dyDescent="0.25">
      <c r="A12" s="26" t="s">
        <v>416</v>
      </c>
    </row>
    <row r="14" spans="1:8" x14ac:dyDescent="0.25">
      <c r="B14" t="s">
        <v>423</v>
      </c>
      <c r="H14">
        <f>4/426*100</f>
        <v>0.93896713615023475</v>
      </c>
    </row>
    <row r="15" spans="1:8" x14ac:dyDescent="0.25">
      <c r="H15" s="27">
        <v>9.2999999999999992E-3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783D9-9794-4286-BCA0-D6048019CA15}">
  <dimension ref="A1:B4"/>
  <sheetViews>
    <sheetView workbookViewId="0">
      <selection activeCell="H12" sqref="H12"/>
    </sheetView>
  </sheetViews>
  <sheetFormatPr defaultRowHeight="15" x14ac:dyDescent="0.25"/>
  <cols>
    <col min="1" max="2" width="20.28515625" customWidth="1"/>
  </cols>
  <sheetData>
    <row r="1" spans="1:2" ht="15.75" x14ac:dyDescent="0.25">
      <c r="A1" s="30" t="s">
        <v>447</v>
      </c>
      <c r="B1" s="31" t="s">
        <v>448</v>
      </c>
    </row>
    <row r="2" spans="1:2" x14ac:dyDescent="0.25">
      <c r="A2" s="11" t="s">
        <v>449</v>
      </c>
      <c r="B2" s="32">
        <v>0.65739999999999998</v>
      </c>
    </row>
    <row r="3" spans="1:2" x14ac:dyDescent="0.25">
      <c r="A3" s="11" t="s">
        <v>450</v>
      </c>
      <c r="B3" s="32">
        <v>0.42059999999999997</v>
      </c>
    </row>
    <row r="4" spans="1:2" x14ac:dyDescent="0.25">
      <c r="A4" s="11" t="s">
        <v>451</v>
      </c>
      <c r="B4" s="32">
        <v>0.12670000000000001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56D4-419D-495D-9474-7BD7108C45AC}">
  <dimension ref="A1:T73"/>
  <sheetViews>
    <sheetView workbookViewId="0">
      <selection activeCell="H1" sqref="A1:XFD1048576"/>
    </sheetView>
  </sheetViews>
  <sheetFormatPr defaultRowHeight="15" x14ac:dyDescent="0.25"/>
  <cols>
    <col min="1" max="1" width="12" bestFit="1" customWidth="1"/>
    <col min="2" max="2" width="144.7109375" bestFit="1" customWidth="1"/>
    <col min="3" max="3" width="45.140625" bestFit="1" customWidth="1"/>
    <col min="4" max="4" width="14.28515625" bestFit="1" customWidth="1"/>
    <col min="5" max="5" width="48.7109375" bestFit="1" customWidth="1"/>
    <col min="6" max="6" width="14.28515625" bestFit="1" customWidth="1"/>
    <col min="7" max="7" width="11.85546875" bestFit="1" customWidth="1"/>
    <col min="8" max="8" width="21.85546875" bestFit="1" customWidth="1"/>
    <col min="9" max="9" width="18.42578125" bestFit="1" customWidth="1"/>
    <col min="10" max="10" width="10.5703125" bestFit="1" customWidth="1"/>
    <col min="11" max="11" width="15.140625" bestFit="1" customWidth="1"/>
    <col min="12" max="12" width="21.28515625" bestFit="1" customWidth="1"/>
    <col min="13" max="13" width="8.85546875" bestFit="1" customWidth="1"/>
    <col min="14" max="14" width="9.7109375" customWidth="1"/>
    <col min="15" max="15" width="25.28515625" bestFit="1" customWidth="1"/>
    <col min="16" max="16" width="22.85546875" bestFit="1" customWidth="1"/>
    <col min="17" max="17" width="15.28515625" bestFit="1" customWidth="1"/>
    <col min="18" max="18" width="19.7109375" bestFit="1" customWidth="1"/>
    <col min="19" max="19" width="21.5703125" bestFit="1" customWidth="1"/>
    <col min="20" max="20" width="21.140625" bestFit="1" customWidth="1"/>
  </cols>
  <sheetData>
    <row r="1" spans="1:20" x14ac:dyDescent="0.25">
      <c r="A1" s="12" t="s">
        <v>0</v>
      </c>
      <c r="B1" s="12" t="s">
        <v>1</v>
      </c>
      <c r="C1" s="13" t="s">
        <v>341</v>
      </c>
      <c r="D1" s="12" t="s">
        <v>4</v>
      </c>
      <c r="E1" s="12" t="s">
        <v>5</v>
      </c>
      <c r="F1" s="12" t="s">
        <v>342</v>
      </c>
      <c r="G1" s="12" t="s">
        <v>7</v>
      </c>
      <c r="H1" s="12" t="s">
        <v>8</v>
      </c>
      <c r="I1" s="12" t="s">
        <v>9</v>
      </c>
      <c r="J1" s="12" t="s">
        <v>343</v>
      </c>
      <c r="K1" s="12" t="s">
        <v>12</v>
      </c>
      <c r="L1" s="12" t="s">
        <v>13</v>
      </c>
      <c r="M1" s="13" t="s">
        <v>344</v>
      </c>
      <c r="N1" s="13" t="s">
        <v>345</v>
      </c>
      <c r="O1" s="12" t="s">
        <v>16</v>
      </c>
      <c r="P1" s="12" t="s">
        <v>17</v>
      </c>
      <c r="Q1" s="12" t="s">
        <v>346</v>
      </c>
      <c r="R1" s="12" t="s">
        <v>347</v>
      </c>
      <c r="S1" s="12" t="s">
        <v>348</v>
      </c>
      <c r="T1" s="12" t="s">
        <v>83</v>
      </c>
    </row>
    <row r="2" spans="1:20" x14ac:dyDescent="0.25">
      <c r="A2" s="14" t="s">
        <v>54</v>
      </c>
      <c r="B2" s="14" t="s">
        <v>355</v>
      </c>
      <c r="C2" s="14" t="s">
        <v>356</v>
      </c>
      <c r="D2" s="14" t="s">
        <v>357</v>
      </c>
      <c r="E2" s="14" t="s">
        <v>359</v>
      </c>
      <c r="F2" s="14" t="s">
        <v>25</v>
      </c>
      <c r="G2" s="14" t="s">
        <v>26</v>
      </c>
      <c r="H2" s="14" t="s">
        <v>27</v>
      </c>
      <c r="I2" s="15">
        <v>90.28</v>
      </c>
      <c r="J2" s="16">
        <v>51</v>
      </c>
      <c r="K2" s="17">
        <v>9441</v>
      </c>
      <c r="L2" s="17">
        <v>13636</v>
      </c>
      <c r="M2" s="18">
        <v>3.7000000000000002E-3</v>
      </c>
      <c r="N2" s="14">
        <v>6.62</v>
      </c>
      <c r="O2" s="17">
        <v>2166</v>
      </c>
      <c r="P2" s="17">
        <v>48</v>
      </c>
      <c r="Q2" s="19">
        <f>(O2/L2)</f>
        <v>0.15884423584628923</v>
      </c>
      <c r="R2" s="20">
        <f>(P2/L2)</f>
        <v>3.5200938691698444E-3</v>
      </c>
      <c r="S2" s="11">
        <v>155</v>
      </c>
      <c r="T2" s="21">
        <v>1.14E-2</v>
      </c>
    </row>
    <row r="3" spans="1:20" x14ac:dyDescent="0.25">
      <c r="A3" s="14" t="s">
        <v>54</v>
      </c>
      <c r="B3" s="14" t="s">
        <v>355</v>
      </c>
      <c r="C3" s="14" t="s">
        <v>356</v>
      </c>
      <c r="D3" s="14" t="s">
        <v>357</v>
      </c>
      <c r="E3" s="14" t="s">
        <v>358</v>
      </c>
      <c r="F3" s="14" t="s">
        <v>25</v>
      </c>
      <c r="G3" s="14" t="s">
        <v>26</v>
      </c>
      <c r="H3" s="14" t="s">
        <v>27</v>
      </c>
      <c r="I3" s="15">
        <v>90.85</v>
      </c>
      <c r="J3" s="16">
        <v>50</v>
      </c>
      <c r="K3" s="17">
        <v>9481</v>
      </c>
      <c r="L3" s="17">
        <v>13789</v>
      </c>
      <c r="M3" s="18">
        <v>3.5999999999999999E-3</v>
      </c>
      <c r="N3" s="14">
        <v>6.59</v>
      </c>
      <c r="O3" s="17">
        <v>2629</v>
      </c>
      <c r="P3" s="17">
        <v>106</v>
      </c>
      <c r="Q3" s="19">
        <f>(O3/L3)</f>
        <v>0.19065922111828268</v>
      </c>
      <c r="R3" s="20">
        <f>(P3/L3)</f>
        <v>7.6872869678729422E-3</v>
      </c>
      <c r="S3" s="11">
        <v>151</v>
      </c>
      <c r="T3" s="21">
        <v>1.0999999999999999E-2</v>
      </c>
    </row>
    <row r="4" spans="1:20" x14ac:dyDescent="0.25">
      <c r="A4" s="14" t="s">
        <v>308</v>
      </c>
      <c r="B4" s="14" t="s">
        <v>406</v>
      </c>
      <c r="C4" s="14" t="s">
        <v>407</v>
      </c>
      <c r="D4" s="14" t="s">
        <v>382</v>
      </c>
      <c r="E4" s="14" t="s">
        <v>410</v>
      </c>
      <c r="F4" s="14" t="s">
        <v>29</v>
      </c>
      <c r="G4" s="14" t="s">
        <v>26</v>
      </c>
      <c r="H4" s="14" t="s">
        <v>27</v>
      </c>
      <c r="I4" s="15">
        <v>58.95</v>
      </c>
      <c r="J4" s="16">
        <v>27</v>
      </c>
      <c r="K4" s="17">
        <v>6081</v>
      </c>
      <c r="L4" s="17">
        <v>7686</v>
      </c>
      <c r="M4" s="18">
        <v>3.5000000000000001E-3</v>
      </c>
      <c r="N4" s="14">
        <v>7.67</v>
      </c>
      <c r="O4" s="17">
        <v>1521</v>
      </c>
      <c r="P4" s="17">
        <v>37</v>
      </c>
      <c r="Q4" s="19">
        <f>(O4/L4)</f>
        <v>0.19789227166276346</v>
      </c>
      <c r="R4" s="20">
        <f>(P4/L4)</f>
        <v>4.813947436898257E-3</v>
      </c>
      <c r="S4" s="22">
        <v>74</v>
      </c>
      <c r="T4" s="18">
        <v>9.5999999999999992E-3</v>
      </c>
    </row>
    <row r="5" spans="1:20" x14ac:dyDescent="0.25">
      <c r="A5" s="14" t="s">
        <v>373</v>
      </c>
      <c r="B5" s="14" t="s">
        <v>380</v>
      </c>
      <c r="C5" s="14" t="s">
        <v>381</v>
      </c>
      <c r="D5" s="14" t="s">
        <v>382</v>
      </c>
      <c r="E5" s="14" t="s">
        <v>379</v>
      </c>
      <c r="F5" s="14" t="s">
        <v>25</v>
      </c>
      <c r="G5" s="14" t="s">
        <v>26</v>
      </c>
      <c r="H5" s="14" t="s">
        <v>27</v>
      </c>
      <c r="I5" s="15">
        <v>5.79</v>
      </c>
      <c r="J5" s="16">
        <v>5</v>
      </c>
      <c r="K5" s="17">
        <v>1254</v>
      </c>
      <c r="L5" s="17">
        <v>1503</v>
      </c>
      <c r="M5" s="18">
        <v>3.3E-3</v>
      </c>
      <c r="N5" s="14">
        <v>3.85</v>
      </c>
      <c r="O5" s="17">
        <v>294</v>
      </c>
      <c r="P5" s="17">
        <v>2</v>
      </c>
      <c r="Q5" s="19">
        <f>(O5/L5)</f>
        <v>0.19560878243512975</v>
      </c>
      <c r="R5" s="20">
        <f>(P5/L5)</f>
        <v>1.3306719893546241E-3</v>
      </c>
      <c r="S5" s="11">
        <v>10</v>
      </c>
      <c r="T5" s="21">
        <v>6.7000000000000002E-3</v>
      </c>
    </row>
    <row r="6" spans="1:20" x14ac:dyDescent="0.25">
      <c r="A6" s="14" t="s">
        <v>308</v>
      </c>
      <c r="B6" s="14" t="s">
        <v>406</v>
      </c>
      <c r="C6" s="14" t="s">
        <v>407</v>
      </c>
      <c r="D6" s="14" t="s">
        <v>382</v>
      </c>
      <c r="E6" s="14" t="s">
        <v>408</v>
      </c>
      <c r="F6" s="14" t="s">
        <v>25</v>
      </c>
      <c r="G6" s="14" t="s">
        <v>26</v>
      </c>
      <c r="H6" s="14" t="s">
        <v>27</v>
      </c>
      <c r="I6" s="15">
        <v>59.88</v>
      </c>
      <c r="J6" s="16">
        <v>21</v>
      </c>
      <c r="K6" s="17">
        <v>6047</v>
      </c>
      <c r="L6" s="17">
        <v>7626</v>
      </c>
      <c r="M6" s="18">
        <v>2.8E-3</v>
      </c>
      <c r="N6" s="14">
        <v>7.85</v>
      </c>
      <c r="O6" s="17">
        <v>1650</v>
      </c>
      <c r="P6" s="17">
        <v>42</v>
      </c>
      <c r="Q6" s="19">
        <f>(O6/L6)</f>
        <v>0.21636506687647522</v>
      </c>
      <c r="R6" s="20">
        <f>(P6/L6)</f>
        <v>5.5074744295830055E-3</v>
      </c>
      <c r="S6" s="22">
        <v>60</v>
      </c>
      <c r="T6" s="18">
        <v>7.9000000000000008E-3</v>
      </c>
    </row>
    <row r="7" spans="1:20" x14ac:dyDescent="0.25">
      <c r="A7" s="14" t="s">
        <v>373</v>
      </c>
      <c r="B7" s="14" t="s">
        <v>380</v>
      </c>
      <c r="C7" s="14" t="s">
        <v>381</v>
      </c>
      <c r="D7" s="14" t="s">
        <v>382</v>
      </c>
      <c r="E7" s="14" t="s">
        <v>377</v>
      </c>
      <c r="F7" s="14" t="s">
        <v>29</v>
      </c>
      <c r="G7" s="14" t="s">
        <v>26</v>
      </c>
      <c r="H7" s="14" t="s">
        <v>27</v>
      </c>
      <c r="I7" s="15">
        <v>5.84</v>
      </c>
      <c r="J7" s="16">
        <v>4</v>
      </c>
      <c r="K7" s="17">
        <v>1219</v>
      </c>
      <c r="L7" s="17">
        <v>1488</v>
      </c>
      <c r="M7" s="18">
        <v>2.7000000000000001E-3</v>
      </c>
      <c r="N7" s="14">
        <v>3.92</v>
      </c>
      <c r="O7" s="17">
        <v>242</v>
      </c>
      <c r="P7" s="17">
        <v>8</v>
      </c>
      <c r="Q7" s="19">
        <f>(O7/L7)</f>
        <v>0.16263440860215053</v>
      </c>
      <c r="R7" s="20">
        <f>(P7/L7)</f>
        <v>5.3763440860215058E-3</v>
      </c>
      <c r="S7" s="11">
        <v>10</v>
      </c>
      <c r="T7" s="21">
        <v>6.7000000000000002E-3</v>
      </c>
    </row>
    <row r="8" spans="1:20" x14ac:dyDescent="0.25">
      <c r="A8" s="14" t="s">
        <v>308</v>
      </c>
      <c r="B8" s="14" t="s">
        <v>406</v>
      </c>
      <c r="C8" s="14" t="s">
        <v>407</v>
      </c>
      <c r="D8" s="14" t="s">
        <v>382</v>
      </c>
      <c r="E8" s="14" t="s">
        <v>411</v>
      </c>
      <c r="F8" s="14" t="s">
        <v>25</v>
      </c>
      <c r="G8" s="14" t="s">
        <v>26</v>
      </c>
      <c r="H8" s="14" t="s">
        <v>27</v>
      </c>
      <c r="I8" s="15">
        <v>57.35</v>
      </c>
      <c r="J8" s="16">
        <v>20</v>
      </c>
      <c r="K8" s="17">
        <v>5940</v>
      </c>
      <c r="L8" s="17">
        <v>7501</v>
      </c>
      <c r="M8" s="18">
        <v>2.7000000000000001E-3</v>
      </c>
      <c r="N8" s="14">
        <v>7.65</v>
      </c>
      <c r="O8" s="17">
        <v>1528</v>
      </c>
      <c r="P8" s="17">
        <v>29</v>
      </c>
      <c r="Q8" s="19">
        <f>(O8/L8)</f>
        <v>0.20370617251033196</v>
      </c>
      <c r="R8" s="20">
        <f>(P8/L8)</f>
        <v>3.8661511798426876E-3</v>
      </c>
      <c r="S8" s="22">
        <v>51</v>
      </c>
      <c r="T8" s="18">
        <v>6.7999999999999996E-3</v>
      </c>
    </row>
    <row r="9" spans="1:20" x14ac:dyDescent="0.25">
      <c r="A9" s="14" t="s">
        <v>308</v>
      </c>
      <c r="B9" s="14" t="s">
        <v>406</v>
      </c>
      <c r="C9" s="14" t="s">
        <v>407</v>
      </c>
      <c r="D9" s="14" t="s">
        <v>382</v>
      </c>
      <c r="E9" s="14" t="s">
        <v>409</v>
      </c>
      <c r="F9" s="14" t="s">
        <v>29</v>
      </c>
      <c r="G9" s="14" t="s">
        <v>26</v>
      </c>
      <c r="H9" s="14" t="s">
        <v>27</v>
      </c>
      <c r="I9" s="15">
        <v>58.99</v>
      </c>
      <c r="J9" s="16">
        <v>18</v>
      </c>
      <c r="K9" s="17">
        <v>6013</v>
      </c>
      <c r="L9" s="17">
        <v>7694</v>
      </c>
      <c r="M9" s="18">
        <v>2.3E-3</v>
      </c>
      <c r="N9" s="14">
        <v>7.67</v>
      </c>
      <c r="O9" s="17">
        <v>1483</v>
      </c>
      <c r="P9" s="17">
        <v>58</v>
      </c>
      <c r="Q9" s="19">
        <f>(O9/L9)</f>
        <v>0.19274759552898363</v>
      </c>
      <c r="R9" s="20">
        <f>(P9/L9)</f>
        <v>7.5383415648557321E-3</v>
      </c>
      <c r="S9" s="22">
        <v>54</v>
      </c>
      <c r="T9" s="18">
        <v>6.9999999999999993E-3</v>
      </c>
    </row>
    <row r="10" spans="1:20" x14ac:dyDescent="0.25">
      <c r="A10" s="14" t="s">
        <v>54</v>
      </c>
      <c r="B10" s="14" t="s">
        <v>349</v>
      </c>
      <c r="C10" s="14" t="s">
        <v>350</v>
      </c>
      <c r="D10" s="14" t="s">
        <v>23</v>
      </c>
      <c r="E10" s="14" t="s">
        <v>351</v>
      </c>
      <c r="F10" s="14" t="s">
        <v>25</v>
      </c>
      <c r="G10" s="14" t="s">
        <v>26</v>
      </c>
      <c r="H10" s="14" t="s">
        <v>27</v>
      </c>
      <c r="I10" s="15">
        <v>6640.06</v>
      </c>
      <c r="J10" s="16">
        <v>11347</v>
      </c>
      <c r="K10" s="17">
        <v>3064506</v>
      </c>
      <c r="L10" s="17">
        <v>5201668</v>
      </c>
      <c r="M10" s="18">
        <v>2.2000000000000001E-3</v>
      </c>
      <c r="N10" s="14">
        <v>1.28</v>
      </c>
      <c r="O10" s="17">
        <v>499252</v>
      </c>
      <c r="P10" s="17">
        <v>5692</v>
      </c>
      <c r="Q10" s="19">
        <f>(O10/L10)</f>
        <v>9.5979212821733342E-2</v>
      </c>
      <c r="R10" s="20">
        <f>(P10/L10)</f>
        <v>1.0942643782725079E-3</v>
      </c>
      <c r="S10" s="11">
        <v>30892</v>
      </c>
      <c r="T10" s="21">
        <v>5.8999999999999999E-3</v>
      </c>
    </row>
    <row r="11" spans="1:20" x14ac:dyDescent="0.25">
      <c r="A11" s="14" t="s">
        <v>54</v>
      </c>
      <c r="B11" s="14" t="s">
        <v>355</v>
      </c>
      <c r="C11" s="14" t="s">
        <v>356</v>
      </c>
      <c r="D11" s="14" t="s">
        <v>357</v>
      </c>
      <c r="E11" s="14" t="s">
        <v>360</v>
      </c>
      <c r="F11" s="14" t="s">
        <v>25</v>
      </c>
      <c r="G11" s="14" t="s">
        <v>26</v>
      </c>
      <c r="H11" s="14" t="s">
        <v>27</v>
      </c>
      <c r="I11" s="15">
        <v>89.05</v>
      </c>
      <c r="J11" s="16">
        <v>30</v>
      </c>
      <c r="K11" s="17">
        <v>9503</v>
      </c>
      <c r="L11" s="17">
        <v>13850</v>
      </c>
      <c r="M11" s="18">
        <v>2.2000000000000001E-3</v>
      </c>
      <c r="N11" s="14">
        <v>6.43</v>
      </c>
      <c r="O11" s="17">
        <v>2583</v>
      </c>
      <c r="P11" s="17">
        <v>57</v>
      </c>
      <c r="Q11" s="19">
        <f>(O11/L11)</f>
        <v>0.18649819494584838</v>
      </c>
      <c r="R11" s="20">
        <f>(P11/L11)</f>
        <v>4.1155234657039713E-3</v>
      </c>
      <c r="S11" s="11">
        <v>112</v>
      </c>
      <c r="T11" s="21">
        <v>8.1000000000000013E-3</v>
      </c>
    </row>
    <row r="12" spans="1:20" x14ac:dyDescent="0.25">
      <c r="A12" s="14" t="s">
        <v>54</v>
      </c>
      <c r="B12" s="14" t="s">
        <v>349</v>
      </c>
      <c r="C12" s="14" t="s">
        <v>350</v>
      </c>
      <c r="D12" s="14" t="s">
        <v>23</v>
      </c>
      <c r="E12" s="14" t="s">
        <v>352</v>
      </c>
      <c r="F12" s="14" t="s">
        <v>25</v>
      </c>
      <c r="G12" s="14" t="s">
        <v>26</v>
      </c>
      <c r="H12" s="14" t="s">
        <v>27</v>
      </c>
      <c r="I12" s="15">
        <v>6242.05</v>
      </c>
      <c r="J12" s="16">
        <v>10319</v>
      </c>
      <c r="K12" s="17">
        <v>2927170</v>
      </c>
      <c r="L12" s="17">
        <v>4897606</v>
      </c>
      <c r="M12" s="18">
        <v>2.0999999999999999E-3</v>
      </c>
      <c r="N12" s="14">
        <v>1.27</v>
      </c>
      <c r="O12" s="17">
        <v>670323</v>
      </c>
      <c r="P12" s="17">
        <v>13332</v>
      </c>
      <c r="Q12" s="19">
        <f>(O12/L12)</f>
        <v>0.13686748178599911</v>
      </c>
      <c r="R12" s="20">
        <f>(P12/L12)</f>
        <v>2.7221462894320204E-3</v>
      </c>
      <c r="S12" s="11">
        <v>29129</v>
      </c>
      <c r="T12" s="21">
        <v>5.8999999999999999E-3</v>
      </c>
    </row>
    <row r="13" spans="1:20" x14ac:dyDescent="0.25">
      <c r="A13" s="14" t="s">
        <v>54</v>
      </c>
      <c r="B13" s="14" t="s">
        <v>349</v>
      </c>
      <c r="C13" s="14" t="s">
        <v>350</v>
      </c>
      <c r="D13" s="14" t="s">
        <v>23</v>
      </c>
      <c r="E13" s="14" t="s">
        <v>353</v>
      </c>
      <c r="F13" s="14" t="s">
        <v>25</v>
      </c>
      <c r="G13" s="14" t="s">
        <v>26</v>
      </c>
      <c r="H13" s="14" t="s">
        <v>27</v>
      </c>
      <c r="I13" s="15">
        <v>6196.59</v>
      </c>
      <c r="J13" s="16">
        <v>10100</v>
      </c>
      <c r="K13" s="17">
        <v>2903385</v>
      </c>
      <c r="L13" s="17">
        <v>4899758</v>
      </c>
      <c r="M13" s="18">
        <v>2.0999999999999999E-3</v>
      </c>
      <c r="N13" s="14">
        <v>1.26</v>
      </c>
      <c r="O13" s="17">
        <v>676057</v>
      </c>
      <c r="P13" s="17">
        <v>8223</v>
      </c>
      <c r="Q13" s="19">
        <f>(O13/L13)</f>
        <v>0.13797763073196675</v>
      </c>
      <c r="R13" s="20">
        <f>(P13/L13)</f>
        <v>1.6782461501159854E-3</v>
      </c>
      <c r="S13" s="11">
        <v>28854</v>
      </c>
      <c r="T13" s="21">
        <v>5.8999999999999999E-3</v>
      </c>
    </row>
    <row r="14" spans="1:20" x14ac:dyDescent="0.25">
      <c r="A14" s="14" t="s">
        <v>389</v>
      </c>
      <c r="B14" s="14" t="s">
        <v>390</v>
      </c>
      <c r="C14" s="14" t="s">
        <v>391</v>
      </c>
      <c r="D14" s="14" t="s">
        <v>23</v>
      </c>
      <c r="E14" s="14" t="s">
        <v>393</v>
      </c>
      <c r="F14" s="14" t="s">
        <v>29</v>
      </c>
      <c r="G14" s="14" t="s">
        <v>26</v>
      </c>
      <c r="H14" s="14" t="s">
        <v>27</v>
      </c>
      <c r="I14" s="15">
        <v>236.25</v>
      </c>
      <c r="J14" s="16">
        <v>956</v>
      </c>
      <c r="K14" s="17">
        <v>288758</v>
      </c>
      <c r="L14" s="17">
        <v>450795</v>
      </c>
      <c r="M14" s="18">
        <v>2.0999999999999999E-3</v>
      </c>
      <c r="N14" s="14">
        <v>0.52</v>
      </c>
      <c r="O14" s="17">
        <v>72364</v>
      </c>
      <c r="P14" s="17">
        <v>1718</v>
      </c>
      <c r="Q14" s="19">
        <f>(O14/L14)</f>
        <v>0.16052529420246453</v>
      </c>
      <c r="R14" s="20">
        <f>(P14/L14)</f>
        <v>3.8110449317317182E-3</v>
      </c>
      <c r="S14" s="22">
        <v>2193</v>
      </c>
      <c r="T14" s="18">
        <v>4.8999999999999998E-3</v>
      </c>
    </row>
    <row r="15" spans="1:20" x14ac:dyDescent="0.25">
      <c r="A15" s="14" t="s">
        <v>373</v>
      </c>
      <c r="B15" s="14" t="s">
        <v>374</v>
      </c>
      <c r="C15" s="14" t="s">
        <v>375</v>
      </c>
      <c r="D15" s="14" t="s">
        <v>23</v>
      </c>
      <c r="E15" s="14" t="s">
        <v>377</v>
      </c>
      <c r="F15" s="14" t="s">
        <v>29</v>
      </c>
      <c r="G15" s="14" t="s">
        <v>26</v>
      </c>
      <c r="H15" s="14" t="s">
        <v>27</v>
      </c>
      <c r="I15" s="15">
        <v>1003.87</v>
      </c>
      <c r="J15" s="16">
        <v>2069</v>
      </c>
      <c r="K15" s="17">
        <v>739197</v>
      </c>
      <c r="L15" s="17">
        <v>1047074</v>
      </c>
      <c r="M15" s="18">
        <v>2E-3</v>
      </c>
      <c r="N15" s="14">
        <v>0.96</v>
      </c>
      <c r="O15" s="17">
        <v>123987</v>
      </c>
      <c r="P15" s="17">
        <v>3244</v>
      </c>
      <c r="Q15" s="19">
        <f>(O15/L15)</f>
        <v>0.1184128342409419</v>
      </c>
      <c r="R15" s="20">
        <f>(P15/L15)</f>
        <v>3.0981573413149405E-3</v>
      </c>
      <c r="S15" s="11">
        <v>3315</v>
      </c>
      <c r="T15" s="21">
        <v>3.2000000000000002E-3</v>
      </c>
    </row>
    <row r="16" spans="1:20" x14ac:dyDescent="0.25">
      <c r="A16" s="14" t="s">
        <v>389</v>
      </c>
      <c r="B16" s="14" t="s">
        <v>390</v>
      </c>
      <c r="C16" s="14" t="s">
        <v>391</v>
      </c>
      <c r="D16" s="14" t="s">
        <v>23</v>
      </c>
      <c r="E16" s="14" t="s">
        <v>392</v>
      </c>
      <c r="F16" s="14" t="s">
        <v>25</v>
      </c>
      <c r="G16" s="14" t="s">
        <v>26</v>
      </c>
      <c r="H16" s="14" t="s">
        <v>27</v>
      </c>
      <c r="I16" s="15">
        <v>237.91</v>
      </c>
      <c r="J16" s="16">
        <v>899</v>
      </c>
      <c r="K16" s="17">
        <v>295305</v>
      </c>
      <c r="L16" s="17">
        <v>458426</v>
      </c>
      <c r="M16" s="18">
        <v>2E-3</v>
      </c>
      <c r="N16" s="14">
        <v>0.52</v>
      </c>
      <c r="O16" s="17">
        <v>86823</v>
      </c>
      <c r="P16" s="17">
        <v>1840</v>
      </c>
      <c r="Q16" s="19">
        <f>(O16/L16)</f>
        <v>0.18939370803575714</v>
      </c>
      <c r="R16" s="20">
        <f>(P16/L16)</f>
        <v>4.0137339505176405E-3</v>
      </c>
      <c r="S16" s="22">
        <v>2251</v>
      </c>
      <c r="T16" s="18">
        <v>4.8999999999999998E-3</v>
      </c>
    </row>
    <row r="17" spans="1:20" x14ac:dyDescent="0.25">
      <c r="A17" s="14" t="s">
        <v>389</v>
      </c>
      <c r="B17" s="14" t="s">
        <v>390</v>
      </c>
      <c r="C17" s="14" t="s">
        <v>391</v>
      </c>
      <c r="D17" s="14" t="s">
        <v>23</v>
      </c>
      <c r="E17" s="14" t="s">
        <v>394</v>
      </c>
      <c r="F17" s="14" t="s">
        <v>29</v>
      </c>
      <c r="G17" s="14" t="s">
        <v>26</v>
      </c>
      <c r="H17" s="14" t="s">
        <v>27</v>
      </c>
      <c r="I17" s="15">
        <v>232.76</v>
      </c>
      <c r="J17" s="16">
        <v>907</v>
      </c>
      <c r="K17" s="17">
        <v>291261</v>
      </c>
      <c r="L17" s="17">
        <v>451843</v>
      </c>
      <c r="M17" s="18">
        <v>2E-3</v>
      </c>
      <c r="N17" s="14">
        <v>0.52</v>
      </c>
      <c r="O17" s="17">
        <v>68165</v>
      </c>
      <c r="P17" s="17">
        <v>1072</v>
      </c>
      <c r="Q17" s="19">
        <f>(O17/L17)</f>
        <v>0.15085992258372929</v>
      </c>
      <c r="R17" s="20">
        <f>(P17/L17)</f>
        <v>2.3725054941650088E-3</v>
      </c>
      <c r="S17" s="22">
        <v>2162</v>
      </c>
      <c r="T17" s="18">
        <v>4.7999999999999996E-3</v>
      </c>
    </row>
    <row r="18" spans="1:20" x14ac:dyDescent="0.25">
      <c r="A18" s="14" t="s">
        <v>361</v>
      </c>
      <c r="B18" s="14" t="s">
        <v>362</v>
      </c>
      <c r="C18" s="14" t="s">
        <v>363</v>
      </c>
      <c r="D18" s="14" t="s">
        <v>23</v>
      </c>
      <c r="E18" s="14" t="s">
        <v>364</v>
      </c>
      <c r="F18" s="14" t="s">
        <v>29</v>
      </c>
      <c r="G18" s="14" t="s">
        <v>26</v>
      </c>
      <c r="H18" s="14" t="s">
        <v>27</v>
      </c>
      <c r="I18" s="15">
        <v>729.56</v>
      </c>
      <c r="J18" s="16">
        <v>1721</v>
      </c>
      <c r="K18" s="17">
        <v>593301</v>
      </c>
      <c r="L18" s="17">
        <v>906138</v>
      </c>
      <c r="M18" s="18">
        <v>1.9E-3</v>
      </c>
      <c r="N18" s="14">
        <v>0.81</v>
      </c>
      <c r="O18" s="17">
        <v>114828</v>
      </c>
      <c r="P18" s="17">
        <v>2174</v>
      </c>
      <c r="Q18" s="19">
        <f>(O18/L18)</f>
        <v>0.12672241976387702</v>
      </c>
      <c r="R18" s="20">
        <f>(P18/L18)</f>
        <v>2.3991930588938993E-3</v>
      </c>
      <c r="S18" s="11">
        <v>4803</v>
      </c>
      <c r="T18" s="21">
        <v>5.3E-3</v>
      </c>
    </row>
    <row r="19" spans="1:20" x14ac:dyDescent="0.25">
      <c r="A19" s="14" t="s">
        <v>361</v>
      </c>
      <c r="B19" s="14" t="s">
        <v>362</v>
      </c>
      <c r="C19" s="14" t="s">
        <v>363</v>
      </c>
      <c r="D19" s="14" t="s">
        <v>23</v>
      </c>
      <c r="E19" s="14" t="s">
        <v>365</v>
      </c>
      <c r="F19" s="14" t="s">
        <v>29</v>
      </c>
      <c r="G19" s="14" t="s">
        <v>26</v>
      </c>
      <c r="H19" s="14" t="s">
        <v>27</v>
      </c>
      <c r="I19" s="15">
        <v>729.44</v>
      </c>
      <c r="J19" s="16">
        <v>1724</v>
      </c>
      <c r="K19" s="17">
        <v>594177</v>
      </c>
      <c r="L19" s="17">
        <v>903314</v>
      </c>
      <c r="M19" s="18">
        <v>1.9E-3</v>
      </c>
      <c r="N19" s="14">
        <v>0.81</v>
      </c>
      <c r="O19" s="17">
        <v>123348</v>
      </c>
      <c r="P19" s="17">
        <v>3143</v>
      </c>
      <c r="Q19" s="19">
        <f>(O19/L19)</f>
        <v>0.13655052395955339</v>
      </c>
      <c r="R19" s="20">
        <f>(P19/L19)</f>
        <v>3.4794102604409982E-3</v>
      </c>
      <c r="S19" s="11">
        <v>4815</v>
      </c>
      <c r="T19" s="21">
        <v>5.3E-3</v>
      </c>
    </row>
    <row r="20" spans="1:20" x14ac:dyDescent="0.25">
      <c r="A20" s="14" t="s">
        <v>373</v>
      </c>
      <c r="B20" s="14" t="s">
        <v>374</v>
      </c>
      <c r="C20" s="14" t="s">
        <v>375</v>
      </c>
      <c r="D20" s="14" t="s">
        <v>23</v>
      </c>
      <c r="E20" s="14" t="s">
        <v>376</v>
      </c>
      <c r="F20" s="14" t="s">
        <v>29</v>
      </c>
      <c r="G20" s="14" t="s">
        <v>26</v>
      </c>
      <c r="H20" s="14" t="s">
        <v>27</v>
      </c>
      <c r="I20" s="15">
        <v>1026.6500000000001</v>
      </c>
      <c r="J20" s="16">
        <v>2035</v>
      </c>
      <c r="K20" s="17">
        <v>748514</v>
      </c>
      <c r="L20" s="17">
        <v>1060287</v>
      </c>
      <c r="M20" s="18">
        <v>1.9E-3</v>
      </c>
      <c r="N20" s="14">
        <v>0.97</v>
      </c>
      <c r="O20" s="17">
        <v>118626</v>
      </c>
      <c r="P20" s="17">
        <v>2105</v>
      </c>
      <c r="Q20" s="19">
        <f>(O20/L20)</f>
        <v>0.11188102843852656</v>
      </c>
      <c r="R20" s="20">
        <f>(P20/L20)</f>
        <v>1.9853115241439344E-3</v>
      </c>
      <c r="S20" s="11">
        <v>3352</v>
      </c>
      <c r="T20" s="21">
        <v>3.2000000000000002E-3</v>
      </c>
    </row>
    <row r="21" spans="1:20" x14ac:dyDescent="0.25">
      <c r="A21" s="14" t="s">
        <v>389</v>
      </c>
      <c r="B21" s="14" t="s">
        <v>390</v>
      </c>
      <c r="C21" s="14" t="s">
        <v>391</v>
      </c>
      <c r="D21" s="14" t="s">
        <v>23</v>
      </c>
      <c r="E21" s="14" t="s">
        <v>395</v>
      </c>
      <c r="F21" s="14" t="s">
        <v>25</v>
      </c>
      <c r="G21" s="14" t="s">
        <v>26</v>
      </c>
      <c r="H21" s="14" t="s">
        <v>27</v>
      </c>
      <c r="I21" s="15">
        <v>232.33</v>
      </c>
      <c r="J21" s="16">
        <v>851</v>
      </c>
      <c r="K21" s="17">
        <v>291322</v>
      </c>
      <c r="L21" s="17">
        <v>450308</v>
      </c>
      <c r="M21" s="18">
        <v>1.9E-3</v>
      </c>
      <c r="N21" s="14">
        <v>0.52</v>
      </c>
      <c r="O21" s="17">
        <v>79762</v>
      </c>
      <c r="P21" s="17">
        <v>1141</v>
      </c>
      <c r="Q21" s="19">
        <f>(O21/L21)</f>
        <v>0.17712765484956963</v>
      </c>
      <c r="R21" s="20">
        <f>(P21/L21)</f>
        <v>2.5338212956465354E-3</v>
      </c>
      <c r="S21" s="22">
        <v>2168</v>
      </c>
      <c r="T21" s="18">
        <v>4.7999999999999996E-3</v>
      </c>
    </row>
    <row r="22" spans="1:20" x14ac:dyDescent="0.25">
      <c r="A22" s="14" t="s">
        <v>361</v>
      </c>
      <c r="B22" s="14" t="s">
        <v>362</v>
      </c>
      <c r="C22" s="14" t="s">
        <v>363</v>
      </c>
      <c r="D22" s="14" t="s">
        <v>23</v>
      </c>
      <c r="E22" s="14" t="s">
        <v>210</v>
      </c>
      <c r="F22" s="14" t="s">
        <v>25</v>
      </c>
      <c r="G22" s="14" t="s">
        <v>26</v>
      </c>
      <c r="H22" s="14" t="s">
        <v>27</v>
      </c>
      <c r="I22" s="15">
        <v>753.03</v>
      </c>
      <c r="J22" s="16">
        <v>1594</v>
      </c>
      <c r="K22" s="17">
        <v>604532</v>
      </c>
      <c r="L22" s="17">
        <v>925679</v>
      </c>
      <c r="M22" s="18">
        <v>1.6999999999999999E-3</v>
      </c>
      <c r="N22" s="14">
        <v>0.81</v>
      </c>
      <c r="O22" s="17">
        <v>140422</v>
      </c>
      <c r="P22" s="17">
        <v>3176</v>
      </c>
      <c r="Q22" s="19">
        <f>(O22/L22)</f>
        <v>0.1516962143464419</v>
      </c>
      <c r="R22" s="20">
        <f>(P22/L22)</f>
        <v>3.4309949777406638E-3</v>
      </c>
      <c r="S22" s="11">
        <v>4913</v>
      </c>
      <c r="T22" s="21">
        <v>5.3E-3</v>
      </c>
    </row>
    <row r="23" spans="1:20" x14ac:dyDescent="0.25">
      <c r="A23" s="14" t="s">
        <v>34</v>
      </c>
      <c r="B23" s="14" t="s">
        <v>383</v>
      </c>
      <c r="C23" s="14" t="s">
        <v>384</v>
      </c>
      <c r="D23" s="14" t="s">
        <v>23</v>
      </c>
      <c r="E23" s="14" t="s">
        <v>385</v>
      </c>
      <c r="F23" s="14" t="s">
        <v>29</v>
      </c>
      <c r="G23" s="14" t="s">
        <v>26</v>
      </c>
      <c r="H23" s="14" t="s">
        <v>27</v>
      </c>
      <c r="I23" s="15">
        <v>2162.67</v>
      </c>
      <c r="J23" s="16">
        <v>5464</v>
      </c>
      <c r="K23" s="17">
        <v>2272839</v>
      </c>
      <c r="L23" s="17">
        <v>3316491</v>
      </c>
      <c r="M23" s="18">
        <v>1.6000000000000001E-3</v>
      </c>
      <c r="N23" s="14">
        <v>0.65</v>
      </c>
      <c r="O23" s="17">
        <v>252741</v>
      </c>
      <c r="P23" s="17">
        <v>4452</v>
      </c>
      <c r="Q23" s="19">
        <f>(O23/L23)</f>
        <v>7.6207352891957195E-2</v>
      </c>
      <c r="R23" s="20">
        <f>(P23/L23)</f>
        <v>1.3423826568502674E-3</v>
      </c>
      <c r="S23" s="11">
        <v>8347</v>
      </c>
      <c r="T23" s="21">
        <v>2.5000000000000001E-3</v>
      </c>
    </row>
    <row r="24" spans="1:20" x14ac:dyDescent="0.25">
      <c r="A24" s="14" t="s">
        <v>34</v>
      </c>
      <c r="B24" s="14" t="s">
        <v>383</v>
      </c>
      <c r="C24" s="14" t="s">
        <v>384</v>
      </c>
      <c r="D24" s="14" t="s">
        <v>23</v>
      </c>
      <c r="E24" s="14" t="s">
        <v>386</v>
      </c>
      <c r="F24" s="14" t="s">
        <v>29</v>
      </c>
      <c r="G24" s="14" t="s">
        <v>26</v>
      </c>
      <c r="H24" s="14" t="s">
        <v>27</v>
      </c>
      <c r="I24" s="15">
        <v>1932.22</v>
      </c>
      <c r="J24" s="16">
        <v>4737</v>
      </c>
      <c r="K24" s="17">
        <v>2041623</v>
      </c>
      <c r="L24" s="17">
        <v>2936045</v>
      </c>
      <c r="M24" s="18">
        <v>1.6000000000000001E-3</v>
      </c>
      <c r="N24" s="14">
        <v>0.66</v>
      </c>
      <c r="O24" s="17">
        <v>235267</v>
      </c>
      <c r="P24" s="17">
        <v>5717</v>
      </c>
      <c r="Q24" s="19">
        <f>(O24/L24)</f>
        <v>8.0130583829607513E-2</v>
      </c>
      <c r="R24" s="20">
        <f>(P24/L24)</f>
        <v>1.9471772401308564E-3</v>
      </c>
      <c r="S24" s="11">
        <v>7285</v>
      </c>
      <c r="T24" s="21">
        <v>2.5000000000000001E-3</v>
      </c>
    </row>
    <row r="25" spans="1:20" x14ac:dyDescent="0.25">
      <c r="A25" s="14" t="s">
        <v>361</v>
      </c>
      <c r="B25" s="14" t="s">
        <v>362</v>
      </c>
      <c r="C25" s="14" t="s">
        <v>363</v>
      </c>
      <c r="D25" s="14" t="s">
        <v>23</v>
      </c>
      <c r="E25" s="14" t="s">
        <v>206</v>
      </c>
      <c r="F25" s="14" t="s">
        <v>25</v>
      </c>
      <c r="G25" s="14" t="s">
        <v>26</v>
      </c>
      <c r="H25" s="14" t="s">
        <v>27</v>
      </c>
      <c r="I25" s="15">
        <v>723.32</v>
      </c>
      <c r="J25" s="16">
        <v>1390</v>
      </c>
      <c r="K25" s="17">
        <v>592808</v>
      </c>
      <c r="L25" s="17">
        <v>899545</v>
      </c>
      <c r="M25" s="18">
        <v>1.5E-3</v>
      </c>
      <c r="N25" s="14">
        <v>0.8</v>
      </c>
      <c r="O25" s="17">
        <v>117662</v>
      </c>
      <c r="P25" s="17">
        <v>2194</v>
      </c>
      <c r="Q25" s="19">
        <f>(O25/L25)</f>
        <v>0.13080168307310919</v>
      </c>
      <c r="R25" s="20">
        <f>(P25/L25)</f>
        <v>2.43901083325459E-3</v>
      </c>
      <c r="S25" s="11">
        <v>4470</v>
      </c>
      <c r="T25" s="21">
        <v>5.0000000000000001E-3</v>
      </c>
    </row>
    <row r="26" spans="1:20" x14ac:dyDescent="0.25">
      <c r="A26" s="14" t="s">
        <v>373</v>
      </c>
      <c r="B26" s="14" t="s">
        <v>374</v>
      </c>
      <c r="C26" s="14" t="s">
        <v>375</v>
      </c>
      <c r="D26" s="14" t="s">
        <v>23</v>
      </c>
      <c r="E26" s="14" t="s">
        <v>378</v>
      </c>
      <c r="F26" s="14" t="s">
        <v>25</v>
      </c>
      <c r="G26" s="14" t="s">
        <v>26</v>
      </c>
      <c r="H26" s="14" t="s">
        <v>27</v>
      </c>
      <c r="I26" s="15">
        <v>915.44</v>
      </c>
      <c r="J26" s="16">
        <v>1446</v>
      </c>
      <c r="K26" s="17">
        <v>698282</v>
      </c>
      <c r="L26" s="17">
        <v>976618</v>
      </c>
      <c r="M26" s="18">
        <v>1.5E-3</v>
      </c>
      <c r="N26" s="14">
        <v>0.94</v>
      </c>
      <c r="O26" s="17">
        <v>133648</v>
      </c>
      <c r="P26" s="17">
        <v>3098</v>
      </c>
      <c r="Q26" s="19">
        <f>(O26/L26)</f>
        <v>0.13684777466727011</v>
      </c>
      <c r="R26" s="20">
        <f>(P26/L26)</f>
        <v>3.1721717191368578E-3</v>
      </c>
      <c r="S26" s="11">
        <v>2773</v>
      </c>
      <c r="T26" s="21">
        <v>2.8E-3</v>
      </c>
    </row>
    <row r="27" spans="1:20" x14ac:dyDescent="0.25">
      <c r="A27" s="14" t="s">
        <v>373</v>
      </c>
      <c r="B27" s="14" t="s">
        <v>374</v>
      </c>
      <c r="C27" s="14" t="s">
        <v>375</v>
      </c>
      <c r="D27" s="14" t="s">
        <v>23</v>
      </c>
      <c r="E27" s="14" t="s">
        <v>379</v>
      </c>
      <c r="F27" s="14" t="s">
        <v>25</v>
      </c>
      <c r="G27" s="14" t="s">
        <v>26</v>
      </c>
      <c r="H27" s="14" t="s">
        <v>27</v>
      </c>
      <c r="I27" s="15">
        <v>874.96</v>
      </c>
      <c r="J27" s="16">
        <v>1375</v>
      </c>
      <c r="K27" s="17">
        <v>668554</v>
      </c>
      <c r="L27" s="17">
        <v>935995</v>
      </c>
      <c r="M27" s="18">
        <v>1.5E-3</v>
      </c>
      <c r="N27" s="14">
        <v>0.93</v>
      </c>
      <c r="O27" s="17">
        <v>118711</v>
      </c>
      <c r="P27" s="17">
        <v>1874</v>
      </c>
      <c r="Q27" s="19">
        <f>(O27/L27)</f>
        <v>0.12682866895656494</v>
      </c>
      <c r="R27" s="20">
        <f>(P27/L27)</f>
        <v>2.0021474473688426E-3</v>
      </c>
      <c r="S27" s="11">
        <v>2557</v>
      </c>
      <c r="T27" s="21">
        <v>2.7000000000000001E-3</v>
      </c>
    </row>
    <row r="28" spans="1:20" x14ac:dyDescent="0.25">
      <c r="A28" s="14" t="s">
        <v>308</v>
      </c>
      <c r="B28" s="14" t="s">
        <v>400</v>
      </c>
      <c r="C28" s="14" t="s">
        <v>401</v>
      </c>
      <c r="D28" s="14" t="s">
        <v>23</v>
      </c>
      <c r="E28" s="14" t="s">
        <v>402</v>
      </c>
      <c r="F28" s="14" t="s">
        <v>29</v>
      </c>
      <c r="G28" s="14" t="s">
        <v>26</v>
      </c>
      <c r="H28" s="14" t="s">
        <v>27</v>
      </c>
      <c r="I28" s="15">
        <v>2552.96</v>
      </c>
      <c r="J28" s="16">
        <v>3534</v>
      </c>
      <c r="K28" s="17">
        <v>1640434</v>
      </c>
      <c r="L28" s="17">
        <v>2331205</v>
      </c>
      <c r="M28" s="18">
        <v>1.5E-3</v>
      </c>
      <c r="N28" s="14">
        <v>1.1000000000000001</v>
      </c>
      <c r="O28" s="17">
        <v>212666</v>
      </c>
      <c r="P28" s="17">
        <v>4535</v>
      </c>
      <c r="Q28" s="19">
        <f>(O28/L28)</f>
        <v>9.1225782374351458E-2</v>
      </c>
      <c r="R28" s="20">
        <f>(P28/L28)</f>
        <v>1.9453458619040367E-3</v>
      </c>
      <c r="S28" s="22">
        <v>8539</v>
      </c>
      <c r="T28" s="18">
        <v>3.7000000000000002E-3</v>
      </c>
    </row>
    <row r="29" spans="1:20" x14ac:dyDescent="0.25">
      <c r="A29" s="14" t="s">
        <v>308</v>
      </c>
      <c r="B29" s="14" t="s">
        <v>400</v>
      </c>
      <c r="C29" s="14" t="s">
        <v>401</v>
      </c>
      <c r="D29" s="14" t="s">
        <v>23</v>
      </c>
      <c r="E29" s="14" t="s">
        <v>403</v>
      </c>
      <c r="F29" s="14" t="s">
        <v>29</v>
      </c>
      <c r="G29" s="14" t="s">
        <v>26</v>
      </c>
      <c r="H29" s="14" t="s">
        <v>27</v>
      </c>
      <c r="I29" s="15">
        <v>2494.69</v>
      </c>
      <c r="J29" s="16">
        <v>3494</v>
      </c>
      <c r="K29" s="17">
        <v>1607282</v>
      </c>
      <c r="L29" s="17">
        <v>2288879</v>
      </c>
      <c r="M29" s="18">
        <v>1.5E-3</v>
      </c>
      <c r="N29" s="14">
        <v>1.0900000000000001</v>
      </c>
      <c r="O29" s="17">
        <v>221321</v>
      </c>
      <c r="P29" s="17">
        <v>6055</v>
      </c>
      <c r="Q29" s="19">
        <f>(O29/L29)</f>
        <v>9.6694058532582977E-2</v>
      </c>
      <c r="R29" s="20">
        <f>(P29/L29)</f>
        <v>2.6453997786689467E-3</v>
      </c>
      <c r="S29" s="22">
        <v>8319</v>
      </c>
      <c r="T29" s="18">
        <v>3.5999999999999999E-3</v>
      </c>
    </row>
    <row r="30" spans="1:20" x14ac:dyDescent="0.25">
      <c r="A30" s="14" t="s">
        <v>34</v>
      </c>
      <c r="B30" s="14" t="s">
        <v>383</v>
      </c>
      <c r="C30" s="14" t="s">
        <v>384</v>
      </c>
      <c r="D30" s="14" t="s">
        <v>23</v>
      </c>
      <c r="E30" s="14" t="s">
        <v>387</v>
      </c>
      <c r="F30" s="14" t="s">
        <v>25</v>
      </c>
      <c r="G30" s="14" t="s">
        <v>26</v>
      </c>
      <c r="H30" s="14" t="s">
        <v>27</v>
      </c>
      <c r="I30" s="15">
        <v>1769.56</v>
      </c>
      <c r="J30" s="16">
        <v>3737</v>
      </c>
      <c r="K30" s="17">
        <v>1932105</v>
      </c>
      <c r="L30" s="17">
        <v>2754856</v>
      </c>
      <c r="M30" s="18">
        <v>1.4E-3</v>
      </c>
      <c r="N30" s="14">
        <v>0.64</v>
      </c>
      <c r="O30" s="17">
        <v>242664</v>
      </c>
      <c r="P30" s="17">
        <v>3731</v>
      </c>
      <c r="Q30" s="19">
        <f>(O30/L30)</f>
        <v>8.8085910842526802E-2</v>
      </c>
      <c r="R30" s="20">
        <f>(P30/L30)</f>
        <v>1.3543357620144211E-3</v>
      </c>
      <c r="S30" s="11">
        <v>5929</v>
      </c>
      <c r="T30" s="21">
        <v>2.2000000000000001E-3</v>
      </c>
    </row>
    <row r="31" spans="1:20" x14ac:dyDescent="0.25">
      <c r="A31" s="14" t="s">
        <v>34</v>
      </c>
      <c r="B31" s="14" t="s">
        <v>383</v>
      </c>
      <c r="C31" s="14" t="s">
        <v>384</v>
      </c>
      <c r="D31" s="14" t="s">
        <v>23</v>
      </c>
      <c r="E31" s="14" t="s">
        <v>388</v>
      </c>
      <c r="F31" s="14" t="s">
        <v>25</v>
      </c>
      <c r="G31" s="14" t="s">
        <v>26</v>
      </c>
      <c r="H31" s="14" t="s">
        <v>27</v>
      </c>
      <c r="I31" s="15">
        <v>1735.9</v>
      </c>
      <c r="J31" s="16">
        <v>3806</v>
      </c>
      <c r="K31" s="17">
        <v>1854071</v>
      </c>
      <c r="L31" s="17">
        <v>2688164</v>
      </c>
      <c r="M31" s="18">
        <v>1.4E-3</v>
      </c>
      <c r="N31" s="14">
        <v>0.65</v>
      </c>
      <c r="O31" s="17">
        <v>249105</v>
      </c>
      <c r="P31" s="17">
        <v>5521</v>
      </c>
      <c r="Q31" s="19">
        <f>(O31/L31)</f>
        <v>9.2667337260673083E-2</v>
      </c>
      <c r="R31" s="20">
        <f>(P31/L31)</f>
        <v>2.0538181450238898E-3</v>
      </c>
      <c r="S31" s="11">
        <v>6122</v>
      </c>
      <c r="T31" s="21">
        <v>2.3E-3</v>
      </c>
    </row>
    <row r="32" spans="1:20" x14ac:dyDescent="0.25">
      <c r="A32" s="14" t="s">
        <v>373</v>
      </c>
      <c r="B32" s="14" t="s">
        <v>380</v>
      </c>
      <c r="C32" s="14" t="s">
        <v>381</v>
      </c>
      <c r="D32" s="14" t="s">
        <v>382</v>
      </c>
      <c r="E32" s="14" t="s">
        <v>376</v>
      </c>
      <c r="F32" s="14" t="s">
        <v>29</v>
      </c>
      <c r="G32" s="14" t="s">
        <v>26</v>
      </c>
      <c r="H32" s="14" t="s">
        <v>27</v>
      </c>
      <c r="I32" s="15">
        <v>6.14</v>
      </c>
      <c r="J32" s="16">
        <v>2</v>
      </c>
      <c r="K32" s="17">
        <v>1269</v>
      </c>
      <c r="L32" s="17">
        <v>1538</v>
      </c>
      <c r="M32" s="18">
        <v>1.2999999999999999E-3</v>
      </c>
      <c r="N32" s="14">
        <v>3.99</v>
      </c>
      <c r="O32" s="17">
        <v>274</v>
      </c>
      <c r="P32" s="17">
        <v>9</v>
      </c>
      <c r="Q32" s="19">
        <f>(O32/L32)</f>
        <v>0.17815344603381014</v>
      </c>
      <c r="R32" s="20">
        <f>(P32/L32)</f>
        <v>5.8517555266579977E-3</v>
      </c>
      <c r="S32" s="11">
        <v>7</v>
      </c>
      <c r="T32" s="21">
        <v>4.5999999999999999E-3</v>
      </c>
    </row>
    <row r="33" spans="1:20" x14ac:dyDescent="0.25">
      <c r="A33" s="14" t="s">
        <v>308</v>
      </c>
      <c r="B33" s="14" t="s">
        <v>400</v>
      </c>
      <c r="C33" s="14" t="s">
        <v>401</v>
      </c>
      <c r="D33" s="14" t="s">
        <v>23</v>
      </c>
      <c r="E33" s="14" t="s">
        <v>404</v>
      </c>
      <c r="F33" s="14" t="s">
        <v>25</v>
      </c>
      <c r="G33" s="14" t="s">
        <v>26</v>
      </c>
      <c r="H33" s="14" t="s">
        <v>27</v>
      </c>
      <c r="I33" s="15">
        <v>2461.48</v>
      </c>
      <c r="J33" s="16">
        <v>2936</v>
      </c>
      <c r="K33" s="17">
        <v>1594418</v>
      </c>
      <c r="L33" s="17">
        <v>2264381</v>
      </c>
      <c r="M33" s="18">
        <v>1.2999999999999999E-3</v>
      </c>
      <c r="N33" s="14">
        <v>1.0900000000000001</v>
      </c>
      <c r="O33" s="17">
        <v>251997</v>
      </c>
      <c r="P33" s="17">
        <v>5863</v>
      </c>
      <c r="Q33" s="19">
        <f>(O33/L33)</f>
        <v>0.11128736727609002</v>
      </c>
      <c r="R33" s="20">
        <f>(P33/L33)</f>
        <v>2.5892285794660882E-3</v>
      </c>
      <c r="S33" s="22">
        <v>8219</v>
      </c>
      <c r="T33" s="18">
        <v>3.5999999999999999E-3</v>
      </c>
    </row>
    <row r="34" spans="1:20" x14ac:dyDescent="0.25">
      <c r="A34" s="14" t="s">
        <v>308</v>
      </c>
      <c r="B34" s="14" t="s">
        <v>400</v>
      </c>
      <c r="C34" s="14" t="s">
        <v>401</v>
      </c>
      <c r="D34" s="14" t="s">
        <v>23</v>
      </c>
      <c r="E34" s="14" t="s">
        <v>405</v>
      </c>
      <c r="F34" s="14" t="s">
        <v>25</v>
      </c>
      <c r="G34" s="14" t="s">
        <v>26</v>
      </c>
      <c r="H34" s="14" t="s">
        <v>27</v>
      </c>
      <c r="I34" s="15">
        <v>2332.7800000000002</v>
      </c>
      <c r="J34" s="16">
        <v>2719</v>
      </c>
      <c r="K34" s="17">
        <v>1548287</v>
      </c>
      <c r="L34" s="17">
        <v>2168009</v>
      </c>
      <c r="M34" s="18">
        <v>1.2999999999999999E-3</v>
      </c>
      <c r="N34" s="14">
        <v>1.08</v>
      </c>
      <c r="O34" s="17">
        <v>212398</v>
      </c>
      <c r="P34" s="17">
        <v>4253</v>
      </c>
      <c r="Q34" s="19">
        <f>(O34/L34)</f>
        <v>9.7969150497068974E-2</v>
      </c>
      <c r="R34" s="20">
        <f>(P34/L34)</f>
        <v>1.9617077235380481E-3</v>
      </c>
      <c r="S34" s="22">
        <v>7464</v>
      </c>
      <c r="T34" s="18">
        <v>3.3999999999999998E-3</v>
      </c>
    </row>
    <row r="35" spans="1:20" x14ac:dyDescent="0.25">
      <c r="A35" s="14" t="s">
        <v>54</v>
      </c>
      <c r="B35" s="14" t="s">
        <v>349</v>
      </c>
      <c r="C35" s="14" t="s">
        <v>350</v>
      </c>
      <c r="D35" s="14" t="s">
        <v>23</v>
      </c>
      <c r="E35" s="14" t="s">
        <v>57</v>
      </c>
      <c r="F35" s="14" t="s">
        <v>25</v>
      </c>
      <c r="G35" s="14" t="s">
        <v>26</v>
      </c>
      <c r="H35" s="14" t="s">
        <v>27</v>
      </c>
      <c r="I35" s="15">
        <v>412.15</v>
      </c>
      <c r="J35" s="16">
        <v>0</v>
      </c>
      <c r="K35" s="17">
        <v>539004</v>
      </c>
      <c r="L35" s="17">
        <v>637825</v>
      </c>
      <c r="M35" s="18">
        <v>0</v>
      </c>
      <c r="N35" s="14">
        <v>0.65</v>
      </c>
      <c r="O35" s="17">
        <v>80421</v>
      </c>
      <c r="P35" s="17">
        <v>1387</v>
      </c>
      <c r="Q35" s="19">
        <f>(O35/L35)</f>
        <v>0.12608630894054013</v>
      </c>
      <c r="R35" s="20">
        <f>(P35/L35)</f>
        <v>2.174577666287775E-3</v>
      </c>
      <c r="S35" s="11">
        <v>1879</v>
      </c>
      <c r="T35" s="21">
        <v>2.8999999999999998E-3</v>
      </c>
    </row>
    <row r="36" spans="1:20" x14ac:dyDescent="0.25">
      <c r="A36" s="14" t="s">
        <v>54</v>
      </c>
      <c r="B36" s="14" t="s">
        <v>349</v>
      </c>
      <c r="C36" s="14" t="s">
        <v>350</v>
      </c>
      <c r="D36" s="14" t="s">
        <v>23</v>
      </c>
      <c r="E36" s="14" t="s">
        <v>354</v>
      </c>
      <c r="F36" s="14" t="s">
        <v>25</v>
      </c>
      <c r="G36" s="14" t="s">
        <v>26</v>
      </c>
      <c r="H36" s="14" t="s">
        <v>27</v>
      </c>
      <c r="I36" s="15">
        <v>405.21</v>
      </c>
      <c r="J36" s="16">
        <v>0</v>
      </c>
      <c r="K36" s="17">
        <v>534674</v>
      </c>
      <c r="L36" s="17">
        <v>630921</v>
      </c>
      <c r="M36" s="18">
        <v>0</v>
      </c>
      <c r="N36" s="14">
        <v>0.64</v>
      </c>
      <c r="O36" s="17">
        <v>51336</v>
      </c>
      <c r="P36" s="17">
        <v>497</v>
      </c>
      <c r="Q36" s="19">
        <f>(O36/L36)</f>
        <v>8.1366763826215965E-2</v>
      </c>
      <c r="R36" s="20">
        <f>(P36/L36)</f>
        <v>7.8773729199059788E-4</v>
      </c>
      <c r="S36" s="11">
        <v>1891</v>
      </c>
      <c r="T36" s="21">
        <v>3.0000000000000001E-3</v>
      </c>
    </row>
    <row r="37" spans="1:20" x14ac:dyDescent="0.25">
      <c r="A37" s="14" t="s">
        <v>54</v>
      </c>
      <c r="B37" s="14" t="s">
        <v>349</v>
      </c>
      <c r="C37" s="14" t="s">
        <v>350</v>
      </c>
      <c r="D37" s="14" t="s">
        <v>23</v>
      </c>
      <c r="E37" s="14" t="s">
        <v>61</v>
      </c>
      <c r="F37" s="14" t="s">
        <v>25</v>
      </c>
      <c r="G37" s="14" t="s">
        <v>26</v>
      </c>
      <c r="H37" s="14" t="s">
        <v>27</v>
      </c>
      <c r="I37" s="15">
        <v>385.44</v>
      </c>
      <c r="J37" s="16">
        <v>0</v>
      </c>
      <c r="K37" s="17">
        <v>512892</v>
      </c>
      <c r="L37" s="17">
        <v>605984</v>
      </c>
      <c r="M37" s="18">
        <v>0</v>
      </c>
      <c r="N37" s="14">
        <v>0.64</v>
      </c>
      <c r="O37" s="17">
        <v>80282</v>
      </c>
      <c r="P37" s="17">
        <v>761</v>
      </c>
      <c r="Q37" s="19">
        <f>(O37/L37)</f>
        <v>0.13248204573058034</v>
      </c>
      <c r="R37" s="20">
        <f>(P37/L37)</f>
        <v>1.255808734224006E-3</v>
      </c>
      <c r="S37" s="11">
        <v>1723</v>
      </c>
      <c r="T37" s="21">
        <v>2.8E-3</v>
      </c>
    </row>
    <row r="38" spans="1:20" x14ac:dyDescent="0.25">
      <c r="A38" s="14" t="s">
        <v>54</v>
      </c>
      <c r="B38" s="14" t="s">
        <v>355</v>
      </c>
      <c r="C38" s="14" t="s">
        <v>356</v>
      </c>
      <c r="D38" s="14" t="s">
        <v>357</v>
      </c>
      <c r="E38" s="14" t="s">
        <v>57</v>
      </c>
      <c r="F38" s="14" t="s">
        <v>25</v>
      </c>
      <c r="G38" s="14" t="s">
        <v>26</v>
      </c>
      <c r="H38" s="14" t="s">
        <v>27</v>
      </c>
      <c r="I38" s="15">
        <v>12.82</v>
      </c>
      <c r="J38" s="16">
        <v>0</v>
      </c>
      <c r="K38" s="17">
        <v>4145</v>
      </c>
      <c r="L38" s="17">
        <v>5100</v>
      </c>
      <c r="M38" s="18">
        <v>0</v>
      </c>
      <c r="N38" s="14">
        <v>2.5099999999999998</v>
      </c>
      <c r="O38" s="17">
        <v>1098</v>
      </c>
      <c r="P38" s="17">
        <v>39</v>
      </c>
      <c r="Q38" s="19">
        <f>(O38/L38)</f>
        <v>0.21529411764705883</v>
      </c>
      <c r="R38" s="20">
        <f>(P38/L38)</f>
        <v>7.6470588235294122E-3</v>
      </c>
      <c r="S38" s="11">
        <v>34</v>
      </c>
      <c r="T38" s="21">
        <v>6.7000000000000002E-3</v>
      </c>
    </row>
    <row r="39" spans="1:20" x14ac:dyDescent="0.25">
      <c r="A39" s="14" t="s">
        <v>54</v>
      </c>
      <c r="B39" s="14" t="s">
        <v>355</v>
      </c>
      <c r="C39" s="14" t="s">
        <v>356</v>
      </c>
      <c r="D39" s="14" t="s">
        <v>357</v>
      </c>
      <c r="E39" s="14" t="s">
        <v>354</v>
      </c>
      <c r="F39" s="14" t="s">
        <v>25</v>
      </c>
      <c r="G39" s="14" t="s">
        <v>26</v>
      </c>
      <c r="H39" s="14" t="s">
        <v>27</v>
      </c>
      <c r="I39" s="15">
        <v>12.5</v>
      </c>
      <c r="J39" s="16">
        <v>0</v>
      </c>
      <c r="K39" s="17">
        <v>4059</v>
      </c>
      <c r="L39" s="17">
        <v>5075</v>
      </c>
      <c r="M39" s="18">
        <v>0</v>
      </c>
      <c r="N39" s="14">
        <v>2.46</v>
      </c>
      <c r="O39" s="17">
        <v>855</v>
      </c>
      <c r="P39" s="17">
        <v>18</v>
      </c>
      <c r="Q39" s="19">
        <f>(O39/L39)</f>
        <v>0.16847290640394089</v>
      </c>
      <c r="R39" s="20">
        <f>(P39/L39)</f>
        <v>3.5467980295566504E-3</v>
      </c>
      <c r="S39" s="11">
        <v>33</v>
      </c>
      <c r="T39" s="21">
        <v>6.5000000000000006E-3</v>
      </c>
    </row>
    <row r="40" spans="1:20" x14ac:dyDescent="0.25">
      <c r="A40" s="14" t="s">
        <v>54</v>
      </c>
      <c r="B40" s="14" t="s">
        <v>355</v>
      </c>
      <c r="C40" s="14" t="s">
        <v>356</v>
      </c>
      <c r="D40" s="14" t="s">
        <v>357</v>
      </c>
      <c r="E40" s="14" t="s">
        <v>61</v>
      </c>
      <c r="F40" s="14" t="s">
        <v>25</v>
      </c>
      <c r="G40" s="14" t="s">
        <v>26</v>
      </c>
      <c r="H40" s="14" t="s">
        <v>27</v>
      </c>
      <c r="I40" s="15">
        <v>11.28</v>
      </c>
      <c r="J40" s="16">
        <v>0</v>
      </c>
      <c r="K40" s="17">
        <v>3857</v>
      </c>
      <c r="L40" s="17">
        <v>4814</v>
      </c>
      <c r="M40" s="18">
        <v>0</v>
      </c>
      <c r="N40" s="14">
        <v>2.34</v>
      </c>
      <c r="O40" s="17">
        <v>1105</v>
      </c>
      <c r="P40" s="17">
        <v>21</v>
      </c>
      <c r="Q40" s="19">
        <f>(O40/L40)</f>
        <v>0.22953884503531366</v>
      </c>
      <c r="R40" s="20">
        <f>(P40/L40)</f>
        <v>4.3622766929788115E-3</v>
      </c>
      <c r="S40" s="11">
        <v>25</v>
      </c>
      <c r="T40" s="21">
        <v>5.1999999999999998E-3</v>
      </c>
    </row>
    <row r="41" spans="1:20" x14ac:dyDescent="0.25">
      <c r="A41" s="14" t="s">
        <v>361</v>
      </c>
      <c r="B41" s="14" t="s">
        <v>362</v>
      </c>
      <c r="C41" s="14" t="s">
        <v>363</v>
      </c>
      <c r="D41" s="14" t="s">
        <v>23</v>
      </c>
      <c r="E41" s="14" t="s">
        <v>210</v>
      </c>
      <c r="F41" s="14" t="s">
        <v>25</v>
      </c>
      <c r="G41" s="14" t="s">
        <v>26</v>
      </c>
      <c r="H41" s="14" t="s">
        <v>27</v>
      </c>
      <c r="I41" s="15">
        <v>59.42</v>
      </c>
      <c r="J41" s="16">
        <v>0</v>
      </c>
      <c r="K41" s="17">
        <v>119639</v>
      </c>
      <c r="L41" s="17">
        <v>136147</v>
      </c>
      <c r="M41" s="18">
        <v>0</v>
      </c>
      <c r="N41" s="14">
        <v>0.44</v>
      </c>
      <c r="O41" s="17">
        <v>19564</v>
      </c>
      <c r="P41" s="17">
        <v>391</v>
      </c>
      <c r="Q41" s="19">
        <f>(O41/L41)</f>
        <v>0.14369762095382196</v>
      </c>
      <c r="R41" s="20">
        <f>(P41/L41)</f>
        <v>2.8718958184903083E-3</v>
      </c>
      <c r="S41" s="11">
        <v>281</v>
      </c>
      <c r="T41" s="21">
        <v>2.0999999999999999E-3</v>
      </c>
    </row>
    <row r="42" spans="1:20" x14ac:dyDescent="0.25">
      <c r="A42" s="14" t="s">
        <v>361</v>
      </c>
      <c r="B42" s="14" t="s">
        <v>362</v>
      </c>
      <c r="C42" s="14" t="s">
        <v>363</v>
      </c>
      <c r="D42" s="14" t="s">
        <v>23</v>
      </c>
      <c r="E42" s="14" t="s">
        <v>242</v>
      </c>
      <c r="F42" s="14" t="s">
        <v>29</v>
      </c>
      <c r="G42" s="14" t="s">
        <v>26</v>
      </c>
      <c r="H42" s="14" t="s">
        <v>27</v>
      </c>
      <c r="I42" s="15">
        <v>47.55</v>
      </c>
      <c r="J42" s="16">
        <v>0</v>
      </c>
      <c r="K42" s="17">
        <v>109046</v>
      </c>
      <c r="L42" s="17">
        <v>122626</v>
      </c>
      <c r="M42" s="18">
        <v>0</v>
      </c>
      <c r="N42" s="14">
        <v>0.39</v>
      </c>
      <c r="O42" s="17">
        <v>15268</v>
      </c>
      <c r="P42" s="17">
        <v>327</v>
      </c>
      <c r="Q42" s="19">
        <f>(O42/L42)</f>
        <v>0.12450866863471043</v>
      </c>
      <c r="R42" s="20">
        <f>(P42/L42)</f>
        <v>2.6666449203268474E-3</v>
      </c>
      <c r="S42" s="11">
        <v>277</v>
      </c>
      <c r="T42" s="21">
        <v>2.3E-3</v>
      </c>
    </row>
    <row r="43" spans="1:20" x14ac:dyDescent="0.25">
      <c r="A43" s="14" t="s">
        <v>361</v>
      </c>
      <c r="B43" s="14" t="s">
        <v>362</v>
      </c>
      <c r="C43" s="14" t="s">
        <v>363</v>
      </c>
      <c r="D43" s="14" t="s">
        <v>23</v>
      </c>
      <c r="E43" s="14" t="s">
        <v>219</v>
      </c>
      <c r="F43" s="14" t="s">
        <v>29</v>
      </c>
      <c r="G43" s="14" t="s">
        <v>26</v>
      </c>
      <c r="H43" s="14" t="s">
        <v>27</v>
      </c>
      <c r="I43" s="15">
        <v>46.13</v>
      </c>
      <c r="J43" s="16">
        <v>0</v>
      </c>
      <c r="K43" s="17">
        <v>107007</v>
      </c>
      <c r="L43" s="17">
        <v>119740</v>
      </c>
      <c r="M43" s="18">
        <v>0</v>
      </c>
      <c r="N43" s="14">
        <v>0.39</v>
      </c>
      <c r="O43" s="17">
        <v>13823</v>
      </c>
      <c r="P43" s="17">
        <v>228</v>
      </c>
      <c r="Q43" s="19">
        <f>(O43/L43)</f>
        <v>0.11544179054618339</v>
      </c>
      <c r="R43" s="20">
        <f>(P43/L43)</f>
        <v>1.9041256054785369E-3</v>
      </c>
      <c r="S43" s="11">
        <v>283</v>
      </c>
      <c r="T43" s="21">
        <v>2.3999999999999998E-3</v>
      </c>
    </row>
    <row r="44" spans="1:20" x14ac:dyDescent="0.25">
      <c r="A44" s="14" t="s">
        <v>361</v>
      </c>
      <c r="B44" s="14" t="s">
        <v>362</v>
      </c>
      <c r="C44" s="14" t="s">
        <v>363</v>
      </c>
      <c r="D44" s="14" t="s">
        <v>23</v>
      </c>
      <c r="E44" s="14" t="s">
        <v>206</v>
      </c>
      <c r="F44" s="14" t="s">
        <v>25</v>
      </c>
      <c r="G44" s="14" t="s">
        <v>26</v>
      </c>
      <c r="H44" s="14" t="s">
        <v>27</v>
      </c>
      <c r="I44" s="15">
        <v>42.06</v>
      </c>
      <c r="J44" s="16">
        <v>0</v>
      </c>
      <c r="K44" s="17">
        <v>102452</v>
      </c>
      <c r="L44" s="17">
        <v>115599</v>
      </c>
      <c r="M44" s="18">
        <v>0</v>
      </c>
      <c r="N44" s="14">
        <v>0.36</v>
      </c>
      <c r="O44" s="17">
        <v>13754</v>
      </c>
      <c r="P44" s="17">
        <v>235</v>
      </c>
      <c r="Q44" s="19">
        <f>(O44/L44)</f>
        <v>0.11898026799539789</v>
      </c>
      <c r="R44" s="20">
        <f>(P44/L44)</f>
        <v>2.0328895578681475E-3</v>
      </c>
      <c r="S44" s="11">
        <v>263</v>
      </c>
      <c r="T44" s="21">
        <v>2.3E-3</v>
      </c>
    </row>
    <row r="45" spans="1:20" x14ac:dyDescent="0.25">
      <c r="A45" s="14" t="s">
        <v>366</v>
      </c>
      <c r="B45" s="14" t="s">
        <v>367</v>
      </c>
      <c r="C45" s="14" t="s">
        <v>368</v>
      </c>
      <c r="D45" s="14" t="s">
        <v>23</v>
      </c>
      <c r="E45" s="14" t="s">
        <v>369</v>
      </c>
      <c r="F45" s="14" t="s">
        <v>29</v>
      </c>
      <c r="G45" s="14" t="s">
        <v>26</v>
      </c>
      <c r="H45" s="14" t="s">
        <v>27</v>
      </c>
      <c r="I45" s="15">
        <v>273.51</v>
      </c>
      <c r="J45" s="16">
        <v>0</v>
      </c>
      <c r="K45" s="17">
        <v>412773</v>
      </c>
      <c r="L45" s="17">
        <v>658188</v>
      </c>
      <c r="M45" s="18">
        <v>0</v>
      </c>
      <c r="N45" s="14">
        <v>0.42</v>
      </c>
      <c r="O45" s="17">
        <v>106158</v>
      </c>
      <c r="P45" s="17">
        <v>2373</v>
      </c>
      <c r="Q45" s="19">
        <f>(O45/L45)</f>
        <v>0.16128826414337544</v>
      </c>
      <c r="R45" s="20">
        <f>(P45/L45)</f>
        <v>3.6053528779011468E-3</v>
      </c>
      <c r="S45" s="11">
        <v>2389</v>
      </c>
      <c r="T45" s="21">
        <v>3.5999999999999999E-3</v>
      </c>
    </row>
    <row r="46" spans="1:20" x14ac:dyDescent="0.25">
      <c r="A46" s="14" t="s">
        <v>366</v>
      </c>
      <c r="B46" s="14" t="s">
        <v>367</v>
      </c>
      <c r="C46" s="14" t="s">
        <v>368</v>
      </c>
      <c r="D46" s="14" t="s">
        <v>23</v>
      </c>
      <c r="E46" s="14" t="s">
        <v>370</v>
      </c>
      <c r="F46" s="14" t="s">
        <v>25</v>
      </c>
      <c r="G46" s="14" t="s">
        <v>26</v>
      </c>
      <c r="H46" s="14" t="s">
        <v>27</v>
      </c>
      <c r="I46" s="15">
        <v>255.96</v>
      </c>
      <c r="J46" s="16">
        <v>0</v>
      </c>
      <c r="K46" s="17">
        <v>403822</v>
      </c>
      <c r="L46" s="17">
        <v>639027</v>
      </c>
      <c r="M46" s="18">
        <v>0</v>
      </c>
      <c r="N46" s="14">
        <v>0.4</v>
      </c>
      <c r="O46" s="17">
        <v>132148</v>
      </c>
      <c r="P46" s="17">
        <v>2514</v>
      </c>
      <c r="Q46" s="19">
        <f>(O46/L46)</f>
        <v>0.20679564400252259</v>
      </c>
      <c r="R46" s="20">
        <f>(P46/L46)</f>
        <v>3.9341060706355128E-3</v>
      </c>
      <c r="S46" s="11">
        <v>2513</v>
      </c>
      <c r="T46" s="21">
        <v>3.8999999999999998E-3</v>
      </c>
    </row>
    <row r="47" spans="1:20" x14ac:dyDescent="0.25">
      <c r="A47" s="14" t="s">
        <v>366</v>
      </c>
      <c r="B47" s="14" t="s">
        <v>367</v>
      </c>
      <c r="C47" s="14" t="s">
        <v>368</v>
      </c>
      <c r="D47" s="14" t="s">
        <v>23</v>
      </c>
      <c r="E47" s="14" t="s">
        <v>371</v>
      </c>
      <c r="F47" s="14" t="s">
        <v>29</v>
      </c>
      <c r="G47" s="14" t="s">
        <v>26</v>
      </c>
      <c r="H47" s="14" t="s">
        <v>27</v>
      </c>
      <c r="I47" s="15">
        <v>255.51</v>
      </c>
      <c r="J47" s="16">
        <v>0</v>
      </c>
      <c r="K47" s="17">
        <v>405289</v>
      </c>
      <c r="L47" s="17">
        <v>639959</v>
      </c>
      <c r="M47" s="18">
        <v>0</v>
      </c>
      <c r="N47" s="14">
        <v>0.4</v>
      </c>
      <c r="O47" s="17">
        <v>96482</v>
      </c>
      <c r="P47" s="17">
        <v>1574</v>
      </c>
      <c r="Q47" s="19">
        <f>(O47/L47)</f>
        <v>0.15076278324080136</v>
      </c>
      <c r="R47" s="20">
        <f>(P47/L47)</f>
        <v>2.4595325638048686E-3</v>
      </c>
      <c r="S47" s="11">
        <v>2410</v>
      </c>
      <c r="T47" s="21">
        <v>3.8E-3</v>
      </c>
    </row>
    <row r="48" spans="1:20" x14ac:dyDescent="0.25">
      <c r="A48" s="14" t="s">
        <v>366</v>
      </c>
      <c r="B48" s="14" t="s">
        <v>367</v>
      </c>
      <c r="C48" s="14" t="s">
        <v>368</v>
      </c>
      <c r="D48" s="14" t="s">
        <v>23</v>
      </c>
      <c r="E48" s="14" t="s">
        <v>372</v>
      </c>
      <c r="F48" s="14" t="s">
        <v>25</v>
      </c>
      <c r="G48" s="14" t="s">
        <v>26</v>
      </c>
      <c r="H48" s="14" t="s">
        <v>27</v>
      </c>
      <c r="I48" s="15">
        <v>246.34</v>
      </c>
      <c r="J48" s="16">
        <v>0</v>
      </c>
      <c r="K48" s="17">
        <v>402112</v>
      </c>
      <c r="L48" s="17">
        <v>630665</v>
      </c>
      <c r="M48" s="18">
        <v>0</v>
      </c>
      <c r="N48" s="14">
        <v>0.39</v>
      </c>
      <c r="O48" s="17">
        <v>122502</v>
      </c>
      <c r="P48" s="17">
        <v>1640</v>
      </c>
      <c r="Q48" s="19">
        <f>(O48/L48)</f>
        <v>0.19424258520767762</v>
      </c>
      <c r="R48" s="20">
        <f>(P48/L48)</f>
        <v>2.6004297051524976E-3</v>
      </c>
      <c r="S48" s="11">
        <v>2518</v>
      </c>
      <c r="T48" s="21">
        <v>4.0000000000000001E-3</v>
      </c>
    </row>
    <row r="49" spans="1:20" x14ac:dyDescent="0.25">
      <c r="A49" s="14" t="s">
        <v>373</v>
      </c>
      <c r="B49" s="14" t="s">
        <v>374</v>
      </c>
      <c r="C49" s="14" t="s">
        <v>375</v>
      </c>
      <c r="D49" s="14" t="s">
        <v>23</v>
      </c>
      <c r="E49" s="14" t="s">
        <v>377</v>
      </c>
      <c r="F49" s="14" t="s">
        <v>29</v>
      </c>
      <c r="G49" s="14" t="s">
        <v>26</v>
      </c>
      <c r="H49" s="14" t="s">
        <v>27</v>
      </c>
      <c r="I49" s="15">
        <v>328.29</v>
      </c>
      <c r="J49" s="16">
        <v>0</v>
      </c>
      <c r="K49" s="17">
        <v>423244</v>
      </c>
      <c r="L49" s="17">
        <v>520171</v>
      </c>
      <c r="M49" s="18">
        <v>0</v>
      </c>
      <c r="N49" s="14">
        <v>0.63</v>
      </c>
      <c r="O49" s="17">
        <v>62835</v>
      </c>
      <c r="P49" s="17">
        <v>1520</v>
      </c>
      <c r="Q49" s="19">
        <f>(O49/L49)</f>
        <v>0.12079681489356385</v>
      </c>
      <c r="R49" s="20">
        <f>(P49/L49)</f>
        <v>2.9221159964703913E-3</v>
      </c>
      <c r="S49" s="11">
        <v>658</v>
      </c>
      <c r="T49" s="21">
        <v>1.2999999999999999E-3</v>
      </c>
    </row>
    <row r="50" spans="1:20" x14ac:dyDescent="0.25">
      <c r="A50" s="14" t="s">
        <v>373</v>
      </c>
      <c r="B50" s="14" t="s">
        <v>374</v>
      </c>
      <c r="C50" s="14" t="s">
        <v>375</v>
      </c>
      <c r="D50" s="14" t="s">
        <v>23</v>
      </c>
      <c r="E50" s="14" t="s">
        <v>376</v>
      </c>
      <c r="F50" s="14" t="s">
        <v>29</v>
      </c>
      <c r="G50" s="14" t="s">
        <v>26</v>
      </c>
      <c r="H50" s="14" t="s">
        <v>27</v>
      </c>
      <c r="I50" s="15">
        <v>269.68</v>
      </c>
      <c r="J50" s="16">
        <v>0</v>
      </c>
      <c r="K50" s="17">
        <v>378376</v>
      </c>
      <c r="L50" s="17">
        <v>457824</v>
      </c>
      <c r="M50" s="18">
        <v>0</v>
      </c>
      <c r="N50" s="14">
        <v>0.59</v>
      </c>
      <c r="O50" s="17">
        <v>51275</v>
      </c>
      <c r="P50" s="17">
        <v>844</v>
      </c>
      <c r="Q50" s="19">
        <f>(O50/L50)</f>
        <v>0.11199718669182918</v>
      </c>
      <c r="R50" s="20">
        <f>(P50/L50)</f>
        <v>1.8435031802614104E-3</v>
      </c>
      <c r="S50" s="11">
        <v>514</v>
      </c>
      <c r="T50" s="21">
        <v>1.1000000000000001E-3</v>
      </c>
    </row>
    <row r="51" spans="1:20" x14ac:dyDescent="0.25">
      <c r="A51" s="14" t="s">
        <v>373</v>
      </c>
      <c r="B51" s="14" t="s">
        <v>374</v>
      </c>
      <c r="C51" s="14" t="s">
        <v>375</v>
      </c>
      <c r="D51" s="14" t="s">
        <v>23</v>
      </c>
      <c r="E51" s="14" t="s">
        <v>378</v>
      </c>
      <c r="F51" s="14" t="s">
        <v>25</v>
      </c>
      <c r="G51" s="14" t="s">
        <v>26</v>
      </c>
      <c r="H51" s="14" t="s">
        <v>27</v>
      </c>
      <c r="I51" s="15">
        <v>265.89</v>
      </c>
      <c r="J51" s="16">
        <v>0</v>
      </c>
      <c r="K51" s="17">
        <v>375205</v>
      </c>
      <c r="L51" s="17">
        <v>459632</v>
      </c>
      <c r="M51" s="18">
        <v>0</v>
      </c>
      <c r="N51" s="14">
        <v>0.57999999999999996</v>
      </c>
      <c r="O51" s="17">
        <v>64249</v>
      </c>
      <c r="P51" s="17">
        <v>1381</v>
      </c>
      <c r="Q51" s="19">
        <f>(O51/L51)</f>
        <v>0.13978356598322136</v>
      </c>
      <c r="R51" s="20">
        <f>(P51/L51)</f>
        <v>3.0045775751035612E-3</v>
      </c>
      <c r="S51" s="11">
        <v>600</v>
      </c>
      <c r="T51" s="21">
        <v>1.2999999999999999E-3</v>
      </c>
    </row>
    <row r="52" spans="1:20" x14ac:dyDescent="0.25">
      <c r="A52" s="14" t="s">
        <v>373</v>
      </c>
      <c r="B52" s="14" t="s">
        <v>374</v>
      </c>
      <c r="C52" s="14" t="s">
        <v>375</v>
      </c>
      <c r="D52" s="14" t="s">
        <v>23</v>
      </c>
      <c r="E52" s="14" t="s">
        <v>379</v>
      </c>
      <c r="F52" s="14" t="s">
        <v>25</v>
      </c>
      <c r="G52" s="14" t="s">
        <v>26</v>
      </c>
      <c r="H52" s="14" t="s">
        <v>27</v>
      </c>
      <c r="I52" s="15">
        <v>217.72</v>
      </c>
      <c r="J52" s="16">
        <v>0</v>
      </c>
      <c r="K52" s="17">
        <v>337792</v>
      </c>
      <c r="L52" s="17">
        <v>409480</v>
      </c>
      <c r="M52" s="18">
        <v>0</v>
      </c>
      <c r="N52" s="14">
        <v>0.53</v>
      </c>
      <c r="O52" s="17">
        <v>53202</v>
      </c>
      <c r="P52" s="17">
        <v>728</v>
      </c>
      <c r="Q52" s="19">
        <f>(O52/L52)</f>
        <v>0.12992575949985347</v>
      </c>
      <c r="R52" s="20">
        <f>(P52/L52)</f>
        <v>1.7778646087721012E-3</v>
      </c>
      <c r="S52" s="11">
        <v>482</v>
      </c>
      <c r="T52" s="21">
        <v>1.1999999999999999E-3</v>
      </c>
    </row>
    <row r="53" spans="1:20" x14ac:dyDescent="0.25">
      <c r="A53" s="14" t="s">
        <v>373</v>
      </c>
      <c r="B53" s="14" t="s">
        <v>380</v>
      </c>
      <c r="C53" s="14" t="s">
        <v>381</v>
      </c>
      <c r="D53" s="14" t="s">
        <v>382</v>
      </c>
      <c r="E53" s="14" t="s">
        <v>379</v>
      </c>
      <c r="F53" s="14" t="s">
        <v>25</v>
      </c>
      <c r="G53" s="14" t="s">
        <v>26</v>
      </c>
      <c r="H53" s="14" t="s">
        <v>27</v>
      </c>
      <c r="I53" s="15">
        <v>7.58</v>
      </c>
      <c r="J53" s="16">
        <v>0</v>
      </c>
      <c r="K53" s="17">
        <v>1962</v>
      </c>
      <c r="L53" s="17">
        <v>2542</v>
      </c>
      <c r="M53" s="18">
        <v>0</v>
      </c>
      <c r="N53" s="14">
        <v>2.98</v>
      </c>
      <c r="O53" s="17">
        <v>479</v>
      </c>
      <c r="P53" s="17">
        <v>10</v>
      </c>
      <c r="Q53" s="19">
        <f>(O53/L53)</f>
        <v>0.1884343036978757</v>
      </c>
      <c r="R53" s="20">
        <f>(P53/L53)</f>
        <v>3.9339103068450039E-3</v>
      </c>
      <c r="S53" s="11">
        <v>12</v>
      </c>
      <c r="T53" s="21">
        <v>4.6999999999999993E-3</v>
      </c>
    </row>
    <row r="54" spans="1:20" x14ac:dyDescent="0.25">
      <c r="A54" s="14" t="s">
        <v>373</v>
      </c>
      <c r="B54" s="14" t="s">
        <v>380</v>
      </c>
      <c r="C54" s="14" t="s">
        <v>381</v>
      </c>
      <c r="D54" s="14" t="s">
        <v>382</v>
      </c>
      <c r="E54" s="14" t="s">
        <v>378</v>
      </c>
      <c r="F54" s="14" t="s">
        <v>25</v>
      </c>
      <c r="G54" s="14" t="s">
        <v>26</v>
      </c>
      <c r="H54" s="14" t="s">
        <v>27</v>
      </c>
      <c r="I54" s="15">
        <v>7.25</v>
      </c>
      <c r="J54" s="16">
        <v>0</v>
      </c>
      <c r="K54" s="17">
        <v>1949</v>
      </c>
      <c r="L54" s="17">
        <v>2560</v>
      </c>
      <c r="M54" s="18">
        <v>0</v>
      </c>
      <c r="N54" s="14">
        <v>2.83</v>
      </c>
      <c r="O54" s="17">
        <v>527</v>
      </c>
      <c r="P54" s="17">
        <v>18</v>
      </c>
      <c r="Q54" s="19">
        <f>(O54/L54)</f>
        <v>0.20585937500000001</v>
      </c>
      <c r="R54" s="20">
        <f>(P54/L54)</f>
        <v>7.0312500000000002E-3</v>
      </c>
      <c r="S54" s="11">
        <v>15</v>
      </c>
      <c r="T54" s="21">
        <v>5.8999999999999999E-3</v>
      </c>
    </row>
    <row r="55" spans="1:20" x14ac:dyDescent="0.25">
      <c r="A55" s="14" t="s">
        <v>373</v>
      </c>
      <c r="B55" s="14" t="s">
        <v>380</v>
      </c>
      <c r="C55" s="14" t="s">
        <v>381</v>
      </c>
      <c r="D55" s="14" t="s">
        <v>382</v>
      </c>
      <c r="E55" s="14" t="s">
        <v>377</v>
      </c>
      <c r="F55" s="14" t="s">
        <v>29</v>
      </c>
      <c r="G55" s="14" t="s">
        <v>26</v>
      </c>
      <c r="H55" s="14" t="s">
        <v>27</v>
      </c>
      <c r="I55" s="15">
        <v>7.12</v>
      </c>
      <c r="J55" s="16">
        <v>0</v>
      </c>
      <c r="K55" s="17">
        <v>1784</v>
      </c>
      <c r="L55" s="17">
        <v>2305</v>
      </c>
      <c r="M55" s="18">
        <v>0</v>
      </c>
      <c r="N55" s="14">
        <v>3.09</v>
      </c>
      <c r="O55" s="17">
        <v>472</v>
      </c>
      <c r="P55" s="17">
        <v>19</v>
      </c>
      <c r="Q55" s="19">
        <f>(O55/L55)</f>
        <v>0.20477223427331886</v>
      </c>
      <c r="R55" s="20">
        <f>(P55/L55)</f>
        <v>8.2429501084598702E-3</v>
      </c>
      <c r="S55" s="11">
        <v>9</v>
      </c>
      <c r="T55" s="21">
        <v>3.8999999999999998E-3</v>
      </c>
    </row>
    <row r="56" spans="1:20" x14ac:dyDescent="0.25">
      <c r="A56" s="14" t="s">
        <v>373</v>
      </c>
      <c r="B56" s="14" t="s">
        <v>380</v>
      </c>
      <c r="C56" s="14" t="s">
        <v>381</v>
      </c>
      <c r="D56" s="14" t="s">
        <v>382</v>
      </c>
      <c r="E56" s="14" t="s">
        <v>376</v>
      </c>
      <c r="F56" s="14" t="s">
        <v>29</v>
      </c>
      <c r="G56" s="14" t="s">
        <v>26</v>
      </c>
      <c r="H56" s="14" t="s">
        <v>27</v>
      </c>
      <c r="I56" s="15">
        <v>6.97</v>
      </c>
      <c r="J56" s="16">
        <v>0</v>
      </c>
      <c r="K56" s="17">
        <v>1740</v>
      </c>
      <c r="L56" s="17">
        <v>2258</v>
      </c>
      <c r="M56" s="18">
        <v>0</v>
      </c>
      <c r="N56" s="14">
        <v>3.09</v>
      </c>
      <c r="O56" s="17">
        <v>394</v>
      </c>
      <c r="P56" s="17">
        <v>5</v>
      </c>
      <c r="Q56" s="19">
        <f>(O56/L56)</f>
        <v>0.17449069973427811</v>
      </c>
      <c r="R56" s="20">
        <f>(P56/L56)</f>
        <v>2.2143489813994687E-3</v>
      </c>
      <c r="S56" s="11">
        <v>22</v>
      </c>
      <c r="T56" s="21">
        <v>9.7000000000000003E-3</v>
      </c>
    </row>
    <row r="57" spans="1:20" x14ac:dyDescent="0.25">
      <c r="A57" s="14" t="s">
        <v>373</v>
      </c>
      <c r="B57" s="14" t="s">
        <v>380</v>
      </c>
      <c r="C57" s="14" t="s">
        <v>381</v>
      </c>
      <c r="D57" s="14" t="s">
        <v>382</v>
      </c>
      <c r="E57" s="14" t="s">
        <v>378</v>
      </c>
      <c r="F57" s="14" t="s">
        <v>25</v>
      </c>
      <c r="G57" s="14" t="s">
        <v>26</v>
      </c>
      <c r="H57" s="14" t="s">
        <v>27</v>
      </c>
      <c r="I57" s="15">
        <v>5.84</v>
      </c>
      <c r="J57" s="16">
        <v>0</v>
      </c>
      <c r="K57" s="17">
        <v>1260</v>
      </c>
      <c r="L57" s="17">
        <v>1514</v>
      </c>
      <c r="M57" s="18">
        <v>0</v>
      </c>
      <c r="N57" s="14">
        <v>3.86</v>
      </c>
      <c r="O57" s="17">
        <v>305</v>
      </c>
      <c r="P57" s="17">
        <v>14</v>
      </c>
      <c r="Q57" s="19">
        <f>(O57/L57)</f>
        <v>0.20145310435931307</v>
      </c>
      <c r="R57" s="20">
        <f>(P57/L57)</f>
        <v>9.247027741083224E-3</v>
      </c>
      <c r="S57" s="11">
        <v>8</v>
      </c>
      <c r="T57" s="21">
        <v>5.3E-3</v>
      </c>
    </row>
    <row r="58" spans="1:20" x14ac:dyDescent="0.25">
      <c r="A58" s="14" t="s">
        <v>34</v>
      </c>
      <c r="B58" s="14" t="s">
        <v>383</v>
      </c>
      <c r="C58" s="14" t="s">
        <v>384</v>
      </c>
      <c r="D58" s="14" t="s">
        <v>23</v>
      </c>
      <c r="E58" s="14" t="s">
        <v>39</v>
      </c>
      <c r="F58" s="14" t="s">
        <v>25</v>
      </c>
      <c r="G58" s="14" t="s">
        <v>26</v>
      </c>
      <c r="H58" s="14" t="s">
        <v>27</v>
      </c>
      <c r="I58" s="15">
        <v>639.37</v>
      </c>
      <c r="J58" s="16">
        <v>0</v>
      </c>
      <c r="K58" s="17">
        <v>902641</v>
      </c>
      <c r="L58" s="17">
        <v>1054224</v>
      </c>
      <c r="M58" s="18">
        <v>0</v>
      </c>
      <c r="N58" s="14">
        <v>0.61</v>
      </c>
      <c r="O58" s="17">
        <v>114444</v>
      </c>
      <c r="P58" s="17">
        <v>2093</v>
      </c>
      <c r="Q58" s="19">
        <f>(O58/L58)</f>
        <v>0.10855757410189865</v>
      </c>
      <c r="R58" s="20">
        <f>(P58/L58)</f>
        <v>1.9853465677123648E-3</v>
      </c>
      <c r="S58" s="11">
        <v>1005</v>
      </c>
      <c r="T58" s="21">
        <v>1E-3</v>
      </c>
    </row>
    <row r="59" spans="1:20" x14ac:dyDescent="0.25">
      <c r="A59" s="14" t="s">
        <v>34</v>
      </c>
      <c r="B59" s="14" t="s">
        <v>383</v>
      </c>
      <c r="C59" s="14" t="s">
        <v>384</v>
      </c>
      <c r="D59" s="14" t="s">
        <v>23</v>
      </c>
      <c r="E59" s="14" t="s">
        <v>40</v>
      </c>
      <c r="F59" s="14" t="s">
        <v>29</v>
      </c>
      <c r="G59" s="14" t="s">
        <v>26</v>
      </c>
      <c r="H59" s="14" t="s">
        <v>27</v>
      </c>
      <c r="I59" s="15">
        <v>566.09</v>
      </c>
      <c r="J59" s="16">
        <v>0</v>
      </c>
      <c r="K59" s="17">
        <v>821458</v>
      </c>
      <c r="L59" s="17">
        <v>966237</v>
      </c>
      <c r="M59" s="18">
        <v>0</v>
      </c>
      <c r="N59" s="14">
        <v>0.59</v>
      </c>
      <c r="O59" s="17">
        <v>84091</v>
      </c>
      <c r="P59" s="17">
        <v>1645</v>
      </c>
      <c r="Q59" s="19">
        <f>(O59/L59)</f>
        <v>8.7029372710835953E-2</v>
      </c>
      <c r="R59" s="20">
        <f>(P59/L59)</f>
        <v>1.7024808613207733E-3</v>
      </c>
      <c r="S59" s="11">
        <v>858</v>
      </c>
      <c r="T59" s="21">
        <v>8.9999999999999998E-4</v>
      </c>
    </row>
    <row r="60" spans="1:20" x14ac:dyDescent="0.25">
      <c r="A60" s="14" t="s">
        <v>34</v>
      </c>
      <c r="B60" s="14" t="s">
        <v>383</v>
      </c>
      <c r="C60" s="14" t="s">
        <v>384</v>
      </c>
      <c r="D60" s="14" t="s">
        <v>23</v>
      </c>
      <c r="E60" s="14" t="s">
        <v>38</v>
      </c>
      <c r="F60" s="14" t="s">
        <v>25</v>
      </c>
      <c r="G60" s="14" t="s">
        <v>26</v>
      </c>
      <c r="H60" s="14" t="s">
        <v>27</v>
      </c>
      <c r="I60" s="15">
        <v>452.32</v>
      </c>
      <c r="J60" s="16">
        <v>0</v>
      </c>
      <c r="K60" s="17">
        <v>695315</v>
      </c>
      <c r="L60" s="17">
        <v>813410</v>
      </c>
      <c r="M60" s="18">
        <v>0</v>
      </c>
      <c r="N60" s="14">
        <v>0.56000000000000005</v>
      </c>
      <c r="O60" s="17">
        <v>84852</v>
      </c>
      <c r="P60" s="17">
        <v>1036</v>
      </c>
      <c r="Q60" s="19">
        <f>(O60/L60)</f>
        <v>0.10431639640525688</v>
      </c>
      <c r="R60" s="20">
        <f>(P60/L60)</f>
        <v>1.2736504345901821E-3</v>
      </c>
      <c r="S60" s="22">
        <v>762</v>
      </c>
      <c r="T60" s="18">
        <v>8.9999999999999998E-4</v>
      </c>
    </row>
    <row r="61" spans="1:20" x14ac:dyDescent="0.25">
      <c r="A61" s="14" t="s">
        <v>34</v>
      </c>
      <c r="B61" s="14" t="s">
        <v>383</v>
      </c>
      <c r="C61" s="14" t="s">
        <v>384</v>
      </c>
      <c r="D61" s="14" t="s">
        <v>23</v>
      </c>
      <c r="E61" s="14" t="s">
        <v>43</v>
      </c>
      <c r="F61" s="14" t="s">
        <v>29</v>
      </c>
      <c r="G61" s="14" t="s">
        <v>26</v>
      </c>
      <c r="H61" s="14" t="s">
        <v>27</v>
      </c>
      <c r="I61" s="15">
        <v>413.87</v>
      </c>
      <c r="J61" s="16">
        <v>0</v>
      </c>
      <c r="K61" s="17">
        <v>668221</v>
      </c>
      <c r="L61" s="17">
        <v>777584</v>
      </c>
      <c r="M61" s="18">
        <v>0</v>
      </c>
      <c r="N61" s="14">
        <v>0.53</v>
      </c>
      <c r="O61" s="17">
        <v>63508</v>
      </c>
      <c r="P61" s="17">
        <v>913</v>
      </c>
      <c r="Q61" s="19">
        <f>(O61/L61)</f>
        <v>8.1673491224099268E-2</v>
      </c>
      <c r="R61" s="20">
        <f>(P61/L61)</f>
        <v>1.1741496738616021E-3</v>
      </c>
      <c r="S61" s="22">
        <v>710</v>
      </c>
      <c r="T61" s="18">
        <v>8.9999999999999998E-4</v>
      </c>
    </row>
    <row r="62" spans="1:20" x14ac:dyDescent="0.25">
      <c r="A62" s="14" t="s">
        <v>389</v>
      </c>
      <c r="B62" s="14" t="s">
        <v>390</v>
      </c>
      <c r="C62" s="14" t="s">
        <v>391</v>
      </c>
      <c r="D62" s="14" t="s">
        <v>23</v>
      </c>
      <c r="E62" s="14" t="s">
        <v>396</v>
      </c>
      <c r="F62" s="14" t="s">
        <v>25</v>
      </c>
      <c r="G62" s="14" t="s">
        <v>26</v>
      </c>
      <c r="H62" s="14" t="s">
        <v>27</v>
      </c>
      <c r="I62" s="15">
        <v>30.07</v>
      </c>
      <c r="J62" s="16">
        <v>0</v>
      </c>
      <c r="K62" s="17">
        <v>71582</v>
      </c>
      <c r="L62" s="17">
        <v>82290</v>
      </c>
      <c r="M62" s="18">
        <v>0</v>
      </c>
      <c r="N62" s="14">
        <v>0.37</v>
      </c>
      <c r="O62" s="17">
        <v>18070</v>
      </c>
      <c r="P62" s="17">
        <v>350</v>
      </c>
      <c r="Q62" s="19">
        <f>(O62/L62)</f>
        <v>0.21958925750394945</v>
      </c>
      <c r="R62" s="20">
        <f>(P62/L62)</f>
        <v>4.2532506987483292E-3</v>
      </c>
      <c r="S62" s="22">
        <v>297</v>
      </c>
      <c r="T62" s="18">
        <v>3.5999999999999999E-3</v>
      </c>
    </row>
    <row r="63" spans="1:20" x14ac:dyDescent="0.25">
      <c r="A63" s="14" t="s">
        <v>389</v>
      </c>
      <c r="B63" s="14" t="s">
        <v>390</v>
      </c>
      <c r="C63" s="14" t="s">
        <v>391</v>
      </c>
      <c r="D63" s="14" t="s">
        <v>23</v>
      </c>
      <c r="E63" s="14" t="s">
        <v>397</v>
      </c>
      <c r="F63" s="14" t="s">
        <v>29</v>
      </c>
      <c r="G63" s="14" t="s">
        <v>26</v>
      </c>
      <c r="H63" s="14" t="s">
        <v>27</v>
      </c>
      <c r="I63" s="15">
        <v>21.86</v>
      </c>
      <c r="J63" s="16">
        <v>0</v>
      </c>
      <c r="K63" s="17">
        <v>62420</v>
      </c>
      <c r="L63" s="17">
        <v>71598</v>
      </c>
      <c r="M63" s="18">
        <v>0</v>
      </c>
      <c r="N63" s="14">
        <v>0.31</v>
      </c>
      <c r="O63" s="17">
        <v>13068</v>
      </c>
      <c r="P63" s="17">
        <v>241</v>
      </c>
      <c r="Q63" s="19">
        <f>(O63/L63)</f>
        <v>0.18251906477834576</v>
      </c>
      <c r="R63" s="20">
        <f>(P63/L63)</f>
        <v>3.3660158104974998E-3</v>
      </c>
      <c r="S63" s="22">
        <v>215</v>
      </c>
      <c r="T63" s="18">
        <v>3.0000000000000001E-3</v>
      </c>
    </row>
    <row r="64" spans="1:20" x14ac:dyDescent="0.25">
      <c r="A64" s="14" t="s">
        <v>389</v>
      </c>
      <c r="B64" s="14" t="s">
        <v>390</v>
      </c>
      <c r="C64" s="14" t="s">
        <v>391</v>
      </c>
      <c r="D64" s="14" t="s">
        <v>23</v>
      </c>
      <c r="E64" s="14" t="s">
        <v>398</v>
      </c>
      <c r="F64" s="14" t="s">
        <v>25</v>
      </c>
      <c r="G64" s="14" t="s">
        <v>26</v>
      </c>
      <c r="H64" s="14" t="s">
        <v>27</v>
      </c>
      <c r="I64" s="15">
        <v>19.559999999999999</v>
      </c>
      <c r="J64" s="16">
        <v>0</v>
      </c>
      <c r="K64" s="17">
        <v>60603</v>
      </c>
      <c r="L64" s="17">
        <v>69350</v>
      </c>
      <c r="M64" s="18">
        <v>0</v>
      </c>
      <c r="N64" s="14">
        <v>0.28000000000000003</v>
      </c>
      <c r="O64" s="17">
        <v>14302</v>
      </c>
      <c r="P64" s="17">
        <v>154</v>
      </c>
      <c r="Q64" s="19">
        <f>(O64/L64)</f>
        <v>0.20622927180966114</v>
      </c>
      <c r="R64" s="20">
        <f>(P64/L64)</f>
        <v>2.2206200432588318E-3</v>
      </c>
      <c r="S64" s="22">
        <v>256</v>
      </c>
      <c r="T64" s="18">
        <v>3.7000000000000002E-3</v>
      </c>
    </row>
    <row r="65" spans="1:20" x14ac:dyDescent="0.25">
      <c r="A65" s="14" t="s">
        <v>389</v>
      </c>
      <c r="B65" s="14" t="s">
        <v>390</v>
      </c>
      <c r="C65" s="14" t="s">
        <v>391</v>
      </c>
      <c r="D65" s="14" t="s">
        <v>23</v>
      </c>
      <c r="E65" s="14" t="s">
        <v>399</v>
      </c>
      <c r="F65" s="14" t="s">
        <v>29</v>
      </c>
      <c r="G65" s="14" t="s">
        <v>26</v>
      </c>
      <c r="H65" s="14" t="s">
        <v>27</v>
      </c>
      <c r="I65" s="15">
        <v>16.559999999999999</v>
      </c>
      <c r="J65" s="16">
        <v>0</v>
      </c>
      <c r="K65" s="17">
        <v>56048</v>
      </c>
      <c r="L65" s="17">
        <v>64252</v>
      </c>
      <c r="M65" s="18">
        <v>0</v>
      </c>
      <c r="N65" s="14">
        <v>0.26</v>
      </c>
      <c r="O65" s="17">
        <v>11033</v>
      </c>
      <c r="P65" s="17">
        <v>121</v>
      </c>
      <c r="Q65" s="19">
        <f>(O65/L65)</f>
        <v>0.17171449915955925</v>
      </c>
      <c r="R65" s="20">
        <f>(P65/L65)</f>
        <v>1.8832098611716367E-3</v>
      </c>
      <c r="S65" s="22">
        <v>182</v>
      </c>
      <c r="T65" s="18">
        <v>2.8E-3</v>
      </c>
    </row>
    <row r="66" spans="1:20" x14ac:dyDescent="0.25">
      <c r="A66" s="14" t="s">
        <v>308</v>
      </c>
      <c r="B66" s="14" t="s">
        <v>400</v>
      </c>
      <c r="C66" s="14" t="s">
        <v>401</v>
      </c>
      <c r="D66" s="14" t="s">
        <v>23</v>
      </c>
      <c r="E66" s="14" t="s">
        <v>69</v>
      </c>
      <c r="F66" s="14" t="s">
        <v>25</v>
      </c>
      <c r="G66" s="14" t="s">
        <v>26</v>
      </c>
      <c r="H66" s="14" t="s">
        <v>27</v>
      </c>
      <c r="I66" s="15">
        <v>458.54</v>
      </c>
      <c r="J66" s="16">
        <v>0</v>
      </c>
      <c r="K66" s="17">
        <v>543248</v>
      </c>
      <c r="L66" s="17">
        <v>615975</v>
      </c>
      <c r="M66" s="18">
        <v>0</v>
      </c>
      <c r="N66" s="14">
        <v>0.74</v>
      </c>
      <c r="O66" s="17">
        <v>66295</v>
      </c>
      <c r="P66" s="17">
        <v>1350</v>
      </c>
      <c r="Q66" s="19">
        <f>(O66/L66)</f>
        <v>0.10762612118998335</v>
      </c>
      <c r="R66" s="20">
        <f>(P66/L66)</f>
        <v>2.1916473882868624E-3</v>
      </c>
      <c r="S66" s="22">
        <v>1099</v>
      </c>
      <c r="T66" s="18">
        <v>1.8E-3</v>
      </c>
    </row>
    <row r="67" spans="1:20" x14ac:dyDescent="0.25">
      <c r="A67" s="14" t="s">
        <v>308</v>
      </c>
      <c r="B67" s="14" t="s">
        <v>400</v>
      </c>
      <c r="C67" s="14" t="s">
        <v>401</v>
      </c>
      <c r="D67" s="14" t="s">
        <v>23</v>
      </c>
      <c r="E67" s="14" t="s">
        <v>67</v>
      </c>
      <c r="F67" s="14" t="s">
        <v>29</v>
      </c>
      <c r="G67" s="14" t="s">
        <v>26</v>
      </c>
      <c r="H67" s="14" t="s">
        <v>27</v>
      </c>
      <c r="I67" s="15">
        <v>419.66</v>
      </c>
      <c r="J67" s="16">
        <v>0</v>
      </c>
      <c r="K67" s="17">
        <v>511710</v>
      </c>
      <c r="L67" s="17">
        <v>578351</v>
      </c>
      <c r="M67" s="18">
        <v>0</v>
      </c>
      <c r="N67" s="14">
        <v>0.73</v>
      </c>
      <c r="O67" s="17">
        <v>52042</v>
      </c>
      <c r="P67" s="17">
        <v>1188</v>
      </c>
      <c r="Q67" s="19">
        <f>(O67/L67)</f>
        <v>8.9983418373963217E-2</v>
      </c>
      <c r="R67" s="20">
        <f>(P67/L67)</f>
        <v>2.0541159261417375E-3</v>
      </c>
      <c r="S67" s="22">
        <v>869</v>
      </c>
      <c r="T67" s="18">
        <v>1.5E-3</v>
      </c>
    </row>
    <row r="68" spans="1:20" x14ac:dyDescent="0.25">
      <c r="A68" s="14" t="s">
        <v>308</v>
      </c>
      <c r="B68" s="14" t="s">
        <v>400</v>
      </c>
      <c r="C68" s="14" t="s">
        <v>401</v>
      </c>
      <c r="D68" s="14" t="s">
        <v>23</v>
      </c>
      <c r="E68" s="14" t="s">
        <v>70</v>
      </c>
      <c r="F68" s="14" t="s">
        <v>25</v>
      </c>
      <c r="G68" s="14" t="s">
        <v>26</v>
      </c>
      <c r="H68" s="14" t="s">
        <v>27</v>
      </c>
      <c r="I68" s="15">
        <v>384.37</v>
      </c>
      <c r="J68" s="16">
        <v>0</v>
      </c>
      <c r="K68" s="17">
        <v>486294</v>
      </c>
      <c r="L68" s="17">
        <v>543093</v>
      </c>
      <c r="M68" s="18">
        <v>0</v>
      </c>
      <c r="N68" s="14">
        <v>0.71</v>
      </c>
      <c r="O68" s="17">
        <v>50004</v>
      </c>
      <c r="P68" s="17">
        <v>849</v>
      </c>
      <c r="Q68" s="19">
        <f>(O68/L68)</f>
        <v>9.2072628444851992E-2</v>
      </c>
      <c r="R68" s="20">
        <f>(P68/L68)</f>
        <v>1.5632681695400235E-3</v>
      </c>
      <c r="S68" s="22">
        <v>937</v>
      </c>
      <c r="T68" s="18">
        <v>1.6999999999999999E-3</v>
      </c>
    </row>
    <row r="69" spans="1:20" x14ac:dyDescent="0.25">
      <c r="A69" s="14" t="s">
        <v>308</v>
      </c>
      <c r="B69" s="14" t="s">
        <v>400</v>
      </c>
      <c r="C69" s="14" t="s">
        <v>401</v>
      </c>
      <c r="D69" s="14" t="s">
        <v>23</v>
      </c>
      <c r="E69" s="14" t="s">
        <v>65</v>
      </c>
      <c r="F69" s="14" t="s">
        <v>29</v>
      </c>
      <c r="G69" s="14" t="s">
        <v>26</v>
      </c>
      <c r="H69" s="14" t="s">
        <v>27</v>
      </c>
      <c r="I69" s="15">
        <v>360.73</v>
      </c>
      <c r="J69" s="16">
        <v>0</v>
      </c>
      <c r="K69" s="17">
        <v>467501</v>
      </c>
      <c r="L69" s="17">
        <v>522000</v>
      </c>
      <c r="M69" s="18">
        <v>0</v>
      </c>
      <c r="N69" s="14">
        <v>0.69</v>
      </c>
      <c r="O69" s="17">
        <v>43072</v>
      </c>
      <c r="P69" s="17">
        <v>814</v>
      </c>
      <c r="Q69" s="19">
        <f>(O69/L69)</f>
        <v>8.2513409961685824E-2</v>
      </c>
      <c r="R69" s="20">
        <f>(P69/L69)</f>
        <v>1.5593869731800767E-3</v>
      </c>
      <c r="S69" s="22">
        <v>821</v>
      </c>
      <c r="T69" s="18">
        <v>1.6000000000000001E-3</v>
      </c>
    </row>
    <row r="70" spans="1:20" x14ac:dyDescent="0.25">
      <c r="A70" s="14" t="s">
        <v>308</v>
      </c>
      <c r="B70" s="14" t="s">
        <v>406</v>
      </c>
      <c r="C70" s="14" t="s">
        <v>407</v>
      </c>
      <c r="D70" s="14" t="s">
        <v>382</v>
      </c>
      <c r="E70" s="14" t="s">
        <v>70</v>
      </c>
      <c r="F70" s="14" t="s">
        <v>25</v>
      </c>
      <c r="G70" s="14" t="s">
        <v>26</v>
      </c>
      <c r="H70" s="14" t="s">
        <v>27</v>
      </c>
      <c r="I70" s="15">
        <v>23.11</v>
      </c>
      <c r="J70" s="16">
        <v>0</v>
      </c>
      <c r="K70" s="17">
        <v>4565</v>
      </c>
      <c r="L70" s="17">
        <v>5549</v>
      </c>
      <c r="M70" s="18">
        <v>0</v>
      </c>
      <c r="N70" s="14">
        <v>4.16</v>
      </c>
      <c r="O70" s="17">
        <v>1125</v>
      </c>
      <c r="P70" s="17">
        <v>31</v>
      </c>
      <c r="Q70" s="19">
        <f>(O70/L70)</f>
        <v>0.20273923229410704</v>
      </c>
      <c r="R70" s="20">
        <f>(P70/L70)</f>
        <v>5.5865921787709499E-3</v>
      </c>
      <c r="S70" s="22">
        <v>39</v>
      </c>
      <c r="T70" s="18">
        <v>6.9999999999999993E-3</v>
      </c>
    </row>
    <row r="71" spans="1:20" x14ac:dyDescent="0.25">
      <c r="A71" s="14" t="s">
        <v>308</v>
      </c>
      <c r="B71" s="14" t="s">
        <v>406</v>
      </c>
      <c r="C71" s="14" t="s">
        <v>407</v>
      </c>
      <c r="D71" s="14" t="s">
        <v>382</v>
      </c>
      <c r="E71" s="14" t="s">
        <v>69</v>
      </c>
      <c r="F71" s="14" t="s">
        <v>25</v>
      </c>
      <c r="G71" s="14" t="s">
        <v>26</v>
      </c>
      <c r="H71" s="14" t="s">
        <v>27</v>
      </c>
      <c r="I71" s="15">
        <v>22.17</v>
      </c>
      <c r="J71" s="16">
        <v>0</v>
      </c>
      <c r="K71" s="17">
        <v>4476</v>
      </c>
      <c r="L71" s="17">
        <v>5600</v>
      </c>
      <c r="M71" s="18">
        <v>0</v>
      </c>
      <c r="N71" s="14">
        <v>3.96</v>
      </c>
      <c r="O71" s="17">
        <v>1202</v>
      </c>
      <c r="P71" s="17">
        <v>29</v>
      </c>
      <c r="Q71" s="19">
        <f>(O71/L71)</f>
        <v>0.21464285714285714</v>
      </c>
      <c r="R71" s="20">
        <f>(P71/L71)</f>
        <v>5.1785714285714282E-3</v>
      </c>
      <c r="S71" s="22">
        <v>39</v>
      </c>
      <c r="T71" s="18">
        <v>6.9999999999999993E-3</v>
      </c>
    </row>
    <row r="72" spans="1:20" x14ac:dyDescent="0.25">
      <c r="A72" s="14" t="s">
        <v>308</v>
      </c>
      <c r="B72" s="14" t="s">
        <v>406</v>
      </c>
      <c r="C72" s="14" t="s">
        <v>407</v>
      </c>
      <c r="D72" s="14" t="s">
        <v>382</v>
      </c>
      <c r="E72" s="14" t="s">
        <v>65</v>
      </c>
      <c r="F72" s="14" t="s">
        <v>29</v>
      </c>
      <c r="G72" s="14" t="s">
        <v>26</v>
      </c>
      <c r="H72" s="14" t="s">
        <v>27</v>
      </c>
      <c r="I72" s="15">
        <v>21.35</v>
      </c>
      <c r="J72" s="16">
        <v>0</v>
      </c>
      <c r="K72" s="17">
        <v>3915</v>
      </c>
      <c r="L72" s="17">
        <v>4782</v>
      </c>
      <c r="M72" s="18">
        <v>0</v>
      </c>
      <c r="N72" s="14">
        <v>4.46</v>
      </c>
      <c r="O72" s="17">
        <v>937</v>
      </c>
      <c r="P72" s="17">
        <v>30</v>
      </c>
      <c r="Q72" s="19">
        <f>(O72/L72)</f>
        <v>0.19594312003345882</v>
      </c>
      <c r="R72" s="20">
        <f>(P72/L72)</f>
        <v>6.2735257214554582E-3</v>
      </c>
      <c r="S72" s="22">
        <v>34</v>
      </c>
      <c r="T72" s="18">
        <v>7.1000000000000004E-3</v>
      </c>
    </row>
    <row r="73" spans="1:20" x14ac:dyDescent="0.25">
      <c r="A73" s="14" t="s">
        <v>308</v>
      </c>
      <c r="B73" s="14" t="s">
        <v>406</v>
      </c>
      <c r="C73" s="14" t="s">
        <v>407</v>
      </c>
      <c r="D73" s="14" t="s">
        <v>382</v>
      </c>
      <c r="E73" s="14" t="s">
        <v>67</v>
      </c>
      <c r="F73" s="14" t="s">
        <v>29</v>
      </c>
      <c r="G73" s="14" t="s">
        <v>26</v>
      </c>
      <c r="H73" s="14" t="s">
        <v>27</v>
      </c>
      <c r="I73" s="15">
        <v>21.12</v>
      </c>
      <c r="J73" s="16">
        <v>0</v>
      </c>
      <c r="K73" s="17">
        <v>4099</v>
      </c>
      <c r="L73" s="17">
        <v>4996</v>
      </c>
      <c r="M73" s="18">
        <v>0</v>
      </c>
      <c r="N73" s="14">
        <v>4.2300000000000004</v>
      </c>
      <c r="O73" s="17">
        <v>1001</v>
      </c>
      <c r="P73" s="17">
        <v>32</v>
      </c>
      <c r="Q73" s="19">
        <f>(O73/L73)</f>
        <v>0.20036028823058447</v>
      </c>
      <c r="R73" s="20">
        <f>(P73/L73)</f>
        <v>6.4051240992794231E-3</v>
      </c>
      <c r="S73" s="22">
        <v>28</v>
      </c>
      <c r="T73" s="18">
        <v>5.6000000000000008E-3</v>
      </c>
    </row>
  </sheetData>
  <autoFilter ref="A1:T73" xr:uid="{2B5256D4-419D-495D-9474-7BD7108C45AC}">
    <sortState xmlns:xlrd2="http://schemas.microsoft.com/office/spreadsheetml/2017/richdata2" ref="A2:T73">
      <sortCondition descending="1" ref="M1:M73"/>
    </sortState>
  </autoFilter>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FFFF2097-5F5F-4051-AEE3-0796EE44E428}">
            <x14:iconSet iconSet="3Stars">
              <x14:cfvo type="percent">
                <xm:f>0</xm:f>
              </x14:cfvo>
              <x14:cfvo type="percent">
                <xm:f>33</xm:f>
              </x14:cfvo>
              <x14:cfvo type="percent">
                <xm:f>67</xm:f>
              </x14:cfvo>
            </x14:iconSet>
          </x14:cfRule>
          <xm:sqref>T1:T1048576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316E-032E-49C3-8E8E-C3EA76E97166}">
  <dimension ref="A3:B27"/>
  <sheetViews>
    <sheetView tabSelected="1" workbookViewId="0">
      <selection activeCell="B15" sqref="B15"/>
    </sheetView>
  </sheetViews>
  <sheetFormatPr defaultRowHeight="15" x14ac:dyDescent="0.25"/>
  <cols>
    <col min="1" max="1" width="13.28515625" bestFit="1" customWidth="1"/>
    <col min="2" max="3" width="22.42578125" bestFit="1" customWidth="1"/>
  </cols>
  <sheetData>
    <row r="3" spans="1:2" x14ac:dyDescent="0.25">
      <c r="A3" s="23" t="s">
        <v>435</v>
      </c>
      <c r="B3" t="s">
        <v>434</v>
      </c>
    </row>
    <row r="4" spans="1:2" x14ac:dyDescent="0.25">
      <c r="A4" s="24" t="s">
        <v>415</v>
      </c>
      <c r="B4" s="25">
        <v>0.1207227374480333</v>
      </c>
    </row>
    <row r="5" spans="1:2" x14ac:dyDescent="0.25">
      <c r="A5" s="24" t="s">
        <v>414</v>
      </c>
      <c r="B5" s="25">
        <v>3.9256529874091159E-2</v>
      </c>
    </row>
    <row r="6" spans="1:2" x14ac:dyDescent="0.25">
      <c r="A6" s="24" t="s">
        <v>421</v>
      </c>
      <c r="B6" s="25"/>
    </row>
    <row r="7" spans="1:2" x14ac:dyDescent="0.25">
      <c r="A7" s="24" t="s">
        <v>422</v>
      </c>
      <c r="B7" s="25">
        <v>0.1207227374480333</v>
      </c>
    </row>
    <row r="24" spans="1:1" s="26" customFormat="1" x14ac:dyDescent="0.25">
      <c r="A24" s="26" t="s">
        <v>433</v>
      </c>
    </row>
    <row r="27" spans="1:1" x14ac:dyDescent="0.25">
      <c r="A27" t="s">
        <v>463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1FBA-1500-4A35-B4A6-83D6375E7937}">
  <dimension ref="A3:B25"/>
  <sheetViews>
    <sheetView workbookViewId="0">
      <selection activeCell="D4" sqref="D4"/>
    </sheetView>
  </sheetViews>
  <sheetFormatPr defaultRowHeight="15" x14ac:dyDescent="0.25"/>
  <cols>
    <col min="1" max="1" width="14.28515625" bestFit="1" customWidth="1"/>
    <col min="2" max="2" width="23.85546875" bestFit="1" customWidth="1"/>
  </cols>
  <sheetData>
    <row r="3" spans="1:2" x14ac:dyDescent="0.25">
      <c r="A3" s="23" t="s">
        <v>426</v>
      </c>
      <c r="B3" t="s">
        <v>466</v>
      </c>
    </row>
    <row r="4" spans="1:2" x14ac:dyDescent="0.25">
      <c r="A4" s="24" t="s">
        <v>464</v>
      </c>
      <c r="B4" s="25">
        <v>38</v>
      </c>
    </row>
    <row r="5" spans="1:2" x14ac:dyDescent="0.25">
      <c r="A5" s="24" t="s">
        <v>465</v>
      </c>
      <c r="B5" s="25">
        <v>15</v>
      </c>
    </row>
    <row r="6" spans="1:2" x14ac:dyDescent="0.25">
      <c r="A6" s="24" t="s">
        <v>421</v>
      </c>
      <c r="B6" s="25"/>
    </row>
    <row r="7" spans="1:2" x14ac:dyDescent="0.25">
      <c r="A7" s="24" t="s">
        <v>422</v>
      </c>
      <c r="B7" s="25">
        <v>53</v>
      </c>
    </row>
    <row r="12" spans="1:2" x14ac:dyDescent="0.25">
      <c r="A12" t="s">
        <v>427</v>
      </c>
    </row>
    <row r="14" spans="1:2" x14ac:dyDescent="0.25">
      <c r="A14" t="s">
        <v>428</v>
      </c>
    </row>
    <row r="23" spans="1:1" s="26" customFormat="1" x14ac:dyDescent="0.25">
      <c r="A23" s="26" t="s">
        <v>425</v>
      </c>
    </row>
    <row r="25" spans="1:1" s="26" customFormat="1" x14ac:dyDescent="0.25">
      <c r="A25" s="26" t="s">
        <v>429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0BAB-F2D3-425D-A2F0-233C67E6D9EB}">
  <dimension ref="A3:D19"/>
  <sheetViews>
    <sheetView workbookViewId="0">
      <selection activeCell="A23" sqref="A23"/>
    </sheetView>
  </sheetViews>
  <sheetFormatPr defaultRowHeight="15" x14ac:dyDescent="0.25"/>
  <cols>
    <col min="1" max="1" width="147" bestFit="1" customWidth="1"/>
    <col min="2" max="2" width="20.5703125" bestFit="1" customWidth="1"/>
    <col min="3" max="3" width="17" bestFit="1" customWidth="1"/>
    <col min="4" max="4" width="19.140625" bestFit="1" customWidth="1"/>
    <col min="5" max="5" width="6" bestFit="1" customWidth="1"/>
    <col min="6" max="7" width="7" bestFit="1" customWidth="1"/>
    <col min="8" max="8" width="5" bestFit="1" customWidth="1"/>
    <col min="9" max="9" width="6" bestFit="1" customWidth="1"/>
    <col min="10" max="10" width="7" bestFit="1" customWidth="1"/>
    <col min="11" max="13" width="6" bestFit="1" customWidth="1"/>
    <col min="14" max="14" width="5" bestFit="1" customWidth="1"/>
    <col min="15" max="17" width="6" bestFit="1" customWidth="1"/>
    <col min="18" max="23" width="7" bestFit="1" customWidth="1"/>
    <col min="24" max="24" width="6" bestFit="1" customWidth="1"/>
    <col min="25" max="28" width="7" bestFit="1" customWidth="1"/>
    <col min="29" max="29" width="6" bestFit="1" customWidth="1"/>
    <col min="30" max="47" width="7" bestFit="1" customWidth="1"/>
    <col min="48" max="48" width="6" bestFit="1" customWidth="1"/>
    <col min="49" max="49" width="7" bestFit="1" customWidth="1"/>
    <col min="50" max="53" width="8" bestFit="1" customWidth="1"/>
    <col min="54" max="54" width="7.28515625" bestFit="1" customWidth="1"/>
    <col min="55" max="55" width="11.28515625" bestFit="1" customWidth="1"/>
  </cols>
  <sheetData>
    <row r="3" spans="1:4" x14ac:dyDescent="0.25">
      <c r="A3" s="23" t="s">
        <v>418</v>
      </c>
      <c r="B3" t="s">
        <v>436</v>
      </c>
      <c r="C3" t="s">
        <v>437</v>
      </c>
      <c r="D3" t="s">
        <v>439</v>
      </c>
    </row>
    <row r="4" spans="1:4" x14ac:dyDescent="0.25">
      <c r="A4" s="24" t="s">
        <v>63</v>
      </c>
      <c r="B4" s="25">
        <v>307.85000000000002</v>
      </c>
      <c r="C4" s="25">
        <v>740</v>
      </c>
      <c r="D4" s="25">
        <v>0.41601351351351357</v>
      </c>
    </row>
    <row r="5" spans="1:4" x14ac:dyDescent="0.25">
      <c r="A5" s="24" t="s">
        <v>66</v>
      </c>
      <c r="B5" s="25">
        <v>230.79000000000002</v>
      </c>
      <c r="C5" s="25">
        <v>279</v>
      </c>
      <c r="D5" s="25">
        <v>0.82720430107526888</v>
      </c>
    </row>
    <row r="6" spans="1:4" x14ac:dyDescent="0.25">
      <c r="A6" s="24" t="s">
        <v>41</v>
      </c>
      <c r="B6" s="25">
        <v>3609.0200000000004</v>
      </c>
      <c r="C6" s="25">
        <v>10446</v>
      </c>
      <c r="D6" s="25">
        <v>0.34549301167911167</v>
      </c>
    </row>
    <row r="7" spans="1:4" x14ac:dyDescent="0.25">
      <c r="A7" s="24" t="s">
        <v>35</v>
      </c>
      <c r="B7" s="25">
        <v>2744.73</v>
      </c>
      <c r="C7" s="25">
        <v>6380</v>
      </c>
      <c r="D7" s="25">
        <v>0.43020846394984325</v>
      </c>
    </row>
    <row r="8" spans="1:4" x14ac:dyDescent="0.25">
      <c r="A8" s="24" t="s">
        <v>46</v>
      </c>
      <c r="B8" s="25">
        <v>2267.3399999999997</v>
      </c>
      <c r="C8" s="25">
        <v>6639</v>
      </c>
      <c r="D8" s="25">
        <v>0.34151830094893804</v>
      </c>
    </row>
    <row r="9" spans="1:4" x14ac:dyDescent="0.25">
      <c r="A9" s="24" t="s">
        <v>49</v>
      </c>
      <c r="B9" s="25">
        <v>1473.1000000000001</v>
      </c>
      <c r="C9" s="25">
        <v>2631</v>
      </c>
      <c r="D9" s="25">
        <v>0.55990117825921704</v>
      </c>
    </row>
    <row r="10" spans="1:4" x14ac:dyDescent="0.25">
      <c r="A10" s="24" t="s">
        <v>20</v>
      </c>
      <c r="B10" s="25">
        <v>849.36</v>
      </c>
      <c r="C10" s="25">
        <v>1622</v>
      </c>
      <c r="D10" s="25">
        <v>0.52364981504315655</v>
      </c>
    </row>
    <row r="11" spans="1:4" x14ac:dyDescent="0.25">
      <c r="A11" s="24" t="s">
        <v>30</v>
      </c>
      <c r="B11" s="25">
        <v>613.34999999999991</v>
      </c>
      <c r="C11" s="25">
        <v>706</v>
      </c>
      <c r="D11" s="25">
        <v>0.86876770538243608</v>
      </c>
    </row>
    <row r="12" spans="1:4" x14ac:dyDescent="0.25">
      <c r="A12" s="24" t="s">
        <v>55</v>
      </c>
      <c r="B12" s="25">
        <v>6890.18</v>
      </c>
      <c r="C12" s="25">
        <v>17863</v>
      </c>
      <c r="D12" s="25">
        <v>0.38572356267144381</v>
      </c>
    </row>
    <row r="13" spans="1:4" x14ac:dyDescent="0.25">
      <c r="A13" s="24" t="s">
        <v>58</v>
      </c>
      <c r="B13" s="25">
        <v>4063.48</v>
      </c>
      <c r="C13" s="25">
        <v>7488</v>
      </c>
      <c r="D13" s="25">
        <v>0.54266559829059824</v>
      </c>
    </row>
    <row r="14" spans="1:4" x14ac:dyDescent="0.25">
      <c r="A14" s="24" t="s">
        <v>421</v>
      </c>
      <c r="B14" s="25"/>
      <c r="C14" s="25"/>
      <c r="D14" s="25" t="e">
        <v>#DIV/0!</v>
      </c>
    </row>
    <row r="15" spans="1:4" x14ac:dyDescent="0.25">
      <c r="A15" s="24" t="s">
        <v>422</v>
      </c>
      <c r="B15" s="25">
        <v>23049.200000000001</v>
      </c>
      <c r="C15" s="25">
        <v>54794</v>
      </c>
      <c r="D15" s="25">
        <v>0.4206518961930138</v>
      </c>
    </row>
    <row r="19" spans="1:1" s="26" customFormat="1" x14ac:dyDescent="0.25">
      <c r="A19" s="26" t="s">
        <v>443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E8E8-117E-4F80-A0DA-AE93D8AE25FE}">
  <dimension ref="A1:V54"/>
  <sheetViews>
    <sheetView topLeftCell="I1" workbookViewId="0">
      <selection activeCell="O16" sqref="O16"/>
    </sheetView>
  </sheetViews>
  <sheetFormatPr defaultRowHeight="15" x14ac:dyDescent="0.25"/>
  <cols>
    <col min="1" max="1" width="7.140625" bestFit="1" customWidth="1"/>
    <col min="2" max="2" width="138.140625" bestFit="1" customWidth="1"/>
    <col min="3" max="3" width="17" bestFit="1" customWidth="1"/>
    <col min="4" max="4" width="54" bestFit="1" customWidth="1"/>
    <col min="6" max="6" width="39.28515625" bestFit="1" customWidth="1"/>
    <col min="7" max="7" width="9.140625" bestFit="1" customWidth="1"/>
    <col min="8" max="8" width="7" bestFit="1" customWidth="1"/>
    <col min="9" max="9" width="16.140625" bestFit="1" customWidth="1"/>
    <col min="10" max="10" width="13.28515625" bestFit="1" customWidth="1"/>
    <col min="11" max="11" width="9.7109375" bestFit="1" customWidth="1"/>
    <col min="12" max="12" width="9.7109375" customWidth="1"/>
    <col min="13" max="13" width="13.28515625" bestFit="1" customWidth="1"/>
    <col min="14" max="14" width="10.28515625" bestFit="1" customWidth="1"/>
    <col min="15" max="15" width="15.7109375" bestFit="1" customWidth="1"/>
    <col min="16" max="16" width="14" bestFit="1" customWidth="1"/>
    <col min="17" max="17" width="10.140625" bestFit="1" customWidth="1"/>
    <col min="18" max="18" width="19.5703125" bestFit="1" customWidth="1"/>
    <col min="19" max="19" width="17" bestFit="1" customWidth="1"/>
    <col min="20" max="20" width="7" bestFit="1" customWidth="1"/>
  </cols>
  <sheetData>
    <row r="1" spans="1:22" x14ac:dyDescent="0.25">
      <c r="A1" s="1" t="s">
        <v>0</v>
      </c>
      <c r="B1" s="1" t="s">
        <v>1</v>
      </c>
      <c r="C1" s="1" t="s">
        <v>2</v>
      </c>
      <c r="D1" s="1" t="s">
        <v>3</v>
      </c>
      <c r="E1" s="1" t="s">
        <v>4</v>
      </c>
      <c r="F1" s="1" t="s">
        <v>5</v>
      </c>
      <c r="G1" s="1" t="s">
        <v>6</v>
      </c>
      <c r="H1" s="1" t="s">
        <v>7</v>
      </c>
      <c r="I1" s="1" t="s">
        <v>8</v>
      </c>
      <c r="J1" s="1" t="s">
        <v>9</v>
      </c>
      <c r="K1" s="1" t="s">
        <v>10</v>
      </c>
      <c r="L1" s="1" t="s">
        <v>426</v>
      </c>
      <c r="M1" s="1" t="s">
        <v>11</v>
      </c>
      <c r="N1" s="1" t="s">
        <v>12</v>
      </c>
      <c r="O1" s="1" t="s">
        <v>13</v>
      </c>
      <c r="P1" s="1" t="s">
        <v>14</v>
      </c>
      <c r="Q1" s="1" t="s">
        <v>15</v>
      </c>
      <c r="R1" s="1" t="s">
        <v>16</v>
      </c>
      <c r="S1" s="1" t="s">
        <v>17</v>
      </c>
      <c r="T1" s="1" t="s">
        <v>18</v>
      </c>
      <c r="U1" s="28" t="s">
        <v>424</v>
      </c>
      <c r="V1" s="28" t="s">
        <v>438</v>
      </c>
    </row>
    <row r="2" spans="1:22" x14ac:dyDescent="0.25">
      <c r="A2" s="2" t="s">
        <v>19</v>
      </c>
      <c r="B2" s="2" t="s">
        <v>20</v>
      </c>
      <c r="C2" s="2" t="s">
        <v>21</v>
      </c>
      <c r="D2" s="2" t="s">
        <v>22</v>
      </c>
      <c r="E2" s="2" t="s">
        <v>23</v>
      </c>
      <c r="F2" s="2" t="s">
        <v>24</v>
      </c>
      <c r="G2" s="2" t="s">
        <v>25</v>
      </c>
      <c r="H2" s="2" t="s">
        <v>26</v>
      </c>
      <c r="I2" s="2" t="s">
        <v>27</v>
      </c>
      <c r="J2" s="3">
        <v>197.51</v>
      </c>
      <c r="K2" s="4">
        <v>363</v>
      </c>
      <c r="L2" s="4" t="str">
        <f>IF(NOT(K2&lt;1000),"High","Low")</f>
        <v>Low</v>
      </c>
      <c r="M2" s="4">
        <v>3.3E-3</v>
      </c>
      <c r="N2" s="5">
        <v>95027</v>
      </c>
      <c r="O2" s="5">
        <v>108534</v>
      </c>
      <c r="P2" s="4">
        <v>1.1420999999999999</v>
      </c>
      <c r="Q2" s="4">
        <v>1.82</v>
      </c>
      <c r="R2" s="5">
        <v>5438</v>
      </c>
      <c r="S2" s="5">
        <v>254</v>
      </c>
      <c r="T2" s="6">
        <f>R2/O2</f>
        <v>5.0104114839589438E-2</v>
      </c>
      <c r="U2">
        <f>O2/S2*100</f>
        <v>42729.921259842522</v>
      </c>
      <c r="V2" s="29">
        <f>J2/K2</f>
        <v>0.54410468319559224</v>
      </c>
    </row>
    <row r="3" spans="1:22" x14ac:dyDescent="0.25">
      <c r="A3" s="2" t="s">
        <v>19</v>
      </c>
      <c r="B3" s="2" t="s">
        <v>20</v>
      </c>
      <c r="C3" s="2" t="s">
        <v>21</v>
      </c>
      <c r="D3" s="2" t="s">
        <v>22</v>
      </c>
      <c r="E3" s="2" t="s">
        <v>23</v>
      </c>
      <c r="F3" s="2" t="s">
        <v>28</v>
      </c>
      <c r="G3" s="2" t="s">
        <v>29</v>
      </c>
      <c r="H3" s="2" t="s">
        <v>26</v>
      </c>
      <c r="I3" s="2" t="s">
        <v>27</v>
      </c>
      <c r="J3" s="3">
        <v>206.13</v>
      </c>
      <c r="K3" s="4">
        <v>385</v>
      </c>
      <c r="L3" s="4" t="str">
        <f>IF(NOT(K3&lt;1000),"High","Low")</f>
        <v>Low</v>
      </c>
      <c r="M3" s="4">
        <v>3.5999999999999999E-3</v>
      </c>
      <c r="N3" s="5">
        <v>94142</v>
      </c>
      <c r="O3" s="5">
        <v>106530</v>
      </c>
      <c r="P3" s="4">
        <v>1.1315999999999999</v>
      </c>
      <c r="Q3" s="4">
        <v>1.93</v>
      </c>
      <c r="R3" s="5">
        <v>4955</v>
      </c>
      <c r="S3" s="5">
        <v>253</v>
      </c>
      <c r="T3" s="6">
        <f>R3/O3</f>
        <v>4.6512719421759129E-2</v>
      </c>
      <c r="U3">
        <f>O3/S3*100</f>
        <v>42106.719367588928</v>
      </c>
      <c r="V3" s="29">
        <f>J3/K3</f>
        <v>0.53540259740259744</v>
      </c>
    </row>
    <row r="4" spans="1:22" x14ac:dyDescent="0.25">
      <c r="A4" s="2" t="s">
        <v>19</v>
      </c>
      <c r="B4" s="2" t="s">
        <v>30</v>
      </c>
      <c r="C4" s="2" t="s">
        <v>31</v>
      </c>
      <c r="D4" s="2" t="s">
        <v>22</v>
      </c>
      <c r="E4" s="2" t="s">
        <v>23</v>
      </c>
      <c r="F4" s="2" t="s">
        <v>32</v>
      </c>
      <c r="G4" s="2" t="s">
        <v>29</v>
      </c>
      <c r="H4" s="2" t="s">
        <v>26</v>
      </c>
      <c r="I4" s="2" t="s">
        <v>27</v>
      </c>
      <c r="J4" s="3">
        <v>67.92</v>
      </c>
      <c r="K4" s="4">
        <v>84</v>
      </c>
      <c r="L4" s="4" t="str">
        <f>IF(NOT(K4&lt;1000),"High","Low")</f>
        <v>Low</v>
      </c>
      <c r="M4" s="4">
        <v>2.8E-3</v>
      </c>
      <c r="N4" s="5">
        <v>13776</v>
      </c>
      <c r="O4" s="5">
        <v>29807</v>
      </c>
      <c r="P4" s="4">
        <v>2.1637</v>
      </c>
      <c r="Q4" s="4">
        <v>2.2799999999999998</v>
      </c>
      <c r="R4" s="5">
        <v>7794</v>
      </c>
      <c r="S4" s="5">
        <v>334</v>
      </c>
      <c r="T4" s="6">
        <f>R4/O4</f>
        <v>0.26148220216727613</v>
      </c>
      <c r="U4">
        <f>O4/S4*100</f>
        <v>8924.2514970059892</v>
      </c>
      <c r="V4" s="29">
        <f>J4/K4</f>
        <v>0.80857142857142861</v>
      </c>
    </row>
    <row r="5" spans="1:22" x14ac:dyDescent="0.25">
      <c r="A5" s="2" t="s">
        <v>19</v>
      </c>
      <c r="B5" s="2" t="s">
        <v>30</v>
      </c>
      <c r="C5" s="2" t="s">
        <v>31</v>
      </c>
      <c r="D5" s="2" t="s">
        <v>22</v>
      </c>
      <c r="E5" s="2" t="s">
        <v>23</v>
      </c>
      <c r="F5" s="2" t="s">
        <v>28</v>
      </c>
      <c r="G5" s="2" t="s">
        <v>29</v>
      </c>
      <c r="H5" s="2" t="s">
        <v>26</v>
      </c>
      <c r="I5" s="2" t="s">
        <v>27</v>
      </c>
      <c r="J5" s="3">
        <v>51.99</v>
      </c>
      <c r="K5" s="4">
        <v>64</v>
      </c>
      <c r="L5" s="4" t="str">
        <f>IF(NOT(K5&lt;1000),"High","Low")</f>
        <v>Low</v>
      </c>
      <c r="M5" s="4">
        <v>2.8999999999999998E-3</v>
      </c>
      <c r="N5" s="5">
        <v>12187</v>
      </c>
      <c r="O5" s="5">
        <v>22399</v>
      </c>
      <c r="P5" s="4">
        <v>1.8379000000000001</v>
      </c>
      <c r="Q5" s="4">
        <v>2.3199999999999998</v>
      </c>
      <c r="R5" s="5">
        <v>5802</v>
      </c>
      <c r="S5" s="5">
        <v>357</v>
      </c>
      <c r="T5" s="6">
        <f>R5/O5</f>
        <v>0.25902942095629267</v>
      </c>
      <c r="U5">
        <f>O5/S5*100</f>
        <v>6274.2296918767506</v>
      </c>
      <c r="V5" s="29">
        <f>J5/K5</f>
        <v>0.81234375000000003</v>
      </c>
    </row>
    <row r="6" spans="1:22" x14ac:dyDescent="0.25">
      <c r="A6" s="2" t="s">
        <v>19</v>
      </c>
      <c r="B6" s="2" t="s">
        <v>30</v>
      </c>
      <c r="C6" s="2" t="s">
        <v>31</v>
      </c>
      <c r="D6" s="2" t="s">
        <v>22</v>
      </c>
      <c r="E6" s="2" t="s">
        <v>23</v>
      </c>
      <c r="F6" s="2" t="s">
        <v>33</v>
      </c>
      <c r="G6" s="2" t="s">
        <v>25</v>
      </c>
      <c r="H6" s="2" t="s">
        <v>26</v>
      </c>
      <c r="I6" s="2" t="s">
        <v>27</v>
      </c>
      <c r="J6" s="3">
        <v>140.97999999999999</v>
      </c>
      <c r="K6" s="4">
        <v>174</v>
      </c>
      <c r="L6" s="4" t="str">
        <f>IF(NOT(K6&lt;1000),"High","Low")</f>
        <v>Low</v>
      </c>
      <c r="M6" s="4">
        <v>2.7000000000000001E-3</v>
      </c>
      <c r="N6" s="5">
        <v>24831</v>
      </c>
      <c r="O6" s="5">
        <v>64602</v>
      </c>
      <c r="P6" s="4">
        <v>2.6017000000000001</v>
      </c>
      <c r="Q6" s="4">
        <v>2.1800000000000002</v>
      </c>
      <c r="R6" s="5">
        <v>15882</v>
      </c>
      <c r="S6" s="5">
        <v>666</v>
      </c>
      <c r="T6" s="6">
        <f>R6/O6</f>
        <v>0.24584378192625617</v>
      </c>
      <c r="U6">
        <f>O6/S6*100</f>
        <v>9700</v>
      </c>
      <c r="V6" s="29">
        <f>J6/K6</f>
        <v>0.81022988505747118</v>
      </c>
    </row>
    <row r="7" spans="1:22" x14ac:dyDescent="0.25">
      <c r="A7" s="2" t="s">
        <v>19</v>
      </c>
      <c r="B7" s="2" t="s">
        <v>20</v>
      </c>
      <c r="C7" s="2" t="s">
        <v>21</v>
      </c>
      <c r="D7" s="2" t="s">
        <v>22</v>
      </c>
      <c r="E7" s="2" t="s">
        <v>23</v>
      </c>
      <c r="F7" s="2" t="s">
        <v>33</v>
      </c>
      <c r="G7" s="2" t="s">
        <v>25</v>
      </c>
      <c r="H7" s="2" t="s">
        <v>26</v>
      </c>
      <c r="I7" s="2" t="s">
        <v>27</v>
      </c>
      <c r="J7" s="3">
        <v>229.49</v>
      </c>
      <c r="K7" s="4">
        <v>454</v>
      </c>
      <c r="L7" s="4" t="str">
        <f>IF(NOT(K7&lt;1000),"High","Low")</f>
        <v>Low</v>
      </c>
      <c r="M7" s="4">
        <v>3.5999999999999999E-3</v>
      </c>
      <c r="N7" s="5">
        <v>106581</v>
      </c>
      <c r="O7" s="5">
        <v>124438</v>
      </c>
      <c r="P7" s="4">
        <v>1.1675</v>
      </c>
      <c r="Q7" s="4">
        <v>1.84</v>
      </c>
      <c r="R7" s="5">
        <v>6075</v>
      </c>
      <c r="S7" s="5">
        <v>182</v>
      </c>
      <c r="T7" s="6">
        <f>R7/O7</f>
        <v>4.8819492438001252E-2</v>
      </c>
      <c r="U7">
        <f>O7/S7*100</f>
        <v>68372.527472527479</v>
      </c>
      <c r="V7" s="29">
        <f>J7/K7</f>
        <v>0.5054845814977974</v>
      </c>
    </row>
    <row r="8" spans="1:22" x14ac:dyDescent="0.25">
      <c r="A8" s="2" t="s">
        <v>19</v>
      </c>
      <c r="B8" s="2" t="s">
        <v>20</v>
      </c>
      <c r="C8" s="2" t="s">
        <v>21</v>
      </c>
      <c r="D8" s="2" t="s">
        <v>22</v>
      </c>
      <c r="E8" s="2" t="s">
        <v>23</v>
      </c>
      <c r="F8" s="2" t="s">
        <v>32</v>
      </c>
      <c r="G8" s="2" t="s">
        <v>29</v>
      </c>
      <c r="H8" s="2" t="s">
        <v>26</v>
      </c>
      <c r="I8" s="2" t="s">
        <v>27</v>
      </c>
      <c r="J8" s="3">
        <v>216.23</v>
      </c>
      <c r="K8" s="4">
        <v>420</v>
      </c>
      <c r="L8" s="4" t="str">
        <f>IF(NOT(K8&lt;1000),"High","Low")</f>
        <v>Low</v>
      </c>
      <c r="M8" s="4">
        <v>3.3999999999999998E-3</v>
      </c>
      <c r="N8" s="5">
        <v>105669</v>
      </c>
      <c r="O8" s="5">
        <v>123775</v>
      </c>
      <c r="P8" s="4">
        <v>1.1713</v>
      </c>
      <c r="Q8" s="4">
        <v>1.75</v>
      </c>
      <c r="R8" s="5">
        <v>5259</v>
      </c>
      <c r="S8" s="5">
        <v>142</v>
      </c>
      <c r="T8" s="6">
        <f>R8/O8</f>
        <v>4.2488386184609171E-2</v>
      </c>
      <c r="U8">
        <f>O8/S8*100</f>
        <v>87165.492957746479</v>
      </c>
      <c r="V8" s="29">
        <f>J8/K8</f>
        <v>0.51483333333333325</v>
      </c>
    </row>
    <row r="9" spans="1:22" x14ac:dyDescent="0.25">
      <c r="A9" s="2" t="s">
        <v>19</v>
      </c>
      <c r="B9" s="2" t="s">
        <v>30</v>
      </c>
      <c r="C9" s="2" t="s">
        <v>31</v>
      </c>
      <c r="D9" s="2" t="s">
        <v>22</v>
      </c>
      <c r="E9" s="2" t="s">
        <v>23</v>
      </c>
      <c r="F9" s="2" t="s">
        <v>24</v>
      </c>
      <c r="G9" s="2" t="s">
        <v>25</v>
      </c>
      <c r="H9" s="2" t="s">
        <v>26</v>
      </c>
      <c r="I9" s="2" t="s">
        <v>27</v>
      </c>
      <c r="J9" s="3">
        <v>352.46</v>
      </c>
      <c r="K9" s="4">
        <v>384</v>
      </c>
      <c r="L9" s="4" t="str">
        <f>IF(NOT(K9&lt;1000),"High","Low")</f>
        <v>Low</v>
      </c>
      <c r="M9" s="4">
        <v>2.2000000000000001E-3</v>
      </c>
      <c r="N9" s="5">
        <v>49783</v>
      </c>
      <c r="O9" s="5">
        <v>172400</v>
      </c>
      <c r="P9" s="4">
        <v>3.4630000000000001</v>
      </c>
      <c r="Q9" s="4">
        <v>2.04</v>
      </c>
      <c r="R9" s="5">
        <v>39317</v>
      </c>
      <c r="S9" s="5">
        <v>2648</v>
      </c>
      <c r="T9" s="6">
        <f>R9/O9</f>
        <v>0.22805684454756381</v>
      </c>
      <c r="U9">
        <f>O9/S9*100</f>
        <v>6510.5740181268884</v>
      </c>
      <c r="V9" s="29">
        <f>J9/K9</f>
        <v>0.91786458333333332</v>
      </c>
    </row>
    <row r="10" spans="1:22" x14ac:dyDescent="0.25">
      <c r="A10" s="2" t="s">
        <v>34</v>
      </c>
      <c r="B10" s="7" t="s">
        <v>35</v>
      </c>
      <c r="C10" s="2" t="s">
        <v>31</v>
      </c>
      <c r="D10" s="7" t="s">
        <v>36</v>
      </c>
      <c r="E10" s="2" t="s">
        <v>37</v>
      </c>
      <c r="F10" s="7" t="s">
        <v>38</v>
      </c>
      <c r="G10" s="2" t="s">
        <v>25</v>
      </c>
      <c r="H10" s="2" t="s">
        <v>26</v>
      </c>
      <c r="I10" s="2" t="s">
        <v>27</v>
      </c>
      <c r="J10" s="8">
        <v>422.52</v>
      </c>
      <c r="K10" s="9">
        <v>1160</v>
      </c>
      <c r="L10" s="4" t="str">
        <f>IF(NOT(K10&lt;1000),"High","Low")</f>
        <v>High</v>
      </c>
      <c r="M10" s="9">
        <v>5.7000000000000002E-3</v>
      </c>
      <c r="N10" s="10">
        <v>96300</v>
      </c>
      <c r="O10" s="10">
        <v>202095</v>
      </c>
      <c r="P10" s="9">
        <v>2.0985999999999998</v>
      </c>
      <c r="Q10" s="9">
        <v>2.09</v>
      </c>
      <c r="R10" s="10">
        <v>76291</v>
      </c>
      <c r="S10" s="10">
        <v>1184</v>
      </c>
      <c r="T10" s="6">
        <f>R10/O10</f>
        <v>0.37750068037309187</v>
      </c>
      <c r="U10">
        <f>O10/S10*100</f>
        <v>17068.83445945946</v>
      </c>
      <c r="V10" s="29">
        <f>J10/K10</f>
        <v>0.36424137931034484</v>
      </c>
    </row>
    <row r="11" spans="1:22" x14ac:dyDescent="0.25">
      <c r="A11" s="2" t="s">
        <v>34</v>
      </c>
      <c r="B11" s="7" t="s">
        <v>35</v>
      </c>
      <c r="C11" s="2" t="s">
        <v>31</v>
      </c>
      <c r="D11" s="7" t="s">
        <v>36</v>
      </c>
      <c r="E11" s="2" t="s">
        <v>37</v>
      </c>
      <c r="F11" s="7" t="s">
        <v>39</v>
      </c>
      <c r="G11" s="2" t="s">
        <v>25</v>
      </c>
      <c r="H11" s="2" t="s">
        <v>26</v>
      </c>
      <c r="I11" s="2" t="s">
        <v>27</v>
      </c>
      <c r="J11" s="8">
        <v>110.89</v>
      </c>
      <c r="K11" s="9">
        <v>332</v>
      </c>
      <c r="L11" s="4" t="str">
        <f>IF(NOT(K11&lt;1000),"High","Low")</f>
        <v>Low</v>
      </c>
      <c r="M11" s="9">
        <v>6.3E-3</v>
      </c>
      <c r="N11" s="10">
        <v>30158</v>
      </c>
      <c r="O11" s="10">
        <v>52865</v>
      </c>
      <c r="P11" s="9">
        <v>1.7528999999999999</v>
      </c>
      <c r="Q11" s="9">
        <v>2.1</v>
      </c>
      <c r="R11" s="10">
        <v>19730</v>
      </c>
      <c r="S11" s="10">
        <v>509</v>
      </c>
      <c r="T11" s="6">
        <f>R11/O11</f>
        <v>0.37321479239572497</v>
      </c>
      <c r="U11">
        <f>O11/S11*100</f>
        <v>10386.051080550098</v>
      </c>
      <c r="V11" s="29">
        <f>J11/K11</f>
        <v>0.33400602409638552</v>
      </c>
    </row>
    <row r="12" spans="1:22" x14ac:dyDescent="0.25">
      <c r="A12" s="2" t="s">
        <v>34</v>
      </c>
      <c r="B12" s="7" t="s">
        <v>35</v>
      </c>
      <c r="C12" s="2" t="s">
        <v>31</v>
      </c>
      <c r="D12" s="7" t="s">
        <v>36</v>
      </c>
      <c r="E12" s="2" t="s">
        <v>37</v>
      </c>
      <c r="F12" s="7" t="s">
        <v>40</v>
      </c>
      <c r="G12" s="2" t="s">
        <v>29</v>
      </c>
      <c r="H12" s="2" t="s">
        <v>26</v>
      </c>
      <c r="I12" s="2" t="s">
        <v>27</v>
      </c>
      <c r="J12" s="8">
        <v>74.56</v>
      </c>
      <c r="K12" s="9">
        <v>160</v>
      </c>
      <c r="L12" s="4" t="str">
        <f>IF(NOT(K12&lt;1000),"High","Low")</f>
        <v>Low</v>
      </c>
      <c r="M12" s="9">
        <v>4.7999999999999996E-3</v>
      </c>
      <c r="N12" s="10">
        <v>18293</v>
      </c>
      <c r="O12" s="10">
        <v>33156</v>
      </c>
      <c r="P12" s="9">
        <v>1.8125</v>
      </c>
      <c r="Q12" s="9">
        <v>2.25</v>
      </c>
      <c r="R12" s="10">
        <v>11929</v>
      </c>
      <c r="S12" s="10">
        <v>357</v>
      </c>
      <c r="T12" s="6">
        <f>R12/O12</f>
        <v>0.3597840511521293</v>
      </c>
      <c r="U12">
        <f>O12/S12*100</f>
        <v>9287.3949579831933</v>
      </c>
      <c r="V12" s="29">
        <f>J12/K12</f>
        <v>0.46600000000000003</v>
      </c>
    </row>
    <row r="13" spans="1:22" x14ac:dyDescent="0.25">
      <c r="A13" s="2" t="s">
        <v>34</v>
      </c>
      <c r="B13" s="7" t="s">
        <v>41</v>
      </c>
      <c r="C13" s="2" t="s">
        <v>21</v>
      </c>
      <c r="D13" s="7" t="s">
        <v>42</v>
      </c>
      <c r="E13" s="2" t="s">
        <v>37</v>
      </c>
      <c r="F13" s="7" t="s">
        <v>39</v>
      </c>
      <c r="G13" s="2" t="s">
        <v>25</v>
      </c>
      <c r="H13" s="2" t="s">
        <v>26</v>
      </c>
      <c r="I13" s="2" t="s">
        <v>27</v>
      </c>
      <c r="J13" s="8">
        <v>133.5</v>
      </c>
      <c r="K13" s="9">
        <v>460</v>
      </c>
      <c r="L13" s="4" t="str">
        <f>IF(NOT(K13&lt;1000),"High","Low")</f>
        <v>Low</v>
      </c>
      <c r="M13" s="9">
        <v>3.8999999999999998E-3</v>
      </c>
      <c r="N13" s="10">
        <v>108611</v>
      </c>
      <c r="O13" s="10">
        <v>119099</v>
      </c>
      <c r="P13" s="9">
        <v>1.0966</v>
      </c>
      <c r="Q13" s="9">
        <v>1.1200000000000001</v>
      </c>
      <c r="R13" s="10">
        <v>6068</v>
      </c>
      <c r="S13" s="10">
        <v>201</v>
      </c>
      <c r="T13" s="6">
        <f>R13/O13</f>
        <v>5.0949210320825535E-2</v>
      </c>
      <c r="U13">
        <f>O13/S13*100</f>
        <v>59253.233830845769</v>
      </c>
      <c r="V13" s="29">
        <f>J13/K13</f>
        <v>0.29021739130434782</v>
      </c>
    </row>
    <row r="14" spans="1:22" x14ac:dyDescent="0.25">
      <c r="A14" s="2" t="s">
        <v>34</v>
      </c>
      <c r="B14" s="7" t="s">
        <v>41</v>
      </c>
      <c r="C14" s="2" t="s">
        <v>21</v>
      </c>
      <c r="D14" s="7" t="s">
        <v>42</v>
      </c>
      <c r="E14" s="2" t="s">
        <v>37</v>
      </c>
      <c r="F14" s="7" t="s">
        <v>43</v>
      </c>
      <c r="G14" s="2" t="s">
        <v>29</v>
      </c>
      <c r="H14" s="2" t="s">
        <v>26</v>
      </c>
      <c r="I14" s="2" t="s">
        <v>27</v>
      </c>
      <c r="J14" s="8">
        <v>149.68</v>
      </c>
      <c r="K14" s="9">
        <v>532</v>
      </c>
      <c r="L14" s="4" t="str">
        <f>IF(NOT(K14&lt;1000),"High","Low")</f>
        <v>Low</v>
      </c>
      <c r="M14" s="9">
        <v>4.0000000000000001E-3</v>
      </c>
      <c r="N14" s="10">
        <v>119886</v>
      </c>
      <c r="O14" s="10">
        <v>133533</v>
      </c>
      <c r="P14" s="9">
        <v>1.1137999999999999</v>
      </c>
      <c r="Q14" s="9">
        <v>1.1200000000000001</v>
      </c>
      <c r="R14" s="10">
        <v>5792</v>
      </c>
      <c r="S14" s="10">
        <v>114</v>
      </c>
      <c r="T14" s="6">
        <f>R14/O14</f>
        <v>4.3375045868811454E-2</v>
      </c>
      <c r="U14">
        <f>O14/S14*100</f>
        <v>117134.21052631579</v>
      </c>
      <c r="V14" s="29">
        <f>J14/K14</f>
        <v>0.28135338345864663</v>
      </c>
    </row>
    <row r="15" spans="1:22" x14ac:dyDescent="0.25">
      <c r="A15" s="2" t="s">
        <v>34</v>
      </c>
      <c r="B15" s="7" t="s">
        <v>35</v>
      </c>
      <c r="C15" s="2" t="s">
        <v>31</v>
      </c>
      <c r="D15" s="7" t="s">
        <v>44</v>
      </c>
      <c r="E15" s="2" t="s">
        <v>23</v>
      </c>
      <c r="F15" s="7" t="s">
        <v>40</v>
      </c>
      <c r="G15" s="2" t="s">
        <v>29</v>
      </c>
      <c r="H15" s="2" t="s">
        <v>26</v>
      </c>
      <c r="I15" s="2" t="s">
        <v>27</v>
      </c>
      <c r="J15" s="8">
        <v>167.73</v>
      </c>
      <c r="K15" s="9">
        <v>491</v>
      </c>
      <c r="L15" s="4" t="str">
        <f>IF(NOT(K15&lt;1000),"High","Low")</f>
        <v>Low</v>
      </c>
      <c r="M15" s="9">
        <v>5.8999999999999999E-3</v>
      </c>
      <c r="N15" s="10">
        <v>60513</v>
      </c>
      <c r="O15" s="10">
        <v>82659</v>
      </c>
      <c r="P15" s="9">
        <v>1.3660000000000001</v>
      </c>
      <c r="Q15" s="9">
        <v>2.0299999999999998</v>
      </c>
      <c r="R15" s="10">
        <v>20179</v>
      </c>
      <c r="S15" s="10">
        <v>469</v>
      </c>
      <c r="T15" s="6">
        <f>R15/O15</f>
        <v>0.24412344693257843</v>
      </c>
      <c r="U15">
        <f>O15/S15*100</f>
        <v>17624.520255863539</v>
      </c>
      <c r="V15" s="29">
        <f>J15/K15</f>
        <v>0.3416089613034623</v>
      </c>
    </row>
    <row r="16" spans="1:22" x14ac:dyDescent="0.25">
      <c r="A16" s="2" t="s">
        <v>34</v>
      </c>
      <c r="B16" s="7" t="s">
        <v>41</v>
      </c>
      <c r="C16" s="2" t="s">
        <v>21</v>
      </c>
      <c r="D16" s="7" t="s">
        <v>44</v>
      </c>
      <c r="E16" s="2" t="s">
        <v>23</v>
      </c>
      <c r="F16" s="7" t="s">
        <v>38</v>
      </c>
      <c r="G16" s="2" t="s">
        <v>25</v>
      </c>
      <c r="H16" s="2" t="s">
        <v>26</v>
      </c>
      <c r="I16" s="2" t="s">
        <v>27</v>
      </c>
      <c r="J16" s="8">
        <v>772.94</v>
      </c>
      <c r="K16" s="9">
        <v>2083</v>
      </c>
      <c r="L16" s="4" t="str">
        <f>IF(NOT(K16&lt;1000),"High","Low")</f>
        <v>High</v>
      </c>
      <c r="M16" s="9">
        <v>2.7000000000000001E-3</v>
      </c>
      <c r="N16" s="10">
        <v>717605</v>
      </c>
      <c r="O16" s="10">
        <v>781394</v>
      </c>
      <c r="P16" s="9">
        <v>1.0889</v>
      </c>
      <c r="Q16" s="9">
        <v>0.99</v>
      </c>
      <c r="R16" s="10">
        <v>28146</v>
      </c>
      <c r="S16" s="10">
        <v>554</v>
      </c>
      <c r="T16" s="6">
        <f>R16/O16</f>
        <v>3.6020240749225101E-2</v>
      </c>
      <c r="U16">
        <f>O16/S16*100</f>
        <v>141045.84837545126</v>
      </c>
      <c r="V16" s="29">
        <f>J16/K16</f>
        <v>0.37107057129140664</v>
      </c>
    </row>
    <row r="17" spans="1:22" x14ac:dyDescent="0.25">
      <c r="A17" s="2" t="s">
        <v>34</v>
      </c>
      <c r="B17" s="7" t="s">
        <v>41</v>
      </c>
      <c r="C17" s="2" t="s">
        <v>21</v>
      </c>
      <c r="D17" s="7" t="s">
        <v>44</v>
      </c>
      <c r="E17" s="2" t="s">
        <v>23</v>
      </c>
      <c r="F17" s="7" t="s">
        <v>39</v>
      </c>
      <c r="G17" s="2" t="s">
        <v>25</v>
      </c>
      <c r="H17" s="2" t="s">
        <v>26</v>
      </c>
      <c r="I17" s="2" t="s">
        <v>27</v>
      </c>
      <c r="J17" s="8">
        <v>788.49</v>
      </c>
      <c r="K17" s="9">
        <v>2269</v>
      </c>
      <c r="L17" s="4" t="str">
        <f>IF(NOT(K17&lt;1000),"High","Low")</f>
        <v>High</v>
      </c>
      <c r="M17" s="9">
        <v>2.8999999999999998E-3</v>
      </c>
      <c r="N17" s="10">
        <v>758066</v>
      </c>
      <c r="O17" s="10">
        <v>795075</v>
      </c>
      <c r="P17" s="9">
        <v>1.0488</v>
      </c>
      <c r="Q17" s="9">
        <v>0.99</v>
      </c>
      <c r="R17" s="10">
        <v>28784</v>
      </c>
      <c r="S17" s="10">
        <v>1002</v>
      </c>
      <c r="T17" s="6">
        <f>R17/O17</f>
        <v>3.620287394270981E-2</v>
      </c>
      <c r="U17">
        <f>O17/S17*100</f>
        <v>79348.802395209583</v>
      </c>
      <c r="V17" s="29">
        <f>J17/K17</f>
        <v>0.34750550903481708</v>
      </c>
    </row>
    <row r="18" spans="1:22" x14ac:dyDescent="0.25">
      <c r="A18" s="2" t="s">
        <v>34</v>
      </c>
      <c r="B18" s="7" t="s">
        <v>35</v>
      </c>
      <c r="C18" s="2" t="s">
        <v>31</v>
      </c>
      <c r="D18" s="7" t="s">
        <v>44</v>
      </c>
      <c r="E18" s="2" t="s">
        <v>23</v>
      </c>
      <c r="F18" s="7" t="s">
        <v>38</v>
      </c>
      <c r="G18" s="2" t="s">
        <v>25</v>
      </c>
      <c r="H18" s="2" t="s">
        <v>26</v>
      </c>
      <c r="I18" s="2" t="s">
        <v>27</v>
      </c>
      <c r="J18" s="8">
        <v>369.19</v>
      </c>
      <c r="K18" s="9">
        <v>846</v>
      </c>
      <c r="L18" s="4" t="str">
        <f>IF(NOT(K18&lt;1000),"High","Low")</f>
        <v>Low</v>
      </c>
      <c r="M18" s="9">
        <v>4.3E-3</v>
      </c>
      <c r="N18" s="10">
        <v>117891</v>
      </c>
      <c r="O18" s="10">
        <v>195379</v>
      </c>
      <c r="P18" s="9">
        <v>1.6573</v>
      </c>
      <c r="Q18" s="9">
        <v>1.89</v>
      </c>
      <c r="R18" s="10">
        <v>53681</v>
      </c>
      <c r="S18" s="10">
        <v>953</v>
      </c>
      <c r="T18" s="6">
        <f>R18/O18</f>
        <v>0.27475317203998384</v>
      </c>
      <c r="U18">
        <f>O18/S18*100</f>
        <v>20501.469045120673</v>
      </c>
      <c r="V18" s="29">
        <f>J18/K18</f>
        <v>0.43639479905437351</v>
      </c>
    </row>
    <row r="19" spans="1:22" x14ac:dyDescent="0.25">
      <c r="A19" s="2" t="s">
        <v>34</v>
      </c>
      <c r="B19" s="7" t="s">
        <v>41</v>
      </c>
      <c r="C19" s="2" t="s">
        <v>21</v>
      </c>
      <c r="D19" s="7" t="s">
        <v>42</v>
      </c>
      <c r="E19" s="2" t="s">
        <v>37</v>
      </c>
      <c r="F19" s="7" t="s">
        <v>40</v>
      </c>
      <c r="G19" s="2" t="s">
        <v>29</v>
      </c>
      <c r="H19" s="2" t="s">
        <v>26</v>
      </c>
      <c r="I19" s="2" t="s">
        <v>27</v>
      </c>
      <c r="J19" s="8">
        <v>132.74</v>
      </c>
      <c r="K19" s="9">
        <v>437</v>
      </c>
      <c r="L19" s="4" t="str">
        <f>IF(NOT(K19&lt;1000),"High","Low")</f>
        <v>Low</v>
      </c>
      <c r="M19" s="9">
        <v>3.7000000000000002E-3</v>
      </c>
      <c r="N19" s="10">
        <v>106901</v>
      </c>
      <c r="O19" s="10">
        <v>118775</v>
      </c>
      <c r="P19" s="9">
        <v>1.1111</v>
      </c>
      <c r="Q19" s="9">
        <v>1.1200000000000001</v>
      </c>
      <c r="R19" s="10">
        <v>4876</v>
      </c>
      <c r="S19" s="10">
        <v>152</v>
      </c>
      <c r="T19" s="6">
        <f>R19/O19</f>
        <v>4.1052410018943379E-2</v>
      </c>
      <c r="U19">
        <f>O19/S19*100</f>
        <v>78141.447368421053</v>
      </c>
      <c r="V19" s="29">
        <f>J19/K19</f>
        <v>0.30375286041189936</v>
      </c>
    </row>
    <row r="20" spans="1:22" x14ac:dyDescent="0.25">
      <c r="A20" s="2" t="s">
        <v>34</v>
      </c>
      <c r="B20" s="7" t="s">
        <v>41</v>
      </c>
      <c r="C20" s="2" t="s">
        <v>21</v>
      </c>
      <c r="D20" s="7" t="s">
        <v>44</v>
      </c>
      <c r="E20" s="2" t="s">
        <v>23</v>
      </c>
      <c r="F20" s="7" t="s">
        <v>40</v>
      </c>
      <c r="G20" s="2" t="s">
        <v>29</v>
      </c>
      <c r="H20" s="2" t="s">
        <v>26</v>
      </c>
      <c r="I20" s="2" t="s">
        <v>27</v>
      </c>
      <c r="J20" s="8">
        <v>709.33</v>
      </c>
      <c r="K20" s="9">
        <v>2005</v>
      </c>
      <c r="L20" s="4" t="str">
        <f>IF(NOT(K20&lt;1000),"High","Low")</f>
        <v>High</v>
      </c>
      <c r="M20" s="9">
        <v>2.8E-3</v>
      </c>
      <c r="N20" s="10">
        <v>663383</v>
      </c>
      <c r="O20" s="10">
        <v>721174</v>
      </c>
      <c r="P20" s="9">
        <v>1.0871</v>
      </c>
      <c r="Q20" s="9">
        <v>0.98</v>
      </c>
      <c r="R20" s="10">
        <v>22306</v>
      </c>
      <c r="S20" s="10">
        <v>791</v>
      </c>
      <c r="T20" s="6">
        <f>R20/O20</f>
        <v>3.0930122272849549E-2</v>
      </c>
      <c r="U20">
        <f>O20/S20*100</f>
        <v>91172.439949431107</v>
      </c>
      <c r="V20" s="29">
        <f>J20/K20</f>
        <v>0.35378054862842895</v>
      </c>
    </row>
    <row r="21" spans="1:22" x14ac:dyDescent="0.25">
      <c r="A21" s="2" t="s">
        <v>34</v>
      </c>
      <c r="B21" s="7" t="s">
        <v>35</v>
      </c>
      <c r="C21" s="2" t="s">
        <v>31</v>
      </c>
      <c r="D21" s="7" t="s">
        <v>36</v>
      </c>
      <c r="E21" s="2" t="s">
        <v>37</v>
      </c>
      <c r="F21" s="7" t="s">
        <v>43</v>
      </c>
      <c r="G21" s="2" t="s">
        <v>29</v>
      </c>
      <c r="H21" s="2" t="s">
        <v>26</v>
      </c>
      <c r="I21" s="2" t="s">
        <v>27</v>
      </c>
      <c r="J21" s="8">
        <v>52.9</v>
      </c>
      <c r="K21" s="9">
        <v>126</v>
      </c>
      <c r="L21" s="4" t="str">
        <f>IF(NOT(K21&lt;1000),"High","Low")</f>
        <v>Low</v>
      </c>
      <c r="M21" s="9">
        <v>5.7999999999999996E-3</v>
      </c>
      <c r="N21" s="10">
        <v>12747</v>
      </c>
      <c r="O21" s="10">
        <v>21897</v>
      </c>
      <c r="P21" s="9">
        <v>1.7178</v>
      </c>
      <c r="Q21" s="9">
        <v>2.42</v>
      </c>
      <c r="R21" s="10">
        <v>9049</v>
      </c>
      <c r="S21" s="10">
        <v>104</v>
      </c>
      <c r="T21" s="6">
        <f>R21/O21</f>
        <v>0.41325295702607662</v>
      </c>
      <c r="U21">
        <f>O21/S21*100</f>
        <v>21054.807692307695</v>
      </c>
      <c r="V21" s="29">
        <f>J21/K21</f>
        <v>0.41984126984126985</v>
      </c>
    </row>
    <row r="22" spans="1:22" x14ac:dyDescent="0.25">
      <c r="A22" s="2" t="s">
        <v>34</v>
      </c>
      <c r="B22" s="7" t="s">
        <v>41</v>
      </c>
      <c r="C22" s="2" t="s">
        <v>21</v>
      </c>
      <c r="D22" s="7" t="s">
        <v>42</v>
      </c>
      <c r="E22" s="2" t="s">
        <v>37</v>
      </c>
      <c r="F22" s="7" t="s">
        <v>38</v>
      </c>
      <c r="G22" s="2" t="s">
        <v>25</v>
      </c>
      <c r="H22" s="2" t="s">
        <v>26</v>
      </c>
      <c r="I22" s="2" t="s">
        <v>27</v>
      </c>
      <c r="J22" s="8">
        <v>133.44</v>
      </c>
      <c r="K22" s="9">
        <v>453</v>
      </c>
      <c r="L22" s="4" t="str">
        <f>IF(NOT(K22&lt;1000),"High","Low")</f>
        <v>Low</v>
      </c>
      <c r="M22" s="9">
        <v>3.8E-3</v>
      </c>
      <c r="N22" s="10">
        <v>104998</v>
      </c>
      <c r="O22" s="10">
        <v>119321</v>
      </c>
      <c r="P22" s="9">
        <v>1.1364000000000001</v>
      </c>
      <c r="Q22" s="9">
        <v>1.1200000000000001</v>
      </c>
      <c r="R22" s="10">
        <v>5920</v>
      </c>
      <c r="S22" s="10">
        <v>123</v>
      </c>
      <c r="T22" s="6">
        <f>R22/O22</f>
        <v>4.961406625824457E-2</v>
      </c>
      <c r="U22">
        <f>O22/S22*100</f>
        <v>97008.943089430904</v>
      </c>
      <c r="V22" s="29">
        <f>J22/K22</f>
        <v>0.29456953642384104</v>
      </c>
    </row>
    <row r="23" spans="1:22" x14ac:dyDescent="0.25">
      <c r="A23" s="2" t="s">
        <v>34</v>
      </c>
      <c r="B23" s="7" t="s">
        <v>35</v>
      </c>
      <c r="C23" s="2" t="s">
        <v>31</v>
      </c>
      <c r="D23" s="7" t="s">
        <v>44</v>
      </c>
      <c r="E23" s="2" t="s">
        <v>23</v>
      </c>
      <c r="F23" s="7" t="s">
        <v>39</v>
      </c>
      <c r="G23" s="2" t="s">
        <v>25</v>
      </c>
      <c r="H23" s="2" t="s">
        <v>26</v>
      </c>
      <c r="I23" s="2" t="s">
        <v>27</v>
      </c>
      <c r="J23" s="8">
        <v>1365.04</v>
      </c>
      <c r="K23" s="9">
        <v>2829</v>
      </c>
      <c r="L23" s="4" t="str">
        <f>IF(NOT(K23&lt;1000),"High","Low")</f>
        <v>High</v>
      </c>
      <c r="M23" s="9">
        <v>3.5000000000000001E-3</v>
      </c>
      <c r="N23" s="10">
        <v>413254</v>
      </c>
      <c r="O23" s="10">
        <v>797896</v>
      </c>
      <c r="P23" s="9">
        <v>1.9308000000000001</v>
      </c>
      <c r="Q23" s="9">
        <v>1.71</v>
      </c>
      <c r="R23" s="10">
        <v>228554</v>
      </c>
      <c r="S23" s="10">
        <v>7133</v>
      </c>
      <c r="T23" s="6">
        <f>R23/O23</f>
        <v>0.28644585259231781</v>
      </c>
      <c r="U23">
        <f>O23/S23*100</f>
        <v>11185.980653301556</v>
      </c>
      <c r="V23" s="29">
        <f>J23/K23</f>
        <v>0.48251679038529516</v>
      </c>
    </row>
    <row r="24" spans="1:22" x14ac:dyDescent="0.25">
      <c r="A24" s="2" t="s">
        <v>34</v>
      </c>
      <c r="B24" s="7" t="s">
        <v>41</v>
      </c>
      <c r="C24" s="2" t="s">
        <v>21</v>
      </c>
      <c r="D24" s="7" t="s">
        <v>44</v>
      </c>
      <c r="E24" s="2" t="s">
        <v>23</v>
      </c>
      <c r="F24" s="7" t="s">
        <v>43</v>
      </c>
      <c r="G24" s="2" t="s">
        <v>29</v>
      </c>
      <c r="H24" s="2" t="s">
        <v>26</v>
      </c>
      <c r="I24" s="2" t="s">
        <v>27</v>
      </c>
      <c r="J24" s="8">
        <v>788.9</v>
      </c>
      <c r="K24" s="9">
        <v>2207</v>
      </c>
      <c r="L24" s="4" t="str">
        <f>IF(NOT(K24&lt;1000),"High","Low")</f>
        <v>High</v>
      </c>
      <c r="M24" s="9">
        <v>2.8E-3</v>
      </c>
      <c r="N24" s="10">
        <v>731982</v>
      </c>
      <c r="O24" s="10">
        <v>796622</v>
      </c>
      <c r="P24" s="9">
        <v>1.0883</v>
      </c>
      <c r="Q24" s="9">
        <v>0.99</v>
      </c>
      <c r="R24" s="10">
        <v>25013</v>
      </c>
      <c r="S24" s="10">
        <v>495</v>
      </c>
      <c r="T24" s="6">
        <f>R24/O24</f>
        <v>3.1398831566288657E-2</v>
      </c>
      <c r="U24">
        <f>O24/S24*100</f>
        <v>160933.73737373739</v>
      </c>
      <c r="V24" s="29">
        <f>J24/K24</f>
        <v>0.35745355686452196</v>
      </c>
    </row>
    <row r="25" spans="1:22" x14ac:dyDescent="0.25">
      <c r="A25" s="2" t="s">
        <v>34</v>
      </c>
      <c r="B25" s="7" t="s">
        <v>35</v>
      </c>
      <c r="C25" s="2" t="s">
        <v>31</v>
      </c>
      <c r="D25" s="7" t="s">
        <v>44</v>
      </c>
      <c r="E25" s="2" t="s">
        <v>23</v>
      </c>
      <c r="F25" s="7" t="s">
        <v>43</v>
      </c>
      <c r="G25" s="2" t="s">
        <v>29</v>
      </c>
      <c r="H25" s="2" t="s">
        <v>26</v>
      </c>
      <c r="I25" s="2" t="s">
        <v>27</v>
      </c>
      <c r="J25" s="8">
        <v>181.9</v>
      </c>
      <c r="K25" s="9">
        <v>436</v>
      </c>
      <c r="L25" s="4" t="str">
        <f>IF(NOT(K25&lt;1000),"High","Low")</f>
        <v>Low</v>
      </c>
      <c r="M25" s="9">
        <v>4.1000000000000003E-3</v>
      </c>
      <c r="N25" s="10">
        <v>59957</v>
      </c>
      <c r="O25" s="10">
        <v>106946</v>
      </c>
      <c r="P25" s="9">
        <v>1.7837000000000001</v>
      </c>
      <c r="Q25" s="9">
        <v>1.7</v>
      </c>
      <c r="R25" s="10">
        <v>30826</v>
      </c>
      <c r="S25" s="10">
        <v>592</v>
      </c>
      <c r="T25" s="6">
        <f>R25/O25</f>
        <v>0.28823892431694498</v>
      </c>
      <c r="U25">
        <f>O25/S25*100</f>
        <v>18065.202702702703</v>
      </c>
      <c r="V25" s="29">
        <f>J25/K25</f>
        <v>0.41720183486238532</v>
      </c>
    </row>
    <row r="26" spans="1:22" x14ac:dyDescent="0.25">
      <c r="A26" s="2" t="s">
        <v>45</v>
      </c>
      <c r="B26" s="7" t="s">
        <v>46</v>
      </c>
      <c r="C26" s="2" t="s">
        <v>21</v>
      </c>
      <c r="D26" s="7" t="s">
        <v>47</v>
      </c>
      <c r="E26" s="2" t="s">
        <v>23</v>
      </c>
      <c r="F26" s="7" t="s">
        <v>48</v>
      </c>
      <c r="G26" s="2" t="s">
        <v>25</v>
      </c>
      <c r="H26" s="2" t="s">
        <v>26</v>
      </c>
      <c r="I26" s="2" t="s">
        <v>27</v>
      </c>
      <c r="J26" s="8">
        <v>574.09</v>
      </c>
      <c r="K26" s="9">
        <v>1692</v>
      </c>
      <c r="L26" s="4" t="str">
        <f>IF(NOT(K26&lt;1000),"High","Low")</f>
        <v>High</v>
      </c>
      <c r="M26" s="9">
        <v>4.4999999999999997E-3</v>
      </c>
      <c r="N26" s="10">
        <v>340284</v>
      </c>
      <c r="O26" s="10">
        <v>379163</v>
      </c>
      <c r="P26" s="9">
        <v>1.1143000000000001</v>
      </c>
      <c r="Q26" s="9">
        <v>1.51</v>
      </c>
      <c r="R26" s="10">
        <v>17485</v>
      </c>
      <c r="S26" s="10">
        <v>391</v>
      </c>
      <c r="T26" s="6">
        <f>R26/O26</f>
        <v>4.6114731658943517E-2</v>
      </c>
      <c r="U26">
        <f>O26/S26*100</f>
        <v>96972.634271099741</v>
      </c>
      <c r="V26" s="29">
        <f>J26/K26</f>
        <v>0.33929669030732862</v>
      </c>
    </row>
    <row r="27" spans="1:22" x14ac:dyDescent="0.25">
      <c r="A27" s="2" t="s">
        <v>45</v>
      </c>
      <c r="B27" s="7" t="s">
        <v>49</v>
      </c>
      <c r="C27" s="2" t="s">
        <v>31</v>
      </c>
      <c r="D27" s="7" t="s">
        <v>47</v>
      </c>
      <c r="E27" s="2" t="s">
        <v>23</v>
      </c>
      <c r="F27" s="7" t="s">
        <v>48</v>
      </c>
      <c r="G27" s="2" t="s">
        <v>25</v>
      </c>
      <c r="H27" s="2" t="s">
        <v>26</v>
      </c>
      <c r="I27" s="2" t="s">
        <v>27</v>
      </c>
      <c r="J27" s="8">
        <v>780.32</v>
      </c>
      <c r="K27" s="9">
        <v>1462</v>
      </c>
      <c r="L27" s="4" t="str">
        <f>IF(NOT(K27&lt;1000),"High","Low")</f>
        <v>High</v>
      </c>
      <c r="M27" s="9">
        <v>3.5999999999999999E-3</v>
      </c>
      <c r="N27" s="10">
        <v>139795</v>
      </c>
      <c r="O27" s="10">
        <v>406210</v>
      </c>
      <c r="P27" s="9">
        <v>2.9058000000000002</v>
      </c>
      <c r="Q27" s="9">
        <v>1.92</v>
      </c>
      <c r="R27" s="10">
        <v>89822</v>
      </c>
      <c r="S27" s="10">
        <v>3592</v>
      </c>
      <c r="T27" s="6">
        <f>R27/O27</f>
        <v>0.221122079712464</v>
      </c>
      <c r="U27">
        <f>O27/S27*100</f>
        <v>11308.741648106905</v>
      </c>
      <c r="V27" s="29">
        <f>J27/K27</f>
        <v>0.53373461012311907</v>
      </c>
    </row>
    <row r="28" spans="1:22" x14ac:dyDescent="0.25">
      <c r="A28" s="2" t="s">
        <v>45</v>
      </c>
      <c r="B28" s="7" t="s">
        <v>46</v>
      </c>
      <c r="C28" s="2" t="s">
        <v>21</v>
      </c>
      <c r="D28" s="7" t="s">
        <v>47</v>
      </c>
      <c r="E28" s="2" t="s">
        <v>23</v>
      </c>
      <c r="F28" s="7" t="s">
        <v>50</v>
      </c>
      <c r="G28" s="2" t="s">
        <v>29</v>
      </c>
      <c r="H28" s="2" t="s">
        <v>26</v>
      </c>
      <c r="I28" s="2" t="s">
        <v>27</v>
      </c>
      <c r="J28" s="8">
        <v>629.26</v>
      </c>
      <c r="K28" s="9">
        <v>1820</v>
      </c>
      <c r="L28" s="4" t="str">
        <f>IF(NOT(K28&lt;1000),"High","Low")</f>
        <v>High</v>
      </c>
      <c r="M28" s="9">
        <v>4.4999999999999997E-3</v>
      </c>
      <c r="N28" s="10">
        <v>363534</v>
      </c>
      <c r="O28" s="10">
        <v>408399</v>
      </c>
      <c r="P28" s="9">
        <v>1.1234</v>
      </c>
      <c r="Q28" s="9">
        <v>1.54</v>
      </c>
      <c r="R28" s="10">
        <v>17642</v>
      </c>
      <c r="S28" s="10">
        <v>660</v>
      </c>
      <c r="T28" s="6">
        <f>R28/O28</f>
        <v>4.3197951023386444E-2</v>
      </c>
      <c r="U28">
        <f>O28/S28*100</f>
        <v>61878.63636363636</v>
      </c>
      <c r="V28" s="29">
        <f>J28/K28</f>
        <v>0.34574725274725276</v>
      </c>
    </row>
    <row r="29" spans="1:22" x14ac:dyDescent="0.25">
      <c r="A29" s="2" t="s">
        <v>45</v>
      </c>
      <c r="B29" s="7" t="s">
        <v>49</v>
      </c>
      <c r="C29" s="2" t="s">
        <v>31</v>
      </c>
      <c r="D29" s="7" t="s">
        <v>47</v>
      </c>
      <c r="E29" s="2" t="s">
        <v>23</v>
      </c>
      <c r="F29" s="7" t="s">
        <v>51</v>
      </c>
      <c r="G29" s="2" t="s">
        <v>25</v>
      </c>
      <c r="H29" s="2" t="s">
        <v>26</v>
      </c>
      <c r="I29" s="2" t="s">
        <v>27</v>
      </c>
      <c r="J29" s="8">
        <v>144.6</v>
      </c>
      <c r="K29" s="9">
        <v>219</v>
      </c>
      <c r="L29" s="4" t="str">
        <f>IF(NOT(K29&lt;1000),"High","Low")</f>
        <v>Low</v>
      </c>
      <c r="M29" s="9">
        <v>3.3E-3</v>
      </c>
      <c r="N29" s="10">
        <v>36242</v>
      </c>
      <c r="O29" s="10">
        <v>67198</v>
      </c>
      <c r="P29" s="9">
        <v>1.8541000000000001</v>
      </c>
      <c r="Q29" s="9">
        <v>2.15</v>
      </c>
      <c r="R29" s="10">
        <v>17386</v>
      </c>
      <c r="S29" s="10">
        <v>976</v>
      </c>
      <c r="T29" s="6">
        <f>R29/O29</f>
        <v>0.25872793833149799</v>
      </c>
      <c r="U29">
        <f>O29/S29*100</f>
        <v>6885.0409836065583</v>
      </c>
      <c r="V29" s="29">
        <f>J29/K29</f>
        <v>0.66027397260273968</v>
      </c>
    </row>
    <row r="30" spans="1:22" x14ac:dyDescent="0.25">
      <c r="A30" s="2" t="s">
        <v>45</v>
      </c>
      <c r="B30" s="7" t="s">
        <v>46</v>
      </c>
      <c r="C30" s="2" t="s">
        <v>21</v>
      </c>
      <c r="D30" s="7" t="s">
        <v>47</v>
      </c>
      <c r="E30" s="2" t="s">
        <v>23</v>
      </c>
      <c r="F30" s="7" t="s">
        <v>52</v>
      </c>
      <c r="G30" s="2" t="s">
        <v>29</v>
      </c>
      <c r="H30" s="2" t="s">
        <v>26</v>
      </c>
      <c r="I30" s="2" t="s">
        <v>27</v>
      </c>
      <c r="J30" s="8">
        <v>477.23</v>
      </c>
      <c r="K30" s="9">
        <v>1360</v>
      </c>
      <c r="L30" s="4" t="str">
        <f>IF(NOT(K30&lt;1000),"High","Low")</f>
        <v>High</v>
      </c>
      <c r="M30" s="9">
        <v>4.3E-3</v>
      </c>
      <c r="N30" s="10">
        <v>288595</v>
      </c>
      <c r="O30" s="10">
        <v>316220</v>
      </c>
      <c r="P30" s="9">
        <v>1.0956999999999999</v>
      </c>
      <c r="Q30" s="9">
        <v>1.51</v>
      </c>
      <c r="R30" s="10">
        <v>12955</v>
      </c>
      <c r="S30" s="10">
        <v>237</v>
      </c>
      <c r="T30" s="6">
        <f>R30/O30</f>
        <v>4.0968313199671112E-2</v>
      </c>
      <c r="U30">
        <f>O30/S30*100</f>
        <v>133426.16033755272</v>
      </c>
      <c r="V30" s="29">
        <f>J30/K30</f>
        <v>0.35090441176470588</v>
      </c>
    </row>
    <row r="31" spans="1:22" x14ac:dyDescent="0.25">
      <c r="A31" s="2" t="s">
        <v>45</v>
      </c>
      <c r="B31" s="7" t="s">
        <v>46</v>
      </c>
      <c r="C31" s="2" t="s">
        <v>21</v>
      </c>
      <c r="D31" s="7" t="s">
        <v>47</v>
      </c>
      <c r="E31" s="2" t="s">
        <v>23</v>
      </c>
      <c r="F31" s="7" t="s">
        <v>51</v>
      </c>
      <c r="G31" s="2" t="s">
        <v>25</v>
      </c>
      <c r="H31" s="2" t="s">
        <v>26</v>
      </c>
      <c r="I31" s="2" t="s">
        <v>27</v>
      </c>
      <c r="J31" s="8">
        <v>583.54</v>
      </c>
      <c r="K31" s="9">
        <v>1767</v>
      </c>
      <c r="L31" s="4" t="str">
        <f>IF(NOT(K31&lt;1000),"High","Low")</f>
        <v>High</v>
      </c>
      <c r="M31" s="9">
        <v>4.7000000000000002E-3</v>
      </c>
      <c r="N31" s="10">
        <v>335734</v>
      </c>
      <c r="O31" s="10">
        <v>379261</v>
      </c>
      <c r="P31" s="9">
        <v>1.1295999999999999</v>
      </c>
      <c r="Q31" s="9">
        <v>1.54</v>
      </c>
      <c r="R31" s="10">
        <v>17892</v>
      </c>
      <c r="S31" s="10">
        <v>707</v>
      </c>
      <c r="T31" s="6">
        <f>R31/O31</f>
        <v>4.717595534473621E-2</v>
      </c>
      <c r="U31">
        <f>O31/S31*100</f>
        <v>53643.70579915135</v>
      </c>
      <c r="V31" s="29">
        <f>J31/K31</f>
        <v>0.33024335031126201</v>
      </c>
    </row>
    <row r="32" spans="1:22" x14ac:dyDescent="0.25">
      <c r="A32" s="2" t="s">
        <v>45</v>
      </c>
      <c r="B32" s="7" t="s">
        <v>46</v>
      </c>
      <c r="C32" s="2" t="s">
        <v>21</v>
      </c>
      <c r="D32" s="7" t="s">
        <v>47</v>
      </c>
      <c r="E32" s="2" t="s">
        <v>23</v>
      </c>
      <c r="F32" s="7" t="s">
        <v>53</v>
      </c>
      <c r="G32" s="2" t="s">
        <v>25</v>
      </c>
      <c r="H32" s="2" t="s">
        <v>26</v>
      </c>
      <c r="I32" s="2" t="s">
        <v>27</v>
      </c>
      <c r="J32" s="8">
        <v>3.22</v>
      </c>
      <c r="K32" s="9">
        <v>0</v>
      </c>
      <c r="L32" s="4" t="str">
        <f>IF(NOT(K32&lt;1000),"High","Low")</f>
        <v>Low</v>
      </c>
      <c r="M32" s="9">
        <v>0</v>
      </c>
      <c r="N32" s="10">
        <v>6681</v>
      </c>
      <c r="O32" s="10">
        <v>6742</v>
      </c>
      <c r="P32" s="9">
        <v>1.0091000000000001</v>
      </c>
      <c r="Q32" s="9">
        <v>0.48</v>
      </c>
      <c r="R32" s="10">
        <v>109</v>
      </c>
      <c r="S32" s="10">
        <v>9</v>
      </c>
      <c r="T32" s="6">
        <f>R32/O32</f>
        <v>1.6167309403737763E-2</v>
      </c>
      <c r="U32">
        <f>O32/S32*100</f>
        <v>74911.111111111109</v>
      </c>
      <c r="V32" s="29" t="e">
        <f>J32/K32</f>
        <v>#DIV/0!</v>
      </c>
    </row>
    <row r="33" spans="1:22" x14ac:dyDescent="0.25">
      <c r="A33" s="2" t="s">
        <v>45</v>
      </c>
      <c r="B33" s="7" t="s">
        <v>49</v>
      </c>
      <c r="C33" s="2" t="s">
        <v>31</v>
      </c>
      <c r="D33" s="7" t="s">
        <v>47</v>
      </c>
      <c r="E33" s="2" t="s">
        <v>23</v>
      </c>
      <c r="F33" s="7" t="s">
        <v>50</v>
      </c>
      <c r="G33" s="2" t="s">
        <v>29</v>
      </c>
      <c r="H33" s="2" t="s">
        <v>26</v>
      </c>
      <c r="I33" s="2" t="s">
        <v>27</v>
      </c>
      <c r="J33" s="8">
        <v>252.25</v>
      </c>
      <c r="K33" s="9">
        <v>443</v>
      </c>
      <c r="L33" s="4" t="str">
        <f>IF(NOT(K33&lt;1000),"High","Low")</f>
        <v>Low</v>
      </c>
      <c r="M33" s="9">
        <v>3.5999999999999999E-3</v>
      </c>
      <c r="N33" s="10">
        <v>54536</v>
      </c>
      <c r="O33" s="10">
        <v>121854</v>
      </c>
      <c r="P33" s="9">
        <v>2.2343999999999999</v>
      </c>
      <c r="Q33" s="9">
        <v>2.0699999999999998</v>
      </c>
      <c r="R33" s="10">
        <v>30086</v>
      </c>
      <c r="S33" s="10">
        <v>1616</v>
      </c>
      <c r="T33" s="6">
        <f>R33/O33</f>
        <v>0.24690203029855401</v>
      </c>
      <c r="U33">
        <f>O33/S33*100</f>
        <v>7540.4702970297021</v>
      </c>
      <c r="V33" s="29">
        <f>J33/K33</f>
        <v>0.56941309255079009</v>
      </c>
    </row>
    <row r="34" spans="1:22" x14ac:dyDescent="0.25">
      <c r="A34" s="2" t="s">
        <v>45</v>
      </c>
      <c r="B34" s="7" t="s">
        <v>49</v>
      </c>
      <c r="C34" s="2" t="s">
        <v>31</v>
      </c>
      <c r="D34" s="7" t="s">
        <v>47</v>
      </c>
      <c r="E34" s="2" t="s">
        <v>23</v>
      </c>
      <c r="F34" s="7" t="s">
        <v>52</v>
      </c>
      <c r="G34" s="2" t="s">
        <v>29</v>
      </c>
      <c r="H34" s="2" t="s">
        <v>26</v>
      </c>
      <c r="I34" s="2" t="s">
        <v>27</v>
      </c>
      <c r="J34" s="8">
        <v>295.93</v>
      </c>
      <c r="K34" s="9">
        <v>507</v>
      </c>
      <c r="L34" s="4" t="str">
        <f>IF(NOT(K34&lt;1000),"High","Low")</f>
        <v>Low</v>
      </c>
      <c r="M34" s="9">
        <v>3.3E-3</v>
      </c>
      <c r="N34" s="10">
        <v>72115</v>
      </c>
      <c r="O34" s="10">
        <v>151566</v>
      </c>
      <c r="P34" s="9">
        <v>2.1017000000000001</v>
      </c>
      <c r="Q34" s="9">
        <v>1.95</v>
      </c>
      <c r="R34" s="10">
        <v>35408</v>
      </c>
      <c r="S34" s="10">
        <v>1302</v>
      </c>
      <c r="T34" s="6">
        <f>R34/O34</f>
        <v>0.23361439900769301</v>
      </c>
      <c r="U34">
        <f>O34/S34*100</f>
        <v>11641.013824884792</v>
      </c>
      <c r="V34" s="29">
        <f>J34/K34</f>
        <v>0.58368836291913218</v>
      </c>
    </row>
    <row r="35" spans="1:22" x14ac:dyDescent="0.25">
      <c r="A35" s="2" t="s">
        <v>54</v>
      </c>
      <c r="B35" s="7" t="s">
        <v>55</v>
      </c>
      <c r="C35" s="2" t="s">
        <v>21</v>
      </c>
      <c r="D35" s="7" t="s">
        <v>56</v>
      </c>
      <c r="E35" s="2" t="s">
        <v>37</v>
      </c>
      <c r="F35" s="7" t="s">
        <v>57</v>
      </c>
      <c r="G35" s="2" t="s">
        <v>25</v>
      </c>
      <c r="H35" s="2" t="s">
        <v>26</v>
      </c>
      <c r="I35" s="2" t="s">
        <v>27</v>
      </c>
      <c r="J35" s="8">
        <v>254.03</v>
      </c>
      <c r="K35" s="9">
        <v>703</v>
      </c>
      <c r="L35" s="4" t="str">
        <f>IF(NOT(K35&lt;1000),"High","Low")</f>
        <v>Low</v>
      </c>
      <c r="M35" s="9">
        <v>3.0999999999999999E-3</v>
      </c>
      <c r="N35" s="10">
        <v>212576</v>
      </c>
      <c r="O35" s="10">
        <v>227289</v>
      </c>
      <c r="P35" s="9">
        <v>1.0691999999999999</v>
      </c>
      <c r="Q35" s="9">
        <v>1.1200000000000001</v>
      </c>
      <c r="R35" s="10">
        <v>8387</v>
      </c>
      <c r="S35" s="10">
        <v>333</v>
      </c>
      <c r="T35" s="6">
        <f>R35/O35</f>
        <v>3.6900157948690872E-2</v>
      </c>
      <c r="U35">
        <f>O35/S35*100</f>
        <v>68254.954954954956</v>
      </c>
      <c r="V35" s="29">
        <f>J35/K35</f>
        <v>0.36135135135135138</v>
      </c>
    </row>
    <row r="36" spans="1:22" x14ac:dyDescent="0.25">
      <c r="A36" s="2" t="s">
        <v>54</v>
      </c>
      <c r="B36" s="7" t="s">
        <v>58</v>
      </c>
      <c r="C36" s="2" t="s">
        <v>31</v>
      </c>
      <c r="D36" s="7" t="s">
        <v>56</v>
      </c>
      <c r="E36" s="2" t="s">
        <v>37</v>
      </c>
      <c r="F36" s="7" t="s">
        <v>57</v>
      </c>
      <c r="G36" s="2" t="s">
        <v>25</v>
      </c>
      <c r="H36" s="2" t="s">
        <v>26</v>
      </c>
      <c r="I36" s="2" t="s">
        <v>27</v>
      </c>
      <c r="J36" s="8">
        <v>184.27</v>
      </c>
      <c r="K36" s="9">
        <v>256</v>
      </c>
      <c r="L36" s="4" t="str">
        <f>IF(NOT(K36&lt;1000),"High","Low")</f>
        <v>Low</v>
      </c>
      <c r="M36" s="9">
        <v>2.5999999999999999E-3</v>
      </c>
      <c r="N36" s="10">
        <v>46969</v>
      </c>
      <c r="O36" s="10">
        <v>97212</v>
      </c>
      <c r="P36" s="9">
        <v>2.0697000000000001</v>
      </c>
      <c r="Q36" s="9">
        <v>1.9</v>
      </c>
      <c r="R36" s="10">
        <v>29205</v>
      </c>
      <c r="S36" s="10">
        <v>1241</v>
      </c>
      <c r="T36" s="6">
        <f>R36/O36</f>
        <v>0.30042587334896925</v>
      </c>
      <c r="U36">
        <f>O36/S36*100</f>
        <v>7833.3601933924256</v>
      </c>
      <c r="V36" s="29">
        <f>J36/K36</f>
        <v>0.71980468750000004</v>
      </c>
    </row>
    <row r="37" spans="1:22" x14ac:dyDescent="0.25">
      <c r="A37" s="2" t="s">
        <v>54</v>
      </c>
      <c r="B37" s="7" t="s">
        <v>55</v>
      </c>
      <c r="C37" s="2" t="s">
        <v>21</v>
      </c>
      <c r="D37" s="7" t="s">
        <v>59</v>
      </c>
      <c r="E37" s="2" t="s">
        <v>23</v>
      </c>
      <c r="F37" s="7" t="s">
        <v>57</v>
      </c>
      <c r="G37" s="2" t="s">
        <v>25</v>
      </c>
      <c r="H37" s="2" t="s">
        <v>26</v>
      </c>
      <c r="I37" s="2" t="s">
        <v>27</v>
      </c>
      <c r="J37" s="8">
        <v>2892.86</v>
      </c>
      <c r="K37" s="9">
        <v>7275</v>
      </c>
      <c r="L37" s="4" t="str">
        <f>IF(NOT(K37&lt;1000),"High","Low")</f>
        <v>High</v>
      </c>
      <c r="M37" s="9">
        <v>2.8E-3</v>
      </c>
      <c r="N37" s="10">
        <v>2161313</v>
      </c>
      <c r="O37" s="10">
        <v>2607632</v>
      </c>
      <c r="P37" s="9">
        <v>1.2064999999999999</v>
      </c>
      <c r="Q37" s="9">
        <v>1.1100000000000001</v>
      </c>
      <c r="R37" s="10">
        <v>96804</v>
      </c>
      <c r="S37" s="10">
        <v>3470</v>
      </c>
      <c r="T37" s="6">
        <f>R37/O37</f>
        <v>3.7123336421703679E-2</v>
      </c>
      <c r="U37">
        <f>O37/S37*100</f>
        <v>75147.896253602303</v>
      </c>
      <c r="V37" s="29">
        <f>J37/K37</f>
        <v>0.39764398625429553</v>
      </c>
    </row>
    <row r="38" spans="1:22" x14ac:dyDescent="0.25">
      <c r="A38" s="2" t="s">
        <v>54</v>
      </c>
      <c r="B38" s="7" t="s">
        <v>58</v>
      </c>
      <c r="C38" s="2" t="s">
        <v>31</v>
      </c>
      <c r="D38" s="7" t="s">
        <v>60</v>
      </c>
      <c r="E38" s="2" t="s">
        <v>37</v>
      </c>
      <c r="F38" s="7" t="s">
        <v>61</v>
      </c>
      <c r="G38" s="2" t="s">
        <v>25</v>
      </c>
      <c r="H38" s="2" t="s">
        <v>26</v>
      </c>
      <c r="I38" s="2" t="s">
        <v>27</v>
      </c>
      <c r="J38" s="8">
        <v>72.2</v>
      </c>
      <c r="K38" s="9">
        <v>188</v>
      </c>
      <c r="L38" s="4" t="str">
        <f>IF(NOT(K38&lt;1000),"High","Low")</f>
        <v>Low</v>
      </c>
      <c r="M38" s="9">
        <v>6.0000000000000001E-3</v>
      </c>
      <c r="N38" s="10">
        <v>16469</v>
      </c>
      <c r="O38" s="10">
        <v>31561</v>
      </c>
      <c r="P38" s="9">
        <v>1.9164000000000001</v>
      </c>
      <c r="Q38" s="9">
        <v>2.29</v>
      </c>
      <c r="R38" s="10">
        <v>11761</v>
      </c>
      <c r="S38" s="10">
        <v>189</v>
      </c>
      <c r="T38" s="6">
        <f>R38/O38</f>
        <v>0.37264345236209245</v>
      </c>
      <c r="U38">
        <f>O38/S38*100</f>
        <v>16698.9417989418</v>
      </c>
      <c r="V38" s="29">
        <f>J38/K38</f>
        <v>0.38404255319148939</v>
      </c>
    </row>
    <row r="39" spans="1:22" x14ac:dyDescent="0.25">
      <c r="A39" s="2" t="s">
        <v>54</v>
      </c>
      <c r="B39" s="7" t="s">
        <v>55</v>
      </c>
      <c r="C39" s="2" t="s">
        <v>21</v>
      </c>
      <c r="D39" s="7" t="s">
        <v>60</v>
      </c>
      <c r="E39" s="2" t="s">
        <v>37</v>
      </c>
      <c r="F39" s="7" t="s">
        <v>61</v>
      </c>
      <c r="G39" s="2" t="s">
        <v>25</v>
      </c>
      <c r="H39" s="2" t="s">
        <v>26</v>
      </c>
      <c r="I39" s="2" t="s">
        <v>27</v>
      </c>
      <c r="J39" s="8">
        <v>288.45</v>
      </c>
      <c r="K39" s="9">
        <v>873</v>
      </c>
      <c r="L39" s="4" t="str">
        <f>IF(NOT(K39&lt;1000),"High","Low")</f>
        <v>Low</v>
      </c>
      <c r="M39" s="9">
        <v>3.3999999999999998E-3</v>
      </c>
      <c r="N39" s="10">
        <v>225115</v>
      </c>
      <c r="O39" s="10">
        <v>256417</v>
      </c>
      <c r="P39" s="9">
        <v>1.139</v>
      </c>
      <c r="Q39" s="9">
        <v>1.1200000000000001</v>
      </c>
      <c r="R39" s="10">
        <v>10872</v>
      </c>
      <c r="S39" s="10">
        <v>211</v>
      </c>
      <c r="T39" s="6">
        <f>R39/O39</f>
        <v>4.2399684888287437E-2</v>
      </c>
      <c r="U39">
        <f>O39/S39*100</f>
        <v>121524.64454976302</v>
      </c>
      <c r="V39" s="29">
        <f>J39/K39</f>
        <v>0.33041237113402061</v>
      </c>
    </row>
    <row r="40" spans="1:22" x14ac:dyDescent="0.25">
      <c r="A40" s="2" t="s">
        <v>54</v>
      </c>
      <c r="B40" s="7" t="s">
        <v>58</v>
      </c>
      <c r="C40" s="2" t="s">
        <v>31</v>
      </c>
      <c r="D40" s="7" t="s">
        <v>60</v>
      </c>
      <c r="E40" s="2" t="s">
        <v>37</v>
      </c>
      <c r="F40" s="7" t="s">
        <v>57</v>
      </c>
      <c r="G40" s="2" t="s">
        <v>25</v>
      </c>
      <c r="H40" s="2" t="s">
        <v>26</v>
      </c>
      <c r="I40" s="2" t="s">
        <v>27</v>
      </c>
      <c r="J40" s="8">
        <v>205.76</v>
      </c>
      <c r="K40" s="9">
        <v>505</v>
      </c>
      <c r="L40" s="4" t="str">
        <f>IF(NOT(K40&lt;1000),"High","Low")</f>
        <v>Low</v>
      </c>
      <c r="M40" s="9">
        <v>5.7000000000000002E-3</v>
      </c>
      <c r="N40" s="10">
        <v>36816</v>
      </c>
      <c r="O40" s="10">
        <v>89255</v>
      </c>
      <c r="P40" s="9">
        <v>2.4243999999999999</v>
      </c>
      <c r="Q40" s="9">
        <v>2.31</v>
      </c>
      <c r="R40" s="10">
        <v>32894</v>
      </c>
      <c r="S40" s="10">
        <v>1058</v>
      </c>
      <c r="T40" s="6">
        <f>R40/O40</f>
        <v>0.36853957761469947</v>
      </c>
      <c r="U40">
        <f>O40/S40*100</f>
        <v>8436.2003780718333</v>
      </c>
      <c r="V40" s="29">
        <f>J40/K40</f>
        <v>0.40744554455445542</v>
      </c>
    </row>
    <row r="41" spans="1:22" x14ac:dyDescent="0.25">
      <c r="A41" s="2" t="s">
        <v>54</v>
      </c>
      <c r="B41" s="7" t="s">
        <v>58</v>
      </c>
      <c r="C41" s="2" t="s">
        <v>31</v>
      </c>
      <c r="D41" s="7" t="s">
        <v>56</v>
      </c>
      <c r="E41" s="2" t="s">
        <v>37</v>
      </c>
      <c r="F41" s="7" t="s">
        <v>61</v>
      </c>
      <c r="G41" s="2" t="s">
        <v>25</v>
      </c>
      <c r="H41" s="2" t="s">
        <v>26</v>
      </c>
      <c r="I41" s="2" t="s">
        <v>27</v>
      </c>
      <c r="J41" s="8">
        <v>93.69</v>
      </c>
      <c r="K41" s="9">
        <v>217</v>
      </c>
      <c r="L41" s="4" t="str">
        <f>IF(NOT(K41&lt;1000),"High","Low")</f>
        <v>Low</v>
      </c>
      <c r="M41" s="9">
        <v>4.5999999999999999E-3</v>
      </c>
      <c r="N41" s="10">
        <v>27076</v>
      </c>
      <c r="O41" s="10">
        <v>47012</v>
      </c>
      <c r="P41" s="9">
        <v>1.7363</v>
      </c>
      <c r="Q41" s="9">
        <v>1.99</v>
      </c>
      <c r="R41" s="10">
        <v>13381</v>
      </c>
      <c r="S41" s="10">
        <v>338</v>
      </c>
      <c r="T41" s="6">
        <f>R41/O41</f>
        <v>0.28462945630902747</v>
      </c>
      <c r="U41">
        <f>O41/S41*100</f>
        <v>13908.875739644969</v>
      </c>
      <c r="V41" s="29">
        <f>J41/K41</f>
        <v>0.43175115207373271</v>
      </c>
    </row>
    <row r="42" spans="1:22" x14ac:dyDescent="0.25">
      <c r="A42" s="2" t="s">
        <v>54</v>
      </c>
      <c r="B42" s="7" t="s">
        <v>55</v>
      </c>
      <c r="C42" s="2" t="s">
        <v>21</v>
      </c>
      <c r="D42" s="7" t="s">
        <v>59</v>
      </c>
      <c r="E42" s="2" t="s">
        <v>23</v>
      </c>
      <c r="F42" s="7" t="s">
        <v>61</v>
      </c>
      <c r="G42" s="2" t="s">
        <v>25</v>
      </c>
      <c r="H42" s="2" t="s">
        <v>26</v>
      </c>
      <c r="I42" s="2" t="s">
        <v>27</v>
      </c>
      <c r="J42" s="8">
        <v>2910.22</v>
      </c>
      <c r="K42" s="9">
        <v>7449</v>
      </c>
      <c r="L42" s="4" t="str">
        <f>IF(NOT(K42&lt;1000),"High","Low")</f>
        <v>High</v>
      </c>
      <c r="M42" s="9">
        <v>2.8E-3</v>
      </c>
      <c r="N42" s="10">
        <v>2119755</v>
      </c>
      <c r="O42" s="10">
        <v>2618714</v>
      </c>
      <c r="P42" s="9">
        <v>1.2354000000000001</v>
      </c>
      <c r="Q42" s="9">
        <v>1.1100000000000001</v>
      </c>
      <c r="R42" s="10">
        <v>97157</v>
      </c>
      <c r="S42" s="10">
        <v>1902</v>
      </c>
      <c r="T42" s="6">
        <f>R42/O42</f>
        <v>3.7101035088215058E-2</v>
      </c>
      <c r="U42">
        <f>O42/S42*100</f>
        <v>137682.1240799159</v>
      </c>
      <c r="V42" s="29">
        <f>J42/K42</f>
        <v>0.39068599812055305</v>
      </c>
    </row>
    <row r="43" spans="1:22" x14ac:dyDescent="0.25">
      <c r="A43" s="2" t="s">
        <v>54</v>
      </c>
      <c r="B43" s="7" t="s">
        <v>55</v>
      </c>
      <c r="C43" s="2" t="s">
        <v>21</v>
      </c>
      <c r="D43" s="7" t="s">
        <v>56</v>
      </c>
      <c r="E43" s="2" t="s">
        <v>37</v>
      </c>
      <c r="F43" s="7" t="s">
        <v>61</v>
      </c>
      <c r="G43" s="2" t="s">
        <v>25</v>
      </c>
      <c r="H43" s="2" t="s">
        <v>26</v>
      </c>
      <c r="I43" s="2" t="s">
        <v>27</v>
      </c>
      <c r="J43" s="8">
        <v>279.56</v>
      </c>
      <c r="K43" s="9">
        <v>745</v>
      </c>
      <c r="L43" s="4" t="str">
        <f>IF(NOT(K43&lt;1000),"High","Low")</f>
        <v>Low</v>
      </c>
      <c r="M43" s="9">
        <v>3.0000000000000001E-3</v>
      </c>
      <c r="N43" s="10">
        <v>222573</v>
      </c>
      <c r="O43" s="10">
        <v>249255</v>
      </c>
      <c r="P43" s="9">
        <v>1.1198999999999999</v>
      </c>
      <c r="Q43" s="9">
        <v>1.1200000000000001</v>
      </c>
      <c r="R43" s="10">
        <v>9169</v>
      </c>
      <c r="S43" s="10">
        <v>233</v>
      </c>
      <c r="T43" s="6">
        <f>R43/O43</f>
        <v>3.6785621151030068E-2</v>
      </c>
      <c r="U43">
        <f>O43/S43*100</f>
        <v>106976.3948497854</v>
      </c>
      <c r="V43" s="29">
        <f>J43/K43</f>
        <v>0.37524832214765103</v>
      </c>
    </row>
    <row r="44" spans="1:22" x14ac:dyDescent="0.25">
      <c r="A44" s="2" t="s">
        <v>54</v>
      </c>
      <c r="B44" s="7" t="s">
        <v>58</v>
      </c>
      <c r="C44" s="2" t="s">
        <v>31</v>
      </c>
      <c r="D44" s="7" t="s">
        <v>59</v>
      </c>
      <c r="E44" s="2" t="s">
        <v>23</v>
      </c>
      <c r="F44" s="7" t="s">
        <v>61</v>
      </c>
      <c r="G44" s="2" t="s">
        <v>25</v>
      </c>
      <c r="H44" s="2" t="s">
        <v>26</v>
      </c>
      <c r="I44" s="2" t="s">
        <v>27</v>
      </c>
      <c r="J44" s="8">
        <v>850.44</v>
      </c>
      <c r="K44" s="9">
        <v>1666</v>
      </c>
      <c r="L44" s="4" t="str">
        <f>IF(NOT(K44&lt;1000),"High","Low")</f>
        <v>High</v>
      </c>
      <c r="M44" s="9">
        <v>4.0000000000000001E-3</v>
      </c>
      <c r="N44" s="10">
        <v>161331</v>
      </c>
      <c r="O44" s="10">
        <v>414857</v>
      </c>
      <c r="P44" s="9">
        <v>2.5714999999999999</v>
      </c>
      <c r="Q44" s="9">
        <v>2.0499999999999998</v>
      </c>
      <c r="R44" s="10">
        <v>134928</v>
      </c>
      <c r="S44" s="10">
        <v>3003</v>
      </c>
      <c r="T44" s="6">
        <f>R44/O44</f>
        <v>0.3252397814186575</v>
      </c>
      <c r="U44">
        <f>O44/S44*100</f>
        <v>13814.751914751914</v>
      </c>
      <c r="V44" s="29">
        <f>J44/K44</f>
        <v>0.51046818727490995</v>
      </c>
    </row>
    <row r="45" spans="1:22" x14ac:dyDescent="0.25">
      <c r="A45" s="2" t="s">
        <v>54</v>
      </c>
      <c r="B45" s="7" t="s">
        <v>58</v>
      </c>
      <c r="C45" s="2" t="s">
        <v>31</v>
      </c>
      <c r="D45" s="7" t="s">
        <v>59</v>
      </c>
      <c r="E45" s="2" t="s">
        <v>23</v>
      </c>
      <c r="F45" s="7" t="s">
        <v>57</v>
      </c>
      <c r="G45" s="2" t="s">
        <v>25</v>
      </c>
      <c r="H45" s="2" t="s">
        <v>26</v>
      </c>
      <c r="I45" s="2" t="s">
        <v>27</v>
      </c>
      <c r="J45" s="8">
        <v>2657.12</v>
      </c>
      <c r="K45" s="9">
        <v>4656</v>
      </c>
      <c r="L45" s="4" t="str">
        <f>IF(NOT(K45&lt;1000),"High","Low")</f>
        <v>High</v>
      </c>
      <c r="M45" s="9">
        <v>3.3999999999999998E-3</v>
      </c>
      <c r="N45" s="10">
        <v>572900</v>
      </c>
      <c r="O45" s="10">
        <v>1363372</v>
      </c>
      <c r="P45" s="9">
        <v>2.3797999999999999</v>
      </c>
      <c r="Q45" s="9">
        <v>1.95</v>
      </c>
      <c r="R45" s="10">
        <v>402299</v>
      </c>
      <c r="S45" s="10">
        <v>13870</v>
      </c>
      <c r="T45" s="6">
        <f>R45/O45</f>
        <v>0.29507647215873584</v>
      </c>
      <c r="U45">
        <f>O45/S45*100</f>
        <v>9829.646719538574</v>
      </c>
      <c r="V45" s="29">
        <f>J45/K45</f>
        <v>0.57068728522336765</v>
      </c>
    </row>
    <row r="46" spans="1:22" x14ac:dyDescent="0.25">
      <c r="A46" s="2" t="s">
        <v>54</v>
      </c>
      <c r="B46" s="7" t="s">
        <v>55</v>
      </c>
      <c r="C46" s="2" t="s">
        <v>21</v>
      </c>
      <c r="D46" s="7" t="s">
        <v>60</v>
      </c>
      <c r="E46" s="2" t="s">
        <v>37</v>
      </c>
      <c r="F46" s="7" t="s">
        <v>57</v>
      </c>
      <c r="G46" s="2" t="s">
        <v>25</v>
      </c>
      <c r="H46" s="2" t="s">
        <v>26</v>
      </c>
      <c r="I46" s="2" t="s">
        <v>27</v>
      </c>
      <c r="J46" s="8">
        <v>265.06</v>
      </c>
      <c r="K46" s="9">
        <v>818</v>
      </c>
      <c r="L46" s="4" t="str">
        <f>IF(NOT(K46&lt;1000),"High","Low")</f>
        <v>Low</v>
      </c>
      <c r="M46" s="9">
        <v>3.5000000000000001E-3</v>
      </c>
      <c r="N46" s="10">
        <v>209081</v>
      </c>
      <c r="O46" s="10">
        <v>236171</v>
      </c>
      <c r="P46" s="9">
        <v>1.1295999999999999</v>
      </c>
      <c r="Q46" s="9">
        <v>1.1200000000000001</v>
      </c>
      <c r="R46" s="10">
        <v>10162</v>
      </c>
      <c r="S46" s="10">
        <v>403</v>
      </c>
      <c r="T46" s="6">
        <f>R46/O46</f>
        <v>4.3028144861138748E-2</v>
      </c>
      <c r="U46">
        <f>O46/S46*100</f>
        <v>58603.225806451606</v>
      </c>
      <c r="V46" s="29">
        <f>J46/K46</f>
        <v>0.32403422982885088</v>
      </c>
    </row>
    <row r="47" spans="1:22" x14ac:dyDescent="0.25">
      <c r="A47" s="2" t="s">
        <v>62</v>
      </c>
      <c r="B47" s="7" t="s">
        <v>63</v>
      </c>
      <c r="C47" s="2" t="s">
        <v>21</v>
      </c>
      <c r="D47" s="7" t="s">
        <v>64</v>
      </c>
      <c r="E47" s="2" t="s">
        <v>23</v>
      </c>
      <c r="F47" s="7" t="s">
        <v>65</v>
      </c>
      <c r="G47" s="2" t="s">
        <v>29</v>
      </c>
      <c r="H47" s="2" t="s">
        <v>26</v>
      </c>
      <c r="I47" s="2" t="s">
        <v>27</v>
      </c>
      <c r="J47" s="8">
        <v>76.81</v>
      </c>
      <c r="K47" s="9">
        <v>179</v>
      </c>
      <c r="L47" s="4" t="str">
        <f>IF(NOT(K47&lt;1000),"High","Low")</f>
        <v>Low</v>
      </c>
      <c r="M47" s="9">
        <v>2.2000000000000001E-3</v>
      </c>
      <c r="N47" s="10">
        <v>79988</v>
      </c>
      <c r="O47" s="10">
        <v>80972</v>
      </c>
      <c r="P47" s="9">
        <v>1.0123</v>
      </c>
      <c r="Q47" s="9">
        <v>0.95</v>
      </c>
      <c r="R47" s="10">
        <v>1779</v>
      </c>
      <c r="S47" s="10">
        <v>31</v>
      </c>
      <c r="T47" s="6">
        <f>R47/O47</f>
        <v>2.1970557723657559E-2</v>
      </c>
      <c r="U47">
        <f>O47/S47*100</f>
        <v>261200</v>
      </c>
      <c r="V47" s="29">
        <f>J47/K47</f>
        <v>0.42910614525139668</v>
      </c>
    </row>
    <row r="48" spans="1:22" x14ac:dyDescent="0.25">
      <c r="A48" s="2" t="s">
        <v>62</v>
      </c>
      <c r="B48" s="7" t="s">
        <v>66</v>
      </c>
      <c r="C48" s="2" t="s">
        <v>31</v>
      </c>
      <c r="D48" s="7" t="s">
        <v>64</v>
      </c>
      <c r="E48" s="2" t="s">
        <v>23</v>
      </c>
      <c r="F48" s="7" t="s">
        <v>67</v>
      </c>
      <c r="G48" s="2" t="s">
        <v>29</v>
      </c>
      <c r="H48" s="2" t="s">
        <v>26</v>
      </c>
      <c r="I48" s="2" t="s">
        <v>27</v>
      </c>
      <c r="J48" s="8">
        <v>21.55</v>
      </c>
      <c r="K48" s="9">
        <v>29</v>
      </c>
      <c r="L48" s="4" t="str">
        <f>IF(NOT(K48&lt;1000),"High","Low")</f>
        <v>Low</v>
      </c>
      <c r="M48" s="9">
        <v>2.5000000000000001E-3</v>
      </c>
      <c r="N48" s="10">
        <v>8544</v>
      </c>
      <c r="O48" s="10">
        <v>11571</v>
      </c>
      <c r="P48" s="9">
        <v>1.3543000000000001</v>
      </c>
      <c r="Q48" s="9">
        <v>1.86</v>
      </c>
      <c r="R48" s="10">
        <v>2125</v>
      </c>
      <c r="S48" s="10">
        <v>66</v>
      </c>
      <c r="T48" s="6">
        <f>R48/O48</f>
        <v>0.18364877711520181</v>
      </c>
      <c r="U48">
        <f>O48/S48*100</f>
        <v>17531.81818181818</v>
      </c>
      <c r="V48" s="29">
        <f>J48/K48</f>
        <v>0.74310344827586206</v>
      </c>
    </row>
    <row r="49" spans="1:22" x14ac:dyDescent="0.25">
      <c r="A49" s="2" t="s">
        <v>62</v>
      </c>
      <c r="B49" s="7" t="s">
        <v>63</v>
      </c>
      <c r="C49" s="2" t="s">
        <v>21</v>
      </c>
      <c r="D49" s="7" t="s">
        <v>64</v>
      </c>
      <c r="E49" s="2" t="s">
        <v>23</v>
      </c>
      <c r="F49" s="7" t="s">
        <v>67</v>
      </c>
      <c r="G49" s="2" t="s">
        <v>29</v>
      </c>
      <c r="H49" s="2" t="s">
        <v>26</v>
      </c>
      <c r="I49" s="2" t="s">
        <v>27</v>
      </c>
      <c r="J49" s="8">
        <v>73.180000000000007</v>
      </c>
      <c r="K49" s="9">
        <v>178</v>
      </c>
      <c r="L49" s="4" t="str">
        <f>IF(NOT(K49&lt;1000),"High","Low")</f>
        <v>Low</v>
      </c>
      <c r="M49" s="9">
        <v>2.3E-3</v>
      </c>
      <c r="N49" s="10">
        <v>74948</v>
      </c>
      <c r="O49" s="10">
        <v>77585</v>
      </c>
      <c r="P49" s="9">
        <v>1.0351999999999999</v>
      </c>
      <c r="Q49" s="9">
        <v>0.94</v>
      </c>
      <c r="R49" s="10">
        <v>1704</v>
      </c>
      <c r="S49" s="10">
        <v>66</v>
      </c>
      <c r="T49" s="6">
        <f>R49/O49</f>
        <v>2.1963008313462654E-2</v>
      </c>
      <c r="U49">
        <f>O49/S49*100</f>
        <v>117553.0303030303</v>
      </c>
      <c r="V49" s="29">
        <f>J49/K49</f>
        <v>0.411123595505618</v>
      </c>
    </row>
    <row r="50" spans="1:22" x14ac:dyDescent="0.25">
      <c r="A50" s="2" t="s">
        <v>62</v>
      </c>
      <c r="B50" s="7" t="s">
        <v>63</v>
      </c>
      <c r="C50" s="2" t="s">
        <v>21</v>
      </c>
      <c r="D50" s="7" t="s">
        <v>64</v>
      </c>
      <c r="E50" s="2" t="s">
        <v>23</v>
      </c>
      <c r="F50" s="7" t="s">
        <v>68</v>
      </c>
      <c r="G50" s="2" t="s">
        <v>25</v>
      </c>
      <c r="H50" s="2" t="s">
        <v>26</v>
      </c>
      <c r="I50" s="2" t="s">
        <v>27</v>
      </c>
      <c r="J50" s="8">
        <v>75.13</v>
      </c>
      <c r="K50" s="9">
        <v>181</v>
      </c>
      <c r="L50" s="4" t="str">
        <f>IF(NOT(K50&lt;1000),"High","Low")</f>
        <v>Low</v>
      </c>
      <c r="M50" s="9">
        <v>2.3E-3</v>
      </c>
      <c r="N50" s="10">
        <v>73748</v>
      </c>
      <c r="O50" s="10">
        <v>79539</v>
      </c>
      <c r="P50" s="9">
        <v>1.0785</v>
      </c>
      <c r="Q50" s="9">
        <v>0.94</v>
      </c>
      <c r="R50" s="10">
        <v>1963</v>
      </c>
      <c r="S50" s="10">
        <v>64</v>
      </c>
      <c r="T50" s="6">
        <f>R50/O50</f>
        <v>2.4679716868454469E-2</v>
      </c>
      <c r="U50">
        <f>O50/S50*100</f>
        <v>124279.6875</v>
      </c>
      <c r="V50" s="29">
        <f>J50/K50</f>
        <v>0.41508287292817675</v>
      </c>
    </row>
    <row r="51" spans="1:22" x14ac:dyDescent="0.25">
      <c r="A51" s="2" t="s">
        <v>62</v>
      </c>
      <c r="B51" s="7" t="s">
        <v>66</v>
      </c>
      <c r="C51" s="2" t="s">
        <v>31</v>
      </c>
      <c r="D51" s="7" t="s">
        <v>64</v>
      </c>
      <c r="E51" s="2" t="s">
        <v>23</v>
      </c>
      <c r="F51" s="7" t="s">
        <v>69</v>
      </c>
      <c r="G51" s="2" t="s">
        <v>25</v>
      </c>
      <c r="H51" s="2" t="s">
        <v>26</v>
      </c>
      <c r="I51" s="2" t="s">
        <v>27</v>
      </c>
      <c r="J51" s="8">
        <v>36.24</v>
      </c>
      <c r="K51" s="9">
        <v>66</v>
      </c>
      <c r="L51" s="4" t="str">
        <f>IF(NOT(K51&lt;1000),"High","Low")</f>
        <v>Low</v>
      </c>
      <c r="M51" s="9">
        <v>3.5999999999999999E-3</v>
      </c>
      <c r="N51" s="10">
        <v>12121</v>
      </c>
      <c r="O51" s="10">
        <v>18246</v>
      </c>
      <c r="P51" s="9">
        <v>1.5053000000000001</v>
      </c>
      <c r="Q51" s="9">
        <v>1.99</v>
      </c>
      <c r="R51" s="10">
        <v>3617</v>
      </c>
      <c r="S51" s="10">
        <v>96</v>
      </c>
      <c r="T51" s="6">
        <f>R51/O51</f>
        <v>0.19823522963937301</v>
      </c>
      <c r="U51">
        <f>O51/S51*100</f>
        <v>19006.25</v>
      </c>
      <c r="V51" s="29">
        <f>J51/K51</f>
        <v>0.54909090909090907</v>
      </c>
    </row>
    <row r="52" spans="1:22" x14ac:dyDescent="0.25">
      <c r="A52" s="2" t="s">
        <v>62</v>
      </c>
      <c r="B52" s="7" t="s">
        <v>66</v>
      </c>
      <c r="C52" s="2" t="s">
        <v>31</v>
      </c>
      <c r="D52" s="7" t="s">
        <v>64</v>
      </c>
      <c r="E52" s="2" t="s">
        <v>23</v>
      </c>
      <c r="F52" s="7" t="s">
        <v>70</v>
      </c>
      <c r="G52" s="2" t="s">
        <v>25</v>
      </c>
      <c r="H52" s="2" t="s">
        <v>26</v>
      </c>
      <c r="I52" s="2" t="s">
        <v>27</v>
      </c>
      <c r="J52" s="8">
        <v>110.04</v>
      </c>
      <c r="K52" s="9">
        <v>100</v>
      </c>
      <c r="L52" s="4" t="str">
        <f>IF(NOT(K52&lt;1000),"High","Low")</f>
        <v>Low</v>
      </c>
      <c r="M52" s="9">
        <v>1.6999999999999999E-3</v>
      </c>
      <c r="N52" s="10">
        <v>30601</v>
      </c>
      <c r="O52" s="10">
        <v>57922</v>
      </c>
      <c r="P52" s="9">
        <v>1.8928</v>
      </c>
      <c r="Q52" s="9">
        <v>1.9</v>
      </c>
      <c r="R52" s="10">
        <v>12453</v>
      </c>
      <c r="S52" s="10">
        <v>230</v>
      </c>
      <c r="T52" s="6">
        <f>R52/O52</f>
        <v>0.2149960291426401</v>
      </c>
      <c r="U52">
        <f>O52/S52*100</f>
        <v>25183.478260869568</v>
      </c>
      <c r="V52" s="29">
        <f>J52/K52</f>
        <v>1.1004</v>
      </c>
    </row>
    <row r="53" spans="1:22" x14ac:dyDescent="0.25">
      <c r="A53" s="2" t="s">
        <v>62</v>
      </c>
      <c r="B53" s="7" t="s">
        <v>63</v>
      </c>
      <c r="C53" s="2" t="s">
        <v>21</v>
      </c>
      <c r="D53" s="7" t="s">
        <v>64</v>
      </c>
      <c r="E53" s="2" t="s">
        <v>23</v>
      </c>
      <c r="F53" s="7" t="s">
        <v>70</v>
      </c>
      <c r="G53" s="2" t="s">
        <v>25</v>
      </c>
      <c r="H53" s="2" t="s">
        <v>26</v>
      </c>
      <c r="I53" s="2" t="s">
        <v>27</v>
      </c>
      <c r="J53" s="8">
        <v>82.73</v>
      </c>
      <c r="K53" s="9">
        <v>202</v>
      </c>
      <c r="L53" s="4" t="str">
        <f>IF(NOT(K53&lt;1000),"High","Low")</f>
        <v>Low</v>
      </c>
      <c r="M53" s="9">
        <v>2.3E-3</v>
      </c>
      <c r="N53" s="10">
        <v>84751</v>
      </c>
      <c r="O53" s="10">
        <v>88110</v>
      </c>
      <c r="P53" s="9">
        <v>1.0396000000000001</v>
      </c>
      <c r="Q53" s="9">
        <v>0.94</v>
      </c>
      <c r="R53" s="10">
        <v>2080</v>
      </c>
      <c r="S53" s="10">
        <v>51</v>
      </c>
      <c r="T53" s="6">
        <f>R53/O53</f>
        <v>2.3606855067529225E-2</v>
      </c>
      <c r="U53">
        <f>O53/S53*100</f>
        <v>172764.70588235295</v>
      </c>
      <c r="V53" s="29">
        <f>J53/K53</f>
        <v>0.40955445544554459</v>
      </c>
    </row>
    <row r="54" spans="1:22" x14ac:dyDescent="0.25">
      <c r="A54" s="2" t="s">
        <v>62</v>
      </c>
      <c r="B54" s="7" t="s">
        <v>66</v>
      </c>
      <c r="C54" s="2" t="s">
        <v>31</v>
      </c>
      <c r="D54" s="7" t="s">
        <v>64</v>
      </c>
      <c r="E54" s="2" t="s">
        <v>23</v>
      </c>
      <c r="F54" s="7" t="s">
        <v>65</v>
      </c>
      <c r="G54" s="2" t="s">
        <v>29</v>
      </c>
      <c r="H54" s="2" t="s">
        <v>26</v>
      </c>
      <c r="I54" s="2" t="s">
        <v>27</v>
      </c>
      <c r="J54" s="8">
        <v>62.96</v>
      </c>
      <c r="K54" s="9">
        <v>84</v>
      </c>
      <c r="L54" s="4" t="str">
        <f>IF(NOT(K54&lt;1000),"High","Low")</f>
        <v>Low</v>
      </c>
      <c r="M54" s="9">
        <v>2.5000000000000001E-3</v>
      </c>
      <c r="N54" s="10">
        <v>17927</v>
      </c>
      <c r="O54" s="10">
        <v>33929</v>
      </c>
      <c r="P54" s="9">
        <v>1.8926000000000001</v>
      </c>
      <c r="Q54" s="9">
        <v>1.86</v>
      </c>
      <c r="R54" s="10">
        <v>6655</v>
      </c>
      <c r="S54" s="10">
        <v>145</v>
      </c>
      <c r="T54" s="6">
        <f>R54/O54</f>
        <v>0.19614489080137934</v>
      </c>
      <c r="U54">
        <f>O54/S54*100</f>
        <v>23399.310344827587</v>
      </c>
      <c r="V54" s="29">
        <f>J54/K54</f>
        <v>0.74952380952380948</v>
      </c>
    </row>
  </sheetData>
  <autoFilter ref="A1:V54" xr:uid="{0CCAE8E8-117E-4F80-A0DA-AE93D8AE25FE}"/>
  <conditionalFormatting sqref="L1:L1048576">
    <cfRule type="dataBar" priority="6">
      <dataBar>
        <cfvo type="min"/>
        <cfvo type="max"/>
        <color rgb="FF638EC6"/>
      </dataBar>
      <extLst>
        <ext xmlns:x14="http://schemas.microsoft.com/office/spreadsheetml/2009/9/main" uri="{B025F937-C7B1-47D3-B67F-A62EFF666E3E}">
          <x14:id>{55E24179-D9A0-4EEF-B3B3-11D6E9AA68A5}</x14:id>
        </ext>
      </extLst>
    </cfRule>
  </conditionalFormatting>
  <conditionalFormatting sqref="L2:L54">
    <cfRule type="containsText" dxfId="1" priority="5" operator="containsText" text="Low">
      <formula>NOT(ISERROR(SEARCH("Low",L2)))</formula>
    </cfRule>
  </conditionalFormatting>
  <conditionalFormatting sqref="L1:L1048576">
    <cfRule type="iconSet" priority="9">
      <iconSet iconSet="3Symbols2">
        <cfvo type="percent" val="0"/>
        <cfvo type="percent" val="33"/>
        <cfvo type="percent" val="67"/>
      </iconSet>
    </cfRule>
  </conditionalFormatting>
  <conditionalFormatting sqref="T1:T1048576">
    <cfRule type="top10" dxfId="0" priority="4" rank="10"/>
  </conditionalFormatting>
  <conditionalFormatting sqref="V1:V1048576">
    <cfRule type="dataBar" priority="3">
      <dataBar>
        <cfvo type="min"/>
        <cfvo type="max"/>
        <color rgb="FFFF555A"/>
      </dataBar>
      <extLst>
        <ext xmlns:x14="http://schemas.microsoft.com/office/spreadsheetml/2009/9/main" uri="{B025F937-C7B1-47D3-B67F-A62EFF666E3E}">
          <x14:id>{91A65614-3A87-469B-A76A-738740F66F85}</x14:id>
        </ext>
      </extLst>
    </cfRule>
  </conditionalFormatting>
  <conditionalFormatting sqref="O1:O1048576">
    <cfRule type="dataBar" priority="2">
      <dataBar>
        <cfvo type="min"/>
        <cfvo type="max"/>
        <color rgb="FFFF555A"/>
      </dataBar>
      <extLst>
        <ext xmlns:x14="http://schemas.microsoft.com/office/spreadsheetml/2009/9/main" uri="{B025F937-C7B1-47D3-B67F-A62EFF666E3E}">
          <x14:id>{D0C672BD-C250-490C-8F26-3C00A033AE54}</x14:id>
        </ext>
      </extLst>
    </cfRule>
  </conditionalFormatting>
  <conditionalFormatting sqref="K1:K1048576">
    <cfRule type="dataBar" priority="1">
      <dataBar>
        <cfvo type="min"/>
        <cfvo type="max"/>
        <color rgb="FFFF555A"/>
      </dataBar>
      <extLst>
        <ext xmlns:x14="http://schemas.microsoft.com/office/spreadsheetml/2009/9/main" uri="{B025F937-C7B1-47D3-B67F-A62EFF666E3E}">
          <x14:id>{61C6CB9D-1FDD-400D-AC57-151DCC62B39F}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5E24179-D9A0-4EEF-B3B3-11D6E9AA68A5}">
            <x14:dataBar minLength="0" maxLength="100" border="1" negativeBarBorderColorSameAsPositive="0">
              <x14:cfvo type="autoMin"/>
              <x14:cfvo type="autoMax"/>
              <x14:borderColor rgb="FF638EC6"/>
              <x14:negativeFillColor rgb="FFFF0000"/>
              <x14:negativeBorderColor rgb="FFFF0000"/>
              <x14:axisColor rgb="FF000000"/>
            </x14:dataBar>
          </x14:cfRule>
          <x14:cfRule type="iconSet" priority="7" id="{6F0977E3-9A6D-44C1-950C-3A6D253762AC}">
            <x14:iconSet iconSet="3Stars">
              <x14:cfvo type="percent">
                <xm:f>0</xm:f>
              </x14:cfvo>
              <x14:cfvo type="percent">
                <xm:f>33</xm:f>
              </x14:cfvo>
              <x14:cfvo type="percent">
                <xm:f>67</xm:f>
              </x14:cfvo>
            </x14:iconSet>
          </x14:cfRule>
          <xm:sqref>L1:L1048576</xm:sqref>
        </x14:conditionalFormatting>
        <x14:conditionalFormatting xmlns:xm="http://schemas.microsoft.com/office/excel/2006/main">
          <x14:cfRule type="dataBar" id="{91A65614-3A87-469B-A76A-738740F66F85}">
            <x14:dataBar minLength="0" maxLength="100" border="1" negativeBarBorderColorSameAsPositive="0">
              <x14:cfvo type="autoMin"/>
              <x14:cfvo type="autoMax"/>
              <x14:borderColor rgb="FFFF555A"/>
              <x14:negativeFillColor rgb="FFFF0000"/>
              <x14:negativeBorderColor rgb="FFFF0000"/>
              <x14:axisColor rgb="FF000000"/>
            </x14:dataBar>
          </x14:cfRule>
          <xm:sqref>V1:V1048576</xm:sqref>
        </x14:conditionalFormatting>
        <x14:conditionalFormatting xmlns:xm="http://schemas.microsoft.com/office/excel/2006/main">
          <x14:cfRule type="dataBar" id="{D0C672BD-C250-490C-8F26-3C00A033AE54}">
            <x14:dataBar minLength="0" maxLength="100" border="1" negativeBarBorderColorSameAsPositive="0">
              <x14:cfvo type="autoMin"/>
              <x14:cfvo type="autoMax"/>
              <x14:borderColor rgb="FFFF555A"/>
              <x14:negativeFillColor rgb="FFFF0000"/>
              <x14:negativeBorderColor rgb="FFFF0000"/>
              <x14:axisColor rgb="FF000000"/>
            </x14:dataBar>
          </x14:cfRule>
          <xm:sqref>O1:O1048576</xm:sqref>
        </x14:conditionalFormatting>
        <x14:conditionalFormatting xmlns:xm="http://schemas.microsoft.com/office/excel/2006/main">
          <x14:cfRule type="dataBar" id="{61C6CB9D-1FDD-400D-AC57-151DCC62B39F}">
            <x14:dataBar minLength="0" maxLength="100" border="1" negativeBarBorderColorSameAsPositive="0">
              <x14:cfvo type="autoMin"/>
              <x14:cfvo type="autoMax"/>
              <x14:borderColor rgb="FFFF555A"/>
              <x14:negativeFillColor rgb="FFFF0000"/>
              <x14:negativeBorderColor rgb="FFFF0000"/>
              <x14:axisColor rgb="FF000000"/>
            </x14:dataBar>
          </x14:cfRule>
          <xm:sqref>K1:K1048576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6315-5B03-470D-8414-3221BDAD5F0A}">
  <dimension ref="A3:B24"/>
  <sheetViews>
    <sheetView workbookViewId="0">
      <selection activeCell="A29" sqref="A29"/>
    </sheetView>
  </sheetViews>
  <sheetFormatPr defaultRowHeight="15" x14ac:dyDescent="0.25"/>
  <cols>
    <col min="1" max="1" width="144.7109375" bestFit="1" customWidth="1"/>
    <col min="2" max="2" width="10.85546875" bestFit="1" customWidth="1"/>
  </cols>
  <sheetData>
    <row r="3" spans="1:2" x14ac:dyDescent="0.25">
      <c r="A3" s="23" t="s">
        <v>418</v>
      </c>
      <c r="B3" t="s">
        <v>431</v>
      </c>
    </row>
    <row r="4" spans="1:2" x14ac:dyDescent="0.25">
      <c r="A4" s="24" t="s">
        <v>452</v>
      </c>
      <c r="B4" s="27">
        <v>2.2000000000000001E-3</v>
      </c>
    </row>
    <row r="5" spans="1:2" x14ac:dyDescent="0.25">
      <c r="A5" s="24" t="s">
        <v>453</v>
      </c>
      <c r="B5" s="27">
        <v>3.5000000000000001E-3</v>
      </c>
    </row>
    <row r="6" spans="1:2" x14ac:dyDescent="0.25">
      <c r="A6" s="24" t="s">
        <v>454</v>
      </c>
      <c r="B6" s="27">
        <v>1.5E-3</v>
      </c>
    </row>
    <row r="7" spans="1:2" x14ac:dyDescent="0.25">
      <c r="A7" s="24" t="s">
        <v>455</v>
      </c>
      <c r="B7" s="27">
        <v>2.0999999999999999E-3</v>
      </c>
    </row>
    <row r="8" spans="1:2" x14ac:dyDescent="0.25">
      <c r="A8" s="24" t="s">
        <v>456</v>
      </c>
      <c r="B8" s="27">
        <v>1.6000000000000001E-3</v>
      </c>
    </row>
    <row r="9" spans="1:2" x14ac:dyDescent="0.25">
      <c r="A9" s="24" t="s">
        <v>457</v>
      </c>
      <c r="B9" s="27">
        <v>3.3E-3</v>
      </c>
    </row>
    <row r="10" spans="1:2" x14ac:dyDescent="0.25">
      <c r="A10" s="24" t="s">
        <v>458</v>
      </c>
      <c r="B10" s="27">
        <v>2E-3</v>
      </c>
    </row>
    <row r="11" spans="1:2" x14ac:dyDescent="0.25">
      <c r="A11" s="24" t="s">
        <v>459</v>
      </c>
      <c r="B11" s="27">
        <v>0</v>
      </c>
    </row>
    <row r="12" spans="1:2" x14ac:dyDescent="0.25">
      <c r="A12" s="24" t="s">
        <v>460</v>
      </c>
      <c r="B12" s="27">
        <v>1.9E-3</v>
      </c>
    </row>
    <row r="13" spans="1:2" x14ac:dyDescent="0.25">
      <c r="A13" s="24" t="s">
        <v>461</v>
      </c>
      <c r="B13" s="27">
        <v>3.7000000000000002E-3</v>
      </c>
    </row>
    <row r="14" spans="1:2" x14ac:dyDescent="0.25">
      <c r="A14" s="24" t="s">
        <v>421</v>
      </c>
      <c r="B14" s="25"/>
    </row>
    <row r="15" spans="1:2" x14ac:dyDescent="0.25">
      <c r="A15" s="24" t="s">
        <v>422</v>
      </c>
      <c r="B15" s="25">
        <v>3.7000000000000002E-3</v>
      </c>
    </row>
    <row r="22" spans="1:1" s="26" customFormat="1" x14ac:dyDescent="0.25">
      <c r="A22" s="26" t="s">
        <v>430</v>
      </c>
    </row>
    <row r="24" spans="1:1" x14ac:dyDescent="0.25">
      <c r="A24" t="s">
        <v>462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12068-525F-44B0-AE69-7A2CB0B99AE3}">
  <dimension ref="A3:D20"/>
  <sheetViews>
    <sheetView workbookViewId="0">
      <selection activeCell="A32" sqref="A32"/>
    </sheetView>
  </sheetViews>
  <sheetFormatPr defaultRowHeight="15" x14ac:dyDescent="0.25"/>
  <cols>
    <col min="1" max="1" width="139.85546875" bestFit="1" customWidth="1"/>
    <col min="2" max="2" width="26.28515625" bestFit="1" customWidth="1"/>
    <col min="3" max="3" width="16.42578125" bestFit="1" customWidth="1"/>
    <col min="4" max="4" width="25" bestFit="1" customWidth="1"/>
  </cols>
  <sheetData>
    <row r="3" spans="1:4" x14ac:dyDescent="0.25">
      <c r="A3" s="23" t="s">
        <v>418</v>
      </c>
      <c r="B3" t="s">
        <v>440</v>
      </c>
      <c r="C3" t="s">
        <v>441</v>
      </c>
      <c r="D3" t="s">
        <v>442</v>
      </c>
    </row>
    <row r="4" spans="1:4" x14ac:dyDescent="0.25">
      <c r="A4" s="24" t="s">
        <v>314</v>
      </c>
      <c r="B4" s="25">
        <v>1470.9499999999996</v>
      </c>
      <c r="C4" s="25">
        <v>7697</v>
      </c>
      <c r="D4" s="25">
        <v>0.19110692477588664</v>
      </c>
    </row>
    <row r="5" spans="1:4" x14ac:dyDescent="0.25">
      <c r="A5" s="24" t="s">
        <v>309</v>
      </c>
      <c r="B5" s="25">
        <v>13221.699999999999</v>
      </c>
      <c r="C5" s="25">
        <v>89711</v>
      </c>
      <c r="D5" s="25">
        <v>0.14738103465572783</v>
      </c>
    </row>
    <row r="6" spans="1:4" x14ac:dyDescent="0.25">
      <c r="A6" s="24" t="s">
        <v>104</v>
      </c>
      <c r="B6" s="25">
        <v>2592.0300000000007</v>
      </c>
      <c r="C6" s="25">
        <v>25975</v>
      </c>
      <c r="D6" s="25">
        <v>9.9789412897016386E-2</v>
      </c>
    </row>
    <row r="7" spans="1:4" x14ac:dyDescent="0.25">
      <c r="A7" s="24" t="s">
        <v>135</v>
      </c>
      <c r="B7" s="25">
        <v>1109.57</v>
      </c>
      <c r="C7" s="25">
        <v>3642</v>
      </c>
      <c r="D7" s="25">
        <v>0.30465952773201538</v>
      </c>
    </row>
    <row r="8" spans="1:4" x14ac:dyDescent="0.25">
      <c r="A8" s="24" t="s">
        <v>91</v>
      </c>
      <c r="B8" s="25">
        <v>6287.5799999999981</v>
      </c>
      <c r="C8" s="25">
        <v>65726</v>
      </c>
      <c r="D8" s="25">
        <v>9.5663512156528588E-2</v>
      </c>
    </row>
    <row r="9" spans="1:4" x14ac:dyDescent="0.25">
      <c r="A9" s="24" t="s">
        <v>89</v>
      </c>
      <c r="B9" s="25">
        <v>6441.1399999999994</v>
      </c>
      <c r="C9" s="25">
        <v>53632</v>
      </c>
      <c r="D9" s="25">
        <v>0.12009882159904534</v>
      </c>
    </row>
    <row r="10" spans="1:4" x14ac:dyDescent="0.25">
      <c r="A10" s="24" t="s">
        <v>110</v>
      </c>
      <c r="B10" s="25">
        <v>2601.7000000000016</v>
      </c>
      <c r="C10" s="25">
        <v>34984</v>
      </c>
      <c r="D10" s="25">
        <v>7.436828264349421E-2</v>
      </c>
    </row>
    <row r="11" spans="1:4" x14ac:dyDescent="0.25">
      <c r="A11" s="24" t="s">
        <v>94</v>
      </c>
      <c r="B11" s="25">
        <v>3808.1499999999983</v>
      </c>
      <c r="C11" s="25">
        <v>42010</v>
      </c>
      <c r="D11" s="25">
        <v>9.0648655082123261E-2</v>
      </c>
    </row>
    <row r="12" spans="1:4" x14ac:dyDescent="0.25">
      <c r="A12" s="24" t="s">
        <v>107</v>
      </c>
      <c r="B12" s="25">
        <v>1558.0700000000002</v>
      </c>
      <c r="C12" s="25">
        <v>5335</v>
      </c>
      <c r="D12" s="25">
        <v>0.29204686035613875</v>
      </c>
    </row>
    <row r="13" spans="1:4" x14ac:dyDescent="0.25">
      <c r="A13" s="24" t="s">
        <v>84</v>
      </c>
      <c r="B13" s="25">
        <v>14022.64</v>
      </c>
      <c r="C13" s="25">
        <v>90369</v>
      </c>
      <c r="D13" s="25">
        <v>0.15517091037855901</v>
      </c>
    </row>
    <row r="14" spans="1:4" x14ac:dyDescent="0.25">
      <c r="A14" s="24" t="s">
        <v>421</v>
      </c>
      <c r="B14" s="25"/>
      <c r="C14" s="25"/>
      <c r="D14" s="25" t="e">
        <v>#DIV/0!</v>
      </c>
    </row>
    <row r="15" spans="1:4" x14ac:dyDescent="0.25">
      <c r="A15" s="24" t="s">
        <v>422</v>
      </c>
      <c r="B15" s="25">
        <v>53113.53</v>
      </c>
      <c r="C15" s="25">
        <v>419081</v>
      </c>
      <c r="D15" s="25">
        <v>0.12673810074901992</v>
      </c>
    </row>
    <row r="20" spans="1:1" x14ac:dyDescent="0.25">
      <c r="A20" t="s">
        <v>444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8E74-B8D4-4E97-84B4-627C619CDFD9}">
  <dimension ref="A1:T427"/>
  <sheetViews>
    <sheetView workbookViewId="0">
      <selection sqref="A1:XFD1048576"/>
    </sheetView>
  </sheetViews>
  <sheetFormatPr defaultRowHeight="15" x14ac:dyDescent="0.25"/>
  <cols>
    <col min="1" max="1" width="7.140625" bestFit="1" customWidth="1"/>
    <col min="2" max="2" width="131.28515625" bestFit="1" customWidth="1"/>
    <col min="4" max="4" width="46.140625" bestFit="1" customWidth="1"/>
    <col min="5" max="5" width="9.140625" bestFit="1" customWidth="1"/>
    <col min="6" max="6" width="8.140625" bestFit="1" customWidth="1"/>
    <col min="7" max="7" width="16.7109375" bestFit="1" customWidth="1"/>
    <col min="8" max="8" width="8" bestFit="1" customWidth="1"/>
    <col min="9" max="9" width="11" bestFit="1" customWidth="1"/>
    <col min="10" max="10" width="18.5703125" bestFit="1" customWidth="1"/>
    <col min="11" max="11" width="9.28515625" bestFit="1" customWidth="1"/>
    <col min="12" max="12" width="18.7109375" bestFit="1" customWidth="1"/>
    <col min="13" max="13" width="17.85546875" bestFit="1" customWidth="1"/>
    <col min="14" max="14" width="17.28515625" customWidth="1"/>
    <col min="15" max="15" width="12" customWidth="1"/>
    <col min="16" max="16" width="12" bestFit="1" customWidth="1"/>
    <col min="17" max="17" width="15.7109375" bestFit="1" customWidth="1"/>
    <col min="18" max="18" width="15.85546875" bestFit="1" customWidth="1"/>
    <col min="19" max="19" width="9.85546875" bestFit="1" customWidth="1"/>
    <col min="20" max="20" width="14.7109375" bestFit="1" customWidth="1"/>
  </cols>
  <sheetData>
    <row r="1" spans="1:20" s="12" customFormat="1" x14ac:dyDescent="0.25">
      <c r="A1" s="12" t="s">
        <v>0</v>
      </c>
      <c r="B1" s="12" t="s">
        <v>71</v>
      </c>
      <c r="C1" s="12" t="s">
        <v>4</v>
      </c>
      <c r="D1" s="12" t="s">
        <v>72</v>
      </c>
      <c r="E1" s="12" t="s">
        <v>6</v>
      </c>
      <c r="F1" s="12" t="s">
        <v>7</v>
      </c>
      <c r="G1" s="12" t="s">
        <v>73</v>
      </c>
      <c r="H1" s="12" t="s">
        <v>74</v>
      </c>
      <c r="I1" s="12" t="s">
        <v>75</v>
      </c>
      <c r="J1" s="12" t="s">
        <v>76</v>
      </c>
      <c r="K1" s="12" t="s">
        <v>77</v>
      </c>
      <c r="L1" s="12" t="s">
        <v>78</v>
      </c>
      <c r="M1" s="12" t="s">
        <v>79</v>
      </c>
      <c r="N1" s="12" t="s">
        <v>80</v>
      </c>
      <c r="O1" s="12" t="s">
        <v>417</v>
      </c>
      <c r="P1" s="12" t="s">
        <v>81</v>
      </c>
      <c r="Q1" s="12" t="s">
        <v>82</v>
      </c>
      <c r="R1" s="12" t="s">
        <v>83</v>
      </c>
      <c r="S1" s="12" t="s">
        <v>412</v>
      </c>
      <c r="T1" s="12" t="s">
        <v>413</v>
      </c>
    </row>
    <row r="2" spans="1:20" x14ac:dyDescent="0.25">
      <c r="A2" s="11" t="s">
        <v>54</v>
      </c>
      <c r="B2" s="11" t="s">
        <v>107</v>
      </c>
      <c r="C2" s="11" t="s">
        <v>37</v>
      </c>
      <c r="D2" s="11" t="s">
        <v>97</v>
      </c>
      <c r="E2" s="11" t="s">
        <v>25</v>
      </c>
      <c r="F2" s="11" t="s">
        <v>26</v>
      </c>
      <c r="G2" s="11" t="s">
        <v>88</v>
      </c>
      <c r="H2" s="11">
        <v>6254</v>
      </c>
      <c r="I2" s="11">
        <v>32438</v>
      </c>
      <c r="J2" s="11">
        <v>139.19999999999999</v>
      </c>
      <c r="K2" s="11">
        <v>755</v>
      </c>
      <c r="L2" s="11">
        <v>23370</v>
      </c>
      <c r="M2" s="11">
        <v>114</v>
      </c>
      <c r="N2" s="11">
        <v>2.3275171095628582</v>
      </c>
      <c r="O2" s="11" t="str">
        <f>IF(N2&gt;2,"Good","Bad")</f>
        <v>Good</v>
      </c>
      <c r="P2" s="11">
        <v>0.72045132252296684</v>
      </c>
      <c r="Q2" s="11">
        <v>24100</v>
      </c>
      <c r="R2" s="11">
        <v>3.85353374</v>
      </c>
      <c r="S2" s="11" t="s">
        <v>415</v>
      </c>
      <c r="T2" s="11">
        <v>0.1207227374480333</v>
      </c>
    </row>
    <row r="3" spans="1:20" x14ac:dyDescent="0.25">
      <c r="A3" s="11" t="s">
        <v>54</v>
      </c>
      <c r="B3" s="11" t="s">
        <v>107</v>
      </c>
      <c r="C3" s="11" t="s">
        <v>37</v>
      </c>
      <c r="D3" s="11" t="s">
        <v>85</v>
      </c>
      <c r="E3" s="11" t="s">
        <v>25</v>
      </c>
      <c r="F3" s="11" t="s">
        <v>26</v>
      </c>
      <c r="G3" s="11" t="s">
        <v>86</v>
      </c>
      <c r="H3" s="11">
        <v>11104</v>
      </c>
      <c r="I3" s="11">
        <v>192279</v>
      </c>
      <c r="J3" s="11">
        <v>412.21</v>
      </c>
      <c r="K3" s="11">
        <v>1331</v>
      </c>
      <c r="L3" s="11">
        <v>40337</v>
      </c>
      <c r="M3" s="11">
        <v>627</v>
      </c>
      <c r="N3" s="11">
        <v>0.69222327971333319</v>
      </c>
      <c r="O3" s="11" t="str">
        <f>IF(N3&gt;2,"Good","Bad")</f>
        <v>Bad</v>
      </c>
      <c r="P3" s="11">
        <v>0.2097836997279994</v>
      </c>
      <c r="Q3" s="11">
        <v>41316</v>
      </c>
      <c r="R3" s="11">
        <v>3.7208213300000001</v>
      </c>
      <c r="S3" s="11" t="s">
        <v>415</v>
      </c>
      <c r="T3" s="11">
        <v>0.1198667146974063</v>
      </c>
    </row>
    <row r="4" spans="1:20" x14ac:dyDescent="0.25">
      <c r="A4" s="11" t="s">
        <v>34</v>
      </c>
      <c r="B4" s="11" t="s">
        <v>135</v>
      </c>
      <c r="C4" s="11" t="s">
        <v>37</v>
      </c>
      <c r="D4" s="11" t="s">
        <v>158</v>
      </c>
      <c r="E4" s="11" t="s">
        <v>29</v>
      </c>
      <c r="F4" s="11" t="s">
        <v>26</v>
      </c>
      <c r="G4" s="11" t="s">
        <v>88</v>
      </c>
      <c r="H4" s="11">
        <v>2243</v>
      </c>
      <c r="I4" s="11">
        <v>10599</v>
      </c>
      <c r="J4" s="11">
        <v>48.09</v>
      </c>
      <c r="K4" s="11">
        <v>268</v>
      </c>
      <c r="L4" s="11">
        <v>7635</v>
      </c>
      <c r="M4" s="11">
        <v>37</v>
      </c>
      <c r="N4" s="11">
        <v>2.5285404283422959</v>
      </c>
      <c r="O4" s="11" t="str">
        <f>IF(N4&gt;2,"Good","Bad")</f>
        <v>Good</v>
      </c>
      <c r="P4" s="11">
        <v>0.72035097650721769</v>
      </c>
      <c r="Q4" s="11">
        <v>7891</v>
      </c>
      <c r="R4" s="11">
        <v>3.5180561699999999</v>
      </c>
      <c r="S4" s="11" t="s">
        <v>415</v>
      </c>
      <c r="T4" s="11">
        <v>0.1194828354881855</v>
      </c>
    </row>
    <row r="5" spans="1:20" x14ac:dyDescent="0.25">
      <c r="A5" s="11" t="s">
        <v>34</v>
      </c>
      <c r="B5" s="11" t="s">
        <v>135</v>
      </c>
      <c r="C5" s="11" t="s">
        <v>37</v>
      </c>
      <c r="D5" s="11" t="s">
        <v>143</v>
      </c>
      <c r="E5" s="11" t="s">
        <v>25</v>
      </c>
      <c r="F5" s="11" t="s">
        <v>26</v>
      </c>
      <c r="G5" s="11" t="s">
        <v>88</v>
      </c>
      <c r="H5" s="11">
        <v>3702</v>
      </c>
      <c r="I5" s="11">
        <v>17765</v>
      </c>
      <c r="J5" s="11">
        <v>76.5</v>
      </c>
      <c r="K5" s="11">
        <v>347</v>
      </c>
      <c r="L5" s="11">
        <v>11809</v>
      </c>
      <c r="M5" s="11">
        <v>63</v>
      </c>
      <c r="N5" s="11">
        <v>1.9532789192231921</v>
      </c>
      <c r="O5" s="11" t="str">
        <f>IF(N5&gt;2,"Good","Bad")</f>
        <v>Bad</v>
      </c>
      <c r="P5" s="11">
        <v>0.6647340275823248</v>
      </c>
      <c r="Q5" s="11">
        <v>12144</v>
      </c>
      <c r="R5" s="11">
        <v>3.2803889800000001</v>
      </c>
      <c r="S5" s="11" t="s">
        <v>415</v>
      </c>
      <c r="T5" s="11">
        <v>9.3733117233927604E-2</v>
      </c>
    </row>
    <row r="6" spans="1:20" x14ac:dyDescent="0.25">
      <c r="A6" s="11" t="s">
        <v>34</v>
      </c>
      <c r="B6" s="11" t="s">
        <v>135</v>
      </c>
      <c r="C6" s="11" t="s">
        <v>37</v>
      </c>
      <c r="D6" s="11" t="s">
        <v>101</v>
      </c>
      <c r="E6" s="11" t="s">
        <v>29</v>
      </c>
      <c r="F6" s="11" t="s">
        <v>26</v>
      </c>
      <c r="G6" s="11" t="s">
        <v>86</v>
      </c>
      <c r="H6" s="11">
        <v>3518</v>
      </c>
      <c r="I6" s="11">
        <v>57678</v>
      </c>
      <c r="J6" s="11">
        <v>100.12</v>
      </c>
      <c r="K6" s="11">
        <v>318</v>
      </c>
      <c r="L6" s="11">
        <v>8354</v>
      </c>
      <c r="M6" s="11">
        <v>320</v>
      </c>
      <c r="N6" s="11">
        <v>0.55133673150941431</v>
      </c>
      <c r="O6" s="11" t="str">
        <f>IF(N6&gt;2,"Good","Bad")</f>
        <v>Bad</v>
      </c>
      <c r="P6" s="11">
        <v>0.1448385866361524</v>
      </c>
      <c r="Q6" s="11">
        <v>8555</v>
      </c>
      <c r="R6" s="11">
        <v>2.4317794199999998</v>
      </c>
      <c r="S6" s="11" t="s">
        <v>415</v>
      </c>
      <c r="T6" s="11">
        <v>9.0392268334280837E-2</v>
      </c>
    </row>
    <row r="7" spans="1:20" x14ac:dyDescent="0.25">
      <c r="A7" s="11" t="s">
        <v>34</v>
      </c>
      <c r="B7" s="11" t="s">
        <v>135</v>
      </c>
      <c r="C7" s="11" t="s">
        <v>37</v>
      </c>
      <c r="D7" s="11" t="s">
        <v>92</v>
      </c>
      <c r="E7" s="11" t="s">
        <v>25</v>
      </c>
      <c r="F7" s="11" t="s">
        <v>26</v>
      </c>
      <c r="G7" s="11" t="s">
        <v>86</v>
      </c>
      <c r="H7" s="11">
        <v>5990</v>
      </c>
      <c r="I7" s="11">
        <v>79353</v>
      </c>
      <c r="J7" s="11">
        <v>184.8</v>
      </c>
      <c r="K7" s="11">
        <v>540</v>
      </c>
      <c r="L7" s="11">
        <v>15784</v>
      </c>
      <c r="M7" s="11">
        <v>293</v>
      </c>
      <c r="N7" s="11">
        <v>0.68050357264375638</v>
      </c>
      <c r="O7" s="11" t="str">
        <f>IF(N7&gt;2,"Good","Bad")</f>
        <v>Bad</v>
      </c>
      <c r="P7" s="11">
        <v>0.19890867390016759</v>
      </c>
      <c r="Q7" s="11">
        <v>16179</v>
      </c>
      <c r="R7" s="11">
        <v>2.7010016700000001</v>
      </c>
      <c r="S7" s="11" t="s">
        <v>415</v>
      </c>
      <c r="T7" s="11">
        <v>9.0150250417362271E-2</v>
      </c>
    </row>
    <row r="8" spans="1:20" x14ac:dyDescent="0.25">
      <c r="A8" s="11" t="s">
        <v>34</v>
      </c>
      <c r="B8" s="11" t="s">
        <v>135</v>
      </c>
      <c r="C8" s="11" t="s">
        <v>37</v>
      </c>
      <c r="D8" s="11" t="s">
        <v>123</v>
      </c>
      <c r="E8" s="11" t="s">
        <v>25</v>
      </c>
      <c r="F8" s="11" t="s">
        <v>26</v>
      </c>
      <c r="G8" s="11" t="s">
        <v>88</v>
      </c>
      <c r="H8" s="11">
        <v>3720</v>
      </c>
      <c r="I8" s="11">
        <v>15753</v>
      </c>
      <c r="J8" s="11">
        <v>54.56</v>
      </c>
      <c r="K8" s="11">
        <v>319</v>
      </c>
      <c r="L8" s="11">
        <v>7617</v>
      </c>
      <c r="M8" s="11">
        <v>68</v>
      </c>
      <c r="N8" s="11">
        <v>2.0250111089951122</v>
      </c>
      <c r="O8" s="11" t="str">
        <f>IF(N8&gt;2,"Good","Bad")</f>
        <v>Good</v>
      </c>
      <c r="P8" s="11">
        <v>0.48352694724814321</v>
      </c>
      <c r="Q8" s="11">
        <v>7917</v>
      </c>
      <c r="R8" s="11">
        <v>2.12822581</v>
      </c>
      <c r="S8" s="11" t="s">
        <v>415</v>
      </c>
      <c r="T8" s="11">
        <v>8.5752688172043012E-2</v>
      </c>
    </row>
    <row r="9" spans="1:20" x14ac:dyDescent="0.25">
      <c r="A9" s="11" t="s">
        <v>54</v>
      </c>
      <c r="B9" s="11" t="s">
        <v>107</v>
      </c>
      <c r="C9" s="11" t="s">
        <v>37</v>
      </c>
      <c r="D9" s="11" t="s">
        <v>87</v>
      </c>
      <c r="E9" s="11" t="s">
        <v>25</v>
      </c>
      <c r="F9" s="11" t="s">
        <v>26</v>
      </c>
      <c r="G9" s="11" t="s">
        <v>88</v>
      </c>
      <c r="H9" s="11">
        <v>5840</v>
      </c>
      <c r="I9" s="11">
        <v>26144</v>
      </c>
      <c r="J9" s="11">
        <v>89.99</v>
      </c>
      <c r="K9" s="11">
        <v>428</v>
      </c>
      <c r="L9" s="11">
        <v>13922</v>
      </c>
      <c r="M9" s="11">
        <v>84</v>
      </c>
      <c r="N9" s="11">
        <v>1.637086903304773</v>
      </c>
      <c r="O9" s="11" t="str">
        <f>IF(N9&gt;2,"Good","Bad")</f>
        <v>Bad</v>
      </c>
      <c r="P9" s="11">
        <v>0.53251223990208074</v>
      </c>
      <c r="Q9" s="11">
        <v>14319</v>
      </c>
      <c r="R9" s="11">
        <v>2.4518835600000002</v>
      </c>
      <c r="S9" s="11" t="s">
        <v>415</v>
      </c>
      <c r="T9" s="11">
        <v>7.3287671232876717E-2</v>
      </c>
    </row>
    <row r="10" spans="1:20" x14ac:dyDescent="0.25">
      <c r="A10" s="11" t="s">
        <v>34</v>
      </c>
      <c r="B10" s="11" t="s">
        <v>135</v>
      </c>
      <c r="C10" s="11" t="s">
        <v>37</v>
      </c>
      <c r="D10" s="11" t="s">
        <v>133</v>
      </c>
      <c r="E10" s="11" t="s">
        <v>29</v>
      </c>
      <c r="F10" s="11" t="s">
        <v>26</v>
      </c>
      <c r="G10" s="11" t="s">
        <v>88</v>
      </c>
      <c r="H10" s="11">
        <v>1922</v>
      </c>
      <c r="I10" s="11">
        <v>4992</v>
      </c>
      <c r="J10" s="11">
        <v>21.19</v>
      </c>
      <c r="K10" s="11">
        <v>138</v>
      </c>
      <c r="L10" s="11">
        <v>3489</v>
      </c>
      <c r="M10" s="11">
        <v>17</v>
      </c>
      <c r="N10" s="11">
        <v>2.7644230769230771</v>
      </c>
      <c r="O10" s="11" t="str">
        <f>IF(N10&gt;2,"Good","Bad")</f>
        <v>Good</v>
      </c>
      <c r="P10" s="11">
        <v>0.69891826923076927</v>
      </c>
      <c r="Q10" s="11">
        <v>3624</v>
      </c>
      <c r="R10" s="11">
        <v>1.8855359</v>
      </c>
      <c r="S10" s="11" t="s">
        <v>415</v>
      </c>
      <c r="T10" s="11">
        <v>7.1800208116545264E-2</v>
      </c>
    </row>
    <row r="11" spans="1:20" x14ac:dyDescent="0.25">
      <c r="A11" s="11" t="s">
        <v>54</v>
      </c>
      <c r="B11" s="11" t="s">
        <v>107</v>
      </c>
      <c r="C11" s="11" t="s">
        <v>37</v>
      </c>
      <c r="D11" s="11" t="s">
        <v>87</v>
      </c>
      <c r="E11" s="11" t="s">
        <v>25</v>
      </c>
      <c r="F11" s="11" t="s">
        <v>26</v>
      </c>
      <c r="G11" s="11" t="s">
        <v>88</v>
      </c>
      <c r="H11" s="11">
        <v>8500</v>
      </c>
      <c r="I11" s="11">
        <v>117298</v>
      </c>
      <c r="J11" s="11">
        <v>190.57</v>
      </c>
      <c r="K11" s="11">
        <v>593</v>
      </c>
      <c r="L11" s="11">
        <v>8060</v>
      </c>
      <c r="M11" s="11">
        <v>223</v>
      </c>
      <c r="N11" s="11">
        <v>0.50554996675135133</v>
      </c>
      <c r="O11" s="11" t="str">
        <f>IF(N11&gt;2,"Good","Bad")</f>
        <v>Bad</v>
      </c>
      <c r="P11" s="11">
        <v>6.8713874064348923E-2</v>
      </c>
      <c r="Q11" s="11">
        <v>8190</v>
      </c>
      <c r="R11" s="11">
        <v>0.96352941000000003</v>
      </c>
      <c r="S11" s="11" t="s">
        <v>415</v>
      </c>
      <c r="T11" s="11">
        <v>6.9764705882352937E-2</v>
      </c>
    </row>
    <row r="12" spans="1:20" x14ac:dyDescent="0.25">
      <c r="A12" s="11" t="s">
        <v>54</v>
      </c>
      <c r="B12" s="11" t="s">
        <v>107</v>
      </c>
      <c r="C12" s="11" t="s">
        <v>37</v>
      </c>
      <c r="D12" s="11" t="s">
        <v>98</v>
      </c>
      <c r="E12" s="11" t="s">
        <v>25</v>
      </c>
      <c r="F12" s="11" t="s">
        <v>26</v>
      </c>
      <c r="G12" s="11" t="s">
        <v>86</v>
      </c>
      <c r="H12" s="11">
        <v>4878</v>
      </c>
      <c r="I12" s="11">
        <v>65456</v>
      </c>
      <c r="J12" s="11">
        <v>118.09</v>
      </c>
      <c r="K12" s="11">
        <v>333</v>
      </c>
      <c r="L12" s="11">
        <v>11531</v>
      </c>
      <c r="M12" s="11">
        <v>108</v>
      </c>
      <c r="N12" s="11">
        <v>0.50873869469567345</v>
      </c>
      <c r="O12" s="11" t="str">
        <f>IF(N12&gt;2,"Good","Bad")</f>
        <v>Bad</v>
      </c>
      <c r="P12" s="11">
        <v>0.1761641407968712</v>
      </c>
      <c r="Q12" s="11">
        <v>11756</v>
      </c>
      <c r="R12" s="11">
        <v>2.4100041000000001</v>
      </c>
      <c r="S12" s="11" t="s">
        <v>415</v>
      </c>
      <c r="T12" s="11">
        <v>6.8265682656826573E-2</v>
      </c>
    </row>
    <row r="13" spans="1:20" x14ac:dyDescent="0.25">
      <c r="A13" s="11" t="s">
        <v>54</v>
      </c>
      <c r="B13" s="11" t="s">
        <v>107</v>
      </c>
      <c r="C13" s="11" t="s">
        <v>37</v>
      </c>
      <c r="D13" s="11" t="s">
        <v>85</v>
      </c>
      <c r="E13" s="11" t="s">
        <v>25</v>
      </c>
      <c r="F13" s="11" t="s">
        <v>26</v>
      </c>
      <c r="G13" s="11" t="s">
        <v>86</v>
      </c>
      <c r="H13" s="11">
        <v>8678</v>
      </c>
      <c r="I13" s="11">
        <v>92582</v>
      </c>
      <c r="J13" s="11">
        <v>152.34</v>
      </c>
      <c r="K13" s="11">
        <v>551</v>
      </c>
      <c r="L13" s="11">
        <v>8812</v>
      </c>
      <c r="M13" s="11">
        <v>283</v>
      </c>
      <c r="N13" s="11">
        <v>0.59514808494091731</v>
      </c>
      <c r="O13" s="11" t="str">
        <f>IF(N13&gt;2,"Good","Bad")</f>
        <v>Bad</v>
      </c>
      <c r="P13" s="11">
        <v>9.5180488647901323E-2</v>
      </c>
      <c r="Q13" s="11">
        <v>9051</v>
      </c>
      <c r="R13" s="11">
        <v>1.0429822500000001</v>
      </c>
      <c r="S13" s="11" t="s">
        <v>415</v>
      </c>
      <c r="T13" s="11">
        <v>6.349389260198203E-2</v>
      </c>
    </row>
    <row r="14" spans="1:20" x14ac:dyDescent="0.25">
      <c r="A14" s="11" t="s">
        <v>54</v>
      </c>
      <c r="B14" s="11" t="s">
        <v>107</v>
      </c>
      <c r="C14" s="11" t="s">
        <v>37</v>
      </c>
      <c r="D14" s="11" t="s">
        <v>100</v>
      </c>
      <c r="E14" s="11" t="s">
        <v>25</v>
      </c>
      <c r="F14" s="11" t="s">
        <v>26</v>
      </c>
      <c r="G14" s="11" t="s">
        <v>86</v>
      </c>
      <c r="H14" s="11">
        <v>6162</v>
      </c>
      <c r="I14" s="11">
        <v>33945</v>
      </c>
      <c r="J14" s="11">
        <v>77.89</v>
      </c>
      <c r="K14" s="11">
        <v>316</v>
      </c>
      <c r="L14" s="11">
        <v>9561</v>
      </c>
      <c r="M14" s="11">
        <v>179</v>
      </c>
      <c r="N14" s="11">
        <v>0.93091766092207973</v>
      </c>
      <c r="O14" s="11" t="str">
        <f>IF(N14&gt;2,"Good","Bad")</f>
        <v>Bad</v>
      </c>
      <c r="P14" s="11">
        <v>0.28166151126822803</v>
      </c>
      <c r="Q14" s="11">
        <v>9829</v>
      </c>
      <c r="R14" s="11">
        <v>1.5950989900000001</v>
      </c>
      <c r="S14" s="11" t="s">
        <v>415</v>
      </c>
      <c r="T14" s="11">
        <v>5.128205128205128E-2</v>
      </c>
    </row>
    <row r="15" spans="1:20" x14ac:dyDescent="0.25">
      <c r="A15" s="11" t="s">
        <v>34</v>
      </c>
      <c r="B15" s="11" t="s">
        <v>135</v>
      </c>
      <c r="C15" s="11" t="s">
        <v>37</v>
      </c>
      <c r="D15" s="11" t="s">
        <v>164</v>
      </c>
      <c r="E15" s="11" t="s">
        <v>25</v>
      </c>
      <c r="F15" s="11" t="s">
        <v>26</v>
      </c>
      <c r="G15" s="11" t="s">
        <v>86</v>
      </c>
      <c r="H15" s="11">
        <v>2290</v>
      </c>
      <c r="I15" s="11">
        <v>20750</v>
      </c>
      <c r="J15" s="11">
        <v>45.16</v>
      </c>
      <c r="K15" s="11">
        <v>116</v>
      </c>
      <c r="L15" s="11">
        <v>4416</v>
      </c>
      <c r="M15" s="11">
        <v>43</v>
      </c>
      <c r="N15" s="11">
        <v>0.5590361445783133</v>
      </c>
      <c r="O15" s="11" t="str">
        <f>IF(N15&gt;2,"Good","Bad")</f>
        <v>Bad</v>
      </c>
      <c r="P15" s="11">
        <v>0.21281927710843371</v>
      </c>
      <c r="Q15" s="11">
        <v>4509</v>
      </c>
      <c r="R15" s="11">
        <v>1.96899563</v>
      </c>
      <c r="S15" s="11" t="s">
        <v>415</v>
      </c>
      <c r="T15" s="11">
        <v>5.0655021834061127E-2</v>
      </c>
    </row>
    <row r="16" spans="1:20" x14ac:dyDescent="0.25">
      <c r="A16" s="11" t="s">
        <v>54</v>
      </c>
      <c r="B16" s="11" t="s">
        <v>107</v>
      </c>
      <c r="C16" s="11" t="s">
        <v>37</v>
      </c>
      <c r="D16" s="11" t="s">
        <v>146</v>
      </c>
      <c r="E16" s="11" t="s">
        <v>25</v>
      </c>
      <c r="F16" s="11" t="s">
        <v>26</v>
      </c>
      <c r="G16" s="11" t="s">
        <v>88</v>
      </c>
      <c r="H16" s="11">
        <v>1360</v>
      </c>
      <c r="I16" s="11">
        <v>4147</v>
      </c>
      <c r="J16" s="11">
        <v>15.67</v>
      </c>
      <c r="K16" s="11">
        <v>67</v>
      </c>
      <c r="L16" s="11">
        <v>2703</v>
      </c>
      <c r="M16" s="11">
        <v>6</v>
      </c>
      <c r="N16" s="11">
        <v>1.6156257535567879</v>
      </c>
      <c r="O16" s="11" t="str">
        <f>IF(N16&gt;2,"Good","Bad")</f>
        <v>Bad</v>
      </c>
      <c r="P16" s="11">
        <v>0.65179647938268626</v>
      </c>
      <c r="Q16" s="11">
        <v>2764</v>
      </c>
      <c r="R16" s="11">
        <v>2.03235294</v>
      </c>
      <c r="S16" s="11" t="s">
        <v>415</v>
      </c>
      <c r="T16" s="11">
        <v>4.926470588235294E-2</v>
      </c>
    </row>
    <row r="17" spans="1:20" x14ac:dyDescent="0.25">
      <c r="A17" s="11" t="s">
        <v>34</v>
      </c>
      <c r="B17" s="11" t="s">
        <v>135</v>
      </c>
      <c r="C17" s="11" t="s">
        <v>37</v>
      </c>
      <c r="D17" s="11" t="s">
        <v>161</v>
      </c>
      <c r="E17" s="11" t="s">
        <v>29</v>
      </c>
      <c r="F17" s="11" t="s">
        <v>113</v>
      </c>
      <c r="G17" s="11" t="s">
        <v>88</v>
      </c>
      <c r="H17" s="11">
        <v>3718</v>
      </c>
      <c r="I17" s="11">
        <v>46090</v>
      </c>
      <c r="J17" s="11">
        <v>71.87</v>
      </c>
      <c r="K17" s="11">
        <v>158</v>
      </c>
      <c r="L17" s="11">
        <v>0</v>
      </c>
      <c r="M17" s="11">
        <v>0</v>
      </c>
      <c r="N17" s="11">
        <v>0.34280755044478189</v>
      </c>
      <c r="O17" s="11" t="str">
        <f>IF(N17&gt;2,"Good","Bad")</f>
        <v>Bad</v>
      </c>
      <c r="P17" s="11">
        <v>0</v>
      </c>
      <c r="Q17" s="11">
        <v>77</v>
      </c>
      <c r="R17" s="11">
        <v>2.0710059999999999E-2</v>
      </c>
      <c r="S17" s="11" t="s">
        <v>415</v>
      </c>
      <c r="T17" s="11">
        <v>4.249596557288865E-2</v>
      </c>
    </row>
    <row r="18" spans="1:20" x14ac:dyDescent="0.25">
      <c r="A18" s="11" t="s">
        <v>34</v>
      </c>
      <c r="B18" s="11" t="s">
        <v>135</v>
      </c>
      <c r="C18" s="11" t="s">
        <v>37</v>
      </c>
      <c r="D18" s="11" t="s">
        <v>257</v>
      </c>
      <c r="E18" s="11" t="s">
        <v>29</v>
      </c>
      <c r="F18" s="11" t="s">
        <v>26</v>
      </c>
      <c r="G18" s="11" t="s">
        <v>88</v>
      </c>
      <c r="H18" s="11">
        <v>742</v>
      </c>
      <c r="I18" s="11">
        <v>1663</v>
      </c>
      <c r="J18" s="11">
        <v>6.32</v>
      </c>
      <c r="K18" s="11">
        <v>31</v>
      </c>
      <c r="L18" s="11">
        <v>1041</v>
      </c>
      <c r="M18" s="11">
        <v>4</v>
      </c>
      <c r="N18" s="11">
        <v>1.864101022248948</v>
      </c>
      <c r="O18" s="11" t="str">
        <f>IF(N18&gt;2,"Good","Bad")</f>
        <v>Bad</v>
      </c>
      <c r="P18" s="11">
        <v>0.62597714972940466</v>
      </c>
      <c r="Q18" s="11">
        <v>1071</v>
      </c>
      <c r="R18" s="11">
        <v>1.4433962300000001</v>
      </c>
      <c r="S18" s="11" t="s">
        <v>415</v>
      </c>
      <c r="T18" s="11">
        <v>4.1778975741239892E-2</v>
      </c>
    </row>
    <row r="19" spans="1:20" x14ac:dyDescent="0.25">
      <c r="A19" s="11" t="s">
        <v>34</v>
      </c>
      <c r="B19" s="11" t="s">
        <v>135</v>
      </c>
      <c r="C19" s="11" t="s">
        <v>37</v>
      </c>
      <c r="D19" s="11" t="s">
        <v>117</v>
      </c>
      <c r="E19" s="11" t="s">
        <v>25</v>
      </c>
      <c r="F19" s="11" t="s">
        <v>26</v>
      </c>
      <c r="G19" s="11" t="s">
        <v>86</v>
      </c>
      <c r="H19" s="11">
        <v>3980</v>
      </c>
      <c r="I19" s="11">
        <v>21048</v>
      </c>
      <c r="J19" s="11">
        <v>45.87</v>
      </c>
      <c r="K19" s="11">
        <v>166</v>
      </c>
      <c r="L19" s="11">
        <v>4637</v>
      </c>
      <c r="M19" s="11">
        <v>109</v>
      </c>
      <c r="N19" s="11">
        <v>0.78867350817179782</v>
      </c>
      <c r="O19" s="11" t="str">
        <f>IF(N19&gt;2,"Good","Bad")</f>
        <v>Bad</v>
      </c>
      <c r="P19" s="11">
        <v>0.2203059673128088</v>
      </c>
      <c r="Q19" s="11">
        <v>4773</v>
      </c>
      <c r="R19" s="11">
        <v>1.19924623</v>
      </c>
      <c r="S19" s="11" t="s">
        <v>415</v>
      </c>
      <c r="T19" s="11">
        <v>4.1708542713567838E-2</v>
      </c>
    </row>
    <row r="20" spans="1:20" x14ac:dyDescent="0.25">
      <c r="A20" s="11" t="s">
        <v>54</v>
      </c>
      <c r="B20" s="11" t="s">
        <v>84</v>
      </c>
      <c r="C20" s="11" t="s">
        <v>23</v>
      </c>
      <c r="D20" s="11" t="s">
        <v>85</v>
      </c>
      <c r="E20" s="11" t="s">
        <v>25</v>
      </c>
      <c r="F20" s="11" t="s">
        <v>26</v>
      </c>
      <c r="G20" s="11" t="s">
        <v>86</v>
      </c>
      <c r="H20" s="11">
        <v>679301</v>
      </c>
      <c r="I20" s="11">
        <v>6014321</v>
      </c>
      <c r="J20" s="11">
        <v>5022.12</v>
      </c>
      <c r="K20" s="11">
        <v>26667</v>
      </c>
      <c r="L20" s="11">
        <v>1174872</v>
      </c>
      <c r="M20" s="11">
        <v>17334</v>
      </c>
      <c r="N20" s="11">
        <v>0.44339169791569161</v>
      </c>
      <c r="O20" s="11" t="str">
        <f>IF(N20&gt;2,"Good","Bad")</f>
        <v>Bad</v>
      </c>
      <c r="P20" s="11">
        <v>0.1953457422708233</v>
      </c>
      <c r="Q20" s="11">
        <v>1191803</v>
      </c>
      <c r="R20" s="11">
        <v>1.75445495</v>
      </c>
      <c r="S20" s="11" t="s">
        <v>414</v>
      </c>
      <c r="T20" s="11">
        <v>3.9256529874091159E-2</v>
      </c>
    </row>
    <row r="21" spans="1:20" x14ac:dyDescent="0.25">
      <c r="A21" s="11" t="s">
        <v>54</v>
      </c>
      <c r="B21" s="11" t="s">
        <v>107</v>
      </c>
      <c r="C21" s="11" t="s">
        <v>37</v>
      </c>
      <c r="D21" s="11" t="s">
        <v>146</v>
      </c>
      <c r="E21" s="11" t="s">
        <v>25</v>
      </c>
      <c r="F21" s="11" t="s">
        <v>26</v>
      </c>
      <c r="G21" s="11" t="s">
        <v>88</v>
      </c>
      <c r="H21" s="11">
        <v>4696</v>
      </c>
      <c r="I21" s="11">
        <v>38905</v>
      </c>
      <c r="J21" s="11">
        <v>61.07</v>
      </c>
      <c r="K21" s="11">
        <v>183</v>
      </c>
      <c r="L21" s="11">
        <v>2287</v>
      </c>
      <c r="M21" s="11">
        <v>76</v>
      </c>
      <c r="N21" s="11">
        <v>0.47037655828299713</v>
      </c>
      <c r="O21" s="11" t="str">
        <f>IF(N21&gt;2,"Good","Bad")</f>
        <v>Bad</v>
      </c>
      <c r="P21" s="11">
        <v>5.8784217966842307E-2</v>
      </c>
      <c r="Q21" s="11">
        <v>2316</v>
      </c>
      <c r="R21" s="11">
        <v>0.49318569000000001</v>
      </c>
      <c r="S21" s="11" t="s">
        <v>415</v>
      </c>
      <c r="T21" s="11">
        <v>3.896933560477002E-2</v>
      </c>
    </row>
    <row r="22" spans="1:20" x14ac:dyDescent="0.25">
      <c r="A22" s="11" t="s">
        <v>34</v>
      </c>
      <c r="B22" s="11" t="s">
        <v>135</v>
      </c>
      <c r="C22" s="11" t="s">
        <v>37</v>
      </c>
      <c r="D22" s="11" t="s">
        <v>181</v>
      </c>
      <c r="E22" s="11" t="s">
        <v>25</v>
      </c>
      <c r="F22" s="11" t="s">
        <v>26</v>
      </c>
      <c r="G22" s="11" t="s">
        <v>88</v>
      </c>
      <c r="H22" s="11">
        <v>2723</v>
      </c>
      <c r="I22" s="11">
        <v>18515</v>
      </c>
      <c r="J22" s="11">
        <v>29.59</v>
      </c>
      <c r="K22" s="11">
        <v>104</v>
      </c>
      <c r="L22" s="11">
        <v>1668</v>
      </c>
      <c r="M22" s="11">
        <v>37</v>
      </c>
      <c r="N22" s="11">
        <v>0.5617067242776127</v>
      </c>
      <c r="O22" s="11" t="str">
        <f>IF(N22&gt;2,"Good","Bad")</f>
        <v>Bad</v>
      </c>
      <c r="P22" s="11">
        <v>9.008911693221712E-2</v>
      </c>
      <c r="Q22" s="11">
        <v>1678</v>
      </c>
      <c r="R22" s="11">
        <v>0.61623209999999995</v>
      </c>
      <c r="S22" s="11" t="s">
        <v>415</v>
      </c>
      <c r="T22" s="11">
        <v>3.8193169298567753E-2</v>
      </c>
    </row>
    <row r="23" spans="1:20" x14ac:dyDescent="0.25">
      <c r="A23" s="11" t="s">
        <v>54</v>
      </c>
      <c r="B23" s="11" t="s">
        <v>107</v>
      </c>
      <c r="C23" s="11" t="s">
        <v>37</v>
      </c>
      <c r="D23" s="11" t="s">
        <v>97</v>
      </c>
      <c r="E23" s="11" t="s">
        <v>25</v>
      </c>
      <c r="F23" s="11" t="s">
        <v>26</v>
      </c>
      <c r="G23" s="11" t="s">
        <v>88</v>
      </c>
      <c r="H23" s="11">
        <v>8428</v>
      </c>
      <c r="I23" s="11">
        <v>71918</v>
      </c>
      <c r="J23" s="11">
        <v>116.38</v>
      </c>
      <c r="K23" s="11">
        <v>315</v>
      </c>
      <c r="L23" s="11">
        <v>6318</v>
      </c>
      <c r="M23" s="11">
        <v>240</v>
      </c>
      <c r="N23" s="11">
        <v>0.43799883200311468</v>
      </c>
      <c r="O23" s="11" t="str">
        <f>IF(N23&gt;2,"Good","Bad")</f>
        <v>Bad</v>
      </c>
      <c r="P23" s="11">
        <v>8.7850051447481856E-2</v>
      </c>
      <c r="Q23" s="11">
        <v>6378</v>
      </c>
      <c r="R23" s="11">
        <v>0.75676317000000004</v>
      </c>
      <c r="S23" s="11" t="s">
        <v>415</v>
      </c>
      <c r="T23" s="11">
        <v>3.7375415282392029E-2</v>
      </c>
    </row>
    <row r="24" spans="1:20" x14ac:dyDescent="0.25">
      <c r="A24" s="11" t="s">
        <v>34</v>
      </c>
      <c r="B24" s="11" t="s">
        <v>135</v>
      </c>
      <c r="C24" s="11" t="s">
        <v>37</v>
      </c>
      <c r="D24" s="11" t="s">
        <v>121</v>
      </c>
      <c r="E24" s="11" t="s">
        <v>25</v>
      </c>
      <c r="F24" s="11" t="s">
        <v>113</v>
      </c>
      <c r="G24" s="11" t="s">
        <v>88</v>
      </c>
      <c r="H24" s="11">
        <v>2543</v>
      </c>
      <c r="I24" s="11">
        <v>18765</v>
      </c>
      <c r="J24" s="11">
        <v>29.04</v>
      </c>
      <c r="K24" s="11">
        <v>95</v>
      </c>
      <c r="L24" s="11">
        <v>0</v>
      </c>
      <c r="M24" s="11">
        <v>0</v>
      </c>
      <c r="N24" s="11">
        <v>0.50626165734079409</v>
      </c>
      <c r="O24" s="11" t="str">
        <f>IF(N24&gt;2,"Good","Bad")</f>
        <v>Bad</v>
      </c>
      <c r="P24" s="11">
        <v>0</v>
      </c>
      <c r="Q24" s="11">
        <v>59</v>
      </c>
      <c r="R24" s="11">
        <v>2.320094E-2</v>
      </c>
      <c r="S24" s="11" t="s">
        <v>415</v>
      </c>
      <c r="T24" s="11">
        <v>3.7357451828548958E-2</v>
      </c>
    </row>
    <row r="25" spans="1:20" x14ac:dyDescent="0.25">
      <c r="A25" s="11" t="s">
        <v>34</v>
      </c>
      <c r="B25" s="11" t="s">
        <v>135</v>
      </c>
      <c r="C25" s="11" t="s">
        <v>37</v>
      </c>
      <c r="D25" s="11" t="s">
        <v>256</v>
      </c>
      <c r="E25" s="11" t="s">
        <v>29</v>
      </c>
      <c r="F25" s="11" t="s">
        <v>26</v>
      </c>
      <c r="G25" s="11" t="s">
        <v>86</v>
      </c>
      <c r="H25" s="11">
        <v>837</v>
      </c>
      <c r="I25" s="11">
        <v>4230</v>
      </c>
      <c r="J25" s="11">
        <v>9.9</v>
      </c>
      <c r="K25" s="11">
        <v>29</v>
      </c>
      <c r="L25" s="11">
        <v>1148</v>
      </c>
      <c r="M25" s="11">
        <v>6</v>
      </c>
      <c r="N25" s="11">
        <v>0.68557919621749408</v>
      </c>
      <c r="O25" s="11" t="str">
        <f>IF(N25&gt;2,"Good","Bad")</f>
        <v>Bad</v>
      </c>
      <c r="P25" s="11">
        <v>0.27139479905437353</v>
      </c>
      <c r="Q25" s="11">
        <v>1171</v>
      </c>
      <c r="R25" s="11">
        <v>1.39904421</v>
      </c>
      <c r="S25" s="11" t="s">
        <v>415</v>
      </c>
      <c r="T25" s="11">
        <v>3.4647550776583033E-2</v>
      </c>
    </row>
    <row r="26" spans="1:20" x14ac:dyDescent="0.25">
      <c r="A26" s="11" t="s">
        <v>34</v>
      </c>
      <c r="B26" s="11" t="s">
        <v>135</v>
      </c>
      <c r="C26" s="11" t="s">
        <v>37</v>
      </c>
      <c r="D26" s="11" t="s">
        <v>99</v>
      </c>
      <c r="E26" s="11" t="s">
        <v>25</v>
      </c>
      <c r="F26" s="11" t="s">
        <v>26</v>
      </c>
      <c r="G26" s="11" t="s">
        <v>86</v>
      </c>
      <c r="H26" s="11">
        <v>3369</v>
      </c>
      <c r="I26" s="11">
        <v>20295</v>
      </c>
      <c r="J26" s="11">
        <v>32.340000000000003</v>
      </c>
      <c r="K26" s="11">
        <v>113</v>
      </c>
      <c r="L26" s="11">
        <v>2192</v>
      </c>
      <c r="M26" s="11">
        <v>80</v>
      </c>
      <c r="N26" s="11">
        <v>0.55678738605567879</v>
      </c>
      <c r="O26" s="11" t="str">
        <f>IF(N26&gt;2,"Good","Bad")</f>
        <v>Bad</v>
      </c>
      <c r="P26" s="11">
        <v>0.1080068982508007</v>
      </c>
      <c r="Q26" s="11">
        <v>2221</v>
      </c>
      <c r="R26" s="11">
        <v>0.65924607000000002</v>
      </c>
      <c r="S26" s="11" t="s">
        <v>415</v>
      </c>
      <c r="T26" s="11">
        <v>3.3541110121697831E-2</v>
      </c>
    </row>
    <row r="27" spans="1:20" x14ac:dyDescent="0.25">
      <c r="A27" s="11" t="s">
        <v>54</v>
      </c>
      <c r="B27" s="11" t="s">
        <v>107</v>
      </c>
      <c r="C27" s="11" t="s">
        <v>37</v>
      </c>
      <c r="D27" s="11" t="s">
        <v>98</v>
      </c>
      <c r="E27" s="11" t="s">
        <v>25</v>
      </c>
      <c r="F27" s="11" t="s">
        <v>26</v>
      </c>
      <c r="G27" s="11" t="s">
        <v>86</v>
      </c>
      <c r="H27" s="11">
        <v>5396</v>
      </c>
      <c r="I27" s="11">
        <v>39145</v>
      </c>
      <c r="J27" s="11">
        <v>59.89</v>
      </c>
      <c r="K27" s="11">
        <v>179</v>
      </c>
      <c r="L27" s="11">
        <v>3917</v>
      </c>
      <c r="M27" s="11">
        <v>65</v>
      </c>
      <c r="N27" s="11">
        <v>0.45727423681185331</v>
      </c>
      <c r="O27" s="11" t="str">
        <f>IF(N27&gt;2,"Good","Bad")</f>
        <v>Bad</v>
      </c>
      <c r="P27" s="11">
        <v>0.10006386511687319</v>
      </c>
      <c r="Q27" s="11">
        <v>3949</v>
      </c>
      <c r="R27" s="11">
        <v>0.7318384</v>
      </c>
      <c r="S27" s="11" t="s">
        <v>415</v>
      </c>
      <c r="T27" s="11">
        <v>3.3172720533728689E-2</v>
      </c>
    </row>
    <row r="28" spans="1:20" x14ac:dyDescent="0.25">
      <c r="A28" s="11" t="s">
        <v>45</v>
      </c>
      <c r="B28" s="11" t="s">
        <v>89</v>
      </c>
      <c r="C28" s="11" t="s">
        <v>23</v>
      </c>
      <c r="D28" s="11" t="s">
        <v>96</v>
      </c>
      <c r="E28" s="11" t="s">
        <v>25</v>
      </c>
      <c r="F28" s="11" t="s">
        <v>26</v>
      </c>
      <c r="G28" s="11" t="s">
        <v>88</v>
      </c>
      <c r="H28" s="11">
        <v>294721</v>
      </c>
      <c r="I28" s="11">
        <v>1118842</v>
      </c>
      <c r="J28" s="11">
        <v>837.03</v>
      </c>
      <c r="K28" s="11">
        <v>9408</v>
      </c>
      <c r="L28" s="11">
        <v>358257</v>
      </c>
      <c r="M28" s="11">
        <v>7123</v>
      </c>
      <c r="N28" s="11">
        <v>0.84086939889635903</v>
      </c>
      <c r="O28" s="11" t="str">
        <f>IF(N28&gt;2,"Good","Bad")</f>
        <v>Bad</v>
      </c>
      <c r="P28" s="11">
        <v>0.32020338886098298</v>
      </c>
      <c r="Q28" s="11">
        <v>365767</v>
      </c>
      <c r="R28" s="11">
        <v>1.2410618899999999</v>
      </c>
      <c r="S28" s="11" t="s">
        <v>414</v>
      </c>
      <c r="T28" s="11">
        <v>3.1921715792223831E-2</v>
      </c>
    </row>
    <row r="29" spans="1:20" x14ac:dyDescent="0.25">
      <c r="A29" s="11" t="s">
        <v>34</v>
      </c>
      <c r="B29" s="11" t="s">
        <v>135</v>
      </c>
      <c r="C29" s="11" t="s">
        <v>37</v>
      </c>
      <c r="D29" s="11" t="s">
        <v>108</v>
      </c>
      <c r="E29" s="11" t="s">
        <v>29</v>
      </c>
      <c r="F29" s="11" t="s">
        <v>26</v>
      </c>
      <c r="G29" s="11" t="s">
        <v>88</v>
      </c>
      <c r="H29" s="11">
        <v>3528</v>
      </c>
      <c r="I29" s="11">
        <v>24375</v>
      </c>
      <c r="J29" s="11">
        <v>40.67</v>
      </c>
      <c r="K29" s="11">
        <v>111</v>
      </c>
      <c r="L29" s="11">
        <v>2011</v>
      </c>
      <c r="M29" s="11">
        <v>69</v>
      </c>
      <c r="N29" s="11">
        <v>0.45538461538461539</v>
      </c>
      <c r="O29" s="11" t="str">
        <f>IF(N29&gt;2,"Good","Bad")</f>
        <v>Bad</v>
      </c>
      <c r="P29" s="11">
        <v>8.2502564102564097E-2</v>
      </c>
      <c r="Q29" s="11">
        <v>2077</v>
      </c>
      <c r="R29" s="11">
        <v>0.58871881999999998</v>
      </c>
      <c r="S29" s="11" t="s">
        <v>415</v>
      </c>
      <c r="T29" s="11">
        <v>3.1462585034013613E-2</v>
      </c>
    </row>
    <row r="30" spans="1:20" x14ac:dyDescent="0.25">
      <c r="A30" s="11" t="s">
        <v>34</v>
      </c>
      <c r="B30" s="11" t="s">
        <v>135</v>
      </c>
      <c r="C30" s="11" t="s">
        <v>37</v>
      </c>
      <c r="D30" s="11" t="s">
        <v>267</v>
      </c>
      <c r="E30" s="11" t="s">
        <v>25</v>
      </c>
      <c r="F30" s="11" t="s">
        <v>26</v>
      </c>
      <c r="G30" s="11" t="s">
        <v>88</v>
      </c>
      <c r="H30" s="11">
        <v>415</v>
      </c>
      <c r="I30" s="11">
        <v>846</v>
      </c>
      <c r="J30" s="11">
        <v>2.85</v>
      </c>
      <c r="K30" s="11">
        <v>13</v>
      </c>
      <c r="L30" s="11">
        <v>481</v>
      </c>
      <c r="M30" s="11">
        <v>3</v>
      </c>
      <c r="N30" s="11">
        <v>1.5366430260047279</v>
      </c>
      <c r="O30" s="11" t="str">
        <f>IF(N30&gt;2,"Good","Bad")</f>
        <v>Bad</v>
      </c>
      <c r="P30" s="11">
        <v>0.5685579196217494</v>
      </c>
      <c r="Q30" s="11">
        <v>494</v>
      </c>
      <c r="R30" s="11">
        <v>1.1903614499999999</v>
      </c>
      <c r="S30" s="11" t="s">
        <v>415</v>
      </c>
      <c r="T30" s="11">
        <v>3.1325301204819279E-2</v>
      </c>
    </row>
    <row r="31" spans="1:20" x14ac:dyDescent="0.25">
      <c r="A31" s="11" t="s">
        <v>34</v>
      </c>
      <c r="B31" s="11" t="s">
        <v>135</v>
      </c>
      <c r="C31" s="11" t="s">
        <v>37</v>
      </c>
      <c r="D31" s="11" t="s">
        <v>127</v>
      </c>
      <c r="E31" s="11" t="s">
        <v>29</v>
      </c>
      <c r="F31" s="11" t="s">
        <v>26</v>
      </c>
      <c r="G31" s="11" t="s">
        <v>88</v>
      </c>
      <c r="H31" s="11">
        <v>3998</v>
      </c>
      <c r="I31" s="11">
        <v>24096</v>
      </c>
      <c r="J31" s="11">
        <v>41.73</v>
      </c>
      <c r="K31" s="11">
        <v>119</v>
      </c>
      <c r="L31" s="11">
        <v>2157</v>
      </c>
      <c r="M31" s="11">
        <v>63</v>
      </c>
      <c r="N31" s="11">
        <v>0.49385790172642757</v>
      </c>
      <c r="O31" s="11" t="str">
        <f>IF(N31&gt;2,"Good","Bad")</f>
        <v>Bad</v>
      </c>
      <c r="P31" s="11">
        <v>8.9516932270916338E-2</v>
      </c>
      <c r="Q31" s="11">
        <v>2213</v>
      </c>
      <c r="R31" s="11">
        <v>0.55352676000000001</v>
      </c>
      <c r="S31" s="11" t="s">
        <v>415</v>
      </c>
      <c r="T31" s="11">
        <v>2.9764882441220612E-2</v>
      </c>
    </row>
    <row r="32" spans="1:20" x14ac:dyDescent="0.25">
      <c r="A32" s="11" t="s">
        <v>34</v>
      </c>
      <c r="B32" s="11" t="s">
        <v>135</v>
      </c>
      <c r="C32" s="11" t="s">
        <v>37</v>
      </c>
      <c r="D32" s="11" t="s">
        <v>155</v>
      </c>
      <c r="E32" s="11" t="s">
        <v>29</v>
      </c>
      <c r="F32" s="11" t="s">
        <v>26</v>
      </c>
      <c r="G32" s="11" t="s">
        <v>86</v>
      </c>
      <c r="H32" s="11">
        <v>1788</v>
      </c>
      <c r="I32" s="11">
        <v>6410</v>
      </c>
      <c r="J32" s="11">
        <v>15.92</v>
      </c>
      <c r="K32" s="11">
        <v>53</v>
      </c>
      <c r="L32" s="11">
        <v>1790</v>
      </c>
      <c r="M32" s="11">
        <v>18</v>
      </c>
      <c r="N32" s="11">
        <v>0.82683307332293288</v>
      </c>
      <c r="O32" s="11" t="str">
        <f>IF(N32&gt;2,"Good","Bad")</f>
        <v>Bad</v>
      </c>
      <c r="P32" s="11">
        <v>0.27925117004680189</v>
      </c>
      <c r="Q32" s="11">
        <v>1836</v>
      </c>
      <c r="R32" s="11">
        <v>1.0268456399999999</v>
      </c>
      <c r="S32" s="11" t="s">
        <v>415</v>
      </c>
      <c r="T32" s="11">
        <v>2.9642058165548098E-2</v>
      </c>
    </row>
    <row r="33" spans="1:20" x14ac:dyDescent="0.25">
      <c r="A33" s="11" t="s">
        <v>103</v>
      </c>
      <c r="B33" s="11" t="s">
        <v>104</v>
      </c>
      <c r="C33" s="11" t="s">
        <v>23</v>
      </c>
      <c r="D33" s="11" t="s">
        <v>130</v>
      </c>
      <c r="E33" s="11" t="s">
        <v>29</v>
      </c>
      <c r="F33" s="11" t="s">
        <v>26</v>
      </c>
      <c r="G33" s="11" t="s">
        <v>88</v>
      </c>
      <c r="H33" s="11">
        <v>74032</v>
      </c>
      <c r="I33" s="11">
        <v>211900</v>
      </c>
      <c r="J33" s="11">
        <v>219.21</v>
      </c>
      <c r="K33" s="11">
        <v>2192</v>
      </c>
      <c r="L33" s="11">
        <v>162292</v>
      </c>
      <c r="M33" s="11">
        <v>271</v>
      </c>
      <c r="N33" s="11">
        <v>1.0344502123643231</v>
      </c>
      <c r="O33" s="11" t="str">
        <f>IF(N33&gt;2,"Good","Bad")</f>
        <v>Bad</v>
      </c>
      <c r="P33" s="11">
        <v>0.76588957055214724</v>
      </c>
      <c r="Q33" s="11">
        <v>164416</v>
      </c>
      <c r="R33" s="11">
        <v>2.2208774600000001</v>
      </c>
      <c r="S33" s="11" t="s">
        <v>414</v>
      </c>
      <c r="T33" s="11">
        <v>2.960881780851524E-2</v>
      </c>
    </row>
    <row r="34" spans="1:20" x14ac:dyDescent="0.25">
      <c r="A34" s="11" t="s">
        <v>34</v>
      </c>
      <c r="B34" s="11" t="s">
        <v>135</v>
      </c>
      <c r="C34" s="11" t="s">
        <v>37</v>
      </c>
      <c r="D34" s="11" t="s">
        <v>197</v>
      </c>
      <c r="E34" s="11" t="s">
        <v>29</v>
      </c>
      <c r="F34" s="11" t="s">
        <v>26</v>
      </c>
      <c r="G34" s="11" t="s">
        <v>86</v>
      </c>
      <c r="H34" s="11">
        <v>1397</v>
      </c>
      <c r="I34" s="11">
        <v>9120</v>
      </c>
      <c r="J34" s="11">
        <v>14.78</v>
      </c>
      <c r="K34" s="11">
        <v>39</v>
      </c>
      <c r="L34" s="11">
        <v>717</v>
      </c>
      <c r="M34" s="11">
        <v>16</v>
      </c>
      <c r="N34" s="11">
        <v>0.42763157894736847</v>
      </c>
      <c r="O34" s="11" t="str">
        <f>IF(N34&gt;2,"Good","Bad")</f>
        <v>Bad</v>
      </c>
      <c r="P34" s="11">
        <v>7.8618421052631574E-2</v>
      </c>
      <c r="Q34" s="11">
        <v>729</v>
      </c>
      <c r="R34" s="11">
        <v>0.52183250000000003</v>
      </c>
      <c r="S34" s="11" t="s">
        <v>415</v>
      </c>
      <c r="T34" s="11">
        <v>2.7916964924838941E-2</v>
      </c>
    </row>
    <row r="35" spans="1:20" x14ac:dyDescent="0.25">
      <c r="A35" s="11" t="s">
        <v>54</v>
      </c>
      <c r="B35" s="11" t="s">
        <v>84</v>
      </c>
      <c r="C35" s="11" t="s">
        <v>23</v>
      </c>
      <c r="D35" s="11" t="s">
        <v>87</v>
      </c>
      <c r="E35" s="11" t="s">
        <v>25</v>
      </c>
      <c r="F35" s="11" t="s">
        <v>26</v>
      </c>
      <c r="G35" s="11" t="s">
        <v>88</v>
      </c>
      <c r="H35" s="11">
        <v>184035</v>
      </c>
      <c r="I35" s="11">
        <v>543960</v>
      </c>
      <c r="J35" s="11">
        <v>597.04</v>
      </c>
      <c r="K35" s="11">
        <v>5011</v>
      </c>
      <c r="L35" s="11">
        <v>184122</v>
      </c>
      <c r="M35" s="11">
        <v>2094</v>
      </c>
      <c r="N35" s="11">
        <v>0.92120744172365621</v>
      </c>
      <c r="O35" s="11" t="str">
        <f>IF(N35&gt;2,"Good","Bad")</f>
        <v>Bad</v>
      </c>
      <c r="P35" s="11">
        <v>0.33848444738583722</v>
      </c>
      <c r="Q35" s="11">
        <v>188072</v>
      </c>
      <c r="R35" s="11">
        <v>1.0219360399999999</v>
      </c>
      <c r="S35" s="11" t="s">
        <v>414</v>
      </c>
      <c r="T35" s="11">
        <v>2.7228516314831419E-2</v>
      </c>
    </row>
    <row r="36" spans="1:20" x14ac:dyDescent="0.25">
      <c r="A36" s="11" t="s">
        <v>54</v>
      </c>
      <c r="B36" s="11" t="s">
        <v>84</v>
      </c>
      <c r="C36" s="11" t="s">
        <v>23</v>
      </c>
      <c r="D36" s="11" t="s">
        <v>97</v>
      </c>
      <c r="E36" s="11" t="s">
        <v>25</v>
      </c>
      <c r="F36" s="11" t="s">
        <v>26</v>
      </c>
      <c r="G36" s="11" t="s">
        <v>88</v>
      </c>
      <c r="H36" s="11">
        <v>166691</v>
      </c>
      <c r="I36" s="11">
        <v>384737</v>
      </c>
      <c r="J36" s="11">
        <v>660.57</v>
      </c>
      <c r="K36" s="11">
        <v>4500</v>
      </c>
      <c r="L36" s="11">
        <v>271653</v>
      </c>
      <c r="M36" s="11">
        <v>1024</v>
      </c>
      <c r="N36" s="11">
        <v>1.169630162942477</v>
      </c>
      <c r="O36" s="11" t="str">
        <f>IF(N36&gt;2,"Good","Bad")</f>
        <v>Bad</v>
      </c>
      <c r="P36" s="11">
        <v>0.7060745392306953</v>
      </c>
      <c r="Q36" s="11">
        <v>275911</v>
      </c>
      <c r="R36" s="11">
        <v>1.65522434</v>
      </c>
      <c r="S36" s="11" t="s">
        <v>414</v>
      </c>
      <c r="T36" s="11">
        <v>2.6996058575447981E-2</v>
      </c>
    </row>
    <row r="37" spans="1:20" x14ac:dyDescent="0.25">
      <c r="A37" s="11" t="s">
        <v>103</v>
      </c>
      <c r="B37" s="11" t="s">
        <v>104</v>
      </c>
      <c r="C37" s="11" t="s">
        <v>23</v>
      </c>
      <c r="D37" s="11" t="s">
        <v>234</v>
      </c>
      <c r="E37" s="11" t="s">
        <v>29</v>
      </c>
      <c r="F37" s="11" t="s">
        <v>26</v>
      </c>
      <c r="G37" s="11" t="s">
        <v>88</v>
      </c>
      <c r="H37" s="11">
        <v>13756</v>
      </c>
      <c r="I37" s="11">
        <v>18147</v>
      </c>
      <c r="J37" s="11">
        <v>17.440000000000001</v>
      </c>
      <c r="K37" s="11">
        <v>349</v>
      </c>
      <c r="L37" s="11">
        <v>12799</v>
      </c>
      <c r="M37" s="11">
        <v>18</v>
      </c>
      <c r="N37" s="11">
        <v>1.923182895244393</v>
      </c>
      <c r="O37" s="11" t="str">
        <f>IF(N37&gt;2,"Good","Bad")</f>
        <v>Bad</v>
      </c>
      <c r="P37" s="11">
        <v>0.70529564115280763</v>
      </c>
      <c r="Q37" s="11">
        <v>13146</v>
      </c>
      <c r="R37" s="11">
        <v>0.95565571000000005</v>
      </c>
      <c r="S37" s="11" t="s">
        <v>414</v>
      </c>
      <c r="T37" s="11">
        <v>2.5370747310264612E-2</v>
      </c>
    </row>
    <row r="38" spans="1:20" x14ac:dyDescent="0.25">
      <c r="A38" s="11" t="s">
        <v>54</v>
      </c>
      <c r="B38" s="11" t="s">
        <v>84</v>
      </c>
      <c r="C38" s="11" t="s">
        <v>23</v>
      </c>
      <c r="D38" s="11" t="s">
        <v>85</v>
      </c>
      <c r="E38" s="11" t="s">
        <v>25</v>
      </c>
      <c r="F38" s="11" t="s">
        <v>26</v>
      </c>
      <c r="G38" s="11" t="s">
        <v>86</v>
      </c>
      <c r="H38" s="11">
        <v>618233</v>
      </c>
      <c r="I38" s="11">
        <v>3698744</v>
      </c>
      <c r="J38" s="11">
        <v>1817.1</v>
      </c>
      <c r="K38" s="11">
        <v>15163</v>
      </c>
      <c r="L38" s="11">
        <v>247959</v>
      </c>
      <c r="M38" s="11">
        <v>8277</v>
      </c>
      <c r="N38" s="11">
        <v>0.40994997220678159</v>
      </c>
      <c r="O38" s="11" t="str">
        <f>IF(N38&gt;2,"Good","Bad")</f>
        <v>Bad</v>
      </c>
      <c r="P38" s="11">
        <v>6.7038702867784308E-2</v>
      </c>
      <c r="Q38" s="11">
        <v>252826</v>
      </c>
      <c r="R38" s="11">
        <v>0.40894937999999997</v>
      </c>
      <c r="S38" s="11" t="s">
        <v>414</v>
      </c>
      <c r="T38" s="11">
        <v>2.452635171529181E-2</v>
      </c>
    </row>
    <row r="39" spans="1:20" x14ac:dyDescent="0.25">
      <c r="A39" s="11" t="s">
        <v>54</v>
      </c>
      <c r="B39" s="11" t="s">
        <v>107</v>
      </c>
      <c r="C39" s="11" t="s">
        <v>37</v>
      </c>
      <c r="D39" s="11" t="s">
        <v>102</v>
      </c>
      <c r="E39" s="11" t="s">
        <v>25</v>
      </c>
      <c r="F39" s="11" t="s">
        <v>26</v>
      </c>
      <c r="G39" s="11" t="s">
        <v>88</v>
      </c>
      <c r="H39" s="11">
        <v>5700</v>
      </c>
      <c r="I39" s="11">
        <v>30836</v>
      </c>
      <c r="J39" s="11">
        <v>47.23</v>
      </c>
      <c r="K39" s="11">
        <v>139</v>
      </c>
      <c r="L39" s="11">
        <v>1537</v>
      </c>
      <c r="M39" s="11">
        <v>1420</v>
      </c>
      <c r="N39" s="11">
        <v>0.45077182513944741</v>
      </c>
      <c r="O39" s="11" t="str">
        <f>IF(N39&gt;2,"Good","Bad")</f>
        <v>Bad</v>
      </c>
      <c r="P39" s="11">
        <v>4.9844337787002202E-2</v>
      </c>
      <c r="Q39" s="11">
        <v>1603</v>
      </c>
      <c r="R39" s="11">
        <v>0.28122807</v>
      </c>
      <c r="S39" s="11" t="s">
        <v>415</v>
      </c>
      <c r="T39" s="11">
        <v>2.4385964912280698E-2</v>
      </c>
    </row>
    <row r="40" spans="1:20" x14ac:dyDescent="0.25">
      <c r="A40" s="11" t="s">
        <v>54</v>
      </c>
      <c r="B40" s="11" t="s">
        <v>84</v>
      </c>
      <c r="C40" s="11" t="s">
        <v>23</v>
      </c>
      <c r="D40" s="11" t="s">
        <v>87</v>
      </c>
      <c r="E40" s="11" t="s">
        <v>25</v>
      </c>
      <c r="F40" s="11" t="s">
        <v>26</v>
      </c>
      <c r="G40" s="11" t="s">
        <v>88</v>
      </c>
      <c r="H40" s="11">
        <v>782299</v>
      </c>
      <c r="I40" s="11">
        <v>4944626</v>
      </c>
      <c r="J40" s="11">
        <v>2394.12</v>
      </c>
      <c r="K40" s="11">
        <v>18676</v>
      </c>
      <c r="L40" s="11">
        <v>268649</v>
      </c>
      <c r="M40" s="11">
        <v>7782</v>
      </c>
      <c r="N40" s="11">
        <v>0.37770298501848271</v>
      </c>
      <c r="O40" s="11" t="str">
        <f>IF(N40&gt;2,"Good","Bad")</f>
        <v>Bad</v>
      </c>
      <c r="P40" s="11">
        <v>5.4331510613745103E-2</v>
      </c>
      <c r="Q40" s="11">
        <v>272564</v>
      </c>
      <c r="R40" s="11">
        <v>0.3484141</v>
      </c>
      <c r="S40" s="11" t="s">
        <v>414</v>
      </c>
      <c r="T40" s="11">
        <v>2.3873224943403989E-2</v>
      </c>
    </row>
    <row r="41" spans="1:20" x14ac:dyDescent="0.25">
      <c r="A41" s="11" t="s">
        <v>34</v>
      </c>
      <c r="B41" s="11" t="s">
        <v>91</v>
      </c>
      <c r="C41" s="11" t="s">
        <v>23</v>
      </c>
      <c r="D41" s="11" t="s">
        <v>123</v>
      </c>
      <c r="E41" s="11" t="s">
        <v>25</v>
      </c>
      <c r="F41" s="11" t="s">
        <v>26</v>
      </c>
      <c r="G41" s="11" t="s">
        <v>88</v>
      </c>
      <c r="H41" s="11">
        <v>138112</v>
      </c>
      <c r="I41" s="11">
        <v>421925</v>
      </c>
      <c r="J41" s="11">
        <v>275.41000000000003</v>
      </c>
      <c r="K41" s="11">
        <v>3275</v>
      </c>
      <c r="L41" s="11">
        <v>102084</v>
      </c>
      <c r="M41" s="11">
        <v>1793</v>
      </c>
      <c r="N41" s="11">
        <v>0.77620430171238963</v>
      </c>
      <c r="O41" s="11" t="str">
        <f>IF(N41&gt;2,"Good","Bad")</f>
        <v>Bad</v>
      </c>
      <c r="P41" s="11">
        <v>0.2419482135450613</v>
      </c>
      <c r="Q41" s="11">
        <v>104545</v>
      </c>
      <c r="R41" s="11">
        <v>0.75695811999999996</v>
      </c>
      <c r="S41" s="11" t="s">
        <v>414</v>
      </c>
      <c r="T41" s="11">
        <v>2.3712639017608901E-2</v>
      </c>
    </row>
    <row r="42" spans="1:20" x14ac:dyDescent="0.25">
      <c r="A42" s="11" t="s">
        <v>54</v>
      </c>
      <c r="B42" s="11" t="s">
        <v>107</v>
      </c>
      <c r="C42" s="11" t="s">
        <v>37</v>
      </c>
      <c r="D42" s="11" t="s">
        <v>100</v>
      </c>
      <c r="E42" s="11" t="s">
        <v>25</v>
      </c>
      <c r="F42" s="11" t="s">
        <v>26</v>
      </c>
      <c r="G42" s="11" t="s">
        <v>86</v>
      </c>
      <c r="H42" s="11">
        <v>5618</v>
      </c>
      <c r="I42" s="11">
        <v>27121</v>
      </c>
      <c r="J42" s="11">
        <v>42.86</v>
      </c>
      <c r="K42" s="11">
        <v>132</v>
      </c>
      <c r="L42" s="11">
        <v>2683</v>
      </c>
      <c r="M42" s="11">
        <v>163</v>
      </c>
      <c r="N42" s="11">
        <v>0.48670771726706241</v>
      </c>
      <c r="O42" s="11" t="str">
        <f>IF(N42&gt;2,"Good","Bad")</f>
        <v>Bad</v>
      </c>
      <c r="P42" s="11">
        <v>9.8927030714206707E-2</v>
      </c>
      <c r="Q42" s="11">
        <v>2710</v>
      </c>
      <c r="R42" s="11">
        <v>0.48237806999999999</v>
      </c>
      <c r="S42" s="11" t="s">
        <v>415</v>
      </c>
      <c r="T42" s="11">
        <v>2.3495906016375939E-2</v>
      </c>
    </row>
    <row r="43" spans="1:20" x14ac:dyDescent="0.25">
      <c r="A43" s="11" t="s">
        <v>93</v>
      </c>
      <c r="B43" s="11" t="s">
        <v>94</v>
      </c>
      <c r="C43" s="11" t="s">
        <v>23</v>
      </c>
      <c r="D43" s="11" t="s">
        <v>95</v>
      </c>
      <c r="E43" s="11" t="s">
        <v>25</v>
      </c>
      <c r="F43" s="11" t="s">
        <v>26</v>
      </c>
      <c r="G43" s="11" t="s">
        <v>86</v>
      </c>
      <c r="H43" s="11">
        <v>456578</v>
      </c>
      <c r="I43" s="11">
        <v>2296226</v>
      </c>
      <c r="J43" s="11">
        <v>967.61</v>
      </c>
      <c r="K43" s="11">
        <v>10599</v>
      </c>
      <c r="L43" s="11">
        <v>318547</v>
      </c>
      <c r="M43" s="11">
        <v>8571</v>
      </c>
      <c r="N43" s="11">
        <v>0.46158348524927417</v>
      </c>
      <c r="O43" s="11" t="str">
        <f>IF(N43&gt;2,"Good","Bad")</f>
        <v>Bad</v>
      </c>
      <c r="P43" s="11">
        <v>0.13872632746079869</v>
      </c>
      <c r="Q43" s="11">
        <v>325628</v>
      </c>
      <c r="R43" s="11">
        <v>0.71319248999999996</v>
      </c>
      <c r="S43" s="11" t="s">
        <v>414</v>
      </c>
      <c r="T43" s="11">
        <v>2.321399629417098E-2</v>
      </c>
    </row>
    <row r="44" spans="1:20" x14ac:dyDescent="0.25">
      <c r="A44" s="11" t="s">
        <v>34</v>
      </c>
      <c r="B44" s="11" t="s">
        <v>91</v>
      </c>
      <c r="C44" s="11" t="s">
        <v>23</v>
      </c>
      <c r="D44" s="11" t="s">
        <v>133</v>
      </c>
      <c r="E44" s="11" t="s">
        <v>29</v>
      </c>
      <c r="F44" s="11" t="s">
        <v>26</v>
      </c>
      <c r="G44" s="11" t="s">
        <v>88</v>
      </c>
      <c r="H44" s="11">
        <v>98082</v>
      </c>
      <c r="I44" s="11">
        <v>169985</v>
      </c>
      <c r="J44" s="11">
        <v>192.92</v>
      </c>
      <c r="K44" s="11">
        <v>2219</v>
      </c>
      <c r="L44" s="11">
        <v>126826</v>
      </c>
      <c r="M44" s="11">
        <v>269</v>
      </c>
      <c r="N44" s="11">
        <v>1.3054093008206611</v>
      </c>
      <c r="O44" s="11" t="str">
        <f>IF(N44&gt;2,"Good","Bad")</f>
        <v>Bad</v>
      </c>
      <c r="P44" s="11">
        <v>0.7461011265699915</v>
      </c>
      <c r="Q44" s="11">
        <v>128951</v>
      </c>
      <c r="R44" s="11">
        <v>1.31472645</v>
      </c>
      <c r="S44" s="11" t="s">
        <v>414</v>
      </c>
      <c r="T44" s="11">
        <v>2.2623926918292861E-2</v>
      </c>
    </row>
    <row r="45" spans="1:20" x14ac:dyDescent="0.25">
      <c r="A45" s="11" t="s">
        <v>34</v>
      </c>
      <c r="B45" s="11" t="s">
        <v>91</v>
      </c>
      <c r="C45" s="11" t="s">
        <v>23</v>
      </c>
      <c r="D45" s="11" t="s">
        <v>92</v>
      </c>
      <c r="E45" s="11" t="s">
        <v>25</v>
      </c>
      <c r="F45" s="11" t="s">
        <v>26</v>
      </c>
      <c r="G45" s="11" t="s">
        <v>86</v>
      </c>
      <c r="H45" s="11">
        <v>572164</v>
      </c>
      <c r="I45" s="11">
        <v>2890910</v>
      </c>
      <c r="J45" s="11">
        <v>1533.7</v>
      </c>
      <c r="K45" s="11">
        <v>12938</v>
      </c>
      <c r="L45" s="11">
        <v>479638</v>
      </c>
      <c r="M45" s="11">
        <v>7803</v>
      </c>
      <c r="N45" s="11">
        <v>0.44754073976706299</v>
      </c>
      <c r="O45" s="11" t="str">
        <f>IF(N45&gt;2,"Good","Bad")</f>
        <v>Bad</v>
      </c>
      <c r="P45" s="11">
        <v>0.16591246354953981</v>
      </c>
      <c r="Q45" s="11">
        <v>487419</v>
      </c>
      <c r="R45" s="11">
        <v>0.85188686999999996</v>
      </c>
      <c r="S45" s="11" t="s">
        <v>414</v>
      </c>
      <c r="T45" s="11">
        <v>2.261239784397481E-2</v>
      </c>
    </row>
    <row r="46" spans="1:20" x14ac:dyDescent="0.25">
      <c r="A46" s="11" t="s">
        <v>93</v>
      </c>
      <c r="B46" s="11" t="s">
        <v>94</v>
      </c>
      <c r="C46" s="11" t="s">
        <v>23</v>
      </c>
      <c r="D46" s="11" t="s">
        <v>106</v>
      </c>
      <c r="E46" s="11" t="s">
        <v>25</v>
      </c>
      <c r="F46" s="11" t="s">
        <v>26</v>
      </c>
      <c r="G46" s="11" t="s">
        <v>88</v>
      </c>
      <c r="H46" s="11">
        <v>253378</v>
      </c>
      <c r="I46" s="11">
        <v>737111</v>
      </c>
      <c r="J46" s="11">
        <v>418.6</v>
      </c>
      <c r="K46" s="11">
        <v>5663</v>
      </c>
      <c r="L46" s="11">
        <v>223538</v>
      </c>
      <c r="M46" s="11">
        <v>3000</v>
      </c>
      <c r="N46" s="11">
        <v>0.76826963645909507</v>
      </c>
      <c r="O46" s="11" t="str">
        <f>IF(N46&gt;2,"Good","Bad")</f>
        <v>Bad</v>
      </c>
      <c r="P46" s="11">
        <v>0.30326233091081262</v>
      </c>
      <c r="Q46" s="11">
        <v>228050</v>
      </c>
      <c r="R46" s="11">
        <v>0.90003867999999998</v>
      </c>
      <c r="S46" s="11" t="s">
        <v>414</v>
      </c>
      <c r="T46" s="11">
        <v>2.235000670934335E-2</v>
      </c>
    </row>
    <row r="47" spans="1:20" x14ac:dyDescent="0.25">
      <c r="A47" s="11" t="s">
        <v>34</v>
      </c>
      <c r="B47" s="11" t="s">
        <v>91</v>
      </c>
      <c r="C47" s="11" t="s">
        <v>23</v>
      </c>
      <c r="D47" s="11" t="s">
        <v>158</v>
      </c>
      <c r="E47" s="11" t="s">
        <v>29</v>
      </c>
      <c r="F47" s="11" t="s">
        <v>26</v>
      </c>
      <c r="G47" s="11" t="s">
        <v>88</v>
      </c>
      <c r="H47" s="11">
        <v>61184</v>
      </c>
      <c r="I47" s="11">
        <v>95633</v>
      </c>
      <c r="J47" s="11">
        <v>109.61</v>
      </c>
      <c r="K47" s="11">
        <v>1360</v>
      </c>
      <c r="L47" s="11">
        <v>73201</v>
      </c>
      <c r="M47" s="11">
        <v>202</v>
      </c>
      <c r="N47" s="11">
        <v>1.422103248878525</v>
      </c>
      <c r="O47" s="11" t="str">
        <f>IF(N47&gt;2,"Good","Bad")</f>
        <v>Bad</v>
      </c>
      <c r="P47" s="11">
        <v>0.76543661706733035</v>
      </c>
      <c r="Q47" s="11">
        <v>74535</v>
      </c>
      <c r="R47" s="11">
        <v>1.2182106399999999</v>
      </c>
      <c r="S47" s="11" t="s">
        <v>414</v>
      </c>
      <c r="T47" s="11">
        <v>2.222803347280335E-2</v>
      </c>
    </row>
    <row r="48" spans="1:20" x14ac:dyDescent="0.25">
      <c r="A48" s="11" t="s">
        <v>103</v>
      </c>
      <c r="B48" s="11" t="s">
        <v>104</v>
      </c>
      <c r="C48" s="11" t="s">
        <v>23</v>
      </c>
      <c r="D48" s="11" t="s">
        <v>105</v>
      </c>
      <c r="E48" s="11" t="s">
        <v>25</v>
      </c>
      <c r="F48" s="11" t="s">
        <v>26</v>
      </c>
      <c r="G48" s="11" t="s">
        <v>86</v>
      </c>
      <c r="H48" s="11">
        <v>199617</v>
      </c>
      <c r="I48" s="11">
        <v>917627</v>
      </c>
      <c r="J48" s="11">
        <v>447.62</v>
      </c>
      <c r="K48" s="11">
        <v>4333</v>
      </c>
      <c r="L48" s="11">
        <v>181384</v>
      </c>
      <c r="M48" s="11">
        <v>2742</v>
      </c>
      <c r="N48" s="11">
        <v>0.47219621916094451</v>
      </c>
      <c r="O48" s="11" t="str">
        <f>IF(N48&gt;2,"Good","Bad")</f>
        <v>Bad</v>
      </c>
      <c r="P48" s="11">
        <v>0.19766637206620991</v>
      </c>
      <c r="Q48" s="11">
        <v>184422</v>
      </c>
      <c r="R48" s="11">
        <v>0.92387923000000005</v>
      </c>
      <c r="S48" s="11" t="s">
        <v>414</v>
      </c>
      <c r="T48" s="11">
        <v>2.170656807786912E-2</v>
      </c>
    </row>
    <row r="49" spans="1:20" x14ac:dyDescent="0.25">
      <c r="A49" s="11" t="s">
        <v>34</v>
      </c>
      <c r="B49" s="11" t="s">
        <v>135</v>
      </c>
      <c r="C49" s="11" t="s">
        <v>37</v>
      </c>
      <c r="D49" s="11" t="s">
        <v>142</v>
      </c>
      <c r="E49" s="11" t="s">
        <v>25</v>
      </c>
      <c r="F49" s="11" t="s">
        <v>113</v>
      </c>
      <c r="G49" s="11" t="s">
        <v>88</v>
      </c>
      <c r="H49" s="11">
        <v>2919</v>
      </c>
      <c r="I49" s="11">
        <v>11352</v>
      </c>
      <c r="J49" s="11">
        <v>17.29</v>
      </c>
      <c r="K49" s="11">
        <v>63</v>
      </c>
      <c r="L49" s="11">
        <v>0</v>
      </c>
      <c r="M49" s="11">
        <v>0</v>
      </c>
      <c r="N49" s="11">
        <v>0.55496828752642713</v>
      </c>
      <c r="O49" s="11" t="str">
        <f>IF(N49&gt;2,"Good","Bad")</f>
        <v>Bad</v>
      </c>
      <c r="P49" s="11">
        <v>0</v>
      </c>
      <c r="Q49" s="11">
        <v>40</v>
      </c>
      <c r="R49" s="11">
        <v>1.370332E-2</v>
      </c>
      <c r="S49" s="11" t="s">
        <v>415</v>
      </c>
      <c r="T49" s="11">
        <v>2.1582733812949641E-2</v>
      </c>
    </row>
    <row r="50" spans="1:20" x14ac:dyDescent="0.25">
      <c r="A50" s="11" t="s">
        <v>45</v>
      </c>
      <c r="B50" s="11" t="s">
        <v>89</v>
      </c>
      <c r="C50" s="11" t="s">
        <v>23</v>
      </c>
      <c r="D50" s="11" t="s">
        <v>90</v>
      </c>
      <c r="E50" s="11" t="s">
        <v>25</v>
      </c>
      <c r="F50" s="11" t="s">
        <v>26</v>
      </c>
      <c r="G50" s="11" t="s">
        <v>86</v>
      </c>
      <c r="H50" s="11">
        <v>451331</v>
      </c>
      <c r="I50" s="11">
        <v>2835346</v>
      </c>
      <c r="J50" s="11">
        <v>1613.83</v>
      </c>
      <c r="K50" s="11">
        <v>9696</v>
      </c>
      <c r="L50" s="11">
        <v>517974</v>
      </c>
      <c r="M50" s="11">
        <v>7711</v>
      </c>
      <c r="N50" s="11">
        <v>0.34196884613024298</v>
      </c>
      <c r="O50" s="11" t="str">
        <f>IF(N50&gt;2,"Good","Bad")</f>
        <v>Bad</v>
      </c>
      <c r="P50" s="11">
        <v>0.18268458241075339</v>
      </c>
      <c r="Q50" s="11">
        <v>524690</v>
      </c>
      <c r="R50" s="11">
        <v>1.16253925</v>
      </c>
      <c r="S50" s="11" t="s">
        <v>414</v>
      </c>
      <c r="T50" s="11">
        <v>2.1483124358840849E-2</v>
      </c>
    </row>
    <row r="51" spans="1:20" x14ac:dyDescent="0.25">
      <c r="A51" s="11" t="s">
        <v>34</v>
      </c>
      <c r="B51" s="11" t="s">
        <v>135</v>
      </c>
      <c r="C51" s="11" t="s">
        <v>37</v>
      </c>
      <c r="D51" s="11" t="s">
        <v>139</v>
      </c>
      <c r="E51" s="11" t="s">
        <v>29</v>
      </c>
      <c r="F51" s="11" t="s">
        <v>26</v>
      </c>
      <c r="G51" s="11" t="s">
        <v>86</v>
      </c>
      <c r="H51" s="11">
        <v>1972</v>
      </c>
      <c r="I51" s="11">
        <v>7876</v>
      </c>
      <c r="J51" s="11">
        <v>13.05</v>
      </c>
      <c r="K51" s="11">
        <v>42</v>
      </c>
      <c r="L51" s="11">
        <v>837</v>
      </c>
      <c r="M51" s="11">
        <v>27</v>
      </c>
      <c r="N51" s="11">
        <v>0.53326561706449971</v>
      </c>
      <c r="O51" s="11" t="str">
        <f>IF(N51&gt;2,"Good","Bad")</f>
        <v>Bad</v>
      </c>
      <c r="P51" s="11">
        <v>0.10627221940071099</v>
      </c>
      <c r="Q51" s="11">
        <v>855</v>
      </c>
      <c r="R51" s="11">
        <v>0.43356998000000002</v>
      </c>
      <c r="S51" s="11" t="s">
        <v>415</v>
      </c>
      <c r="T51" s="11">
        <v>2.1298174442190669E-2</v>
      </c>
    </row>
    <row r="52" spans="1:20" x14ac:dyDescent="0.25">
      <c r="A52" s="11" t="s">
        <v>34</v>
      </c>
      <c r="B52" s="11" t="s">
        <v>135</v>
      </c>
      <c r="C52" s="11" t="s">
        <v>37</v>
      </c>
      <c r="D52" s="11" t="s">
        <v>198</v>
      </c>
      <c r="E52" s="11" t="s">
        <v>29</v>
      </c>
      <c r="F52" s="11" t="s">
        <v>113</v>
      </c>
      <c r="G52" s="11" t="s">
        <v>88</v>
      </c>
      <c r="H52" s="11">
        <v>4603</v>
      </c>
      <c r="I52" s="11">
        <v>23252</v>
      </c>
      <c r="J52" s="11">
        <v>36.270000000000003</v>
      </c>
      <c r="K52" s="11">
        <v>98</v>
      </c>
      <c r="L52" s="11">
        <v>0</v>
      </c>
      <c r="M52" s="11">
        <v>0</v>
      </c>
      <c r="N52" s="11">
        <v>0.4214691209358335</v>
      </c>
      <c r="O52" s="11" t="str">
        <f>IF(N52&gt;2,"Good","Bad")</f>
        <v>Bad</v>
      </c>
      <c r="P52" s="11">
        <v>0</v>
      </c>
      <c r="Q52" s="11">
        <v>51</v>
      </c>
      <c r="R52" s="11">
        <v>1.1079729999999999E-2</v>
      </c>
      <c r="S52" s="11" t="s">
        <v>415</v>
      </c>
      <c r="T52" s="11">
        <v>2.1290462741690198E-2</v>
      </c>
    </row>
    <row r="53" spans="1:20" x14ac:dyDescent="0.25">
      <c r="A53" s="11" t="s">
        <v>34</v>
      </c>
      <c r="B53" s="11" t="s">
        <v>135</v>
      </c>
      <c r="C53" s="11" t="s">
        <v>37</v>
      </c>
      <c r="D53" s="11" t="s">
        <v>173</v>
      </c>
      <c r="E53" s="11" t="s">
        <v>25</v>
      </c>
      <c r="F53" s="11" t="s">
        <v>26</v>
      </c>
      <c r="G53" s="11" t="s">
        <v>88</v>
      </c>
      <c r="H53" s="11">
        <v>1884</v>
      </c>
      <c r="I53" s="11">
        <v>6364</v>
      </c>
      <c r="J53" s="11">
        <v>10.09</v>
      </c>
      <c r="K53" s="11">
        <v>40</v>
      </c>
      <c r="L53" s="11">
        <v>427</v>
      </c>
      <c r="M53" s="11">
        <v>26</v>
      </c>
      <c r="N53" s="11">
        <v>0.62853551225644255</v>
      </c>
      <c r="O53" s="11" t="str">
        <f>IF(N53&gt;2,"Good","Bad")</f>
        <v>Bad</v>
      </c>
      <c r="P53" s="11">
        <v>6.7096165933375237E-2</v>
      </c>
      <c r="Q53" s="11">
        <v>443</v>
      </c>
      <c r="R53" s="11">
        <v>0.23513800000000001</v>
      </c>
      <c r="S53" s="11" t="s">
        <v>415</v>
      </c>
      <c r="T53" s="11">
        <v>2.1231422505307851E-2</v>
      </c>
    </row>
    <row r="54" spans="1:20" x14ac:dyDescent="0.25">
      <c r="A54" s="11" t="s">
        <v>308</v>
      </c>
      <c r="B54" s="11" t="s">
        <v>314</v>
      </c>
      <c r="C54" s="11" t="s">
        <v>37</v>
      </c>
      <c r="D54" s="11" t="s">
        <v>326</v>
      </c>
      <c r="E54" s="11" t="s">
        <v>29</v>
      </c>
      <c r="F54" s="11" t="s">
        <v>26</v>
      </c>
      <c r="G54" s="11" t="s">
        <v>88</v>
      </c>
      <c r="H54" s="11">
        <v>381</v>
      </c>
      <c r="I54" s="11">
        <v>405</v>
      </c>
      <c r="J54" s="11">
        <v>1.46</v>
      </c>
      <c r="K54" s="11">
        <v>8</v>
      </c>
      <c r="L54" s="11">
        <v>277</v>
      </c>
      <c r="M54" s="11">
        <v>0</v>
      </c>
      <c r="N54" s="11">
        <v>1.975308641975309</v>
      </c>
      <c r="O54" s="11" t="str">
        <f>IF(N54&gt;2,"Good","Bad")</f>
        <v>Bad</v>
      </c>
      <c r="P54" s="11">
        <v>0.68395061728395057</v>
      </c>
      <c r="Q54" s="11">
        <v>286</v>
      </c>
      <c r="R54" s="11">
        <v>0.70617284000000002</v>
      </c>
      <c r="S54" s="11" t="s">
        <v>415</v>
      </c>
      <c r="T54" s="11">
        <v>2.0997375328083989E-2</v>
      </c>
    </row>
    <row r="55" spans="1:20" x14ac:dyDescent="0.25">
      <c r="A55" s="11" t="s">
        <v>34</v>
      </c>
      <c r="B55" s="11" t="s">
        <v>135</v>
      </c>
      <c r="C55" s="11" t="s">
        <v>37</v>
      </c>
      <c r="D55" s="11" t="s">
        <v>140</v>
      </c>
      <c r="E55" s="11" t="s">
        <v>25</v>
      </c>
      <c r="F55" s="11" t="s">
        <v>26</v>
      </c>
      <c r="G55" s="11" t="s">
        <v>88</v>
      </c>
      <c r="H55" s="11">
        <v>3172</v>
      </c>
      <c r="I55" s="11">
        <v>12106</v>
      </c>
      <c r="J55" s="11">
        <v>20.82</v>
      </c>
      <c r="K55" s="11">
        <v>65</v>
      </c>
      <c r="L55" s="11">
        <v>862</v>
      </c>
      <c r="M55" s="11">
        <v>22</v>
      </c>
      <c r="N55" s="11">
        <v>0.53692383941847011</v>
      </c>
      <c r="O55" s="11" t="str">
        <f>IF(N55&gt;2,"Good","Bad")</f>
        <v>Bad</v>
      </c>
      <c r="P55" s="11">
        <v>7.1204361473649433E-2</v>
      </c>
      <c r="Q55" s="11">
        <v>883</v>
      </c>
      <c r="R55" s="11">
        <v>0.27837327000000001</v>
      </c>
      <c r="S55" s="11" t="s">
        <v>415</v>
      </c>
      <c r="T55" s="11">
        <v>2.049180327868852E-2</v>
      </c>
    </row>
    <row r="56" spans="1:20" x14ac:dyDescent="0.25">
      <c r="A56" s="11" t="s">
        <v>45</v>
      </c>
      <c r="B56" s="11" t="s">
        <v>89</v>
      </c>
      <c r="C56" s="11" t="s">
        <v>23</v>
      </c>
      <c r="D56" s="11" t="s">
        <v>118</v>
      </c>
      <c r="E56" s="11" t="s">
        <v>29</v>
      </c>
      <c r="F56" s="11" t="s">
        <v>26</v>
      </c>
      <c r="G56" s="11" t="s">
        <v>88</v>
      </c>
      <c r="H56" s="11">
        <v>126754</v>
      </c>
      <c r="I56" s="11">
        <v>273187</v>
      </c>
      <c r="J56" s="11">
        <v>331.31</v>
      </c>
      <c r="K56" s="11">
        <v>2582</v>
      </c>
      <c r="L56" s="11">
        <v>217862</v>
      </c>
      <c r="M56" s="11">
        <v>264</v>
      </c>
      <c r="N56" s="11">
        <v>0.94514014210046593</v>
      </c>
      <c r="O56" s="11" t="str">
        <f>IF(N56&gt;2,"Good","Bad")</f>
        <v>Bad</v>
      </c>
      <c r="P56" s="11">
        <v>0.79748304275093618</v>
      </c>
      <c r="Q56" s="11">
        <v>220354</v>
      </c>
      <c r="R56" s="11">
        <v>1.7384382300000001</v>
      </c>
      <c r="S56" s="11" t="s">
        <v>414</v>
      </c>
      <c r="T56" s="11">
        <v>2.0370165833030911E-2</v>
      </c>
    </row>
    <row r="57" spans="1:20" x14ac:dyDescent="0.25">
      <c r="A57" s="11" t="s">
        <v>54</v>
      </c>
      <c r="B57" s="11" t="s">
        <v>84</v>
      </c>
      <c r="C57" s="11" t="s">
        <v>23</v>
      </c>
      <c r="D57" s="11" t="s">
        <v>146</v>
      </c>
      <c r="E57" s="11" t="s">
        <v>25</v>
      </c>
      <c r="F57" s="11" t="s">
        <v>26</v>
      </c>
      <c r="G57" s="11" t="s">
        <v>88</v>
      </c>
      <c r="H57" s="11">
        <v>18164</v>
      </c>
      <c r="I57" s="11">
        <v>33311</v>
      </c>
      <c r="J57" s="11">
        <v>44.04</v>
      </c>
      <c r="K57" s="11">
        <v>361</v>
      </c>
      <c r="L57" s="11">
        <v>17879</v>
      </c>
      <c r="M57" s="11">
        <v>50</v>
      </c>
      <c r="N57" s="11">
        <v>1.0837260964846449</v>
      </c>
      <c r="O57" s="11" t="str">
        <f>IF(N57&gt;2,"Good","Bad")</f>
        <v>Bad</v>
      </c>
      <c r="P57" s="11">
        <v>0.53672960883792142</v>
      </c>
      <c r="Q57" s="11">
        <v>18201</v>
      </c>
      <c r="R57" s="11">
        <v>1.0020370000000001</v>
      </c>
      <c r="S57" s="11" t="s">
        <v>414</v>
      </c>
      <c r="T57" s="11">
        <v>1.9874476987447699E-2</v>
      </c>
    </row>
    <row r="58" spans="1:20" x14ac:dyDescent="0.25">
      <c r="A58" s="11" t="s">
        <v>34</v>
      </c>
      <c r="B58" s="11" t="s">
        <v>135</v>
      </c>
      <c r="C58" s="11" t="s">
        <v>37</v>
      </c>
      <c r="D58" s="11" t="s">
        <v>213</v>
      </c>
      <c r="E58" s="11" t="s">
        <v>25</v>
      </c>
      <c r="F58" s="11" t="s">
        <v>26</v>
      </c>
      <c r="G58" s="11" t="s">
        <v>86</v>
      </c>
      <c r="H58" s="11">
        <v>1169</v>
      </c>
      <c r="I58" s="11">
        <v>4185</v>
      </c>
      <c r="J58" s="11">
        <v>6.83</v>
      </c>
      <c r="K58" s="11">
        <v>23</v>
      </c>
      <c r="L58" s="11">
        <v>497</v>
      </c>
      <c r="M58" s="11">
        <v>14</v>
      </c>
      <c r="N58" s="11">
        <v>0.54958183990442055</v>
      </c>
      <c r="O58" s="11" t="str">
        <f>IF(N58&gt;2,"Good","Bad")</f>
        <v>Bad</v>
      </c>
      <c r="P58" s="11">
        <v>0.11875746714456389</v>
      </c>
      <c r="Q58" s="11">
        <v>505</v>
      </c>
      <c r="R58" s="11">
        <v>0.43199315999999999</v>
      </c>
      <c r="S58" s="11" t="s">
        <v>415</v>
      </c>
      <c r="T58" s="11">
        <v>1.9674935842600511E-2</v>
      </c>
    </row>
    <row r="59" spans="1:20" x14ac:dyDescent="0.25">
      <c r="A59" s="11" t="s">
        <v>109</v>
      </c>
      <c r="B59" s="11" t="s">
        <v>110</v>
      </c>
      <c r="C59" s="11" t="s">
        <v>23</v>
      </c>
      <c r="D59" s="11" t="s">
        <v>189</v>
      </c>
      <c r="E59" s="11" t="s">
        <v>29</v>
      </c>
      <c r="F59" s="11" t="s">
        <v>26</v>
      </c>
      <c r="G59" s="11" t="s">
        <v>88</v>
      </c>
      <c r="H59" s="11">
        <v>43575</v>
      </c>
      <c r="I59" s="11">
        <v>61468</v>
      </c>
      <c r="J59" s="11">
        <v>43.37</v>
      </c>
      <c r="K59" s="11">
        <v>844</v>
      </c>
      <c r="L59" s="11">
        <v>33837</v>
      </c>
      <c r="M59" s="11">
        <v>146</v>
      </c>
      <c r="N59" s="11">
        <v>1.3730721676319391</v>
      </c>
      <c r="O59" s="11" t="str">
        <f>IF(N59&gt;2,"Good","Bad")</f>
        <v>Bad</v>
      </c>
      <c r="P59" s="11">
        <v>0.55048155137632593</v>
      </c>
      <c r="Q59" s="11">
        <v>34644</v>
      </c>
      <c r="R59" s="11">
        <v>0.79504302999999998</v>
      </c>
      <c r="S59" s="11" t="s">
        <v>414</v>
      </c>
      <c r="T59" s="11">
        <v>1.93689041881813E-2</v>
      </c>
    </row>
    <row r="60" spans="1:20" x14ac:dyDescent="0.25">
      <c r="A60" s="11" t="s">
        <v>103</v>
      </c>
      <c r="B60" s="11" t="s">
        <v>104</v>
      </c>
      <c r="C60" s="11" t="s">
        <v>23</v>
      </c>
      <c r="D60" s="11" t="s">
        <v>159</v>
      </c>
      <c r="E60" s="11" t="s">
        <v>25</v>
      </c>
      <c r="F60" s="11" t="s">
        <v>26</v>
      </c>
      <c r="G60" s="11" t="s">
        <v>88</v>
      </c>
      <c r="H60" s="11">
        <v>62289</v>
      </c>
      <c r="I60" s="11">
        <v>195501</v>
      </c>
      <c r="J60" s="11">
        <v>107.1</v>
      </c>
      <c r="K60" s="11">
        <v>1205</v>
      </c>
      <c r="L60" s="11">
        <v>46955</v>
      </c>
      <c r="M60" s="11">
        <v>955</v>
      </c>
      <c r="N60" s="11">
        <v>0.61636513368218071</v>
      </c>
      <c r="O60" s="11" t="str">
        <f>IF(N60&gt;2,"Good","Bad")</f>
        <v>Bad</v>
      </c>
      <c r="P60" s="11">
        <v>0.2401777996020481</v>
      </c>
      <c r="Q60" s="11">
        <v>47855</v>
      </c>
      <c r="R60" s="11">
        <v>0.76827369000000001</v>
      </c>
      <c r="S60" s="11" t="s">
        <v>414</v>
      </c>
      <c r="T60" s="11">
        <v>1.9345309765769241E-2</v>
      </c>
    </row>
    <row r="61" spans="1:20" x14ac:dyDescent="0.25">
      <c r="A61" s="11" t="s">
        <v>109</v>
      </c>
      <c r="B61" s="11" t="s">
        <v>110</v>
      </c>
      <c r="C61" s="11" t="s">
        <v>23</v>
      </c>
      <c r="D61" s="11" t="s">
        <v>207</v>
      </c>
      <c r="E61" s="11" t="s">
        <v>29</v>
      </c>
      <c r="F61" s="11" t="s">
        <v>26</v>
      </c>
      <c r="G61" s="11" t="s">
        <v>88</v>
      </c>
      <c r="H61" s="11">
        <v>27256</v>
      </c>
      <c r="I61" s="11">
        <v>38553</v>
      </c>
      <c r="J61" s="11">
        <v>28.96</v>
      </c>
      <c r="K61" s="11">
        <v>527</v>
      </c>
      <c r="L61" s="11">
        <v>21324</v>
      </c>
      <c r="M61" s="11">
        <v>122</v>
      </c>
      <c r="N61" s="11">
        <v>1.3669493943402591</v>
      </c>
      <c r="O61" s="11" t="str">
        <f>IF(N61&gt;2,"Good","Bad")</f>
        <v>Bad</v>
      </c>
      <c r="P61" s="11">
        <v>0.55310870749358032</v>
      </c>
      <c r="Q61" s="11">
        <v>21821</v>
      </c>
      <c r="R61" s="11">
        <v>0.80059435999999995</v>
      </c>
      <c r="S61" s="11" t="s">
        <v>414</v>
      </c>
      <c r="T61" s="11">
        <v>1.933519225124743E-2</v>
      </c>
    </row>
    <row r="62" spans="1:20" x14ac:dyDescent="0.25">
      <c r="A62" s="11" t="s">
        <v>109</v>
      </c>
      <c r="B62" s="11" t="s">
        <v>110</v>
      </c>
      <c r="C62" s="11" t="s">
        <v>23</v>
      </c>
      <c r="D62" s="11" t="s">
        <v>115</v>
      </c>
      <c r="E62" s="11" t="s">
        <v>25</v>
      </c>
      <c r="F62" s="11" t="s">
        <v>26</v>
      </c>
      <c r="G62" s="11" t="s">
        <v>86</v>
      </c>
      <c r="H62" s="11">
        <v>270978</v>
      </c>
      <c r="I62" s="11">
        <v>992375</v>
      </c>
      <c r="J62" s="11">
        <v>362.06</v>
      </c>
      <c r="K62" s="11">
        <v>5149</v>
      </c>
      <c r="L62" s="11">
        <v>130705</v>
      </c>
      <c r="M62" s="11">
        <v>4015</v>
      </c>
      <c r="N62" s="11">
        <v>0.51885627912835364</v>
      </c>
      <c r="O62" s="11" t="str">
        <f>IF(N62&gt;2,"Good","Bad")</f>
        <v>Bad</v>
      </c>
      <c r="P62" s="11">
        <v>0.1317092832850485</v>
      </c>
      <c r="Q62" s="11">
        <v>134087</v>
      </c>
      <c r="R62" s="11">
        <v>0.49482615000000002</v>
      </c>
      <c r="S62" s="11" t="s">
        <v>414</v>
      </c>
      <c r="T62" s="11">
        <v>1.9001542560650678E-2</v>
      </c>
    </row>
    <row r="63" spans="1:20" x14ac:dyDescent="0.25">
      <c r="A63" s="11" t="s">
        <v>93</v>
      </c>
      <c r="B63" s="11" t="s">
        <v>94</v>
      </c>
      <c r="C63" s="11" t="s">
        <v>23</v>
      </c>
      <c r="D63" s="11" t="s">
        <v>156</v>
      </c>
      <c r="E63" s="11" t="s">
        <v>29</v>
      </c>
      <c r="F63" s="11" t="s">
        <v>26</v>
      </c>
      <c r="G63" s="11" t="s">
        <v>88</v>
      </c>
      <c r="H63" s="11">
        <v>63281</v>
      </c>
      <c r="I63" s="11">
        <v>92544</v>
      </c>
      <c r="J63" s="11">
        <v>85.53</v>
      </c>
      <c r="K63" s="11">
        <v>1199</v>
      </c>
      <c r="L63" s="11">
        <v>63926</v>
      </c>
      <c r="M63" s="11">
        <v>140</v>
      </c>
      <c r="N63" s="11">
        <v>1.2955999308437069</v>
      </c>
      <c r="O63" s="11" t="str">
        <f>IF(N63&gt;2,"Good","Bad")</f>
        <v>Bad</v>
      </c>
      <c r="P63" s="11">
        <v>0.69076331258644541</v>
      </c>
      <c r="Q63" s="11">
        <v>65083</v>
      </c>
      <c r="R63" s="11">
        <v>1.0284761600000001</v>
      </c>
      <c r="S63" s="11" t="s">
        <v>414</v>
      </c>
      <c r="T63" s="11">
        <v>1.894723534710261E-2</v>
      </c>
    </row>
    <row r="64" spans="1:20" x14ac:dyDescent="0.25">
      <c r="A64" s="11" t="s">
        <v>34</v>
      </c>
      <c r="B64" s="11" t="s">
        <v>91</v>
      </c>
      <c r="C64" s="11" t="s">
        <v>23</v>
      </c>
      <c r="D64" s="11" t="s">
        <v>257</v>
      </c>
      <c r="E64" s="11" t="s">
        <v>29</v>
      </c>
      <c r="F64" s="11" t="s">
        <v>26</v>
      </c>
      <c r="G64" s="11" t="s">
        <v>88</v>
      </c>
      <c r="H64" s="11">
        <v>10228</v>
      </c>
      <c r="I64" s="11">
        <v>12546</v>
      </c>
      <c r="J64" s="11">
        <v>9.68</v>
      </c>
      <c r="K64" s="11">
        <v>189</v>
      </c>
      <c r="L64" s="11">
        <v>5894</v>
      </c>
      <c r="M64" s="11">
        <v>16</v>
      </c>
      <c r="N64" s="11">
        <v>1.506456241032998</v>
      </c>
      <c r="O64" s="11" t="str">
        <f>IF(N64&gt;2,"Good","Bad")</f>
        <v>Bad</v>
      </c>
      <c r="P64" s="11">
        <v>0.46979116849992031</v>
      </c>
      <c r="Q64" s="11">
        <v>6079</v>
      </c>
      <c r="R64" s="11">
        <v>0.59434885000000004</v>
      </c>
      <c r="S64" s="11" t="s">
        <v>414</v>
      </c>
      <c r="T64" s="11">
        <v>1.84786859601095E-2</v>
      </c>
    </row>
    <row r="65" spans="1:20" x14ac:dyDescent="0.25">
      <c r="A65" s="11" t="s">
        <v>45</v>
      </c>
      <c r="B65" s="11" t="s">
        <v>89</v>
      </c>
      <c r="C65" s="11" t="s">
        <v>23</v>
      </c>
      <c r="D65" s="11" t="s">
        <v>153</v>
      </c>
      <c r="E65" s="11" t="s">
        <v>29</v>
      </c>
      <c r="F65" s="11" t="s">
        <v>26</v>
      </c>
      <c r="G65" s="11" t="s">
        <v>88</v>
      </c>
      <c r="H65" s="11">
        <v>63216</v>
      </c>
      <c r="I65" s="11">
        <v>93208</v>
      </c>
      <c r="J65" s="11">
        <v>112.46</v>
      </c>
      <c r="K65" s="11">
        <v>1168</v>
      </c>
      <c r="L65" s="11">
        <v>73220</v>
      </c>
      <c r="M65" s="11">
        <v>176</v>
      </c>
      <c r="N65" s="11">
        <v>1.25311132091666</v>
      </c>
      <c r="O65" s="11" t="str">
        <f>IF(N65&gt;2,"Good","Bad")</f>
        <v>Bad</v>
      </c>
      <c r="P65" s="11">
        <v>0.78555488799244699</v>
      </c>
      <c r="Q65" s="11">
        <v>74347</v>
      </c>
      <c r="R65" s="11">
        <v>1.17607884</v>
      </c>
      <c r="S65" s="11" t="s">
        <v>414</v>
      </c>
      <c r="T65" s="11">
        <v>1.8476335105036702E-2</v>
      </c>
    </row>
    <row r="66" spans="1:20" x14ac:dyDescent="0.25">
      <c r="A66" s="11" t="s">
        <v>54</v>
      </c>
      <c r="B66" s="11" t="s">
        <v>84</v>
      </c>
      <c r="C66" s="11" t="s">
        <v>23</v>
      </c>
      <c r="D66" s="11" t="s">
        <v>98</v>
      </c>
      <c r="E66" s="11" t="s">
        <v>25</v>
      </c>
      <c r="F66" s="11" t="s">
        <v>26</v>
      </c>
      <c r="G66" s="11" t="s">
        <v>86</v>
      </c>
      <c r="H66" s="11">
        <v>153185</v>
      </c>
      <c r="I66" s="11">
        <v>1020810</v>
      </c>
      <c r="J66" s="11">
        <v>774.33</v>
      </c>
      <c r="K66" s="11">
        <v>2761</v>
      </c>
      <c r="L66" s="11">
        <v>170898</v>
      </c>
      <c r="M66" s="11">
        <v>1612</v>
      </c>
      <c r="N66" s="11">
        <v>0.27047148832789653</v>
      </c>
      <c r="O66" s="11" t="str">
        <f>IF(N66&gt;2,"Good","Bad")</f>
        <v>Bad</v>
      </c>
      <c r="P66" s="11">
        <v>0.16741411232256739</v>
      </c>
      <c r="Q66" s="11">
        <v>172555</v>
      </c>
      <c r="R66" s="11">
        <v>1.1264484100000001</v>
      </c>
      <c r="S66" s="11" t="s">
        <v>414</v>
      </c>
      <c r="T66" s="11">
        <v>1.802395795933022E-2</v>
      </c>
    </row>
    <row r="67" spans="1:20" x14ac:dyDescent="0.25">
      <c r="A67" s="11" t="s">
        <v>34</v>
      </c>
      <c r="B67" s="11" t="s">
        <v>91</v>
      </c>
      <c r="C67" s="11" t="s">
        <v>23</v>
      </c>
      <c r="D67" s="11" t="s">
        <v>267</v>
      </c>
      <c r="E67" s="11" t="s">
        <v>25</v>
      </c>
      <c r="F67" s="11" t="s">
        <v>26</v>
      </c>
      <c r="G67" s="11" t="s">
        <v>88</v>
      </c>
      <c r="H67" s="11">
        <v>8040</v>
      </c>
      <c r="I67" s="11">
        <v>9427</v>
      </c>
      <c r="J67" s="11">
        <v>7.16</v>
      </c>
      <c r="K67" s="11">
        <v>144</v>
      </c>
      <c r="L67" s="11">
        <v>4566</v>
      </c>
      <c r="M67" s="11">
        <v>21</v>
      </c>
      <c r="N67" s="11">
        <v>1.5275273151585871</v>
      </c>
      <c r="O67" s="11" t="str">
        <f>IF(N67&gt;2,"Good","Bad")</f>
        <v>Bad</v>
      </c>
      <c r="P67" s="11">
        <v>0.48435345284820203</v>
      </c>
      <c r="Q67" s="11">
        <v>4703</v>
      </c>
      <c r="R67" s="11">
        <v>0.58495025</v>
      </c>
      <c r="S67" s="11" t="s">
        <v>414</v>
      </c>
      <c r="T67" s="11">
        <v>1.7910447761194031E-2</v>
      </c>
    </row>
    <row r="68" spans="1:20" x14ac:dyDescent="0.25">
      <c r="A68" s="11" t="s">
        <v>308</v>
      </c>
      <c r="B68" s="11" t="s">
        <v>309</v>
      </c>
      <c r="C68" s="11" t="s">
        <v>23</v>
      </c>
      <c r="D68" s="11" t="s">
        <v>310</v>
      </c>
      <c r="E68" s="11" t="s">
        <v>25</v>
      </c>
      <c r="F68" s="11" t="s">
        <v>26</v>
      </c>
      <c r="G68" s="11" t="s">
        <v>86</v>
      </c>
      <c r="H68" s="11">
        <v>1130502</v>
      </c>
      <c r="I68" s="11">
        <v>4425926</v>
      </c>
      <c r="J68" s="11">
        <v>3456.8</v>
      </c>
      <c r="K68" s="11">
        <v>20100</v>
      </c>
      <c r="L68" s="11">
        <v>784825</v>
      </c>
      <c r="M68" s="11">
        <v>9827</v>
      </c>
      <c r="N68" s="11">
        <v>0.4541422518135188</v>
      </c>
      <c r="O68" s="11" t="str">
        <f>IF(N68&gt;2,"Good","Bad")</f>
        <v>Bad</v>
      </c>
      <c r="P68" s="11">
        <v>0.17732447401967411</v>
      </c>
      <c r="Q68" s="11">
        <v>785957</v>
      </c>
      <c r="R68" s="11">
        <v>0.17758024</v>
      </c>
      <c r="S68" s="11" t="s">
        <v>414</v>
      </c>
      <c r="T68" s="11">
        <v>1.777971202173902E-2</v>
      </c>
    </row>
    <row r="69" spans="1:20" x14ac:dyDescent="0.25">
      <c r="A69" s="11" t="s">
        <v>93</v>
      </c>
      <c r="B69" s="11" t="s">
        <v>94</v>
      </c>
      <c r="C69" s="11" t="s">
        <v>23</v>
      </c>
      <c r="D69" s="11" t="s">
        <v>169</v>
      </c>
      <c r="E69" s="11" t="s">
        <v>29</v>
      </c>
      <c r="F69" s="11" t="s">
        <v>26</v>
      </c>
      <c r="G69" s="11" t="s">
        <v>86</v>
      </c>
      <c r="H69" s="11">
        <v>51697</v>
      </c>
      <c r="I69" s="11">
        <v>77489</v>
      </c>
      <c r="J69" s="11">
        <v>77.180000000000007</v>
      </c>
      <c r="K69" s="11">
        <v>914</v>
      </c>
      <c r="L69" s="11">
        <v>58585</v>
      </c>
      <c r="M69" s="11">
        <v>76</v>
      </c>
      <c r="N69" s="11">
        <v>1.1795222547716451</v>
      </c>
      <c r="O69" s="11" t="str">
        <f>IF(N69&gt;2,"Good","Bad")</f>
        <v>Bad</v>
      </c>
      <c r="P69" s="11">
        <v>0.7560427931706436</v>
      </c>
      <c r="Q69" s="11">
        <v>59467</v>
      </c>
      <c r="R69" s="11">
        <v>1.1502988599999999</v>
      </c>
      <c r="S69" s="11" t="s">
        <v>414</v>
      </c>
      <c r="T69" s="11">
        <v>1.767994274329265E-2</v>
      </c>
    </row>
    <row r="70" spans="1:20" x14ac:dyDescent="0.25">
      <c r="A70" s="11" t="s">
        <v>109</v>
      </c>
      <c r="B70" s="11" t="s">
        <v>110</v>
      </c>
      <c r="C70" s="11" t="s">
        <v>23</v>
      </c>
      <c r="D70" s="11" t="s">
        <v>278</v>
      </c>
      <c r="E70" s="11" t="s">
        <v>25</v>
      </c>
      <c r="F70" s="11" t="s">
        <v>26</v>
      </c>
      <c r="G70" s="11" t="s">
        <v>88</v>
      </c>
      <c r="H70" s="11">
        <v>5596</v>
      </c>
      <c r="I70" s="11">
        <v>6104</v>
      </c>
      <c r="J70" s="11">
        <v>3.51</v>
      </c>
      <c r="K70" s="11">
        <v>96</v>
      </c>
      <c r="L70" s="11">
        <v>2533</v>
      </c>
      <c r="M70" s="11">
        <v>5</v>
      </c>
      <c r="N70" s="11">
        <v>1.572739187418086</v>
      </c>
      <c r="O70" s="11" t="str">
        <f>IF(N70&gt;2,"Good","Bad")</f>
        <v>Bad</v>
      </c>
      <c r="P70" s="11">
        <v>0.4149737876802097</v>
      </c>
      <c r="Q70" s="11">
        <v>2626</v>
      </c>
      <c r="R70" s="11">
        <v>0.46926375999999997</v>
      </c>
      <c r="S70" s="11" t="s">
        <v>414</v>
      </c>
      <c r="T70" s="11">
        <v>1.7155110793423869E-2</v>
      </c>
    </row>
    <row r="71" spans="1:20" x14ac:dyDescent="0.25">
      <c r="A71" s="11" t="s">
        <v>34</v>
      </c>
      <c r="B71" s="11" t="s">
        <v>91</v>
      </c>
      <c r="C71" s="11" t="s">
        <v>23</v>
      </c>
      <c r="D71" s="11" t="s">
        <v>101</v>
      </c>
      <c r="E71" s="11" t="s">
        <v>29</v>
      </c>
      <c r="F71" s="11" t="s">
        <v>26</v>
      </c>
      <c r="G71" s="11" t="s">
        <v>86</v>
      </c>
      <c r="H71" s="11">
        <v>336515</v>
      </c>
      <c r="I71" s="11">
        <v>1435006</v>
      </c>
      <c r="J71" s="11">
        <v>631.9</v>
      </c>
      <c r="K71" s="11">
        <v>5757</v>
      </c>
      <c r="L71" s="11">
        <v>197754</v>
      </c>
      <c r="M71" s="11">
        <v>6812</v>
      </c>
      <c r="N71" s="11">
        <v>0.40118299156937332</v>
      </c>
      <c r="O71" s="11" t="str">
        <f>IF(N71&gt;2,"Good","Bad")</f>
        <v>Bad</v>
      </c>
      <c r="P71" s="11">
        <v>0.1378070893083374</v>
      </c>
      <c r="Q71" s="11">
        <v>201450</v>
      </c>
      <c r="R71" s="11">
        <v>0.59863602000000005</v>
      </c>
      <c r="S71" s="11" t="s">
        <v>414</v>
      </c>
      <c r="T71" s="11">
        <v>1.7107706937283629E-2</v>
      </c>
    </row>
    <row r="72" spans="1:20" x14ac:dyDescent="0.25">
      <c r="A72" s="11" t="s">
        <v>103</v>
      </c>
      <c r="B72" s="11" t="s">
        <v>104</v>
      </c>
      <c r="C72" s="11" t="s">
        <v>23</v>
      </c>
      <c r="D72" s="11" t="s">
        <v>150</v>
      </c>
      <c r="E72" s="11" t="s">
        <v>29</v>
      </c>
      <c r="F72" s="11" t="s">
        <v>26</v>
      </c>
      <c r="G72" s="11" t="s">
        <v>88</v>
      </c>
      <c r="H72" s="11">
        <v>31512</v>
      </c>
      <c r="I72" s="11">
        <v>51773</v>
      </c>
      <c r="J72" s="11">
        <v>48.4</v>
      </c>
      <c r="K72" s="11">
        <v>538</v>
      </c>
      <c r="L72" s="11">
        <v>32971</v>
      </c>
      <c r="M72" s="11">
        <v>143</v>
      </c>
      <c r="N72" s="11">
        <v>1.039151681378325</v>
      </c>
      <c r="O72" s="11" t="str">
        <f>IF(N72&gt;2,"Good","Bad")</f>
        <v>Bad</v>
      </c>
      <c r="P72" s="11">
        <v>0.63683773395399146</v>
      </c>
      <c r="Q72" s="11">
        <v>33479</v>
      </c>
      <c r="R72" s="11">
        <v>1.0624206700000001</v>
      </c>
      <c r="S72" s="11" t="s">
        <v>414</v>
      </c>
      <c r="T72" s="11">
        <v>1.707286113226707E-2</v>
      </c>
    </row>
    <row r="73" spans="1:20" x14ac:dyDescent="0.25">
      <c r="A73" s="11" t="s">
        <v>103</v>
      </c>
      <c r="B73" s="11" t="s">
        <v>104</v>
      </c>
      <c r="C73" s="11" t="s">
        <v>23</v>
      </c>
      <c r="D73" s="11" t="s">
        <v>132</v>
      </c>
      <c r="E73" s="11" t="s">
        <v>29</v>
      </c>
      <c r="F73" s="11" t="s">
        <v>26</v>
      </c>
      <c r="G73" s="11" t="s">
        <v>86</v>
      </c>
      <c r="H73" s="11">
        <v>98337</v>
      </c>
      <c r="I73" s="11">
        <v>449651</v>
      </c>
      <c r="J73" s="11">
        <v>195.85</v>
      </c>
      <c r="K73" s="11">
        <v>1631</v>
      </c>
      <c r="L73" s="11">
        <v>73604</v>
      </c>
      <c r="M73" s="11">
        <v>1944</v>
      </c>
      <c r="N73" s="11">
        <v>0.36272575842153137</v>
      </c>
      <c r="O73" s="11" t="str">
        <f>IF(N73&gt;2,"Good","Bad")</f>
        <v>Bad</v>
      </c>
      <c r="P73" s="11">
        <v>0.16369139621617651</v>
      </c>
      <c r="Q73" s="11">
        <v>74652</v>
      </c>
      <c r="R73" s="11">
        <v>0.75914457000000002</v>
      </c>
      <c r="S73" s="11" t="s">
        <v>414</v>
      </c>
      <c r="T73" s="11">
        <v>1.6585822223578101E-2</v>
      </c>
    </row>
    <row r="74" spans="1:20" x14ac:dyDescent="0.25">
      <c r="A74" s="11" t="s">
        <v>34</v>
      </c>
      <c r="B74" s="11" t="s">
        <v>135</v>
      </c>
      <c r="C74" s="11" t="s">
        <v>37</v>
      </c>
      <c r="D74" s="11" t="s">
        <v>185</v>
      </c>
      <c r="E74" s="11" t="s">
        <v>25</v>
      </c>
      <c r="F74" s="11" t="s">
        <v>26</v>
      </c>
      <c r="G74" s="11" t="s">
        <v>88</v>
      </c>
      <c r="H74" s="11">
        <v>3332</v>
      </c>
      <c r="I74" s="11">
        <v>11918</v>
      </c>
      <c r="J74" s="11">
        <v>18.93</v>
      </c>
      <c r="K74" s="11">
        <v>55</v>
      </c>
      <c r="L74" s="11">
        <v>614</v>
      </c>
      <c r="M74" s="11">
        <v>572</v>
      </c>
      <c r="N74" s="11">
        <v>0.46148682664876661</v>
      </c>
      <c r="O74" s="11" t="str">
        <f>IF(N74&gt;2,"Good","Bad")</f>
        <v>Bad</v>
      </c>
      <c r="P74" s="11">
        <v>5.151871119315321E-2</v>
      </c>
      <c r="Q74" s="11">
        <v>627</v>
      </c>
      <c r="R74" s="11">
        <v>0.18817527000000001</v>
      </c>
      <c r="S74" s="11" t="s">
        <v>415</v>
      </c>
      <c r="T74" s="11">
        <v>1.6506602641056418E-2</v>
      </c>
    </row>
    <row r="75" spans="1:20" x14ac:dyDescent="0.25">
      <c r="A75" s="11" t="s">
        <v>34</v>
      </c>
      <c r="B75" s="11" t="s">
        <v>91</v>
      </c>
      <c r="C75" s="11" t="s">
        <v>23</v>
      </c>
      <c r="D75" s="11" t="s">
        <v>143</v>
      </c>
      <c r="E75" s="11" t="s">
        <v>25</v>
      </c>
      <c r="F75" s="11" t="s">
        <v>26</v>
      </c>
      <c r="G75" s="11" t="s">
        <v>88</v>
      </c>
      <c r="H75" s="11">
        <v>98768</v>
      </c>
      <c r="I75" s="11">
        <v>178283</v>
      </c>
      <c r="J75" s="11">
        <v>149.79</v>
      </c>
      <c r="K75" s="11">
        <v>1625</v>
      </c>
      <c r="L75" s="11">
        <v>75894</v>
      </c>
      <c r="M75" s="11">
        <v>1014</v>
      </c>
      <c r="N75" s="11">
        <v>0.91147220991345224</v>
      </c>
      <c r="O75" s="11" t="str">
        <f>IF(N75&gt;2,"Good","Bad")</f>
        <v>Bad</v>
      </c>
      <c r="P75" s="11">
        <v>0.42569398091797872</v>
      </c>
      <c r="Q75" s="11">
        <v>77246</v>
      </c>
      <c r="R75" s="11">
        <v>0.78209541999999999</v>
      </c>
      <c r="S75" s="11" t="s">
        <v>414</v>
      </c>
      <c r="T75" s="11">
        <v>1.6452697229872019E-2</v>
      </c>
    </row>
    <row r="76" spans="1:20" x14ac:dyDescent="0.25">
      <c r="A76" s="11" t="s">
        <v>109</v>
      </c>
      <c r="B76" s="11" t="s">
        <v>110</v>
      </c>
      <c r="C76" s="11" t="s">
        <v>23</v>
      </c>
      <c r="D76" s="11" t="s">
        <v>111</v>
      </c>
      <c r="E76" s="11" t="s">
        <v>25</v>
      </c>
      <c r="F76" s="11" t="s">
        <v>26</v>
      </c>
      <c r="G76" s="11" t="s">
        <v>86</v>
      </c>
      <c r="H76" s="11">
        <v>279681</v>
      </c>
      <c r="I76" s="11">
        <v>1038201</v>
      </c>
      <c r="J76" s="11">
        <v>402.21</v>
      </c>
      <c r="K76" s="11">
        <v>4540</v>
      </c>
      <c r="L76" s="11">
        <v>151523</v>
      </c>
      <c r="M76" s="11">
        <v>2519</v>
      </c>
      <c r="N76" s="11">
        <v>0.43729489761616491</v>
      </c>
      <c r="O76" s="11" t="str">
        <f>IF(N76&gt;2,"Good","Bad")</f>
        <v>Bad</v>
      </c>
      <c r="P76" s="11">
        <v>0.1459476536817052</v>
      </c>
      <c r="Q76" s="11">
        <v>154401</v>
      </c>
      <c r="R76" s="11">
        <v>0.55206109999999997</v>
      </c>
      <c r="S76" s="11" t="s">
        <v>414</v>
      </c>
      <c r="T76" s="11">
        <v>1.6232779488059609E-2</v>
      </c>
    </row>
    <row r="77" spans="1:20" x14ac:dyDescent="0.25">
      <c r="A77" s="11" t="s">
        <v>308</v>
      </c>
      <c r="B77" s="11" t="s">
        <v>309</v>
      </c>
      <c r="C77" s="11" t="s">
        <v>23</v>
      </c>
      <c r="D77" s="11" t="s">
        <v>311</v>
      </c>
      <c r="E77" s="11" t="s">
        <v>25</v>
      </c>
      <c r="F77" s="11" t="s">
        <v>26</v>
      </c>
      <c r="G77" s="11" t="s">
        <v>86</v>
      </c>
      <c r="H77" s="11">
        <v>1314825</v>
      </c>
      <c r="I77" s="11">
        <v>4652907</v>
      </c>
      <c r="J77" s="11">
        <v>3220.18</v>
      </c>
      <c r="K77" s="11">
        <v>21330</v>
      </c>
      <c r="L77" s="11">
        <v>646948</v>
      </c>
      <c r="M77" s="11">
        <v>16916</v>
      </c>
      <c r="N77" s="11">
        <v>0.45842308904949097</v>
      </c>
      <c r="O77" s="11" t="str">
        <f>IF(N77&gt;2,"Good","Bad")</f>
        <v>Bad</v>
      </c>
      <c r="P77" s="11">
        <v>0.13904167867528841</v>
      </c>
      <c r="Q77" s="11">
        <v>659371</v>
      </c>
      <c r="R77" s="11">
        <v>0.14171162000000001</v>
      </c>
      <c r="S77" s="11" t="s">
        <v>414</v>
      </c>
      <c r="T77" s="11">
        <v>1.6222691232673551E-2</v>
      </c>
    </row>
    <row r="78" spans="1:20" x14ac:dyDescent="0.25">
      <c r="A78" s="11" t="s">
        <v>308</v>
      </c>
      <c r="B78" s="11" t="s">
        <v>309</v>
      </c>
      <c r="C78" s="11" t="s">
        <v>23</v>
      </c>
      <c r="D78" s="11" t="s">
        <v>311</v>
      </c>
      <c r="E78" s="11" t="s">
        <v>25</v>
      </c>
      <c r="F78" s="11" t="s">
        <v>26</v>
      </c>
      <c r="G78" s="11" t="s">
        <v>86</v>
      </c>
      <c r="H78" s="11">
        <v>722421</v>
      </c>
      <c r="I78" s="11">
        <v>2811919</v>
      </c>
      <c r="J78" s="11">
        <v>1284.27</v>
      </c>
      <c r="K78" s="11">
        <v>11713</v>
      </c>
      <c r="L78" s="11">
        <v>174581</v>
      </c>
      <c r="M78" s="11">
        <v>6051</v>
      </c>
      <c r="N78" s="11">
        <v>0.41654827183855592</v>
      </c>
      <c r="O78" s="11" t="str">
        <f>IF(N78&gt;2,"Good","Bad")</f>
        <v>Bad</v>
      </c>
      <c r="P78" s="11">
        <v>6.2086070046825682E-2</v>
      </c>
      <c r="Q78" s="11">
        <v>175728</v>
      </c>
      <c r="R78" s="11">
        <v>6.2493979999999998E-2</v>
      </c>
      <c r="S78" s="11" t="s">
        <v>414</v>
      </c>
      <c r="T78" s="11">
        <v>1.621353753559213E-2</v>
      </c>
    </row>
    <row r="79" spans="1:20" x14ac:dyDescent="0.25">
      <c r="A79" s="11" t="s">
        <v>308</v>
      </c>
      <c r="B79" s="11" t="s">
        <v>309</v>
      </c>
      <c r="C79" s="11" t="s">
        <v>23</v>
      </c>
      <c r="D79" s="11" t="s">
        <v>312</v>
      </c>
      <c r="E79" s="11" t="s">
        <v>25</v>
      </c>
      <c r="F79" s="11" t="s">
        <v>26</v>
      </c>
      <c r="G79" s="11" t="s">
        <v>88</v>
      </c>
      <c r="H79" s="11">
        <v>671730</v>
      </c>
      <c r="I79" s="11">
        <v>2522528</v>
      </c>
      <c r="J79" s="11">
        <v>1178.72</v>
      </c>
      <c r="K79" s="11">
        <v>10794</v>
      </c>
      <c r="L79" s="11">
        <v>103885</v>
      </c>
      <c r="M79" s="11">
        <v>4540</v>
      </c>
      <c r="N79" s="11">
        <v>0.42790407083687482</v>
      </c>
      <c r="O79" s="11" t="str">
        <f>IF(N79&gt;2,"Good","Bad")</f>
        <v>Bad</v>
      </c>
      <c r="P79" s="11">
        <v>4.1182892717147243E-2</v>
      </c>
      <c r="Q79" s="11">
        <v>104231</v>
      </c>
      <c r="R79" s="11">
        <v>4.1320059999999999E-2</v>
      </c>
      <c r="S79" s="11" t="s">
        <v>414</v>
      </c>
      <c r="T79" s="11">
        <v>1.6068956277075611E-2</v>
      </c>
    </row>
    <row r="80" spans="1:20" x14ac:dyDescent="0.25">
      <c r="A80" s="11" t="s">
        <v>54</v>
      </c>
      <c r="B80" s="11" t="s">
        <v>84</v>
      </c>
      <c r="C80" s="11" t="s">
        <v>23</v>
      </c>
      <c r="D80" s="11" t="s">
        <v>100</v>
      </c>
      <c r="E80" s="11" t="s">
        <v>25</v>
      </c>
      <c r="F80" s="11" t="s">
        <v>26</v>
      </c>
      <c r="G80" s="11" t="s">
        <v>86</v>
      </c>
      <c r="H80" s="11">
        <v>274884</v>
      </c>
      <c r="I80" s="11">
        <v>871077</v>
      </c>
      <c r="J80" s="11">
        <v>639.01</v>
      </c>
      <c r="K80" s="11">
        <v>4412</v>
      </c>
      <c r="L80" s="11">
        <v>153505</v>
      </c>
      <c r="M80" s="11">
        <v>4221</v>
      </c>
      <c r="N80" s="11">
        <v>0.50649942542392923</v>
      </c>
      <c r="O80" s="11" t="str">
        <f>IF(N80&gt;2,"Good","Bad")</f>
        <v>Bad</v>
      </c>
      <c r="P80" s="11">
        <v>0.17622437511264791</v>
      </c>
      <c r="Q80" s="11">
        <v>156507</v>
      </c>
      <c r="R80" s="11">
        <v>0.56935652999999997</v>
      </c>
      <c r="S80" s="11" t="s">
        <v>414</v>
      </c>
      <c r="T80" s="11">
        <v>1.605040671701518E-2</v>
      </c>
    </row>
    <row r="81" spans="1:20" x14ac:dyDescent="0.25">
      <c r="A81" s="11" t="s">
        <v>109</v>
      </c>
      <c r="B81" s="11" t="s">
        <v>110</v>
      </c>
      <c r="C81" s="11" t="s">
        <v>23</v>
      </c>
      <c r="D81" s="11" t="s">
        <v>122</v>
      </c>
      <c r="E81" s="11" t="s">
        <v>29</v>
      </c>
      <c r="F81" s="11" t="s">
        <v>26</v>
      </c>
      <c r="G81" s="11" t="s">
        <v>86</v>
      </c>
      <c r="H81" s="11">
        <v>213313</v>
      </c>
      <c r="I81" s="11">
        <v>799838</v>
      </c>
      <c r="J81" s="11">
        <v>296.19</v>
      </c>
      <c r="K81" s="11">
        <v>3366</v>
      </c>
      <c r="L81" s="11">
        <v>109739</v>
      </c>
      <c r="M81" s="11">
        <v>3200</v>
      </c>
      <c r="N81" s="11">
        <v>0.42083521913187422</v>
      </c>
      <c r="O81" s="11" t="str">
        <f>IF(N81&gt;2,"Good","Bad")</f>
        <v>Bad</v>
      </c>
      <c r="P81" s="11">
        <v>0.13720153331049539</v>
      </c>
      <c r="Q81" s="11">
        <v>111841</v>
      </c>
      <c r="R81" s="11">
        <v>0.52430465999999998</v>
      </c>
      <c r="S81" s="11" t="s">
        <v>414</v>
      </c>
      <c r="T81" s="11">
        <v>1.5779628995888671E-2</v>
      </c>
    </row>
    <row r="82" spans="1:20" x14ac:dyDescent="0.25">
      <c r="A82" s="11" t="s">
        <v>109</v>
      </c>
      <c r="B82" s="11" t="s">
        <v>110</v>
      </c>
      <c r="C82" s="11" t="s">
        <v>23</v>
      </c>
      <c r="D82" s="11" t="s">
        <v>151</v>
      </c>
      <c r="E82" s="11" t="s">
        <v>25</v>
      </c>
      <c r="F82" s="11" t="s">
        <v>26</v>
      </c>
      <c r="G82" s="11" t="s">
        <v>88</v>
      </c>
      <c r="H82" s="11">
        <v>97825</v>
      </c>
      <c r="I82" s="11">
        <v>247282</v>
      </c>
      <c r="J82" s="11">
        <v>118.16</v>
      </c>
      <c r="K82" s="11">
        <v>1539</v>
      </c>
      <c r="L82" s="11">
        <v>51886</v>
      </c>
      <c r="M82" s="11">
        <v>760</v>
      </c>
      <c r="N82" s="11">
        <v>0.62236636714358506</v>
      </c>
      <c r="O82" s="11" t="str">
        <f>IF(N82&gt;2,"Good","Bad")</f>
        <v>Bad</v>
      </c>
      <c r="P82" s="11">
        <v>0.20982521978955199</v>
      </c>
      <c r="Q82" s="11">
        <v>53013</v>
      </c>
      <c r="R82" s="11">
        <v>0.54191668999999998</v>
      </c>
      <c r="S82" s="11" t="s">
        <v>414</v>
      </c>
      <c r="T82" s="11">
        <v>1.573217480194224E-2</v>
      </c>
    </row>
    <row r="83" spans="1:20" x14ac:dyDescent="0.25">
      <c r="A83" s="11" t="s">
        <v>34</v>
      </c>
      <c r="B83" s="11" t="s">
        <v>135</v>
      </c>
      <c r="C83" s="11" t="s">
        <v>37</v>
      </c>
      <c r="D83" s="11" t="s">
        <v>186</v>
      </c>
      <c r="E83" s="11" t="s">
        <v>29</v>
      </c>
      <c r="F83" s="11" t="s">
        <v>26</v>
      </c>
      <c r="G83" s="11" t="s">
        <v>88</v>
      </c>
      <c r="H83" s="11">
        <v>1213</v>
      </c>
      <c r="I83" s="11">
        <v>3823</v>
      </c>
      <c r="J83" s="11">
        <v>5.96</v>
      </c>
      <c r="K83" s="11">
        <v>19</v>
      </c>
      <c r="L83" s="11">
        <v>251</v>
      </c>
      <c r="M83" s="11">
        <v>7</v>
      </c>
      <c r="N83" s="11">
        <v>0.49699189118493331</v>
      </c>
      <c r="O83" s="11" t="str">
        <f>IF(N83&gt;2,"Good","Bad")</f>
        <v>Bad</v>
      </c>
      <c r="P83" s="11">
        <v>6.5655244572325397E-2</v>
      </c>
      <c r="Q83" s="11">
        <v>255</v>
      </c>
      <c r="R83" s="11">
        <v>0.21022258999999999</v>
      </c>
      <c r="S83" s="11" t="s">
        <v>415</v>
      </c>
      <c r="T83" s="11">
        <v>1.5663643858202798E-2</v>
      </c>
    </row>
    <row r="84" spans="1:20" x14ac:dyDescent="0.25">
      <c r="A84" s="11" t="s">
        <v>45</v>
      </c>
      <c r="B84" s="11" t="s">
        <v>89</v>
      </c>
      <c r="C84" s="11" t="s">
        <v>23</v>
      </c>
      <c r="D84" s="11" t="s">
        <v>276</v>
      </c>
      <c r="E84" s="11" t="s">
        <v>25</v>
      </c>
      <c r="F84" s="11" t="s">
        <v>26</v>
      </c>
      <c r="G84" s="11" t="s">
        <v>88</v>
      </c>
      <c r="H84" s="11">
        <v>3526</v>
      </c>
      <c r="I84" s="11">
        <v>4485</v>
      </c>
      <c r="J84" s="11">
        <v>4.08</v>
      </c>
      <c r="K84" s="11">
        <v>53</v>
      </c>
      <c r="L84" s="11">
        <v>2707</v>
      </c>
      <c r="M84" s="11">
        <v>3</v>
      </c>
      <c r="N84" s="11">
        <v>1.1817168338907471</v>
      </c>
      <c r="O84" s="11" t="str">
        <f>IF(N84&gt;2,"Good","Bad")</f>
        <v>Bad</v>
      </c>
      <c r="P84" s="11">
        <v>0.60356744704570786</v>
      </c>
      <c r="Q84" s="11">
        <v>2757</v>
      </c>
      <c r="R84" s="11">
        <v>0.78190583999999996</v>
      </c>
      <c r="S84" s="11" t="s">
        <v>414</v>
      </c>
      <c r="T84" s="11">
        <v>1.5031196823596139E-2</v>
      </c>
    </row>
    <row r="85" spans="1:20" x14ac:dyDescent="0.25">
      <c r="A85" s="11" t="s">
        <v>93</v>
      </c>
      <c r="B85" s="11" t="s">
        <v>94</v>
      </c>
      <c r="C85" s="11" t="s">
        <v>23</v>
      </c>
      <c r="D85" s="11" t="s">
        <v>222</v>
      </c>
      <c r="E85" s="11" t="s">
        <v>29</v>
      </c>
      <c r="F85" s="11" t="s">
        <v>26</v>
      </c>
      <c r="G85" s="11" t="s">
        <v>88</v>
      </c>
      <c r="H85" s="11">
        <v>16905</v>
      </c>
      <c r="I85" s="11">
        <v>25953</v>
      </c>
      <c r="J85" s="11">
        <v>22.74</v>
      </c>
      <c r="K85" s="11">
        <v>253</v>
      </c>
      <c r="L85" s="11">
        <v>16007</v>
      </c>
      <c r="M85" s="11">
        <v>10</v>
      </c>
      <c r="N85" s="11">
        <v>0.97483913227757868</v>
      </c>
      <c r="O85" s="11" t="str">
        <f>IF(N85&gt;2,"Good","Bad")</f>
        <v>Bad</v>
      </c>
      <c r="P85" s="11">
        <v>0.61676877432281429</v>
      </c>
      <c r="Q85" s="11">
        <v>16246</v>
      </c>
      <c r="R85" s="11">
        <v>0.96101745000000005</v>
      </c>
      <c r="S85" s="11" t="s">
        <v>414</v>
      </c>
      <c r="T85" s="11">
        <v>1.4965986394557819E-2</v>
      </c>
    </row>
    <row r="86" spans="1:20" x14ac:dyDescent="0.25">
      <c r="A86" s="11" t="s">
        <v>103</v>
      </c>
      <c r="B86" s="11" t="s">
        <v>104</v>
      </c>
      <c r="C86" s="11" t="s">
        <v>23</v>
      </c>
      <c r="D86" s="11" t="s">
        <v>144</v>
      </c>
      <c r="E86" s="11" t="s">
        <v>25</v>
      </c>
      <c r="F86" s="11" t="s">
        <v>26</v>
      </c>
      <c r="G86" s="11" t="s">
        <v>88</v>
      </c>
      <c r="H86" s="11">
        <v>91760</v>
      </c>
      <c r="I86" s="11">
        <v>194144</v>
      </c>
      <c r="J86" s="11">
        <v>143.31</v>
      </c>
      <c r="K86" s="11">
        <v>1354</v>
      </c>
      <c r="L86" s="11">
        <v>88318</v>
      </c>
      <c r="M86" s="11">
        <v>838</v>
      </c>
      <c r="N86" s="11">
        <v>0.69742047140267016</v>
      </c>
      <c r="O86" s="11" t="str">
        <f>IF(N86&gt;2,"Good","Bad")</f>
        <v>Bad</v>
      </c>
      <c r="P86" s="11">
        <v>0.45490975770562059</v>
      </c>
      <c r="Q86" s="11">
        <v>89625</v>
      </c>
      <c r="R86" s="11">
        <v>0.97673277999999997</v>
      </c>
      <c r="S86" s="11" t="s">
        <v>414</v>
      </c>
      <c r="T86" s="11">
        <v>1.4755884917175241E-2</v>
      </c>
    </row>
    <row r="87" spans="1:20" x14ac:dyDescent="0.25">
      <c r="A87" s="11" t="s">
        <v>103</v>
      </c>
      <c r="B87" s="11" t="s">
        <v>104</v>
      </c>
      <c r="C87" s="11" t="s">
        <v>23</v>
      </c>
      <c r="D87" s="11" t="s">
        <v>130</v>
      </c>
      <c r="E87" s="11" t="s">
        <v>29</v>
      </c>
      <c r="F87" s="11" t="s">
        <v>26</v>
      </c>
      <c r="G87" s="11" t="s">
        <v>88</v>
      </c>
      <c r="H87" s="11">
        <v>183997</v>
      </c>
      <c r="I87" s="11">
        <v>712777</v>
      </c>
      <c r="J87" s="11">
        <v>197.06</v>
      </c>
      <c r="K87" s="11">
        <v>2690</v>
      </c>
      <c r="L87" s="11">
        <v>41795</v>
      </c>
      <c r="M87" s="11">
        <v>1498</v>
      </c>
      <c r="N87" s="11">
        <v>0.37739713823538068</v>
      </c>
      <c r="O87" s="11" t="str">
        <f>IF(N87&gt;2,"Good","Bad")</f>
        <v>Bad</v>
      </c>
      <c r="P87" s="11">
        <v>5.8636852760400517E-2</v>
      </c>
      <c r="Q87" s="11">
        <v>42093</v>
      </c>
      <c r="R87" s="11">
        <v>0.22877003000000001</v>
      </c>
      <c r="S87" s="11" t="s">
        <v>414</v>
      </c>
      <c r="T87" s="11">
        <v>1.461980358375408E-2</v>
      </c>
    </row>
    <row r="88" spans="1:20" x14ac:dyDescent="0.25">
      <c r="A88" s="11" t="s">
        <v>93</v>
      </c>
      <c r="B88" s="11" t="s">
        <v>94</v>
      </c>
      <c r="C88" s="11" t="s">
        <v>23</v>
      </c>
      <c r="D88" s="11" t="s">
        <v>136</v>
      </c>
      <c r="E88" s="11" t="s">
        <v>29</v>
      </c>
      <c r="F88" s="11" t="s">
        <v>26</v>
      </c>
      <c r="G88" s="11" t="s">
        <v>88</v>
      </c>
      <c r="H88" s="11">
        <v>22840</v>
      </c>
      <c r="I88" s="11">
        <v>31793</v>
      </c>
      <c r="J88" s="11">
        <v>24</v>
      </c>
      <c r="K88" s="11">
        <v>332</v>
      </c>
      <c r="L88" s="11">
        <v>17042</v>
      </c>
      <c r="M88" s="11">
        <v>81</v>
      </c>
      <c r="N88" s="11">
        <v>1.0442550246909701</v>
      </c>
      <c r="O88" s="11" t="str">
        <f>IF(N88&gt;2,"Good","Bad")</f>
        <v>Bad</v>
      </c>
      <c r="P88" s="11">
        <v>0.53602994369829837</v>
      </c>
      <c r="Q88" s="11">
        <v>17338</v>
      </c>
      <c r="R88" s="11">
        <v>0.75910683000000001</v>
      </c>
      <c r="S88" s="11" t="s">
        <v>414</v>
      </c>
      <c r="T88" s="11">
        <v>1.4535901926444829E-2</v>
      </c>
    </row>
    <row r="89" spans="1:20" x14ac:dyDescent="0.25">
      <c r="A89" s="11" t="s">
        <v>109</v>
      </c>
      <c r="B89" s="11" t="s">
        <v>110</v>
      </c>
      <c r="C89" s="11" t="s">
        <v>23</v>
      </c>
      <c r="D89" s="11" t="s">
        <v>137</v>
      </c>
      <c r="E89" s="11" t="s">
        <v>29</v>
      </c>
      <c r="F89" s="11" t="s">
        <v>26</v>
      </c>
      <c r="G89" s="11" t="s">
        <v>86</v>
      </c>
      <c r="H89" s="11">
        <v>244092</v>
      </c>
      <c r="I89" s="11">
        <v>866065</v>
      </c>
      <c r="J89" s="11">
        <v>172.55</v>
      </c>
      <c r="K89" s="11">
        <v>3539</v>
      </c>
      <c r="L89" s="11">
        <v>44280</v>
      </c>
      <c r="M89" s="11">
        <v>1677</v>
      </c>
      <c r="N89" s="11">
        <v>0.40862983725240032</v>
      </c>
      <c r="O89" s="11" t="str">
        <f>IF(N89&gt;2,"Good","Bad")</f>
        <v>Bad</v>
      </c>
      <c r="P89" s="11">
        <v>5.1127802185748181E-2</v>
      </c>
      <c r="Q89" s="11">
        <v>44932</v>
      </c>
      <c r="R89" s="11">
        <v>0.18407813000000001</v>
      </c>
      <c r="S89" s="11" t="s">
        <v>414</v>
      </c>
      <c r="T89" s="11">
        <v>1.4498631663471149E-2</v>
      </c>
    </row>
    <row r="90" spans="1:20" x14ac:dyDescent="0.25">
      <c r="A90" s="11" t="s">
        <v>45</v>
      </c>
      <c r="B90" s="11" t="s">
        <v>89</v>
      </c>
      <c r="C90" s="11" t="s">
        <v>23</v>
      </c>
      <c r="D90" s="11" t="s">
        <v>245</v>
      </c>
      <c r="E90" s="11" t="s">
        <v>29</v>
      </c>
      <c r="F90" s="11" t="s">
        <v>26</v>
      </c>
      <c r="G90" s="11" t="s">
        <v>88</v>
      </c>
      <c r="H90" s="11">
        <v>11776</v>
      </c>
      <c r="I90" s="11">
        <v>16294</v>
      </c>
      <c r="J90" s="11">
        <v>13.74</v>
      </c>
      <c r="K90" s="11">
        <v>168</v>
      </c>
      <c r="L90" s="11">
        <v>7518</v>
      </c>
      <c r="M90" s="11">
        <v>27</v>
      </c>
      <c r="N90" s="11">
        <v>1.0310543758438691</v>
      </c>
      <c r="O90" s="11" t="str">
        <f>IF(N90&gt;2,"Good","Bad")</f>
        <v>Bad</v>
      </c>
      <c r="P90" s="11">
        <v>0.46139683319013142</v>
      </c>
      <c r="Q90" s="11">
        <v>7680</v>
      </c>
      <c r="R90" s="11">
        <v>0.65217391000000002</v>
      </c>
      <c r="S90" s="11" t="s">
        <v>414</v>
      </c>
      <c r="T90" s="11">
        <v>1.426630434782609E-2</v>
      </c>
    </row>
    <row r="91" spans="1:20" x14ac:dyDescent="0.25">
      <c r="A91" s="11" t="s">
        <v>34</v>
      </c>
      <c r="B91" s="11" t="s">
        <v>91</v>
      </c>
      <c r="C91" s="11" t="s">
        <v>23</v>
      </c>
      <c r="D91" s="11" t="s">
        <v>99</v>
      </c>
      <c r="E91" s="11" t="s">
        <v>25</v>
      </c>
      <c r="F91" s="11" t="s">
        <v>26</v>
      </c>
      <c r="G91" s="11" t="s">
        <v>86</v>
      </c>
      <c r="H91" s="11">
        <v>627297</v>
      </c>
      <c r="I91" s="11">
        <v>2379089</v>
      </c>
      <c r="J91" s="11">
        <v>659.13</v>
      </c>
      <c r="K91" s="11">
        <v>8917</v>
      </c>
      <c r="L91" s="11">
        <v>135957</v>
      </c>
      <c r="M91" s="11">
        <v>4086</v>
      </c>
      <c r="N91" s="11">
        <v>0.37480733171394598</v>
      </c>
      <c r="O91" s="11" t="str">
        <f>IF(N91&gt;2,"Good","Bad")</f>
        <v>Bad</v>
      </c>
      <c r="P91" s="11">
        <v>5.7146664122275377E-2</v>
      </c>
      <c r="Q91" s="11">
        <v>137328</v>
      </c>
      <c r="R91" s="11">
        <v>0.21892022</v>
      </c>
      <c r="S91" s="11" t="s">
        <v>414</v>
      </c>
      <c r="T91" s="11">
        <v>1.4214957189337751E-2</v>
      </c>
    </row>
    <row r="92" spans="1:20" x14ac:dyDescent="0.25">
      <c r="A92" s="11" t="s">
        <v>93</v>
      </c>
      <c r="B92" s="11" t="s">
        <v>94</v>
      </c>
      <c r="C92" s="11" t="s">
        <v>23</v>
      </c>
      <c r="D92" s="11" t="s">
        <v>125</v>
      </c>
      <c r="E92" s="11" t="s">
        <v>25</v>
      </c>
      <c r="F92" s="11" t="s">
        <v>26</v>
      </c>
      <c r="G92" s="11" t="s">
        <v>86</v>
      </c>
      <c r="H92" s="11">
        <v>304182</v>
      </c>
      <c r="I92" s="11">
        <v>1058536</v>
      </c>
      <c r="J92" s="11">
        <v>269.02</v>
      </c>
      <c r="K92" s="11">
        <v>4284</v>
      </c>
      <c r="L92" s="11">
        <v>55163</v>
      </c>
      <c r="M92" s="11">
        <v>1757</v>
      </c>
      <c r="N92" s="11">
        <v>0.40470990122206518</v>
      </c>
      <c r="O92" s="11" t="str">
        <f>IF(N92&gt;2,"Good","Bad")</f>
        <v>Bad</v>
      </c>
      <c r="P92" s="11">
        <v>5.2112540338731993E-2</v>
      </c>
      <c r="Q92" s="11">
        <v>55463</v>
      </c>
      <c r="R92" s="11">
        <v>0.18233492000000001</v>
      </c>
      <c r="S92" s="11" t="s">
        <v>414</v>
      </c>
      <c r="T92" s="11">
        <v>1.4083673590153259E-2</v>
      </c>
    </row>
    <row r="93" spans="1:20" x14ac:dyDescent="0.25">
      <c r="A93" s="11" t="s">
        <v>103</v>
      </c>
      <c r="B93" s="11" t="s">
        <v>104</v>
      </c>
      <c r="C93" s="11" t="s">
        <v>23</v>
      </c>
      <c r="D93" s="11" t="s">
        <v>231</v>
      </c>
      <c r="E93" s="11" t="s">
        <v>25</v>
      </c>
      <c r="F93" s="11" t="s">
        <v>26</v>
      </c>
      <c r="G93" s="11" t="s">
        <v>88</v>
      </c>
      <c r="H93" s="11">
        <v>7194</v>
      </c>
      <c r="I93" s="11">
        <v>8299</v>
      </c>
      <c r="J93" s="11">
        <v>6.21</v>
      </c>
      <c r="K93" s="11">
        <v>98</v>
      </c>
      <c r="L93" s="11">
        <v>4540</v>
      </c>
      <c r="M93" s="11">
        <v>19</v>
      </c>
      <c r="N93" s="11">
        <v>1.180865164477648</v>
      </c>
      <c r="O93" s="11" t="str">
        <f>IF(N93&gt;2,"Good","Bad")</f>
        <v>Bad</v>
      </c>
      <c r="P93" s="11">
        <v>0.54705386191107364</v>
      </c>
      <c r="Q93" s="11">
        <v>4638</v>
      </c>
      <c r="R93" s="11">
        <v>0.64470391999999999</v>
      </c>
      <c r="S93" s="11" t="s">
        <v>414</v>
      </c>
      <c r="T93" s="11">
        <v>1.3622463163747571E-2</v>
      </c>
    </row>
    <row r="94" spans="1:20" x14ac:dyDescent="0.25">
      <c r="A94" s="11" t="s">
        <v>54</v>
      </c>
      <c r="B94" s="11" t="s">
        <v>84</v>
      </c>
      <c r="C94" s="11" t="s">
        <v>23</v>
      </c>
      <c r="D94" s="11" t="s">
        <v>97</v>
      </c>
      <c r="E94" s="11" t="s">
        <v>25</v>
      </c>
      <c r="F94" s="11" t="s">
        <v>26</v>
      </c>
      <c r="G94" s="11" t="s">
        <v>88</v>
      </c>
      <c r="H94" s="11">
        <v>453492</v>
      </c>
      <c r="I94" s="11">
        <v>1693662</v>
      </c>
      <c r="J94" s="11">
        <v>812.65</v>
      </c>
      <c r="K94" s="11">
        <v>6074</v>
      </c>
      <c r="L94" s="11">
        <v>93083</v>
      </c>
      <c r="M94" s="11">
        <v>4325</v>
      </c>
      <c r="N94" s="11">
        <v>0.35863117906642528</v>
      </c>
      <c r="O94" s="11" t="str">
        <f>IF(N94&gt;2,"Good","Bad")</f>
        <v>Bad</v>
      </c>
      <c r="P94" s="11">
        <v>5.495960823352003E-2</v>
      </c>
      <c r="Q94" s="11">
        <v>94004</v>
      </c>
      <c r="R94" s="11">
        <v>0.20728921</v>
      </c>
      <c r="S94" s="11" t="s">
        <v>414</v>
      </c>
      <c r="T94" s="11">
        <v>1.339384156721618E-2</v>
      </c>
    </row>
    <row r="95" spans="1:20" x14ac:dyDescent="0.25">
      <c r="A95" s="11" t="s">
        <v>45</v>
      </c>
      <c r="B95" s="11" t="s">
        <v>89</v>
      </c>
      <c r="C95" s="11" t="s">
        <v>23</v>
      </c>
      <c r="D95" s="11" t="s">
        <v>187</v>
      </c>
      <c r="E95" s="11" t="s">
        <v>25</v>
      </c>
      <c r="F95" s="11" t="s">
        <v>26</v>
      </c>
      <c r="G95" s="11" t="s">
        <v>88</v>
      </c>
      <c r="H95" s="11">
        <v>34840</v>
      </c>
      <c r="I95" s="11">
        <v>72489</v>
      </c>
      <c r="J95" s="11">
        <v>45.33</v>
      </c>
      <c r="K95" s="11">
        <v>463</v>
      </c>
      <c r="L95" s="11">
        <v>18692</v>
      </c>
      <c r="M95" s="11">
        <v>362</v>
      </c>
      <c r="N95" s="11">
        <v>0.63871759853219112</v>
      </c>
      <c r="O95" s="11" t="str">
        <f>IF(N95&gt;2,"Good","Bad")</f>
        <v>Bad</v>
      </c>
      <c r="P95" s="11">
        <v>0.25785981321303919</v>
      </c>
      <c r="Q95" s="11">
        <v>19008</v>
      </c>
      <c r="R95" s="11">
        <v>0.54557979000000001</v>
      </c>
      <c r="S95" s="11" t="s">
        <v>414</v>
      </c>
      <c r="T95" s="11">
        <v>1.3289322617680829E-2</v>
      </c>
    </row>
    <row r="96" spans="1:20" x14ac:dyDescent="0.25">
      <c r="A96" s="11" t="s">
        <v>103</v>
      </c>
      <c r="B96" s="11" t="s">
        <v>104</v>
      </c>
      <c r="C96" s="11" t="s">
        <v>23</v>
      </c>
      <c r="D96" s="11" t="s">
        <v>149</v>
      </c>
      <c r="E96" s="11" t="s">
        <v>25</v>
      </c>
      <c r="F96" s="11" t="s">
        <v>26</v>
      </c>
      <c r="G96" s="11" t="s">
        <v>86</v>
      </c>
      <c r="H96" s="11">
        <v>98706</v>
      </c>
      <c r="I96" s="11">
        <v>259766</v>
      </c>
      <c r="J96" s="11">
        <v>122.72</v>
      </c>
      <c r="K96" s="11">
        <v>1290</v>
      </c>
      <c r="L96" s="11">
        <v>46834</v>
      </c>
      <c r="M96" s="11">
        <v>1308</v>
      </c>
      <c r="N96" s="11">
        <v>0.49660078686202203</v>
      </c>
      <c r="O96" s="11" t="str">
        <f>IF(N96&gt;2,"Good","Bad")</f>
        <v>Bad</v>
      </c>
      <c r="P96" s="11">
        <v>0.18029303296043361</v>
      </c>
      <c r="Q96" s="11">
        <v>47722</v>
      </c>
      <c r="R96" s="11">
        <v>0.48347617999999998</v>
      </c>
      <c r="S96" s="11" t="s">
        <v>414</v>
      </c>
      <c r="T96" s="11">
        <v>1.3069114339553829E-2</v>
      </c>
    </row>
    <row r="97" spans="1:20" x14ac:dyDescent="0.25">
      <c r="A97" s="11" t="s">
        <v>93</v>
      </c>
      <c r="B97" s="11" t="s">
        <v>94</v>
      </c>
      <c r="C97" s="11" t="s">
        <v>23</v>
      </c>
      <c r="D97" s="11" t="s">
        <v>136</v>
      </c>
      <c r="E97" s="11" t="s">
        <v>29</v>
      </c>
      <c r="F97" s="11" t="s">
        <v>26</v>
      </c>
      <c r="G97" s="11" t="s">
        <v>88</v>
      </c>
      <c r="H97" s="11">
        <v>224572</v>
      </c>
      <c r="I97" s="11">
        <v>711517</v>
      </c>
      <c r="J97" s="11">
        <v>180.71</v>
      </c>
      <c r="K97" s="11">
        <v>2903</v>
      </c>
      <c r="L97" s="11">
        <v>26585</v>
      </c>
      <c r="M97" s="11">
        <v>1556</v>
      </c>
      <c r="N97" s="11">
        <v>0.40800149539645569</v>
      </c>
      <c r="O97" s="11" t="str">
        <f>IF(N97&gt;2,"Good","Bad")</f>
        <v>Bad</v>
      </c>
      <c r="P97" s="11">
        <v>3.7363829676592408E-2</v>
      </c>
      <c r="Q97" s="11">
        <v>26758</v>
      </c>
      <c r="R97" s="11">
        <v>0.1191511</v>
      </c>
      <c r="S97" s="11" t="s">
        <v>414</v>
      </c>
      <c r="T97" s="11">
        <v>1.2926811891063889E-2</v>
      </c>
    </row>
    <row r="98" spans="1:20" x14ac:dyDescent="0.25">
      <c r="A98" s="11" t="s">
        <v>34</v>
      </c>
      <c r="B98" s="11" t="s">
        <v>135</v>
      </c>
      <c r="C98" s="11" t="s">
        <v>37</v>
      </c>
      <c r="D98" s="11" t="s">
        <v>163</v>
      </c>
      <c r="E98" s="11" t="s">
        <v>25</v>
      </c>
      <c r="F98" s="11" t="s">
        <v>113</v>
      </c>
      <c r="G98" s="11" t="s">
        <v>88</v>
      </c>
      <c r="H98" s="11">
        <v>2830</v>
      </c>
      <c r="I98" s="11">
        <v>9349</v>
      </c>
      <c r="J98" s="11">
        <v>14.93</v>
      </c>
      <c r="K98" s="11">
        <v>36</v>
      </c>
      <c r="L98" s="11">
        <v>0</v>
      </c>
      <c r="M98" s="11">
        <v>0</v>
      </c>
      <c r="N98" s="11">
        <v>0.38506792170285592</v>
      </c>
      <c r="O98" s="11" t="str">
        <f>IF(N98&gt;2,"Good","Bad")</f>
        <v>Bad</v>
      </c>
      <c r="P98" s="11">
        <v>0</v>
      </c>
      <c r="Q98" s="11">
        <v>21</v>
      </c>
      <c r="R98" s="11">
        <v>7.4204900000000001E-3</v>
      </c>
      <c r="S98" s="11" t="s">
        <v>415</v>
      </c>
      <c r="T98" s="11">
        <v>1.27208480565371E-2</v>
      </c>
    </row>
    <row r="99" spans="1:20" x14ac:dyDescent="0.25">
      <c r="A99" s="11" t="s">
        <v>34</v>
      </c>
      <c r="B99" s="11" t="s">
        <v>91</v>
      </c>
      <c r="C99" s="11" t="s">
        <v>23</v>
      </c>
      <c r="D99" s="11" t="s">
        <v>117</v>
      </c>
      <c r="E99" s="11" t="s">
        <v>25</v>
      </c>
      <c r="F99" s="11" t="s">
        <v>26</v>
      </c>
      <c r="G99" s="11" t="s">
        <v>86</v>
      </c>
      <c r="H99" s="11">
        <v>287236</v>
      </c>
      <c r="I99" s="11">
        <v>723097</v>
      </c>
      <c r="J99" s="11">
        <v>339.29</v>
      </c>
      <c r="K99" s="11">
        <v>3639</v>
      </c>
      <c r="L99" s="11">
        <v>106020</v>
      </c>
      <c r="M99" s="11">
        <v>3058</v>
      </c>
      <c r="N99" s="11">
        <v>0.50325198417363093</v>
      </c>
      <c r="O99" s="11" t="str">
        <f>IF(N99&gt;2,"Good","Bad")</f>
        <v>Bad</v>
      </c>
      <c r="P99" s="11">
        <v>0.1466193332291518</v>
      </c>
      <c r="Q99" s="11">
        <v>108445</v>
      </c>
      <c r="R99" s="11">
        <v>0.37754669000000002</v>
      </c>
      <c r="S99" s="11" t="s">
        <v>414</v>
      </c>
      <c r="T99" s="11">
        <v>1.266902477405339E-2</v>
      </c>
    </row>
    <row r="100" spans="1:20" x14ac:dyDescent="0.25">
      <c r="A100" s="11" t="s">
        <v>103</v>
      </c>
      <c r="B100" s="11" t="s">
        <v>104</v>
      </c>
      <c r="C100" s="11" t="s">
        <v>23</v>
      </c>
      <c r="D100" s="11" t="s">
        <v>150</v>
      </c>
      <c r="E100" s="11" t="s">
        <v>29</v>
      </c>
      <c r="F100" s="11" t="s">
        <v>26</v>
      </c>
      <c r="G100" s="11" t="s">
        <v>88</v>
      </c>
      <c r="H100" s="11">
        <v>125215</v>
      </c>
      <c r="I100" s="11">
        <v>439064</v>
      </c>
      <c r="J100" s="11">
        <v>122.43</v>
      </c>
      <c r="K100" s="11">
        <v>1584</v>
      </c>
      <c r="L100" s="11">
        <v>23431</v>
      </c>
      <c r="M100" s="11">
        <v>1173</v>
      </c>
      <c r="N100" s="11">
        <v>0.36076745075888711</v>
      </c>
      <c r="O100" s="11" t="str">
        <f>IF(N100&gt;2,"Good","Bad")</f>
        <v>Bad</v>
      </c>
      <c r="P100" s="11">
        <v>5.3365796330375533E-2</v>
      </c>
      <c r="Q100" s="11">
        <v>23737</v>
      </c>
      <c r="R100" s="11">
        <v>0.18956993999999999</v>
      </c>
      <c r="S100" s="11" t="s">
        <v>414</v>
      </c>
      <c r="T100" s="11">
        <v>1.2650241584474701E-2</v>
      </c>
    </row>
    <row r="101" spans="1:20" x14ac:dyDescent="0.25">
      <c r="A101" s="11" t="s">
        <v>45</v>
      </c>
      <c r="B101" s="11" t="s">
        <v>89</v>
      </c>
      <c r="C101" s="11" t="s">
        <v>23</v>
      </c>
      <c r="D101" s="11" t="s">
        <v>116</v>
      </c>
      <c r="E101" s="11" t="s">
        <v>29</v>
      </c>
      <c r="F101" s="11" t="s">
        <v>26</v>
      </c>
      <c r="G101" s="11" t="s">
        <v>86</v>
      </c>
      <c r="H101" s="11">
        <v>290734</v>
      </c>
      <c r="I101" s="11">
        <v>1058827</v>
      </c>
      <c r="J101" s="11">
        <v>346</v>
      </c>
      <c r="K101" s="11">
        <v>3600</v>
      </c>
      <c r="L101" s="11">
        <v>53762</v>
      </c>
      <c r="M101" s="11">
        <v>2562</v>
      </c>
      <c r="N101" s="11">
        <v>0.33999888555920849</v>
      </c>
      <c r="O101" s="11" t="str">
        <f>IF(N101&gt;2,"Good","Bad")</f>
        <v>Bad</v>
      </c>
      <c r="P101" s="11">
        <v>5.0775055792872677E-2</v>
      </c>
      <c r="Q101" s="11">
        <v>54659</v>
      </c>
      <c r="R101" s="11">
        <v>0.18800347000000001</v>
      </c>
      <c r="S101" s="11" t="s">
        <v>414</v>
      </c>
      <c r="T101" s="11">
        <v>1.238245268871202E-2</v>
      </c>
    </row>
    <row r="102" spans="1:20" x14ac:dyDescent="0.25">
      <c r="A102" s="11" t="s">
        <v>109</v>
      </c>
      <c r="B102" s="11" t="s">
        <v>110</v>
      </c>
      <c r="C102" s="11" t="s">
        <v>23</v>
      </c>
      <c r="D102" s="11" t="s">
        <v>275</v>
      </c>
      <c r="E102" s="11" t="s">
        <v>29</v>
      </c>
      <c r="F102" s="11" t="s">
        <v>26</v>
      </c>
      <c r="G102" s="11" t="s">
        <v>88</v>
      </c>
      <c r="H102" s="11">
        <v>8357</v>
      </c>
      <c r="I102" s="11">
        <v>10694</v>
      </c>
      <c r="J102" s="11">
        <v>4.76</v>
      </c>
      <c r="K102" s="11">
        <v>99</v>
      </c>
      <c r="L102" s="11">
        <v>2174</v>
      </c>
      <c r="M102" s="11">
        <v>20</v>
      </c>
      <c r="N102" s="11">
        <v>0.92575275855619976</v>
      </c>
      <c r="O102" s="11" t="str">
        <f>IF(N102&gt;2,"Good","Bad")</f>
        <v>Bad</v>
      </c>
      <c r="P102" s="11">
        <v>0.20329156536375539</v>
      </c>
      <c r="Q102" s="11">
        <v>2257</v>
      </c>
      <c r="R102" s="11">
        <v>0.27007299000000001</v>
      </c>
      <c r="S102" s="11" t="s">
        <v>414</v>
      </c>
      <c r="T102" s="11">
        <v>1.184635634797176E-2</v>
      </c>
    </row>
    <row r="103" spans="1:20" x14ac:dyDescent="0.25">
      <c r="A103" s="11" t="s">
        <v>34</v>
      </c>
      <c r="B103" s="11" t="s">
        <v>91</v>
      </c>
      <c r="C103" s="11" t="s">
        <v>23</v>
      </c>
      <c r="D103" s="11" t="s">
        <v>108</v>
      </c>
      <c r="E103" s="11" t="s">
        <v>29</v>
      </c>
      <c r="F103" s="11" t="s">
        <v>26</v>
      </c>
      <c r="G103" s="11" t="s">
        <v>88</v>
      </c>
      <c r="H103" s="11">
        <v>479356</v>
      </c>
      <c r="I103" s="11">
        <v>1530173</v>
      </c>
      <c r="J103" s="11">
        <v>410.74</v>
      </c>
      <c r="K103" s="11">
        <v>5623</v>
      </c>
      <c r="L103" s="11">
        <v>64038</v>
      </c>
      <c r="M103" s="11">
        <v>3434</v>
      </c>
      <c r="N103" s="11">
        <v>0.36747478879839079</v>
      </c>
      <c r="O103" s="11" t="str">
        <f>IF(N103&gt;2,"Good","Bad")</f>
        <v>Bad</v>
      </c>
      <c r="P103" s="11">
        <v>4.1850169882751823E-2</v>
      </c>
      <c r="Q103" s="11">
        <v>64862</v>
      </c>
      <c r="R103" s="11">
        <v>0.13531071</v>
      </c>
      <c r="S103" s="11" t="s">
        <v>414</v>
      </c>
      <c r="T103" s="11">
        <v>1.173032151469889E-2</v>
      </c>
    </row>
    <row r="104" spans="1:20" x14ac:dyDescent="0.25">
      <c r="A104" s="11" t="s">
        <v>93</v>
      </c>
      <c r="B104" s="11" t="s">
        <v>94</v>
      </c>
      <c r="C104" s="11" t="s">
        <v>23</v>
      </c>
      <c r="D104" s="11" t="s">
        <v>208</v>
      </c>
      <c r="E104" s="11" t="s">
        <v>25</v>
      </c>
      <c r="F104" s="11" t="s">
        <v>26</v>
      </c>
      <c r="G104" s="11" t="s">
        <v>88</v>
      </c>
      <c r="H104" s="11">
        <v>33256</v>
      </c>
      <c r="I104" s="11">
        <v>49703</v>
      </c>
      <c r="J104" s="11">
        <v>28.68</v>
      </c>
      <c r="K104" s="11">
        <v>382</v>
      </c>
      <c r="L104" s="11">
        <v>16329</v>
      </c>
      <c r="M104" s="11">
        <v>84</v>
      </c>
      <c r="N104" s="11">
        <v>0.76856527774983407</v>
      </c>
      <c r="O104" s="11" t="str">
        <f>IF(N104&gt;2,"Good","Bad")</f>
        <v>Bad</v>
      </c>
      <c r="P104" s="11">
        <v>0.32853147697322088</v>
      </c>
      <c r="Q104" s="11">
        <v>16660</v>
      </c>
      <c r="R104" s="11">
        <v>0.50096222999999995</v>
      </c>
      <c r="S104" s="11" t="s">
        <v>414</v>
      </c>
      <c r="T104" s="11">
        <v>1.1486649025739719E-2</v>
      </c>
    </row>
    <row r="105" spans="1:20" x14ac:dyDescent="0.25">
      <c r="A105" s="11" t="s">
        <v>54</v>
      </c>
      <c r="B105" s="11" t="s">
        <v>84</v>
      </c>
      <c r="C105" s="11" t="s">
        <v>23</v>
      </c>
      <c r="D105" s="11" t="s">
        <v>102</v>
      </c>
      <c r="E105" s="11" t="s">
        <v>25</v>
      </c>
      <c r="F105" s="11" t="s">
        <v>26</v>
      </c>
      <c r="G105" s="11" t="s">
        <v>88</v>
      </c>
      <c r="H105" s="11">
        <v>4540</v>
      </c>
      <c r="I105" s="11">
        <v>7944</v>
      </c>
      <c r="J105" s="11">
        <v>5.45</v>
      </c>
      <c r="K105" s="11">
        <v>52</v>
      </c>
      <c r="L105" s="11">
        <v>1139</v>
      </c>
      <c r="M105" s="11">
        <v>1007</v>
      </c>
      <c r="N105" s="11">
        <v>0.65458207452165162</v>
      </c>
      <c r="O105" s="11" t="str">
        <f>IF(N105&gt;2,"Good","Bad")</f>
        <v>Bad</v>
      </c>
      <c r="P105" s="11">
        <v>0.14337865055387711</v>
      </c>
      <c r="Q105" s="11">
        <v>1167</v>
      </c>
      <c r="R105" s="11">
        <v>0.25704845999999998</v>
      </c>
      <c r="S105" s="11" t="s">
        <v>414</v>
      </c>
      <c r="T105" s="11">
        <v>1.145374449339207E-2</v>
      </c>
    </row>
    <row r="106" spans="1:20" x14ac:dyDescent="0.25">
      <c r="A106" s="11" t="s">
        <v>308</v>
      </c>
      <c r="B106" s="11" t="s">
        <v>314</v>
      </c>
      <c r="C106" s="11" t="s">
        <v>37</v>
      </c>
      <c r="D106" s="11" t="s">
        <v>310</v>
      </c>
      <c r="E106" s="11" t="s">
        <v>25</v>
      </c>
      <c r="F106" s="11" t="s">
        <v>26</v>
      </c>
      <c r="G106" s="11" t="s">
        <v>86</v>
      </c>
      <c r="H106" s="11">
        <v>277058</v>
      </c>
      <c r="I106" s="11">
        <v>802794</v>
      </c>
      <c r="J106" s="11">
        <v>735.77</v>
      </c>
      <c r="K106" s="11">
        <v>3171</v>
      </c>
      <c r="L106" s="11">
        <v>165404</v>
      </c>
      <c r="M106" s="11">
        <v>2028</v>
      </c>
      <c r="N106" s="11">
        <v>0.39499547829206488</v>
      </c>
      <c r="O106" s="11" t="str">
        <f>IF(N106&gt;2,"Good","Bad")</f>
        <v>Bad</v>
      </c>
      <c r="P106" s="11">
        <v>0.20603542129114069</v>
      </c>
      <c r="Q106" s="11">
        <v>165518</v>
      </c>
      <c r="R106" s="11">
        <v>0.20617742999999999</v>
      </c>
      <c r="S106" s="11" t="s">
        <v>415</v>
      </c>
      <c r="T106" s="11">
        <v>1.144525694980834E-2</v>
      </c>
    </row>
    <row r="107" spans="1:20" x14ac:dyDescent="0.25">
      <c r="A107" s="11" t="s">
        <v>45</v>
      </c>
      <c r="B107" s="11" t="s">
        <v>89</v>
      </c>
      <c r="C107" s="11" t="s">
        <v>23</v>
      </c>
      <c r="D107" s="11" t="s">
        <v>120</v>
      </c>
      <c r="E107" s="11" t="s">
        <v>25</v>
      </c>
      <c r="F107" s="11" t="s">
        <v>113</v>
      </c>
      <c r="G107" s="11" t="s">
        <v>88</v>
      </c>
      <c r="H107" s="11">
        <v>230653</v>
      </c>
      <c r="I107" s="11">
        <v>930094</v>
      </c>
      <c r="J107" s="11">
        <v>310.16000000000003</v>
      </c>
      <c r="K107" s="11">
        <v>2632</v>
      </c>
      <c r="L107" s="11">
        <v>0</v>
      </c>
      <c r="M107" s="11">
        <v>0</v>
      </c>
      <c r="N107" s="11">
        <v>0.28298215019127099</v>
      </c>
      <c r="O107" s="11" t="str">
        <f>IF(N107&gt;2,"Good","Bad")</f>
        <v>Bad</v>
      </c>
      <c r="P107" s="11">
        <v>0</v>
      </c>
      <c r="Q107" s="11">
        <v>1627</v>
      </c>
      <c r="R107" s="11">
        <v>7.0538900000000002E-3</v>
      </c>
      <c r="S107" s="11" t="s">
        <v>414</v>
      </c>
      <c r="T107" s="11">
        <v>1.1411080714319779E-2</v>
      </c>
    </row>
    <row r="108" spans="1:20" x14ac:dyDescent="0.25">
      <c r="A108" s="11" t="s">
        <v>103</v>
      </c>
      <c r="B108" s="11" t="s">
        <v>104</v>
      </c>
      <c r="C108" s="11" t="s">
        <v>23</v>
      </c>
      <c r="D108" s="11" t="s">
        <v>171</v>
      </c>
      <c r="E108" s="11" t="s">
        <v>29</v>
      </c>
      <c r="F108" s="11" t="s">
        <v>26</v>
      </c>
      <c r="G108" s="11" t="s">
        <v>86</v>
      </c>
      <c r="H108" s="11">
        <v>52704</v>
      </c>
      <c r="I108" s="11">
        <v>116927</v>
      </c>
      <c r="J108" s="11">
        <v>72.91</v>
      </c>
      <c r="K108" s="11">
        <v>601</v>
      </c>
      <c r="L108" s="11">
        <v>38730</v>
      </c>
      <c r="M108" s="11">
        <v>252</v>
      </c>
      <c r="N108" s="11">
        <v>0.51399591197926908</v>
      </c>
      <c r="O108" s="11" t="str">
        <f>IF(N108&gt;2,"Good","Bad")</f>
        <v>Bad</v>
      </c>
      <c r="P108" s="11">
        <v>0.33123230733705639</v>
      </c>
      <c r="Q108" s="11">
        <v>39230</v>
      </c>
      <c r="R108" s="11">
        <v>0.74434577999999996</v>
      </c>
      <c r="S108" s="11" t="s">
        <v>414</v>
      </c>
      <c r="T108" s="11">
        <v>1.1403309046751671E-2</v>
      </c>
    </row>
    <row r="109" spans="1:20" x14ac:dyDescent="0.25">
      <c r="A109" s="11" t="s">
        <v>93</v>
      </c>
      <c r="B109" s="11" t="s">
        <v>94</v>
      </c>
      <c r="C109" s="11" t="s">
        <v>23</v>
      </c>
      <c r="D109" s="11" t="s">
        <v>126</v>
      </c>
      <c r="E109" s="11" t="s">
        <v>29</v>
      </c>
      <c r="F109" s="11" t="s">
        <v>26</v>
      </c>
      <c r="G109" s="11" t="s">
        <v>86</v>
      </c>
      <c r="H109" s="11">
        <v>153249</v>
      </c>
      <c r="I109" s="11">
        <v>580815</v>
      </c>
      <c r="J109" s="11">
        <v>264.85000000000002</v>
      </c>
      <c r="K109" s="11">
        <v>1741</v>
      </c>
      <c r="L109" s="11">
        <v>102494</v>
      </c>
      <c r="M109" s="11">
        <v>2314</v>
      </c>
      <c r="N109" s="11">
        <v>0.29975121165947849</v>
      </c>
      <c r="O109" s="11" t="str">
        <f>IF(N109&gt;2,"Good","Bad")</f>
        <v>Bad</v>
      </c>
      <c r="P109" s="11">
        <v>0.176465828189699</v>
      </c>
      <c r="Q109" s="11">
        <v>103529</v>
      </c>
      <c r="R109" s="11">
        <v>0.67556068999999996</v>
      </c>
      <c r="S109" s="11" t="s">
        <v>414</v>
      </c>
      <c r="T109" s="11">
        <v>1.136059615397164E-2</v>
      </c>
    </row>
    <row r="110" spans="1:20" x14ac:dyDescent="0.25">
      <c r="A110" s="11" t="s">
        <v>103</v>
      </c>
      <c r="B110" s="11" t="s">
        <v>104</v>
      </c>
      <c r="C110" s="11" t="s">
        <v>23</v>
      </c>
      <c r="D110" s="11" t="s">
        <v>105</v>
      </c>
      <c r="E110" s="11" t="s">
        <v>25</v>
      </c>
      <c r="F110" s="11" t="s">
        <v>26</v>
      </c>
      <c r="G110" s="11" t="s">
        <v>86</v>
      </c>
      <c r="H110" s="11">
        <v>125472</v>
      </c>
      <c r="I110" s="11">
        <v>403255</v>
      </c>
      <c r="J110" s="11">
        <v>113.71</v>
      </c>
      <c r="K110" s="11">
        <v>1418</v>
      </c>
      <c r="L110" s="11">
        <v>25334</v>
      </c>
      <c r="M110" s="11">
        <v>846</v>
      </c>
      <c r="N110" s="11">
        <v>0.35163854136960482</v>
      </c>
      <c r="O110" s="11" t="str">
        <f>IF(N110&gt;2,"Good","Bad")</f>
        <v>Bad</v>
      </c>
      <c r="P110" s="11">
        <v>6.2823771558939132E-2</v>
      </c>
      <c r="Q110" s="11">
        <v>25747</v>
      </c>
      <c r="R110" s="11">
        <v>0.20520115999999999</v>
      </c>
      <c r="S110" s="11" t="s">
        <v>414</v>
      </c>
      <c r="T110" s="11">
        <v>1.1301326192297879E-2</v>
      </c>
    </row>
    <row r="111" spans="1:20" x14ac:dyDescent="0.25">
      <c r="A111" s="11" t="s">
        <v>308</v>
      </c>
      <c r="B111" s="11" t="s">
        <v>309</v>
      </c>
      <c r="C111" s="11" t="s">
        <v>23</v>
      </c>
      <c r="D111" s="11" t="s">
        <v>312</v>
      </c>
      <c r="E111" s="11" t="s">
        <v>25</v>
      </c>
      <c r="F111" s="11" t="s">
        <v>26</v>
      </c>
      <c r="G111" s="11" t="s">
        <v>88</v>
      </c>
      <c r="H111" s="11">
        <v>39760</v>
      </c>
      <c r="I111" s="11">
        <v>89510</v>
      </c>
      <c r="J111" s="11">
        <v>82.1</v>
      </c>
      <c r="K111" s="11">
        <v>442</v>
      </c>
      <c r="L111" s="11">
        <v>18130</v>
      </c>
      <c r="M111" s="11">
        <v>423</v>
      </c>
      <c r="N111" s="11">
        <v>0.49379957546642828</v>
      </c>
      <c r="O111" s="11" t="str">
        <f>IF(N111&gt;2,"Good","Bad")</f>
        <v>Bad</v>
      </c>
      <c r="P111" s="11">
        <v>0.20254720143000779</v>
      </c>
      <c r="Q111" s="11">
        <v>18371</v>
      </c>
      <c r="R111" s="11">
        <v>0.20523964</v>
      </c>
      <c r="S111" s="11" t="s">
        <v>414</v>
      </c>
      <c r="T111" s="11">
        <v>1.111670020120724E-2</v>
      </c>
    </row>
    <row r="112" spans="1:20" x14ac:dyDescent="0.25">
      <c r="A112" s="11" t="s">
        <v>34</v>
      </c>
      <c r="B112" s="11" t="s">
        <v>91</v>
      </c>
      <c r="C112" s="11" t="s">
        <v>23</v>
      </c>
      <c r="D112" s="11" t="s">
        <v>155</v>
      </c>
      <c r="E112" s="11" t="s">
        <v>29</v>
      </c>
      <c r="F112" s="11" t="s">
        <v>26</v>
      </c>
      <c r="G112" s="11" t="s">
        <v>86</v>
      </c>
      <c r="H112" s="11">
        <v>93569</v>
      </c>
      <c r="I112" s="11">
        <v>160470</v>
      </c>
      <c r="J112" s="11">
        <v>111.18</v>
      </c>
      <c r="K112" s="11">
        <v>1028</v>
      </c>
      <c r="L112" s="11">
        <v>57741</v>
      </c>
      <c r="M112" s="11">
        <v>326</v>
      </c>
      <c r="N112" s="11">
        <v>0.64061818408425253</v>
      </c>
      <c r="O112" s="11" t="str">
        <f>IF(N112&gt;2,"Good","Bad")</f>
        <v>Bad</v>
      </c>
      <c r="P112" s="11">
        <v>0.35982426621798469</v>
      </c>
      <c r="Q112" s="11">
        <v>58602</v>
      </c>
      <c r="R112" s="11">
        <v>0.62629716999999996</v>
      </c>
      <c r="S112" s="11" t="s">
        <v>414</v>
      </c>
      <c r="T112" s="11">
        <v>1.098654468894612E-2</v>
      </c>
    </row>
    <row r="113" spans="1:20" x14ac:dyDescent="0.25">
      <c r="A113" s="11" t="s">
        <v>34</v>
      </c>
      <c r="B113" s="11" t="s">
        <v>135</v>
      </c>
      <c r="C113" s="11" t="s">
        <v>37</v>
      </c>
      <c r="D113" s="11" t="s">
        <v>223</v>
      </c>
      <c r="E113" s="11" t="s">
        <v>29</v>
      </c>
      <c r="F113" s="11" t="s">
        <v>26</v>
      </c>
      <c r="G113" s="11" t="s">
        <v>88</v>
      </c>
      <c r="H113" s="11">
        <v>2004</v>
      </c>
      <c r="I113" s="11">
        <v>6223</v>
      </c>
      <c r="J113" s="11">
        <v>9.61</v>
      </c>
      <c r="K113" s="11">
        <v>22</v>
      </c>
      <c r="L113" s="11">
        <v>317</v>
      </c>
      <c r="M113" s="11">
        <v>279</v>
      </c>
      <c r="N113" s="11">
        <v>0.35352723766672017</v>
      </c>
      <c r="O113" s="11" t="str">
        <f>IF(N113&gt;2,"Good","Bad")</f>
        <v>Bad</v>
      </c>
      <c r="P113" s="11">
        <v>5.0940061063795603E-2</v>
      </c>
      <c r="Q113" s="11">
        <v>324</v>
      </c>
      <c r="R113" s="11">
        <v>0.16167665000000001</v>
      </c>
      <c r="S113" s="11" t="s">
        <v>415</v>
      </c>
      <c r="T113" s="11">
        <v>1.0978043912175651E-2</v>
      </c>
    </row>
    <row r="114" spans="1:20" x14ac:dyDescent="0.25">
      <c r="A114" s="11" t="s">
        <v>45</v>
      </c>
      <c r="B114" s="11" t="s">
        <v>89</v>
      </c>
      <c r="C114" s="11" t="s">
        <v>23</v>
      </c>
      <c r="D114" s="11" t="s">
        <v>134</v>
      </c>
      <c r="E114" s="11" t="s">
        <v>29</v>
      </c>
      <c r="F114" s="11" t="s">
        <v>26</v>
      </c>
      <c r="G114" s="11" t="s">
        <v>86</v>
      </c>
      <c r="H114" s="11">
        <v>190832</v>
      </c>
      <c r="I114" s="11">
        <v>566544</v>
      </c>
      <c r="J114" s="11">
        <v>190.02</v>
      </c>
      <c r="K114" s="11">
        <v>2073</v>
      </c>
      <c r="L114" s="11">
        <v>34460</v>
      </c>
      <c r="M114" s="11">
        <v>1773</v>
      </c>
      <c r="N114" s="11">
        <v>0.36590273659239181</v>
      </c>
      <c r="O114" s="11" t="str">
        <f>IF(N114&gt;2,"Good","Bad")</f>
        <v>Bad</v>
      </c>
      <c r="P114" s="11">
        <v>6.0824931514586678E-2</v>
      </c>
      <c r="Q114" s="11">
        <v>34666</v>
      </c>
      <c r="R114" s="11">
        <v>0.18165716000000001</v>
      </c>
      <c r="S114" s="11" t="s">
        <v>414</v>
      </c>
      <c r="T114" s="11">
        <v>1.086295799446634E-2</v>
      </c>
    </row>
    <row r="115" spans="1:20" x14ac:dyDescent="0.25">
      <c r="A115" s="11" t="s">
        <v>45</v>
      </c>
      <c r="B115" s="11" t="s">
        <v>89</v>
      </c>
      <c r="C115" s="11" t="s">
        <v>23</v>
      </c>
      <c r="D115" s="11" t="s">
        <v>141</v>
      </c>
      <c r="E115" s="11" t="s">
        <v>25</v>
      </c>
      <c r="F115" s="11" t="s">
        <v>26</v>
      </c>
      <c r="G115" s="11" t="s">
        <v>88</v>
      </c>
      <c r="H115" s="11">
        <v>199424</v>
      </c>
      <c r="I115" s="11">
        <v>471421</v>
      </c>
      <c r="J115" s="11">
        <v>156.15</v>
      </c>
      <c r="K115" s="11">
        <v>2150</v>
      </c>
      <c r="L115" s="11">
        <v>33803</v>
      </c>
      <c r="M115" s="11">
        <v>1176</v>
      </c>
      <c r="N115" s="11">
        <v>0.45606793078797941</v>
      </c>
      <c r="O115" s="11" t="str">
        <f>IF(N115&gt;2,"Good","Bad")</f>
        <v>Bad</v>
      </c>
      <c r="P115" s="11">
        <v>7.1704484950818909E-2</v>
      </c>
      <c r="Q115" s="11">
        <v>34072</v>
      </c>
      <c r="R115" s="11">
        <v>0.17085205000000001</v>
      </c>
      <c r="S115" s="11" t="s">
        <v>414</v>
      </c>
      <c r="T115" s="11">
        <v>1.078104942233633E-2</v>
      </c>
    </row>
    <row r="116" spans="1:20" x14ac:dyDescent="0.25">
      <c r="A116" s="11" t="s">
        <v>45</v>
      </c>
      <c r="B116" s="11" t="s">
        <v>89</v>
      </c>
      <c r="C116" s="11" t="s">
        <v>23</v>
      </c>
      <c r="D116" s="11" t="s">
        <v>119</v>
      </c>
      <c r="E116" s="11" t="s">
        <v>25</v>
      </c>
      <c r="F116" s="11" t="s">
        <v>26</v>
      </c>
      <c r="G116" s="11" t="s">
        <v>86</v>
      </c>
      <c r="H116" s="11">
        <v>317428</v>
      </c>
      <c r="I116" s="11">
        <v>963960</v>
      </c>
      <c r="J116" s="11">
        <v>315.75</v>
      </c>
      <c r="K116" s="11">
        <v>3418</v>
      </c>
      <c r="L116" s="11">
        <v>68252</v>
      </c>
      <c r="M116" s="11">
        <v>2149</v>
      </c>
      <c r="N116" s="11">
        <v>0.35457902817544301</v>
      </c>
      <c r="O116" s="11" t="str">
        <f>IF(N116&gt;2,"Good","Bad")</f>
        <v>Bad</v>
      </c>
      <c r="P116" s="11">
        <v>7.0803767791194655E-2</v>
      </c>
      <c r="Q116" s="11">
        <v>68563</v>
      </c>
      <c r="R116" s="11">
        <v>0.21599544000000001</v>
      </c>
      <c r="S116" s="11" t="s">
        <v>414</v>
      </c>
      <c r="T116" s="11">
        <v>1.076779616164926E-2</v>
      </c>
    </row>
    <row r="117" spans="1:20" x14ac:dyDescent="0.25">
      <c r="A117" s="11" t="s">
        <v>93</v>
      </c>
      <c r="B117" s="11" t="s">
        <v>94</v>
      </c>
      <c r="C117" s="11" t="s">
        <v>23</v>
      </c>
      <c r="D117" s="11" t="s">
        <v>169</v>
      </c>
      <c r="E117" s="11" t="s">
        <v>29</v>
      </c>
      <c r="F117" s="11" t="s">
        <v>26</v>
      </c>
      <c r="G117" s="11" t="s">
        <v>86</v>
      </c>
      <c r="H117" s="11">
        <v>104406</v>
      </c>
      <c r="I117" s="11">
        <v>267493</v>
      </c>
      <c r="J117" s="11">
        <v>67.23</v>
      </c>
      <c r="K117" s="11">
        <v>1111</v>
      </c>
      <c r="L117" s="11">
        <v>13825</v>
      </c>
      <c r="M117" s="11">
        <v>521</v>
      </c>
      <c r="N117" s="11">
        <v>0.41533797146093537</v>
      </c>
      <c r="O117" s="11" t="str">
        <f>IF(N117&gt;2,"Good","Bad")</f>
        <v>Bad</v>
      </c>
      <c r="P117" s="11">
        <v>5.1683595458572748E-2</v>
      </c>
      <c r="Q117" s="11">
        <v>13931</v>
      </c>
      <c r="R117" s="11">
        <v>0.13343103000000001</v>
      </c>
      <c r="S117" s="11" t="s">
        <v>414</v>
      </c>
      <c r="T117" s="11">
        <v>1.064115089171121E-2</v>
      </c>
    </row>
    <row r="118" spans="1:20" x14ac:dyDescent="0.25">
      <c r="A118" s="11" t="s">
        <v>109</v>
      </c>
      <c r="B118" s="11" t="s">
        <v>110</v>
      </c>
      <c r="C118" s="11" t="s">
        <v>23</v>
      </c>
      <c r="D118" s="11" t="s">
        <v>157</v>
      </c>
      <c r="E118" s="11" t="s">
        <v>29</v>
      </c>
      <c r="F118" s="11" t="s">
        <v>26</v>
      </c>
      <c r="G118" s="11" t="s">
        <v>88</v>
      </c>
      <c r="H118" s="11">
        <v>210367</v>
      </c>
      <c r="I118" s="11">
        <v>557328</v>
      </c>
      <c r="J118" s="11">
        <v>110.36</v>
      </c>
      <c r="K118" s="11">
        <v>2217</v>
      </c>
      <c r="L118" s="11">
        <v>23222</v>
      </c>
      <c r="M118" s="11">
        <v>824</v>
      </c>
      <c r="N118" s="11">
        <v>0.39779088795108092</v>
      </c>
      <c r="O118" s="11" t="str">
        <f>IF(N118&gt;2,"Good","Bad")</f>
        <v>Bad</v>
      </c>
      <c r="P118" s="11">
        <v>4.1666666666666657E-2</v>
      </c>
      <c r="Q118" s="11">
        <v>23662</v>
      </c>
      <c r="R118" s="11">
        <v>0.11247962</v>
      </c>
      <c r="S118" s="11" t="s">
        <v>414</v>
      </c>
      <c r="T118" s="11">
        <v>1.053872518028018E-2</v>
      </c>
    </row>
    <row r="119" spans="1:20" x14ac:dyDescent="0.25">
      <c r="A119" s="11" t="s">
        <v>93</v>
      </c>
      <c r="B119" s="11" t="s">
        <v>94</v>
      </c>
      <c r="C119" s="11" t="s">
        <v>23</v>
      </c>
      <c r="D119" s="11" t="s">
        <v>174</v>
      </c>
      <c r="E119" s="11" t="s">
        <v>25</v>
      </c>
      <c r="F119" s="11" t="s">
        <v>26</v>
      </c>
      <c r="G119" s="11" t="s">
        <v>88</v>
      </c>
      <c r="H119" s="11">
        <v>11632</v>
      </c>
      <c r="I119" s="11">
        <v>16424</v>
      </c>
      <c r="J119" s="11">
        <v>9.06</v>
      </c>
      <c r="K119" s="11">
        <v>122</v>
      </c>
      <c r="L119" s="11">
        <v>4611</v>
      </c>
      <c r="M119" s="11">
        <v>58</v>
      </c>
      <c r="N119" s="11">
        <v>0.74281539210910863</v>
      </c>
      <c r="O119" s="11" t="str">
        <f>IF(N119&gt;2,"Good","Bad")</f>
        <v>Bad</v>
      </c>
      <c r="P119" s="11">
        <v>0.28074768631271307</v>
      </c>
      <c r="Q119" s="11">
        <v>4710</v>
      </c>
      <c r="R119" s="11">
        <v>0.40491747</v>
      </c>
      <c r="S119" s="11" t="s">
        <v>414</v>
      </c>
      <c r="T119" s="11">
        <v>1.048830811554333E-2</v>
      </c>
    </row>
    <row r="120" spans="1:20" x14ac:dyDescent="0.25">
      <c r="A120" s="11" t="s">
        <v>54</v>
      </c>
      <c r="B120" s="11" t="s">
        <v>84</v>
      </c>
      <c r="C120" s="11" t="s">
        <v>23</v>
      </c>
      <c r="D120" s="11" t="s">
        <v>102</v>
      </c>
      <c r="E120" s="11" t="s">
        <v>25</v>
      </c>
      <c r="F120" s="11" t="s">
        <v>26</v>
      </c>
      <c r="G120" s="11" t="s">
        <v>88</v>
      </c>
      <c r="H120" s="11">
        <v>300537</v>
      </c>
      <c r="I120" s="11">
        <v>1037101</v>
      </c>
      <c r="J120" s="11">
        <v>493.06</v>
      </c>
      <c r="K120" s="11">
        <v>3147</v>
      </c>
      <c r="L120" s="11">
        <v>33878</v>
      </c>
      <c r="M120" s="11">
        <v>30016</v>
      </c>
      <c r="N120" s="11">
        <v>0.30344199841674052</v>
      </c>
      <c r="O120" s="11" t="str">
        <f>IF(N120&gt;2,"Good","Bad")</f>
        <v>Bad</v>
      </c>
      <c r="P120" s="11">
        <v>3.2666056632864107E-2</v>
      </c>
      <c r="Q120" s="11">
        <v>34933</v>
      </c>
      <c r="R120" s="11">
        <v>0.11623527</v>
      </c>
      <c r="S120" s="11" t="s">
        <v>414</v>
      </c>
      <c r="T120" s="11">
        <v>1.0471256450952791E-2</v>
      </c>
    </row>
    <row r="121" spans="1:20" x14ac:dyDescent="0.25">
      <c r="A121" s="11" t="s">
        <v>308</v>
      </c>
      <c r="B121" s="11" t="s">
        <v>314</v>
      </c>
      <c r="C121" s="11" t="s">
        <v>37</v>
      </c>
      <c r="D121" s="11" t="s">
        <v>321</v>
      </c>
      <c r="E121" s="11" t="s">
        <v>29</v>
      </c>
      <c r="F121" s="11" t="s">
        <v>26</v>
      </c>
      <c r="G121" s="11" t="s">
        <v>86</v>
      </c>
      <c r="H121" s="11">
        <v>85118</v>
      </c>
      <c r="I121" s="11">
        <v>232315</v>
      </c>
      <c r="J121" s="11">
        <v>101.08</v>
      </c>
      <c r="K121" s="11">
        <v>891</v>
      </c>
      <c r="L121" s="11">
        <v>11528</v>
      </c>
      <c r="M121" s="11">
        <v>580</v>
      </c>
      <c r="N121" s="11">
        <v>0.383530981641306</v>
      </c>
      <c r="O121" s="11" t="str">
        <f>IF(N121&gt;2,"Good","Bad")</f>
        <v>Bad</v>
      </c>
      <c r="P121" s="11">
        <v>4.9622280093838109E-2</v>
      </c>
      <c r="Q121" s="11">
        <v>11599</v>
      </c>
      <c r="R121" s="11">
        <v>4.9927899999999997E-2</v>
      </c>
      <c r="S121" s="11" t="s">
        <v>415</v>
      </c>
      <c r="T121" s="11">
        <v>1.046782114241406E-2</v>
      </c>
    </row>
    <row r="122" spans="1:20" x14ac:dyDescent="0.25">
      <c r="A122" s="11" t="s">
        <v>34</v>
      </c>
      <c r="B122" s="11" t="s">
        <v>135</v>
      </c>
      <c r="C122" s="11" t="s">
        <v>37</v>
      </c>
      <c r="D122" s="11" t="s">
        <v>191</v>
      </c>
      <c r="E122" s="11" t="s">
        <v>29</v>
      </c>
      <c r="F122" s="11" t="s">
        <v>113</v>
      </c>
      <c r="G122" s="11" t="s">
        <v>88</v>
      </c>
      <c r="H122" s="11">
        <v>4157</v>
      </c>
      <c r="I122" s="11">
        <v>10926</v>
      </c>
      <c r="J122" s="11">
        <v>15.76</v>
      </c>
      <c r="K122" s="11">
        <v>43</v>
      </c>
      <c r="L122" s="11">
        <v>0</v>
      </c>
      <c r="M122" s="11">
        <v>0</v>
      </c>
      <c r="N122" s="11">
        <v>0.39355665385319422</v>
      </c>
      <c r="O122" s="11" t="str">
        <f>IF(N122&gt;2,"Good","Bad")</f>
        <v>Bad</v>
      </c>
      <c r="P122" s="11">
        <v>0</v>
      </c>
      <c r="Q122" s="11">
        <v>20</v>
      </c>
      <c r="R122" s="11">
        <v>4.8111600000000001E-3</v>
      </c>
      <c r="S122" s="11" t="s">
        <v>415</v>
      </c>
      <c r="T122" s="11">
        <v>1.034399807553524E-2</v>
      </c>
    </row>
    <row r="123" spans="1:20" x14ac:dyDescent="0.25">
      <c r="A123" s="11" t="s">
        <v>45</v>
      </c>
      <c r="B123" s="11" t="s">
        <v>89</v>
      </c>
      <c r="C123" s="11" t="s">
        <v>23</v>
      </c>
      <c r="D123" s="11" t="s">
        <v>148</v>
      </c>
      <c r="E123" s="11" t="s">
        <v>25</v>
      </c>
      <c r="F123" s="11" t="s">
        <v>26</v>
      </c>
      <c r="G123" s="11" t="s">
        <v>86</v>
      </c>
      <c r="H123" s="11">
        <v>100608</v>
      </c>
      <c r="I123" s="11">
        <v>204978</v>
      </c>
      <c r="J123" s="11">
        <v>128.71</v>
      </c>
      <c r="K123" s="11">
        <v>1039</v>
      </c>
      <c r="L123" s="11">
        <v>53088</v>
      </c>
      <c r="M123" s="11">
        <v>674</v>
      </c>
      <c r="N123" s="11">
        <v>0.50688366556410924</v>
      </c>
      <c r="O123" s="11" t="str">
        <f>IF(N123&gt;2,"Good","Bad")</f>
        <v>Bad</v>
      </c>
      <c r="P123" s="11">
        <v>0.25899364809882042</v>
      </c>
      <c r="Q123" s="11">
        <v>53972</v>
      </c>
      <c r="R123" s="11">
        <v>0.53645832999999998</v>
      </c>
      <c r="S123" s="11" t="s">
        <v>414</v>
      </c>
      <c r="T123" s="11">
        <v>1.032721055979644E-2</v>
      </c>
    </row>
    <row r="124" spans="1:20" x14ac:dyDescent="0.25">
      <c r="A124" s="11" t="s">
        <v>45</v>
      </c>
      <c r="B124" s="11" t="s">
        <v>89</v>
      </c>
      <c r="C124" s="11" t="s">
        <v>23</v>
      </c>
      <c r="D124" s="11" t="s">
        <v>128</v>
      </c>
      <c r="E124" s="11" t="s">
        <v>29</v>
      </c>
      <c r="F124" s="11" t="s">
        <v>26</v>
      </c>
      <c r="G124" s="11" t="s">
        <v>86</v>
      </c>
      <c r="H124" s="11">
        <v>145185</v>
      </c>
      <c r="I124" s="11">
        <v>516329</v>
      </c>
      <c r="J124" s="11">
        <v>244.29</v>
      </c>
      <c r="K124" s="11">
        <v>1492</v>
      </c>
      <c r="L124" s="11">
        <v>72873</v>
      </c>
      <c r="M124" s="11">
        <v>2380</v>
      </c>
      <c r="N124" s="11">
        <v>0.28896304488029922</v>
      </c>
      <c r="O124" s="11" t="str">
        <f>IF(N124&gt;2,"Good","Bad")</f>
        <v>Bad</v>
      </c>
      <c r="P124" s="11">
        <v>0.14113675582816379</v>
      </c>
      <c r="Q124" s="11">
        <v>73755</v>
      </c>
      <c r="R124" s="11">
        <v>0.50800703000000003</v>
      </c>
      <c r="S124" s="11" t="s">
        <v>414</v>
      </c>
      <c r="T124" s="11">
        <v>1.027654372008127E-2</v>
      </c>
    </row>
    <row r="125" spans="1:20" x14ac:dyDescent="0.25">
      <c r="A125" s="11" t="s">
        <v>109</v>
      </c>
      <c r="B125" s="11" t="s">
        <v>110</v>
      </c>
      <c r="C125" s="11" t="s">
        <v>23</v>
      </c>
      <c r="D125" s="11" t="s">
        <v>152</v>
      </c>
      <c r="E125" s="11" t="s">
        <v>25</v>
      </c>
      <c r="F125" s="11" t="s">
        <v>26</v>
      </c>
      <c r="G125" s="11" t="s">
        <v>86</v>
      </c>
      <c r="H125" s="11">
        <v>210494</v>
      </c>
      <c r="I125" s="11">
        <v>587830</v>
      </c>
      <c r="J125" s="11">
        <v>117.88</v>
      </c>
      <c r="K125" s="11">
        <v>2151</v>
      </c>
      <c r="L125" s="11">
        <v>32287</v>
      </c>
      <c r="M125" s="11">
        <v>804</v>
      </c>
      <c r="N125" s="11">
        <v>0.36592212034091492</v>
      </c>
      <c r="O125" s="11" t="str">
        <f>IF(N125&gt;2,"Good","Bad")</f>
        <v>Bad</v>
      </c>
      <c r="P125" s="11">
        <v>5.4925743837504037E-2</v>
      </c>
      <c r="Q125" s="11">
        <v>33061</v>
      </c>
      <c r="R125" s="11">
        <v>0.15706386</v>
      </c>
      <c r="S125" s="11" t="s">
        <v>414</v>
      </c>
      <c r="T125" s="11">
        <v>1.021881858865336E-2</v>
      </c>
    </row>
    <row r="126" spans="1:20" x14ac:dyDescent="0.25">
      <c r="A126" s="11" t="s">
        <v>93</v>
      </c>
      <c r="B126" s="11" t="s">
        <v>94</v>
      </c>
      <c r="C126" s="11" t="s">
        <v>23</v>
      </c>
      <c r="D126" s="11" t="s">
        <v>112</v>
      </c>
      <c r="E126" s="11" t="s">
        <v>25</v>
      </c>
      <c r="F126" s="11" t="s">
        <v>113</v>
      </c>
      <c r="G126" s="11" t="s">
        <v>88</v>
      </c>
      <c r="H126" s="11">
        <v>360056</v>
      </c>
      <c r="I126" s="11">
        <v>1438856</v>
      </c>
      <c r="J126" s="11">
        <v>379.39</v>
      </c>
      <c r="K126" s="11">
        <v>3591</v>
      </c>
      <c r="L126" s="11">
        <v>0</v>
      </c>
      <c r="M126" s="11">
        <v>0</v>
      </c>
      <c r="N126" s="11">
        <v>0.24957327209950131</v>
      </c>
      <c r="O126" s="11" t="str">
        <f>IF(N126&gt;2,"Good","Bad")</f>
        <v>Bad</v>
      </c>
      <c r="P126" s="11">
        <v>0</v>
      </c>
      <c r="Q126" s="11">
        <v>2354</v>
      </c>
      <c r="R126" s="11">
        <v>6.5378700000000003E-3</v>
      </c>
      <c r="S126" s="11" t="s">
        <v>414</v>
      </c>
      <c r="T126" s="11">
        <v>9.973448574666163E-3</v>
      </c>
    </row>
    <row r="127" spans="1:20" x14ac:dyDescent="0.25">
      <c r="A127" s="11" t="s">
        <v>109</v>
      </c>
      <c r="B127" s="11" t="s">
        <v>110</v>
      </c>
      <c r="C127" s="11" t="s">
        <v>23</v>
      </c>
      <c r="D127" s="11" t="s">
        <v>188</v>
      </c>
      <c r="E127" s="11" t="s">
        <v>29</v>
      </c>
      <c r="F127" s="11" t="s">
        <v>26</v>
      </c>
      <c r="G127" s="11" t="s">
        <v>86</v>
      </c>
      <c r="H127" s="11">
        <v>49264</v>
      </c>
      <c r="I127" s="11">
        <v>110340</v>
      </c>
      <c r="J127" s="11">
        <v>45.11</v>
      </c>
      <c r="K127" s="11">
        <v>488</v>
      </c>
      <c r="L127" s="11">
        <v>22250</v>
      </c>
      <c r="M127" s="11">
        <v>227</v>
      </c>
      <c r="N127" s="11">
        <v>0.44226934928403122</v>
      </c>
      <c r="O127" s="11" t="str">
        <f>IF(N127&gt;2,"Good","Bad")</f>
        <v>Bad</v>
      </c>
      <c r="P127" s="11">
        <v>0.2016494471633134</v>
      </c>
      <c r="Q127" s="11">
        <v>22611</v>
      </c>
      <c r="R127" s="11">
        <v>0.45897612999999998</v>
      </c>
      <c r="S127" s="11" t="s">
        <v>414</v>
      </c>
      <c r="T127" s="11">
        <v>9.9058135758363104E-3</v>
      </c>
    </row>
    <row r="128" spans="1:20" x14ac:dyDescent="0.25">
      <c r="A128" s="11" t="s">
        <v>103</v>
      </c>
      <c r="B128" s="11" t="s">
        <v>104</v>
      </c>
      <c r="C128" s="11" t="s">
        <v>23</v>
      </c>
      <c r="D128" s="11" t="s">
        <v>171</v>
      </c>
      <c r="E128" s="11" t="s">
        <v>29</v>
      </c>
      <c r="F128" s="11" t="s">
        <v>26</v>
      </c>
      <c r="G128" s="11" t="s">
        <v>86</v>
      </c>
      <c r="H128" s="11">
        <v>88959</v>
      </c>
      <c r="I128" s="11">
        <v>257183</v>
      </c>
      <c r="J128" s="11">
        <v>73.05</v>
      </c>
      <c r="K128" s="11">
        <v>881</v>
      </c>
      <c r="L128" s="11">
        <v>14436</v>
      </c>
      <c r="M128" s="11">
        <v>633</v>
      </c>
      <c r="N128" s="11">
        <v>0.34255763405823869</v>
      </c>
      <c r="O128" s="11" t="str">
        <f>IF(N128&gt;2,"Good","Bad")</f>
        <v>Bad</v>
      </c>
      <c r="P128" s="11">
        <v>5.613123729017859E-2</v>
      </c>
      <c r="Q128" s="11">
        <v>14728</v>
      </c>
      <c r="R128" s="11">
        <v>0.16555942000000001</v>
      </c>
      <c r="S128" s="11" t="s">
        <v>414</v>
      </c>
      <c r="T128" s="11">
        <v>9.9034386627547526E-3</v>
      </c>
    </row>
    <row r="129" spans="1:20" x14ac:dyDescent="0.25">
      <c r="A129" s="11" t="s">
        <v>308</v>
      </c>
      <c r="B129" s="11" t="s">
        <v>309</v>
      </c>
      <c r="C129" s="11" t="s">
        <v>23</v>
      </c>
      <c r="D129" s="11" t="s">
        <v>316</v>
      </c>
      <c r="E129" s="11" t="s">
        <v>25</v>
      </c>
      <c r="F129" s="11" t="s">
        <v>26</v>
      </c>
      <c r="G129" s="11" t="s">
        <v>88</v>
      </c>
      <c r="H129" s="11">
        <v>372537</v>
      </c>
      <c r="I129" s="11">
        <v>976049</v>
      </c>
      <c r="J129" s="11">
        <v>458.83</v>
      </c>
      <c r="K129" s="11">
        <v>3650</v>
      </c>
      <c r="L129" s="11">
        <v>35111</v>
      </c>
      <c r="M129" s="11">
        <v>1271</v>
      </c>
      <c r="N129" s="11">
        <v>0.37395663537383877</v>
      </c>
      <c r="O129" s="11" t="str">
        <f>IF(N129&gt;2,"Good","Bad")</f>
        <v>Bad</v>
      </c>
      <c r="P129" s="11">
        <v>3.5972579245509187E-2</v>
      </c>
      <c r="Q129" s="11">
        <v>35410</v>
      </c>
      <c r="R129" s="11">
        <v>3.6278919999999999E-2</v>
      </c>
      <c r="S129" s="11" t="s">
        <v>414</v>
      </c>
      <c r="T129" s="11">
        <v>9.7976845252954747E-3</v>
      </c>
    </row>
    <row r="130" spans="1:20" x14ac:dyDescent="0.25">
      <c r="A130" s="11" t="s">
        <v>34</v>
      </c>
      <c r="B130" s="11" t="s">
        <v>135</v>
      </c>
      <c r="C130" s="11" t="s">
        <v>37</v>
      </c>
      <c r="D130" s="11" t="s">
        <v>179</v>
      </c>
      <c r="E130" s="11" t="s">
        <v>25</v>
      </c>
      <c r="F130" s="11" t="s">
        <v>26</v>
      </c>
      <c r="G130" s="11" t="s">
        <v>86</v>
      </c>
      <c r="H130" s="11">
        <v>1873</v>
      </c>
      <c r="I130" s="11">
        <v>4606</v>
      </c>
      <c r="J130" s="11">
        <v>7.57</v>
      </c>
      <c r="K130" s="11">
        <v>18</v>
      </c>
      <c r="L130" s="11">
        <v>524</v>
      </c>
      <c r="M130" s="11">
        <v>27</v>
      </c>
      <c r="N130" s="11">
        <v>0.39079461571862778</v>
      </c>
      <c r="O130" s="11" t="str">
        <f>IF(N130&gt;2,"Good","Bad")</f>
        <v>Bad</v>
      </c>
      <c r="P130" s="11">
        <v>0.11376465479808941</v>
      </c>
      <c r="Q130" s="11">
        <v>530</v>
      </c>
      <c r="R130" s="11">
        <v>0.28296850000000001</v>
      </c>
      <c r="S130" s="11" t="s">
        <v>415</v>
      </c>
      <c r="T130" s="11">
        <v>9.6102509343299527E-3</v>
      </c>
    </row>
    <row r="131" spans="1:20" x14ac:dyDescent="0.25">
      <c r="A131" s="11" t="s">
        <v>45</v>
      </c>
      <c r="B131" s="11" t="s">
        <v>89</v>
      </c>
      <c r="C131" s="11" t="s">
        <v>23</v>
      </c>
      <c r="D131" s="11" t="s">
        <v>183</v>
      </c>
      <c r="E131" s="11" t="s">
        <v>25</v>
      </c>
      <c r="F131" s="11" t="s">
        <v>26</v>
      </c>
      <c r="G131" s="11" t="s">
        <v>88</v>
      </c>
      <c r="H131" s="11">
        <v>69550</v>
      </c>
      <c r="I131" s="11">
        <v>151813</v>
      </c>
      <c r="J131" s="11">
        <v>50</v>
      </c>
      <c r="K131" s="11">
        <v>668</v>
      </c>
      <c r="L131" s="11">
        <v>7714</v>
      </c>
      <c r="M131" s="11">
        <v>223</v>
      </c>
      <c r="N131" s="11">
        <v>0.44001501847667862</v>
      </c>
      <c r="O131" s="11" t="str">
        <f>IF(N131&gt;2,"Good","Bad")</f>
        <v>Bad</v>
      </c>
      <c r="P131" s="11">
        <v>5.0812512762411652E-2</v>
      </c>
      <c r="Q131" s="11">
        <v>7851</v>
      </c>
      <c r="R131" s="11">
        <v>0.11288281999999999</v>
      </c>
      <c r="S131" s="11" t="s">
        <v>414</v>
      </c>
      <c r="T131" s="11">
        <v>9.6046010064701655E-3</v>
      </c>
    </row>
    <row r="132" spans="1:20" x14ac:dyDescent="0.25">
      <c r="A132" s="11" t="s">
        <v>45</v>
      </c>
      <c r="B132" s="11" t="s">
        <v>89</v>
      </c>
      <c r="C132" s="11" t="s">
        <v>23</v>
      </c>
      <c r="D132" s="11" t="s">
        <v>114</v>
      </c>
      <c r="E132" s="11" t="s">
        <v>29</v>
      </c>
      <c r="F132" s="11" t="s">
        <v>26</v>
      </c>
      <c r="G132" s="11" t="s">
        <v>88</v>
      </c>
      <c r="H132" s="11">
        <v>325566</v>
      </c>
      <c r="I132" s="11">
        <v>1054459</v>
      </c>
      <c r="J132" s="11">
        <v>362.25</v>
      </c>
      <c r="K132" s="11">
        <v>3112</v>
      </c>
      <c r="L132" s="11">
        <v>43765</v>
      </c>
      <c r="M132" s="11">
        <v>1865</v>
      </c>
      <c r="N132" s="11">
        <v>0.29512764365423411</v>
      </c>
      <c r="O132" s="11" t="str">
        <f>IF(N132&gt;2,"Good","Bad")</f>
        <v>Bad</v>
      </c>
      <c r="P132" s="11">
        <v>4.1504695772903451E-2</v>
      </c>
      <c r="Q132" s="11">
        <v>44847</v>
      </c>
      <c r="R132" s="11">
        <v>0.13775087</v>
      </c>
      <c r="S132" s="11" t="s">
        <v>414</v>
      </c>
      <c r="T132" s="11">
        <v>9.5587377060258136E-3</v>
      </c>
    </row>
    <row r="133" spans="1:20" x14ac:dyDescent="0.25">
      <c r="A133" s="11" t="s">
        <v>103</v>
      </c>
      <c r="B133" s="11" t="s">
        <v>104</v>
      </c>
      <c r="C133" s="11" t="s">
        <v>23</v>
      </c>
      <c r="D133" s="11" t="s">
        <v>147</v>
      </c>
      <c r="E133" s="11" t="s">
        <v>25</v>
      </c>
      <c r="F133" s="11" t="s">
        <v>113</v>
      </c>
      <c r="G133" s="11" t="s">
        <v>88</v>
      </c>
      <c r="H133" s="11">
        <v>126972</v>
      </c>
      <c r="I133" s="11">
        <v>476494</v>
      </c>
      <c r="J133" s="11">
        <v>129.66999999999999</v>
      </c>
      <c r="K133" s="11">
        <v>1212</v>
      </c>
      <c r="L133" s="11">
        <v>0</v>
      </c>
      <c r="M133" s="11">
        <v>0</v>
      </c>
      <c r="N133" s="11">
        <v>0.25435787229220103</v>
      </c>
      <c r="O133" s="11" t="str">
        <f>IF(N133&gt;2,"Good","Bad")</f>
        <v>Bad</v>
      </c>
      <c r="P133" s="11">
        <v>0</v>
      </c>
      <c r="Q133" s="11">
        <v>701</v>
      </c>
      <c r="R133" s="11">
        <v>5.5208999999999996E-3</v>
      </c>
      <c r="S133" s="11" t="s">
        <v>414</v>
      </c>
      <c r="T133" s="11">
        <v>9.5454115868065393E-3</v>
      </c>
    </row>
    <row r="134" spans="1:20" x14ac:dyDescent="0.25">
      <c r="A134" s="11" t="s">
        <v>308</v>
      </c>
      <c r="B134" s="11" t="s">
        <v>314</v>
      </c>
      <c r="C134" s="11" t="s">
        <v>37</v>
      </c>
      <c r="D134" s="11" t="s">
        <v>320</v>
      </c>
      <c r="E134" s="11" t="s">
        <v>29</v>
      </c>
      <c r="F134" s="11" t="s">
        <v>26</v>
      </c>
      <c r="G134" s="11" t="s">
        <v>88</v>
      </c>
      <c r="H134" s="11">
        <v>44213</v>
      </c>
      <c r="I134" s="11">
        <v>98096</v>
      </c>
      <c r="J134" s="11">
        <v>42.98</v>
      </c>
      <c r="K134" s="11">
        <v>419</v>
      </c>
      <c r="L134" s="11">
        <v>3530</v>
      </c>
      <c r="M134" s="11">
        <v>189</v>
      </c>
      <c r="N134" s="11">
        <v>0.42713260479530257</v>
      </c>
      <c r="O134" s="11" t="str">
        <f>IF(N134&gt;2,"Good","Bad")</f>
        <v>Bad</v>
      </c>
      <c r="P134" s="11">
        <v>3.5985157396835762E-2</v>
      </c>
      <c r="Q134" s="11">
        <v>3588</v>
      </c>
      <c r="R134" s="11">
        <v>3.6576409999999997E-2</v>
      </c>
      <c r="S134" s="11" t="s">
        <v>415</v>
      </c>
      <c r="T134" s="11">
        <v>9.4768507000203561E-3</v>
      </c>
    </row>
    <row r="135" spans="1:20" x14ac:dyDescent="0.25">
      <c r="A135" s="11" t="s">
        <v>109</v>
      </c>
      <c r="B135" s="11" t="s">
        <v>110</v>
      </c>
      <c r="C135" s="11" t="s">
        <v>23</v>
      </c>
      <c r="D135" s="11" t="s">
        <v>138</v>
      </c>
      <c r="E135" s="11" t="s">
        <v>25</v>
      </c>
      <c r="F135" s="11" t="s">
        <v>113</v>
      </c>
      <c r="G135" s="11" t="s">
        <v>88</v>
      </c>
      <c r="H135" s="11">
        <v>256449</v>
      </c>
      <c r="I135" s="11">
        <v>836397</v>
      </c>
      <c r="J135" s="11">
        <v>164.97</v>
      </c>
      <c r="K135" s="11">
        <v>2419</v>
      </c>
      <c r="L135" s="11">
        <v>0</v>
      </c>
      <c r="M135" s="11">
        <v>0</v>
      </c>
      <c r="N135" s="11">
        <v>0.28921672363722012</v>
      </c>
      <c r="O135" s="11" t="str">
        <f>IF(N135&gt;2,"Good","Bad")</f>
        <v>Bad</v>
      </c>
      <c r="P135" s="11">
        <v>0</v>
      </c>
      <c r="Q135" s="11">
        <v>1634</v>
      </c>
      <c r="R135" s="11">
        <v>6.3716399999999996E-3</v>
      </c>
      <c r="S135" s="11" t="s">
        <v>414</v>
      </c>
      <c r="T135" s="11">
        <v>9.4326747228493778E-3</v>
      </c>
    </row>
    <row r="136" spans="1:20" x14ac:dyDescent="0.25">
      <c r="A136" s="11" t="s">
        <v>34</v>
      </c>
      <c r="B136" s="11" t="s">
        <v>91</v>
      </c>
      <c r="C136" s="11" t="s">
        <v>23</v>
      </c>
      <c r="D136" s="11" t="s">
        <v>121</v>
      </c>
      <c r="E136" s="11" t="s">
        <v>25</v>
      </c>
      <c r="F136" s="11" t="s">
        <v>113</v>
      </c>
      <c r="G136" s="11" t="s">
        <v>88</v>
      </c>
      <c r="H136" s="11">
        <v>331260</v>
      </c>
      <c r="I136" s="11">
        <v>1102753</v>
      </c>
      <c r="J136" s="11">
        <v>308.31</v>
      </c>
      <c r="K136" s="11">
        <v>3087</v>
      </c>
      <c r="L136" s="11">
        <v>0</v>
      </c>
      <c r="M136" s="11">
        <v>0</v>
      </c>
      <c r="N136" s="11">
        <v>0.27993576077326471</v>
      </c>
      <c r="O136" s="11" t="str">
        <f>IF(N136&gt;2,"Good","Bad")</f>
        <v>Bad</v>
      </c>
      <c r="P136" s="11">
        <v>0</v>
      </c>
      <c r="Q136" s="11">
        <v>2006</v>
      </c>
      <c r="R136" s="11">
        <v>6.05567E-3</v>
      </c>
      <c r="S136" s="11" t="s">
        <v>414</v>
      </c>
      <c r="T136" s="11">
        <v>9.3189639558051082E-3</v>
      </c>
    </row>
    <row r="137" spans="1:20" x14ac:dyDescent="0.25">
      <c r="A137" s="11" t="s">
        <v>308</v>
      </c>
      <c r="B137" s="11" t="s">
        <v>309</v>
      </c>
      <c r="C137" s="11" t="s">
        <v>23</v>
      </c>
      <c r="D137" s="11" t="s">
        <v>325</v>
      </c>
      <c r="E137" s="11" t="s">
        <v>25</v>
      </c>
      <c r="F137" s="11" t="s">
        <v>26</v>
      </c>
      <c r="G137" s="11" t="s">
        <v>88</v>
      </c>
      <c r="H137" s="11">
        <v>9136</v>
      </c>
      <c r="I137" s="11">
        <v>11580</v>
      </c>
      <c r="J137" s="11">
        <v>27.15</v>
      </c>
      <c r="K137" s="11">
        <v>85</v>
      </c>
      <c r="L137" s="11">
        <v>5444</v>
      </c>
      <c r="M137" s="11">
        <v>16</v>
      </c>
      <c r="N137" s="11">
        <v>0.73402417962003452</v>
      </c>
      <c r="O137" s="11" t="str">
        <f>IF(N137&gt;2,"Good","Bad")</f>
        <v>Bad</v>
      </c>
      <c r="P137" s="11">
        <v>0.47012089810017271</v>
      </c>
      <c r="Q137" s="11">
        <v>5518</v>
      </c>
      <c r="R137" s="11">
        <v>0.47651123000000001</v>
      </c>
      <c r="S137" s="11" t="s">
        <v>414</v>
      </c>
      <c r="T137" s="11">
        <v>9.3038528896672509E-3</v>
      </c>
    </row>
    <row r="138" spans="1:20" x14ac:dyDescent="0.25">
      <c r="A138" s="11" t="s">
        <v>109</v>
      </c>
      <c r="B138" s="11" t="s">
        <v>110</v>
      </c>
      <c r="C138" s="11" t="s">
        <v>23</v>
      </c>
      <c r="D138" s="11" t="s">
        <v>277</v>
      </c>
      <c r="E138" s="11" t="s">
        <v>29</v>
      </c>
      <c r="F138" s="11" t="s">
        <v>26</v>
      </c>
      <c r="G138" s="11" t="s">
        <v>86</v>
      </c>
      <c r="H138" s="11">
        <v>5610</v>
      </c>
      <c r="I138" s="11">
        <v>9061</v>
      </c>
      <c r="J138" s="11">
        <v>3.54</v>
      </c>
      <c r="K138" s="11">
        <v>52</v>
      </c>
      <c r="L138" s="11">
        <v>1659</v>
      </c>
      <c r="M138" s="11">
        <v>8</v>
      </c>
      <c r="N138" s="11">
        <v>0.57388809182209477</v>
      </c>
      <c r="O138" s="11" t="str">
        <f>IF(N138&gt;2,"Good","Bad")</f>
        <v>Bad</v>
      </c>
      <c r="P138" s="11">
        <v>0.18309237391016439</v>
      </c>
      <c r="Q138" s="11">
        <v>1701</v>
      </c>
      <c r="R138" s="11">
        <v>0.30320856000000002</v>
      </c>
      <c r="S138" s="11" t="s">
        <v>414</v>
      </c>
      <c r="T138" s="11">
        <v>9.2691622103386814E-3</v>
      </c>
    </row>
    <row r="139" spans="1:20" x14ac:dyDescent="0.25">
      <c r="A139" s="11" t="s">
        <v>45</v>
      </c>
      <c r="B139" s="11" t="s">
        <v>89</v>
      </c>
      <c r="C139" s="11" t="s">
        <v>23</v>
      </c>
      <c r="D139" s="11" t="s">
        <v>166</v>
      </c>
      <c r="E139" s="11" t="s">
        <v>29</v>
      </c>
      <c r="F139" s="11" t="s">
        <v>26</v>
      </c>
      <c r="G139" s="11" t="s">
        <v>86</v>
      </c>
      <c r="H139" s="11">
        <v>69058</v>
      </c>
      <c r="I139" s="11">
        <v>122112</v>
      </c>
      <c r="J139" s="11">
        <v>82.8</v>
      </c>
      <c r="K139" s="11">
        <v>638</v>
      </c>
      <c r="L139" s="11">
        <v>42935</v>
      </c>
      <c r="M139" s="11">
        <v>249</v>
      </c>
      <c r="N139" s="11">
        <v>0.52247117400419285</v>
      </c>
      <c r="O139" s="11" t="str">
        <f>IF(N139&gt;2,"Good","Bad")</f>
        <v>Bad</v>
      </c>
      <c r="P139" s="11">
        <v>0.35160344601677151</v>
      </c>
      <c r="Q139" s="11">
        <v>43476</v>
      </c>
      <c r="R139" s="11">
        <v>0.62955775999999997</v>
      </c>
      <c r="S139" s="11" t="s">
        <v>414</v>
      </c>
      <c r="T139" s="11">
        <v>9.2386110226186681E-3</v>
      </c>
    </row>
    <row r="140" spans="1:20" x14ac:dyDescent="0.25">
      <c r="A140" s="11" t="s">
        <v>103</v>
      </c>
      <c r="B140" s="11" t="s">
        <v>104</v>
      </c>
      <c r="C140" s="11" t="s">
        <v>23</v>
      </c>
      <c r="D140" s="11" t="s">
        <v>199</v>
      </c>
      <c r="E140" s="11" t="s">
        <v>29</v>
      </c>
      <c r="F140" s="11" t="s">
        <v>26</v>
      </c>
      <c r="G140" s="11" t="s">
        <v>86</v>
      </c>
      <c r="H140" s="11">
        <v>4241</v>
      </c>
      <c r="I140" s="11">
        <v>6651</v>
      </c>
      <c r="J140" s="11">
        <v>4.01</v>
      </c>
      <c r="K140" s="11">
        <v>39</v>
      </c>
      <c r="L140" s="11">
        <v>2463</v>
      </c>
      <c r="M140" s="11">
        <v>8</v>
      </c>
      <c r="N140" s="11">
        <v>0.58637798827244025</v>
      </c>
      <c r="O140" s="11" t="str">
        <f>IF(N140&gt;2,"Good","Bad")</f>
        <v>Bad</v>
      </c>
      <c r="P140" s="11">
        <v>0.37032025259359502</v>
      </c>
      <c r="Q140" s="11">
        <v>2496</v>
      </c>
      <c r="R140" s="11">
        <v>0.58854044000000005</v>
      </c>
      <c r="S140" s="11" t="s">
        <v>414</v>
      </c>
      <c r="T140" s="11">
        <v>9.1959443527469941E-3</v>
      </c>
    </row>
    <row r="141" spans="1:20" x14ac:dyDescent="0.25">
      <c r="A141" s="11" t="s">
        <v>109</v>
      </c>
      <c r="B141" s="11" t="s">
        <v>110</v>
      </c>
      <c r="C141" s="11" t="s">
        <v>23</v>
      </c>
      <c r="D141" s="11" t="s">
        <v>170</v>
      </c>
      <c r="E141" s="11" t="s">
        <v>25</v>
      </c>
      <c r="F141" s="11" t="s">
        <v>26</v>
      </c>
      <c r="G141" s="11" t="s">
        <v>88</v>
      </c>
      <c r="H141" s="11">
        <v>94290</v>
      </c>
      <c r="I141" s="11">
        <v>161778</v>
      </c>
      <c r="J141" s="11">
        <v>76.900000000000006</v>
      </c>
      <c r="K141" s="11">
        <v>862</v>
      </c>
      <c r="L141" s="11">
        <v>38749</v>
      </c>
      <c r="M141" s="11">
        <v>891</v>
      </c>
      <c r="N141" s="11">
        <v>0.53282893842178791</v>
      </c>
      <c r="O141" s="11" t="str">
        <f>IF(N141&gt;2,"Good","Bad")</f>
        <v>Bad</v>
      </c>
      <c r="P141" s="11">
        <v>0.23951958857199371</v>
      </c>
      <c r="Q141" s="11">
        <v>39451</v>
      </c>
      <c r="R141" s="11">
        <v>0.41840068000000002</v>
      </c>
      <c r="S141" s="11" t="s">
        <v>414</v>
      </c>
      <c r="T141" s="11">
        <v>9.1420086965743989E-3</v>
      </c>
    </row>
    <row r="142" spans="1:20" x14ac:dyDescent="0.25">
      <c r="A142" s="11" t="s">
        <v>308</v>
      </c>
      <c r="B142" s="11" t="s">
        <v>309</v>
      </c>
      <c r="C142" s="11" t="s">
        <v>23</v>
      </c>
      <c r="D142" s="11" t="s">
        <v>318</v>
      </c>
      <c r="E142" s="11" t="s">
        <v>25</v>
      </c>
      <c r="F142" s="11" t="s">
        <v>26</v>
      </c>
      <c r="G142" s="11" t="s">
        <v>86</v>
      </c>
      <c r="H142" s="11">
        <v>155968</v>
      </c>
      <c r="I142" s="11">
        <v>412121</v>
      </c>
      <c r="J142" s="11">
        <v>190.97</v>
      </c>
      <c r="K142" s="11">
        <v>1420</v>
      </c>
      <c r="L142" s="11">
        <v>15250</v>
      </c>
      <c r="M142" s="11">
        <v>482</v>
      </c>
      <c r="N142" s="11">
        <v>0.34455900087595642</v>
      </c>
      <c r="O142" s="11" t="str">
        <f>IF(N142&gt;2,"Good","Bad")</f>
        <v>Bad</v>
      </c>
      <c r="P142" s="11">
        <v>3.7003695516607989E-2</v>
      </c>
      <c r="Q142" s="11">
        <v>15440</v>
      </c>
      <c r="R142" s="11">
        <v>3.7464730000000002E-2</v>
      </c>
      <c r="S142" s="11" t="s">
        <v>414</v>
      </c>
      <c r="T142" s="11">
        <v>9.1044316782929839E-3</v>
      </c>
    </row>
    <row r="143" spans="1:20" x14ac:dyDescent="0.25">
      <c r="A143" s="11" t="s">
        <v>308</v>
      </c>
      <c r="B143" s="11" t="s">
        <v>314</v>
      </c>
      <c r="C143" s="11" t="s">
        <v>37</v>
      </c>
      <c r="D143" s="11" t="s">
        <v>312</v>
      </c>
      <c r="E143" s="11" t="s">
        <v>25</v>
      </c>
      <c r="F143" s="11" t="s">
        <v>26</v>
      </c>
      <c r="G143" s="11" t="s">
        <v>88</v>
      </c>
      <c r="H143" s="11">
        <v>23105</v>
      </c>
      <c r="I143" s="11">
        <v>47295</v>
      </c>
      <c r="J143" s="11">
        <v>22.01</v>
      </c>
      <c r="K143" s="11">
        <v>209</v>
      </c>
      <c r="L143" s="11">
        <v>1796</v>
      </c>
      <c r="M143" s="11">
        <v>105</v>
      </c>
      <c r="N143" s="11">
        <v>0.44190717834866272</v>
      </c>
      <c r="O143" s="11" t="str">
        <f>IF(N143&gt;2,"Good","Bad")</f>
        <v>Bad</v>
      </c>
      <c r="P143" s="11">
        <v>3.797441590020087E-2</v>
      </c>
      <c r="Q143" s="11">
        <v>1837</v>
      </c>
      <c r="R143" s="11">
        <v>3.8841319999999999E-2</v>
      </c>
      <c r="S143" s="11" t="s">
        <v>415</v>
      </c>
      <c r="T143" s="11">
        <v>9.0456611123133513E-3</v>
      </c>
    </row>
    <row r="144" spans="1:20" x14ac:dyDescent="0.25">
      <c r="A144" s="11" t="s">
        <v>54</v>
      </c>
      <c r="B144" s="11" t="s">
        <v>107</v>
      </c>
      <c r="C144" s="11" t="s">
        <v>37</v>
      </c>
      <c r="D144" s="11" t="s">
        <v>102</v>
      </c>
      <c r="E144" s="11" t="s">
        <v>25</v>
      </c>
      <c r="F144" s="11" t="s">
        <v>26</v>
      </c>
      <c r="G144" s="11" t="s">
        <v>88</v>
      </c>
      <c r="H144" s="11">
        <v>333</v>
      </c>
      <c r="I144" s="11">
        <v>598</v>
      </c>
      <c r="J144" s="11">
        <v>1.02</v>
      </c>
      <c r="K144" s="11">
        <v>3</v>
      </c>
      <c r="L144" s="11">
        <v>90</v>
      </c>
      <c r="M144" s="11">
        <v>75</v>
      </c>
      <c r="N144" s="11">
        <v>0.50167224080267558</v>
      </c>
      <c r="O144" s="11" t="str">
        <f>IF(N144&gt;2,"Good","Bad")</f>
        <v>Bad</v>
      </c>
      <c r="P144" s="11">
        <v>0.15050167224080269</v>
      </c>
      <c r="Q144" s="11">
        <v>91</v>
      </c>
      <c r="R144" s="11">
        <v>0.27327327000000001</v>
      </c>
      <c r="S144" s="11" t="s">
        <v>415</v>
      </c>
      <c r="T144" s="11">
        <v>9.0090090090090089E-3</v>
      </c>
    </row>
    <row r="145" spans="1:20" x14ac:dyDescent="0.25">
      <c r="A145" s="11" t="s">
        <v>308</v>
      </c>
      <c r="B145" s="11" t="s">
        <v>309</v>
      </c>
      <c r="C145" s="11" t="s">
        <v>23</v>
      </c>
      <c r="D145" s="11" t="s">
        <v>320</v>
      </c>
      <c r="E145" s="11" t="s">
        <v>29</v>
      </c>
      <c r="F145" s="11" t="s">
        <v>26</v>
      </c>
      <c r="G145" s="11" t="s">
        <v>88</v>
      </c>
      <c r="H145" s="11">
        <v>11188</v>
      </c>
      <c r="I145" s="11">
        <v>14744</v>
      </c>
      <c r="J145" s="11">
        <v>20.49</v>
      </c>
      <c r="K145" s="11">
        <v>100</v>
      </c>
      <c r="L145" s="11">
        <v>7359</v>
      </c>
      <c r="M145" s="11">
        <v>36</v>
      </c>
      <c r="N145" s="11">
        <v>0.67824199674443841</v>
      </c>
      <c r="O145" s="11" t="str">
        <f>IF(N145&gt;2,"Good","Bad")</f>
        <v>Bad</v>
      </c>
      <c r="P145" s="11">
        <v>0.49911828540423231</v>
      </c>
      <c r="Q145" s="11">
        <v>7442</v>
      </c>
      <c r="R145" s="11">
        <v>0.50474768999999997</v>
      </c>
      <c r="S145" s="11" t="s">
        <v>414</v>
      </c>
      <c r="T145" s="11">
        <v>8.9381480157311403E-3</v>
      </c>
    </row>
    <row r="146" spans="1:20" x14ac:dyDescent="0.25">
      <c r="A146" s="11" t="s">
        <v>103</v>
      </c>
      <c r="B146" s="11" t="s">
        <v>104</v>
      </c>
      <c r="C146" s="11" t="s">
        <v>23</v>
      </c>
      <c r="D146" s="11" t="s">
        <v>178</v>
      </c>
      <c r="E146" s="11" t="s">
        <v>25</v>
      </c>
      <c r="F146" s="11" t="s">
        <v>113</v>
      </c>
      <c r="G146" s="11" t="s">
        <v>88</v>
      </c>
      <c r="H146" s="11">
        <v>70815</v>
      </c>
      <c r="I146" s="11">
        <v>207642</v>
      </c>
      <c r="J146" s="11">
        <v>58.09</v>
      </c>
      <c r="K146" s="11">
        <v>630</v>
      </c>
      <c r="L146" s="11">
        <v>0</v>
      </c>
      <c r="M146" s="11">
        <v>0</v>
      </c>
      <c r="N146" s="11">
        <v>0.30340682520877282</v>
      </c>
      <c r="O146" s="11" t="str">
        <f>IF(N146&gt;2,"Good","Bad")</f>
        <v>Bad</v>
      </c>
      <c r="P146" s="11">
        <v>0</v>
      </c>
      <c r="Q146" s="11">
        <v>437</v>
      </c>
      <c r="R146" s="11">
        <v>6.1710100000000002E-3</v>
      </c>
      <c r="S146" s="11" t="s">
        <v>414</v>
      </c>
      <c r="T146" s="11">
        <v>8.8964202499470443E-3</v>
      </c>
    </row>
    <row r="147" spans="1:20" x14ac:dyDescent="0.25">
      <c r="A147" s="11" t="s">
        <v>54</v>
      </c>
      <c r="B147" s="11" t="s">
        <v>84</v>
      </c>
      <c r="C147" s="11" t="s">
        <v>23</v>
      </c>
      <c r="D147" s="11" t="s">
        <v>98</v>
      </c>
      <c r="E147" s="11" t="s">
        <v>25</v>
      </c>
      <c r="F147" s="11" t="s">
        <v>26</v>
      </c>
      <c r="G147" s="11" t="s">
        <v>86</v>
      </c>
      <c r="H147" s="11">
        <v>89503</v>
      </c>
      <c r="I147" s="11">
        <v>229721</v>
      </c>
      <c r="J147" s="11">
        <v>108</v>
      </c>
      <c r="K147" s="11">
        <v>791</v>
      </c>
      <c r="L147" s="11">
        <v>12151</v>
      </c>
      <c r="M147" s="11">
        <v>366</v>
      </c>
      <c r="N147" s="11">
        <v>0.34433073162662531</v>
      </c>
      <c r="O147" s="11" t="str">
        <f>IF(N147&gt;2,"Good","Bad")</f>
        <v>Bad</v>
      </c>
      <c r="P147" s="11">
        <v>5.289459823002686E-2</v>
      </c>
      <c r="Q147" s="11">
        <v>12345</v>
      </c>
      <c r="R147" s="11">
        <v>0.13792834000000001</v>
      </c>
      <c r="S147" s="11" t="s">
        <v>414</v>
      </c>
      <c r="T147" s="11">
        <v>8.8376925913097888E-3</v>
      </c>
    </row>
    <row r="148" spans="1:20" x14ac:dyDescent="0.25">
      <c r="A148" s="11" t="s">
        <v>93</v>
      </c>
      <c r="B148" s="11" t="s">
        <v>94</v>
      </c>
      <c r="C148" s="11" t="s">
        <v>23</v>
      </c>
      <c r="D148" s="11" t="s">
        <v>162</v>
      </c>
      <c r="E148" s="11" t="s">
        <v>25</v>
      </c>
      <c r="F148" s="11" t="s">
        <v>26</v>
      </c>
      <c r="G148" s="11" t="s">
        <v>86</v>
      </c>
      <c r="H148" s="11">
        <v>51344</v>
      </c>
      <c r="I148" s="11">
        <v>158990</v>
      </c>
      <c r="J148" s="11">
        <v>86.98</v>
      </c>
      <c r="K148" s="11">
        <v>452</v>
      </c>
      <c r="L148" s="11">
        <v>30800</v>
      </c>
      <c r="M148" s="11">
        <v>179</v>
      </c>
      <c r="N148" s="11">
        <v>0.28429460972388199</v>
      </c>
      <c r="O148" s="11" t="str">
        <f>IF(N148&gt;2,"Good","Bad")</f>
        <v>Bad</v>
      </c>
      <c r="P148" s="11">
        <v>0.1937228756525568</v>
      </c>
      <c r="Q148" s="11">
        <v>31104</v>
      </c>
      <c r="R148" s="11">
        <v>0.60579620000000001</v>
      </c>
      <c r="S148" s="11" t="s">
        <v>414</v>
      </c>
      <c r="T148" s="11">
        <v>8.8033655344344035E-3</v>
      </c>
    </row>
    <row r="149" spans="1:20" x14ac:dyDescent="0.25">
      <c r="A149" s="11" t="s">
        <v>103</v>
      </c>
      <c r="B149" s="11" t="s">
        <v>104</v>
      </c>
      <c r="C149" s="11" t="s">
        <v>23</v>
      </c>
      <c r="D149" s="11" t="s">
        <v>243</v>
      </c>
      <c r="E149" s="11" t="s">
        <v>25</v>
      </c>
      <c r="F149" s="11" t="s">
        <v>26</v>
      </c>
      <c r="G149" s="11" t="s">
        <v>86</v>
      </c>
      <c r="H149" s="11">
        <v>8085</v>
      </c>
      <c r="I149" s="11">
        <v>12771</v>
      </c>
      <c r="J149" s="11">
        <v>6.9</v>
      </c>
      <c r="K149" s="11">
        <v>71</v>
      </c>
      <c r="L149" s="11">
        <v>3831</v>
      </c>
      <c r="M149" s="11">
        <v>10</v>
      </c>
      <c r="N149" s="11">
        <v>0.55594706757497458</v>
      </c>
      <c r="O149" s="11" t="str">
        <f>IF(N149&gt;2,"Good","Bad")</f>
        <v>Bad</v>
      </c>
      <c r="P149" s="11">
        <v>0.29997650927883479</v>
      </c>
      <c r="Q149" s="11">
        <v>3895</v>
      </c>
      <c r="R149" s="11">
        <v>0.48175634000000001</v>
      </c>
      <c r="S149" s="11" t="s">
        <v>414</v>
      </c>
      <c r="T149" s="11">
        <v>8.7816944959802096E-3</v>
      </c>
    </row>
    <row r="150" spans="1:20" x14ac:dyDescent="0.25">
      <c r="A150" s="11" t="s">
        <v>93</v>
      </c>
      <c r="B150" s="11" t="s">
        <v>94</v>
      </c>
      <c r="C150" s="11" t="s">
        <v>23</v>
      </c>
      <c r="D150" s="11" t="s">
        <v>125</v>
      </c>
      <c r="E150" s="11" t="s">
        <v>25</v>
      </c>
      <c r="F150" s="11" t="s">
        <v>26</v>
      </c>
      <c r="G150" s="11" t="s">
        <v>86</v>
      </c>
      <c r="H150" s="11">
        <v>12884</v>
      </c>
      <c r="I150" s="11">
        <v>16746</v>
      </c>
      <c r="J150" s="11">
        <v>8.9600000000000009</v>
      </c>
      <c r="K150" s="11">
        <v>112</v>
      </c>
      <c r="L150" s="11">
        <v>4384</v>
      </c>
      <c r="M150" s="11">
        <v>46</v>
      </c>
      <c r="N150" s="11">
        <v>0.66881643377522992</v>
      </c>
      <c r="O150" s="11" t="str">
        <f>IF(N150&gt;2,"Good","Bad")</f>
        <v>Bad</v>
      </c>
      <c r="P150" s="11">
        <v>0.26179386122059001</v>
      </c>
      <c r="Q150" s="11">
        <v>4476</v>
      </c>
      <c r="R150" s="11">
        <v>0.34740764000000002</v>
      </c>
      <c r="S150" s="11" t="s">
        <v>414</v>
      </c>
      <c r="T150" s="11">
        <v>8.6929524992238431E-3</v>
      </c>
    </row>
    <row r="151" spans="1:20" x14ac:dyDescent="0.25">
      <c r="A151" s="11" t="s">
        <v>54</v>
      </c>
      <c r="B151" s="11" t="s">
        <v>84</v>
      </c>
      <c r="C151" s="11" t="s">
        <v>23</v>
      </c>
      <c r="D151" s="11" t="s">
        <v>146</v>
      </c>
      <c r="E151" s="11" t="s">
        <v>25</v>
      </c>
      <c r="F151" s="11" t="s">
        <v>26</v>
      </c>
      <c r="G151" s="11" t="s">
        <v>88</v>
      </c>
      <c r="H151" s="11">
        <v>118363</v>
      </c>
      <c r="I151" s="11">
        <v>296643</v>
      </c>
      <c r="J151" s="11">
        <v>137.25</v>
      </c>
      <c r="K151" s="11">
        <v>1025</v>
      </c>
      <c r="L151" s="11">
        <v>12397</v>
      </c>
      <c r="M151" s="11">
        <v>373</v>
      </c>
      <c r="N151" s="11">
        <v>0.34553318298426061</v>
      </c>
      <c r="O151" s="11" t="str">
        <f>IF(N151&gt;2,"Good","Bad")</f>
        <v>Bad</v>
      </c>
      <c r="P151" s="11">
        <v>4.1790974336154897E-2</v>
      </c>
      <c r="Q151" s="11">
        <v>12605</v>
      </c>
      <c r="R151" s="11">
        <v>0.10649443</v>
      </c>
      <c r="S151" s="11" t="s">
        <v>414</v>
      </c>
      <c r="T151" s="11">
        <v>8.659800782339076E-3</v>
      </c>
    </row>
    <row r="152" spans="1:20" x14ac:dyDescent="0.25">
      <c r="A152" s="11" t="s">
        <v>34</v>
      </c>
      <c r="B152" s="11" t="s">
        <v>135</v>
      </c>
      <c r="C152" s="11" t="s">
        <v>37</v>
      </c>
      <c r="D152" s="11" t="s">
        <v>196</v>
      </c>
      <c r="E152" s="11" t="s">
        <v>29</v>
      </c>
      <c r="F152" s="11" t="s">
        <v>26</v>
      </c>
      <c r="G152" s="11" t="s">
        <v>86</v>
      </c>
      <c r="H152" s="11">
        <v>1505</v>
      </c>
      <c r="I152" s="11">
        <v>4041</v>
      </c>
      <c r="J152" s="11">
        <v>6.4</v>
      </c>
      <c r="K152" s="11">
        <v>13</v>
      </c>
      <c r="L152" s="11">
        <v>378</v>
      </c>
      <c r="M152" s="11">
        <v>27</v>
      </c>
      <c r="N152" s="11">
        <v>0.32170254887404098</v>
      </c>
      <c r="O152" s="11" t="str">
        <f>IF(N152&gt;2,"Good","Bad")</f>
        <v>Bad</v>
      </c>
      <c r="P152" s="11">
        <v>9.3541202672605794E-2</v>
      </c>
      <c r="Q152" s="11">
        <v>381</v>
      </c>
      <c r="R152" s="11">
        <v>0.25315615000000002</v>
      </c>
      <c r="S152" s="11" t="s">
        <v>415</v>
      </c>
      <c r="T152" s="11">
        <v>8.6378737541528243E-3</v>
      </c>
    </row>
    <row r="153" spans="1:20" x14ac:dyDescent="0.25">
      <c r="A153" s="11" t="s">
        <v>45</v>
      </c>
      <c r="B153" s="11" t="s">
        <v>89</v>
      </c>
      <c r="C153" s="11" t="s">
        <v>23</v>
      </c>
      <c r="D153" s="11" t="s">
        <v>131</v>
      </c>
      <c r="E153" s="11" t="s">
        <v>29</v>
      </c>
      <c r="F153" s="11" t="s">
        <v>26</v>
      </c>
      <c r="G153" s="11" t="s">
        <v>88</v>
      </c>
      <c r="H153" s="11">
        <v>240706</v>
      </c>
      <c r="I153" s="11">
        <v>652991</v>
      </c>
      <c r="J153" s="11">
        <v>217.65</v>
      </c>
      <c r="K153" s="11">
        <v>2074</v>
      </c>
      <c r="L153" s="11">
        <v>27876</v>
      </c>
      <c r="M153" s="11">
        <v>1630</v>
      </c>
      <c r="N153" s="11">
        <v>0.31761540358136642</v>
      </c>
      <c r="O153" s="11" t="str">
        <f>IF(N153&gt;2,"Good","Bad")</f>
        <v>Bad</v>
      </c>
      <c r="P153" s="11">
        <v>4.2689715478467553E-2</v>
      </c>
      <c r="Q153" s="11">
        <v>28449</v>
      </c>
      <c r="R153" s="11">
        <v>0.11818982</v>
      </c>
      <c r="S153" s="11" t="s">
        <v>414</v>
      </c>
      <c r="T153" s="11">
        <v>8.6163203243791175E-3</v>
      </c>
    </row>
    <row r="154" spans="1:20" x14ac:dyDescent="0.25">
      <c r="A154" s="11" t="s">
        <v>34</v>
      </c>
      <c r="B154" s="11" t="s">
        <v>91</v>
      </c>
      <c r="C154" s="11" t="s">
        <v>23</v>
      </c>
      <c r="D154" s="11" t="s">
        <v>164</v>
      </c>
      <c r="E154" s="11" t="s">
        <v>25</v>
      </c>
      <c r="F154" s="11" t="s">
        <v>26</v>
      </c>
      <c r="G154" s="11" t="s">
        <v>86</v>
      </c>
      <c r="H154" s="11">
        <v>49026</v>
      </c>
      <c r="I154" s="11">
        <v>156769</v>
      </c>
      <c r="J154" s="11">
        <v>83.69</v>
      </c>
      <c r="K154" s="11">
        <v>422</v>
      </c>
      <c r="L154" s="11">
        <v>27351</v>
      </c>
      <c r="M154" s="11">
        <v>207</v>
      </c>
      <c r="N154" s="11">
        <v>0.26918587220687762</v>
      </c>
      <c r="O154" s="11" t="str">
        <f>IF(N154&gt;2,"Good","Bad")</f>
        <v>Bad</v>
      </c>
      <c r="P154" s="11">
        <v>0.17446689077559979</v>
      </c>
      <c r="Q154" s="11">
        <v>27611</v>
      </c>
      <c r="R154" s="11">
        <v>0.56319096000000002</v>
      </c>
      <c r="S154" s="11" t="s">
        <v>414</v>
      </c>
      <c r="T154" s="11">
        <v>8.6076775588463262E-3</v>
      </c>
    </row>
    <row r="155" spans="1:20" x14ac:dyDescent="0.25">
      <c r="A155" s="11" t="s">
        <v>308</v>
      </c>
      <c r="B155" s="11" t="s">
        <v>309</v>
      </c>
      <c r="C155" s="11" t="s">
        <v>23</v>
      </c>
      <c r="D155" s="11" t="s">
        <v>319</v>
      </c>
      <c r="E155" s="11" t="s">
        <v>29</v>
      </c>
      <c r="F155" s="11" t="s">
        <v>26</v>
      </c>
      <c r="G155" s="11" t="s">
        <v>88</v>
      </c>
      <c r="H155" s="11">
        <v>41647</v>
      </c>
      <c r="I155" s="11">
        <v>61132</v>
      </c>
      <c r="J155" s="11">
        <v>117.06</v>
      </c>
      <c r="K155" s="11">
        <v>356</v>
      </c>
      <c r="L155" s="11">
        <v>47586</v>
      </c>
      <c r="M155" s="11">
        <v>83</v>
      </c>
      <c r="N155" s="11">
        <v>0.58234639795851595</v>
      </c>
      <c r="O155" s="11" t="str">
        <f>IF(N155&gt;2,"Good","Bad")</f>
        <v>Bad</v>
      </c>
      <c r="P155" s="11">
        <v>0.7784139239678074</v>
      </c>
      <c r="Q155" s="11">
        <v>47914</v>
      </c>
      <c r="R155" s="11">
        <v>0.78377936000000004</v>
      </c>
      <c r="S155" s="11" t="s">
        <v>414</v>
      </c>
      <c r="T155" s="11">
        <v>8.5480346723653556E-3</v>
      </c>
    </row>
    <row r="156" spans="1:20" x14ac:dyDescent="0.25">
      <c r="A156" s="11" t="s">
        <v>34</v>
      </c>
      <c r="B156" s="11" t="s">
        <v>91</v>
      </c>
      <c r="C156" s="11" t="s">
        <v>23</v>
      </c>
      <c r="D156" s="11" t="s">
        <v>142</v>
      </c>
      <c r="E156" s="11" t="s">
        <v>25</v>
      </c>
      <c r="F156" s="11" t="s">
        <v>113</v>
      </c>
      <c r="G156" s="11" t="s">
        <v>88</v>
      </c>
      <c r="H156" s="11">
        <v>197021</v>
      </c>
      <c r="I156" s="11">
        <v>537940</v>
      </c>
      <c r="J156" s="11">
        <v>152.9</v>
      </c>
      <c r="K156" s="11">
        <v>1654</v>
      </c>
      <c r="L156" s="11">
        <v>0</v>
      </c>
      <c r="M156" s="11">
        <v>0</v>
      </c>
      <c r="N156" s="11">
        <v>0.30746923448711749</v>
      </c>
      <c r="O156" s="11" t="str">
        <f>IF(N156&gt;2,"Good","Bad")</f>
        <v>Bad</v>
      </c>
      <c r="P156" s="11">
        <v>0</v>
      </c>
      <c r="Q156" s="11">
        <v>1118</v>
      </c>
      <c r="R156" s="11">
        <v>5.6745199999999997E-3</v>
      </c>
      <c r="S156" s="11" t="s">
        <v>414</v>
      </c>
      <c r="T156" s="11">
        <v>8.3950441831073842E-3</v>
      </c>
    </row>
    <row r="157" spans="1:20" x14ac:dyDescent="0.25">
      <c r="A157" s="11" t="s">
        <v>109</v>
      </c>
      <c r="B157" s="11" t="s">
        <v>110</v>
      </c>
      <c r="C157" s="11" t="s">
        <v>23</v>
      </c>
      <c r="D157" s="11" t="s">
        <v>182</v>
      </c>
      <c r="E157" s="11" t="s">
        <v>29</v>
      </c>
      <c r="F157" s="11" t="s">
        <v>26</v>
      </c>
      <c r="G157" s="11" t="s">
        <v>88</v>
      </c>
      <c r="H157" s="11">
        <v>113759</v>
      </c>
      <c r="I157" s="11">
        <v>257301</v>
      </c>
      <c r="J157" s="11">
        <v>50.29</v>
      </c>
      <c r="K157" s="11">
        <v>952</v>
      </c>
      <c r="L157" s="11">
        <v>9959</v>
      </c>
      <c r="M157" s="11">
        <v>570</v>
      </c>
      <c r="N157" s="11">
        <v>0.36999467549679171</v>
      </c>
      <c r="O157" s="11" t="str">
        <f>IF(N157&gt;2,"Good","Bad")</f>
        <v>Bad</v>
      </c>
      <c r="P157" s="11">
        <v>3.8705640475551979E-2</v>
      </c>
      <c r="Q157" s="11">
        <v>10240</v>
      </c>
      <c r="R157" s="11">
        <v>9.0014860000000002E-2</v>
      </c>
      <c r="S157" s="11" t="s">
        <v>414</v>
      </c>
      <c r="T157" s="11">
        <v>8.3685686407229311E-3</v>
      </c>
    </row>
    <row r="158" spans="1:20" x14ac:dyDescent="0.25">
      <c r="A158" s="11" t="s">
        <v>45</v>
      </c>
      <c r="B158" s="11" t="s">
        <v>89</v>
      </c>
      <c r="C158" s="11" t="s">
        <v>23</v>
      </c>
      <c r="D158" s="11" t="s">
        <v>200</v>
      </c>
      <c r="E158" s="11" t="s">
        <v>25</v>
      </c>
      <c r="F158" s="11" t="s">
        <v>26</v>
      </c>
      <c r="G158" s="11" t="s">
        <v>86</v>
      </c>
      <c r="H158" s="11">
        <v>21276</v>
      </c>
      <c r="I158" s="11">
        <v>59064</v>
      </c>
      <c r="J158" s="11">
        <v>34.35</v>
      </c>
      <c r="K158" s="11">
        <v>178</v>
      </c>
      <c r="L158" s="11">
        <v>12352</v>
      </c>
      <c r="M158" s="11">
        <v>82</v>
      </c>
      <c r="N158" s="11">
        <v>0.30136800758499249</v>
      </c>
      <c r="O158" s="11" t="str">
        <f>IF(N158&gt;2,"Good","Bad")</f>
        <v>Bad</v>
      </c>
      <c r="P158" s="11">
        <v>0.2091290803196533</v>
      </c>
      <c r="Q158" s="11">
        <v>12499</v>
      </c>
      <c r="R158" s="11">
        <v>0.58746944999999995</v>
      </c>
      <c r="S158" s="11" t="s">
        <v>414</v>
      </c>
      <c r="T158" s="11">
        <v>8.3662342545591274E-3</v>
      </c>
    </row>
    <row r="159" spans="1:20" x14ac:dyDescent="0.25">
      <c r="A159" s="11" t="s">
        <v>308</v>
      </c>
      <c r="B159" s="11" t="s">
        <v>314</v>
      </c>
      <c r="C159" s="11" t="s">
        <v>37</v>
      </c>
      <c r="D159" s="11" t="s">
        <v>324</v>
      </c>
      <c r="E159" s="11" t="s">
        <v>29</v>
      </c>
      <c r="F159" s="11" t="s">
        <v>26</v>
      </c>
      <c r="G159" s="11" t="s">
        <v>86</v>
      </c>
      <c r="H159" s="11">
        <v>21016</v>
      </c>
      <c r="I159" s="11">
        <v>47359</v>
      </c>
      <c r="J159" s="11">
        <v>20.8</v>
      </c>
      <c r="K159" s="11">
        <v>174</v>
      </c>
      <c r="L159" s="11">
        <v>2041</v>
      </c>
      <c r="M159" s="11">
        <v>80</v>
      </c>
      <c r="N159" s="11">
        <v>0.36740640638526989</v>
      </c>
      <c r="O159" s="11" t="str">
        <f>IF(N159&gt;2,"Good","Bad")</f>
        <v>Bad</v>
      </c>
      <c r="P159" s="11">
        <v>4.3096349162777929E-2</v>
      </c>
      <c r="Q159" s="11">
        <v>2073</v>
      </c>
      <c r="R159" s="11">
        <v>4.3772039999999998E-2</v>
      </c>
      <c r="S159" s="11" t="s">
        <v>415</v>
      </c>
      <c r="T159" s="11">
        <v>8.2794061667301102E-3</v>
      </c>
    </row>
    <row r="160" spans="1:20" x14ac:dyDescent="0.25">
      <c r="A160" s="11" t="s">
        <v>308</v>
      </c>
      <c r="B160" s="11" t="s">
        <v>314</v>
      </c>
      <c r="C160" s="11" t="s">
        <v>37</v>
      </c>
      <c r="D160" s="11" t="s">
        <v>316</v>
      </c>
      <c r="E160" s="11" t="s">
        <v>25</v>
      </c>
      <c r="F160" s="11" t="s">
        <v>26</v>
      </c>
      <c r="G160" s="11" t="s">
        <v>88</v>
      </c>
      <c r="H160" s="11">
        <v>1601</v>
      </c>
      <c r="I160" s="11">
        <v>1784</v>
      </c>
      <c r="J160" s="11">
        <v>2.79</v>
      </c>
      <c r="K160" s="11">
        <v>13</v>
      </c>
      <c r="L160" s="11">
        <v>737</v>
      </c>
      <c r="M160" s="11">
        <v>3</v>
      </c>
      <c r="N160" s="11">
        <v>0.72869955156950672</v>
      </c>
      <c r="O160" s="11" t="str">
        <f>IF(N160&gt;2,"Good","Bad")</f>
        <v>Bad</v>
      </c>
      <c r="P160" s="11">
        <v>0.41311659192825112</v>
      </c>
      <c r="Q160" s="11">
        <v>748</v>
      </c>
      <c r="R160" s="11">
        <v>0.41928251</v>
      </c>
      <c r="S160" s="11" t="s">
        <v>415</v>
      </c>
      <c r="T160" s="11">
        <v>8.1199250468457218E-3</v>
      </c>
    </row>
    <row r="161" spans="1:20" x14ac:dyDescent="0.25">
      <c r="A161" s="11" t="s">
        <v>308</v>
      </c>
      <c r="B161" s="11" t="s">
        <v>309</v>
      </c>
      <c r="C161" s="11" t="s">
        <v>23</v>
      </c>
      <c r="D161" s="11" t="s">
        <v>316</v>
      </c>
      <c r="E161" s="11" t="s">
        <v>25</v>
      </c>
      <c r="F161" s="11" t="s">
        <v>26</v>
      </c>
      <c r="G161" s="11" t="s">
        <v>88</v>
      </c>
      <c r="H161" s="11">
        <v>24664</v>
      </c>
      <c r="I161" s="11">
        <v>32039</v>
      </c>
      <c r="J161" s="11">
        <v>28.83</v>
      </c>
      <c r="K161" s="11">
        <v>199</v>
      </c>
      <c r="L161" s="11">
        <v>7350</v>
      </c>
      <c r="M161" s="11">
        <v>87</v>
      </c>
      <c r="N161" s="11">
        <v>0.6211180124223602</v>
      </c>
      <c r="O161" s="11" t="str">
        <f>IF(N161&gt;2,"Good","Bad")</f>
        <v>Bad</v>
      </c>
      <c r="P161" s="11">
        <v>0.22940790911077119</v>
      </c>
      <c r="Q161" s="11">
        <v>7506</v>
      </c>
      <c r="R161" s="11">
        <v>0.23427697</v>
      </c>
      <c r="S161" s="11" t="s">
        <v>414</v>
      </c>
      <c r="T161" s="11">
        <v>8.0684398313331171E-3</v>
      </c>
    </row>
    <row r="162" spans="1:20" x14ac:dyDescent="0.25">
      <c r="A162" s="11" t="s">
        <v>34</v>
      </c>
      <c r="B162" s="11" t="s">
        <v>91</v>
      </c>
      <c r="C162" s="11" t="s">
        <v>23</v>
      </c>
      <c r="D162" s="11" t="s">
        <v>139</v>
      </c>
      <c r="E162" s="11" t="s">
        <v>29</v>
      </c>
      <c r="F162" s="11" t="s">
        <v>26</v>
      </c>
      <c r="G162" s="11" t="s">
        <v>86</v>
      </c>
      <c r="H162" s="11">
        <v>270516</v>
      </c>
      <c r="I162" s="11">
        <v>573917</v>
      </c>
      <c r="J162" s="11">
        <v>161.28</v>
      </c>
      <c r="K162" s="11">
        <v>2167</v>
      </c>
      <c r="L162" s="11">
        <v>30585</v>
      </c>
      <c r="M162" s="11">
        <v>961</v>
      </c>
      <c r="N162" s="11">
        <v>0.37758073031466222</v>
      </c>
      <c r="O162" s="11" t="str">
        <f>IF(N162&gt;2,"Good","Bad")</f>
        <v>Bad</v>
      </c>
      <c r="P162" s="11">
        <v>5.3291678064946682E-2</v>
      </c>
      <c r="Q162" s="11">
        <v>31096</v>
      </c>
      <c r="R162" s="11">
        <v>0.11495068999999999</v>
      </c>
      <c r="S162" s="11" t="s">
        <v>414</v>
      </c>
      <c r="T162" s="11">
        <v>8.010616747253398E-3</v>
      </c>
    </row>
    <row r="163" spans="1:20" x14ac:dyDescent="0.25">
      <c r="A163" s="11" t="s">
        <v>308</v>
      </c>
      <c r="B163" s="11" t="s">
        <v>309</v>
      </c>
      <c r="C163" s="11" t="s">
        <v>23</v>
      </c>
      <c r="D163" s="11" t="s">
        <v>313</v>
      </c>
      <c r="E163" s="11" t="s">
        <v>29</v>
      </c>
      <c r="F163" s="11" t="s">
        <v>113</v>
      </c>
      <c r="G163" s="11" t="s">
        <v>88</v>
      </c>
      <c r="H163" s="11">
        <v>878461</v>
      </c>
      <c r="I163" s="11">
        <v>2684060</v>
      </c>
      <c r="J163" s="11">
        <v>1042.46</v>
      </c>
      <c r="K163" s="11">
        <v>7019</v>
      </c>
      <c r="L163" s="11">
        <v>0</v>
      </c>
      <c r="M163" s="11">
        <v>0</v>
      </c>
      <c r="N163" s="11">
        <v>0.26150682175510243</v>
      </c>
      <c r="O163" s="11" t="str">
        <f>IF(N163&gt;2,"Good","Bad")</f>
        <v>Bad</v>
      </c>
      <c r="P163" s="11">
        <v>0</v>
      </c>
      <c r="Q163" s="11">
        <v>4587</v>
      </c>
      <c r="R163" s="11">
        <v>1.7089799999999999E-3</v>
      </c>
      <c r="S163" s="11" t="s">
        <v>414</v>
      </c>
      <c r="T163" s="11">
        <v>7.9901099764246794E-3</v>
      </c>
    </row>
    <row r="164" spans="1:20" x14ac:dyDescent="0.25">
      <c r="A164" s="11" t="s">
        <v>34</v>
      </c>
      <c r="B164" s="11" t="s">
        <v>91</v>
      </c>
      <c r="C164" s="11" t="s">
        <v>23</v>
      </c>
      <c r="D164" s="11" t="s">
        <v>256</v>
      </c>
      <c r="E164" s="11" t="s">
        <v>29</v>
      </c>
      <c r="F164" s="11" t="s">
        <v>26</v>
      </c>
      <c r="G164" s="11" t="s">
        <v>86</v>
      </c>
      <c r="H164" s="11">
        <v>6982</v>
      </c>
      <c r="I164" s="11">
        <v>12662</v>
      </c>
      <c r="J164" s="11">
        <v>7.11</v>
      </c>
      <c r="K164" s="11">
        <v>55</v>
      </c>
      <c r="L164" s="11">
        <v>3216</v>
      </c>
      <c r="M164" s="11">
        <v>18</v>
      </c>
      <c r="N164" s="11">
        <v>0.43437055757384302</v>
      </c>
      <c r="O164" s="11" t="str">
        <f>IF(N164&gt;2,"Good","Bad")</f>
        <v>Bad</v>
      </c>
      <c r="P164" s="11">
        <v>0.25398831148317802</v>
      </c>
      <c r="Q164" s="11">
        <v>3264</v>
      </c>
      <c r="R164" s="11">
        <v>0.46748782999999999</v>
      </c>
      <c r="S164" s="11" t="s">
        <v>414</v>
      </c>
      <c r="T164" s="11">
        <v>7.877399026067029E-3</v>
      </c>
    </row>
    <row r="165" spans="1:20" x14ac:dyDescent="0.25">
      <c r="A165" s="11" t="s">
        <v>45</v>
      </c>
      <c r="B165" s="11" t="s">
        <v>89</v>
      </c>
      <c r="C165" s="11" t="s">
        <v>23</v>
      </c>
      <c r="D165" s="11" t="s">
        <v>160</v>
      </c>
      <c r="E165" s="11" t="s">
        <v>25</v>
      </c>
      <c r="F165" s="11" t="s">
        <v>113</v>
      </c>
      <c r="G165" s="11" t="s">
        <v>88</v>
      </c>
      <c r="H165" s="11">
        <v>118272</v>
      </c>
      <c r="I165" s="11">
        <v>292473</v>
      </c>
      <c r="J165" s="11">
        <v>103.99</v>
      </c>
      <c r="K165" s="11">
        <v>928</v>
      </c>
      <c r="L165" s="11">
        <v>0</v>
      </c>
      <c r="M165" s="11">
        <v>0</v>
      </c>
      <c r="N165" s="11">
        <v>0.31729424596458478</v>
      </c>
      <c r="O165" s="11" t="str">
        <f>IF(N165&gt;2,"Good","Bad")</f>
        <v>Bad</v>
      </c>
      <c r="P165" s="11">
        <v>0</v>
      </c>
      <c r="Q165" s="11">
        <v>656</v>
      </c>
      <c r="R165" s="11">
        <v>5.54654E-3</v>
      </c>
      <c r="S165" s="11" t="s">
        <v>414</v>
      </c>
      <c r="T165" s="11">
        <v>7.846320346320346E-3</v>
      </c>
    </row>
    <row r="166" spans="1:20" x14ac:dyDescent="0.25">
      <c r="A166" s="11" t="s">
        <v>308</v>
      </c>
      <c r="B166" s="11" t="s">
        <v>314</v>
      </c>
      <c r="C166" s="11" t="s">
        <v>37</v>
      </c>
      <c r="D166" s="11" t="s">
        <v>311</v>
      </c>
      <c r="E166" s="11" t="s">
        <v>25</v>
      </c>
      <c r="F166" s="11" t="s">
        <v>26</v>
      </c>
      <c r="G166" s="11" t="s">
        <v>86</v>
      </c>
      <c r="H166" s="11">
        <v>3096</v>
      </c>
      <c r="I166" s="11">
        <v>4023</v>
      </c>
      <c r="J166" s="11">
        <v>6.42</v>
      </c>
      <c r="K166" s="11">
        <v>24</v>
      </c>
      <c r="L166" s="11">
        <v>1465</v>
      </c>
      <c r="M166" s="11">
        <v>22</v>
      </c>
      <c r="N166" s="11">
        <v>0.59656972408650255</v>
      </c>
      <c r="O166" s="11" t="str">
        <f>IF(N166&gt;2,"Good","Bad")</f>
        <v>Bad</v>
      </c>
      <c r="P166" s="11">
        <v>0.364156102411136</v>
      </c>
      <c r="Q166" s="11">
        <v>1486</v>
      </c>
      <c r="R166" s="11">
        <v>0.36937608999999999</v>
      </c>
      <c r="S166" s="11" t="s">
        <v>415</v>
      </c>
      <c r="T166" s="11">
        <v>7.7519379844961239E-3</v>
      </c>
    </row>
    <row r="167" spans="1:20" x14ac:dyDescent="0.25">
      <c r="A167" s="11" t="s">
        <v>308</v>
      </c>
      <c r="B167" s="11" t="s">
        <v>309</v>
      </c>
      <c r="C167" s="11" t="s">
        <v>23</v>
      </c>
      <c r="D167" s="11" t="s">
        <v>315</v>
      </c>
      <c r="E167" s="11" t="s">
        <v>25</v>
      </c>
      <c r="F167" s="11" t="s">
        <v>113</v>
      </c>
      <c r="G167" s="11" t="s">
        <v>88</v>
      </c>
      <c r="H167" s="11">
        <v>564092</v>
      </c>
      <c r="I167" s="11">
        <v>1547845</v>
      </c>
      <c r="J167" s="11">
        <v>637.48</v>
      </c>
      <c r="K167" s="11">
        <v>4359</v>
      </c>
      <c r="L167" s="11">
        <v>0</v>
      </c>
      <c r="M167" s="11">
        <v>0</v>
      </c>
      <c r="N167" s="11">
        <v>0.28161734540603228</v>
      </c>
      <c r="O167" s="11" t="str">
        <f>IF(N167&gt;2,"Good","Bad")</f>
        <v>Bad</v>
      </c>
      <c r="P167" s="11">
        <v>0</v>
      </c>
      <c r="Q167" s="11">
        <v>2913</v>
      </c>
      <c r="R167" s="11">
        <v>1.88197E-3</v>
      </c>
      <c r="S167" s="11" t="s">
        <v>414</v>
      </c>
      <c r="T167" s="11">
        <v>7.7274628961233266E-3</v>
      </c>
    </row>
    <row r="168" spans="1:20" x14ac:dyDescent="0.25">
      <c r="A168" s="11" t="s">
        <v>93</v>
      </c>
      <c r="B168" s="11" t="s">
        <v>94</v>
      </c>
      <c r="C168" s="11" t="s">
        <v>23</v>
      </c>
      <c r="D168" s="11" t="s">
        <v>156</v>
      </c>
      <c r="E168" s="11" t="s">
        <v>29</v>
      </c>
      <c r="F168" s="11" t="s">
        <v>26</v>
      </c>
      <c r="G168" s="11" t="s">
        <v>88</v>
      </c>
      <c r="H168" s="11">
        <v>188258</v>
      </c>
      <c r="I168" s="11">
        <v>420091</v>
      </c>
      <c r="J168" s="11">
        <v>110.37</v>
      </c>
      <c r="K168" s="11">
        <v>1442</v>
      </c>
      <c r="L168" s="11">
        <v>16806</v>
      </c>
      <c r="M168" s="11">
        <v>577</v>
      </c>
      <c r="N168" s="11">
        <v>0.34325896055854571</v>
      </c>
      <c r="O168" s="11" t="str">
        <f>IF(N168&gt;2,"Good","Bad")</f>
        <v>Bad</v>
      </c>
      <c r="P168" s="11">
        <v>4.0005617830422453E-2</v>
      </c>
      <c r="Q168" s="11">
        <v>16964</v>
      </c>
      <c r="R168" s="11">
        <v>9.0110380000000004E-2</v>
      </c>
      <c r="S168" s="11" t="s">
        <v>414</v>
      </c>
      <c r="T168" s="11">
        <v>7.6597010485610177E-3</v>
      </c>
    </row>
    <row r="169" spans="1:20" x14ac:dyDescent="0.25">
      <c r="A169" s="11" t="s">
        <v>109</v>
      </c>
      <c r="B169" s="11" t="s">
        <v>110</v>
      </c>
      <c r="C169" s="11" t="s">
        <v>23</v>
      </c>
      <c r="D169" s="11" t="s">
        <v>175</v>
      </c>
      <c r="E169" s="11" t="s">
        <v>25</v>
      </c>
      <c r="F169" s="11" t="s">
        <v>26</v>
      </c>
      <c r="G169" s="11" t="s">
        <v>88</v>
      </c>
      <c r="H169" s="11">
        <v>151521</v>
      </c>
      <c r="I169" s="11">
        <v>315774</v>
      </c>
      <c r="J169" s="11">
        <v>61.75</v>
      </c>
      <c r="K169" s="11">
        <v>1153</v>
      </c>
      <c r="L169" s="11">
        <v>14278</v>
      </c>
      <c r="M169" s="11">
        <v>453</v>
      </c>
      <c r="N169" s="11">
        <v>0.36513455826002139</v>
      </c>
      <c r="O169" s="11" t="str">
        <f>IF(N169&gt;2,"Good","Bad")</f>
        <v>Bad</v>
      </c>
      <c r="P169" s="11">
        <v>4.5215882244896657E-2</v>
      </c>
      <c r="Q169" s="11">
        <v>14487</v>
      </c>
      <c r="R169" s="11">
        <v>9.5610509999999996E-2</v>
      </c>
      <c r="S169" s="11" t="s">
        <v>414</v>
      </c>
      <c r="T169" s="11">
        <v>7.6095062730578604E-3</v>
      </c>
    </row>
    <row r="170" spans="1:20" x14ac:dyDescent="0.25">
      <c r="A170" s="11" t="s">
        <v>34</v>
      </c>
      <c r="B170" s="11" t="s">
        <v>91</v>
      </c>
      <c r="C170" s="11" t="s">
        <v>23</v>
      </c>
      <c r="D170" s="11" t="s">
        <v>284</v>
      </c>
      <c r="E170" s="11" t="s">
        <v>29</v>
      </c>
      <c r="F170" s="11" t="s">
        <v>26</v>
      </c>
      <c r="G170" s="11" t="s">
        <v>88</v>
      </c>
      <c r="H170" s="11">
        <v>926</v>
      </c>
      <c r="I170" s="11">
        <v>1237</v>
      </c>
      <c r="J170" s="11">
        <v>0.5</v>
      </c>
      <c r="K170" s="11">
        <v>7</v>
      </c>
      <c r="L170" s="11">
        <v>140</v>
      </c>
      <c r="M170" s="11">
        <v>115</v>
      </c>
      <c r="N170" s="11">
        <v>0.56588520614389648</v>
      </c>
      <c r="O170" s="11" t="str">
        <f>IF(N170&gt;2,"Good","Bad")</f>
        <v>Bad</v>
      </c>
      <c r="P170" s="11">
        <v>0.11317704122877929</v>
      </c>
      <c r="Q170" s="11">
        <v>143</v>
      </c>
      <c r="R170" s="11">
        <v>0.15442765</v>
      </c>
      <c r="S170" s="11" t="s">
        <v>414</v>
      </c>
      <c r="T170" s="11">
        <v>7.5593952483801298E-3</v>
      </c>
    </row>
    <row r="171" spans="1:20" x14ac:dyDescent="0.25">
      <c r="A171" s="11" t="s">
        <v>103</v>
      </c>
      <c r="B171" s="11" t="s">
        <v>104</v>
      </c>
      <c r="C171" s="11" t="s">
        <v>23</v>
      </c>
      <c r="D171" s="11" t="s">
        <v>159</v>
      </c>
      <c r="E171" s="11" t="s">
        <v>25</v>
      </c>
      <c r="F171" s="11" t="s">
        <v>26</v>
      </c>
      <c r="G171" s="11" t="s">
        <v>88</v>
      </c>
      <c r="H171" s="11">
        <v>108608</v>
      </c>
      <c r="I171" s="11">
        <v>269378</v>
      </c>
      <c r="J171" s="11">
        <v>76.66</v>
      </c>
      <c r="K171" s="11">
        <v>819</v>
      </c>
      <c r="L171" s="11">
        <v>14251</v>
      </c>
      <c r="M171" s="11">
        <v>411</v>
      </c>
      <c r="N171" s="11">
        <v>0.30403373697926328</v>
      </c>
      <c r="O171" s="11" t="str">
        <f>IF(N171&gt;2,"Good","Bad")</f>
        <v>Bad</v>
      </c>
      <c r="P171" s="11">
        <v>5.2903355136648129E-2</v>
      </c>
      <c r="Q171" s="11">
        <v>14518</v>
      </c>
      <c r="R171" s="11">
        <v>0.13367339</v>
      </c>
      <c r="S171" s="11" t="s">
        <v>414</v>
      </c>
      <c r="T171" s="11">
        <v>7.5408809664113136E-3</v>
      </c>
    </row>
    <row r="172" spans="1:20" x14ac:dyDescent="0.25">
      <c r="A172" s="11" t="s">
        <v>93</v>
      </c>
      <c r="B172" s="11" t="s">
        <v>94</v>
      </c>
      <c r="C172" s="11" t="s">
        <v>23</v>
      </c>
      <c r="D172" s="11" t="s">
        <v>126</v>
      </c>
      <c r="E172" s="11" t="s">
        <v>29</v>
      </c>
      <c r="F172" s="11" t="s">
        <v>26</v>
      </c>
      <c r="G172" s="11" t="s">
        <v>86</v>
      </c>
      <c r="H172" s="11">
        <v>43326</v>
      </c>
      <c r="I172" s="11">
        <v>90035</v>
      </c>
      <c r="J172" s="11">
        <v>22.61</v>
      </c>
      <c r="K172" s="11">
        <v>325</v>
      </c>
      <c r="L172" s="11">
        <v>4475</v>
      </c>
      <c r="M172" s="11">
        <v>202</v>
      </c>
      <c r="N172" s="11">
        <v>0.3609707336035986</v>
      </c>
      <c r="O172" s="11" t="str">
        <f>IF(N172&gt;2,"Good","Bad")</f>
        <v>Bad</v>
      </c>
      <c r="P172" s="11">
        <v>4.9702893319264731E-2</v>
      </c>
      <c r="Q172" s="11">
        <v>4516</v>
      </c>
      <c r="R172" s="11">
        <v>0.10423302</v>
      </c>
      <c r="S172" s="11" t="s">
        <v>414</v>
      </c>
      <c r="T172" s="11">
        <v>7.5012694455984857E-3</v>
      </c>
    </row>
    <row r="173" spans="1:20" x14ac:dyDescent="0.25">
      <c r="A173" s="11" t="s">
        <v>34</v>
      </c>
      <c r="B173" s="11" t="s">
        <v>135</v>
      </c>
      <c r="C173" s="11" t="s">
        <v>37</v>
      </c>
      <c r="D173" s="11" t="s">
        <v>284</v>
      </c>
      <c r="E173" s="11" t="s">
        <v>29</v>
      </c>
      <c r="F173" s="11" t="s">
        <v>26</v>
      </c>
      <c r="G173" s="11" t="s">
        <v>88</v>
      </c>
      <c r="H173" s="11">
        <v>134</v>
      </c>
      <c r="I173" s="11">
        <v>172</v>
      </c>
      <c r="J173" s="11">
        <v>0.51</v>
      </c>
      <c r="K173" s="11">
        <v>1</v>
      </c>
      <c r="L173" s="11">
        <v>53</v>
      </c>
      <c r="M173" s="11">
        <v>47</v>
      </c>
      <c r="N173" s="11">
        <v>0.58139534883720934</v>
      </c>
      <c r="O173" s="11" t="str">
        <f>IF(N173&gt;2,"Good","Bad")</f>
        <v>Bad</v>
      </c>
      <c r="P173" s="11">
        <v>0.30813953488372092</v>
      </c>
      <c r="Q173" s="11">
        <v>54</v>
      </c>
      <c r="R173" s="11">
        <v>0.40298507</v>
      </c>
      <c r="S173" s="11" t="s">
        <v>415</v>
      </c>
      <c r="T173" s="11">
        <v>7.462686567164179E-3</v>
      </c>
    </row>
    <row r="174" spans="1:20" x14ac:dyDescent="0.25">
      <c r="A174" s="11" t="s">
        <v>54</v>
      </c>
      <c r="B174" s="11" t="s">
        <v>84</v>
      </c>
      <c r="C174" s="11" t="s">
        <v>23</v>
      </c>
      <c r="D174" s="11" t="s">
        <v>100</v>
      </c>
      <c r="E174" s="11" t="s">
        <v>25</v>
      </c>
      <c r="F174" s="11" t="s">
        <v>26</v>
      </c>
      <c r="G174" s="11" t="s">
        <v>86</v>
      </c>
      <c r="H174" s="11">
        <v>167932</v>
      </c>
      <c r="I174" s="11">
        <v>384260</v>
      </c>
      <c r="J174" s="11">
        <v>179.24</v>
      </c>
      <c r="K174" s="11">
        <v>1247</v>
      </c>
      <c r="L174" s="11">
        <v>21049</v>
      </c>
      <c r="M174" s="11">
        <v>1030</v>
      </c>
      <c r="N174" s="11">
        <v>0.32451985634726488</v>
      </c>
      <c r="O174" s="11" t="str">
        <f>IF(N174&gt;2,"Good","Bad")</f>
        <v>Bad</v>
      </c>
      <c r="P174" s="11">
        <v>5.4778014885754428E-2</v>
      </c>
      <c r="Q174" s="11">
        <v>21353</v>
      </c>
      <c r="R174" s="11">
        <v>0.12715266</v>
      </c>
      <c r="S174" s="11" t="s">
        <v>414</v>
      </c>
      <c r="T174" s="11">
        <v>7.4256246575995048E-3</v>
      </c>
    </row>
    <row r="175" spans="1:20" x14ac:dyDescent="0.25">
      <c r="A175" s="11" t="s">
        <v>93</v>
      </c>
      <c r="B175" s="11" t="s">
        <v>94</v>
      </c>
      <c r="C175" s="11" t="s">
        <v>23</v>
      </c>
      <c r="D175" s="11" t="s">
        <v>220</v>
      </c>
      <c r="E175" s="11" t="s">
        <v>29</v>
      </c>
      <c r="F175" s="11" t="s">
        <v>26</v>
      </c>
      <c r="G175" s="11" t="s">
        <v>86</v>
      </c>
      <c r="H175" s="11">
        <v>29496</v>
      </c>
      <c r="I175" s="11">
        <v>45258</v>
      </c>
      <c r="J175" s="11">
        <v>23.99</v>
      </c>
      <c r="K175" s="11">
        <v>217</v>
      </c>
      <c r="L175" s="11">
        <v>13890</v>
      </c>
      <c r="M175" s="11">
        <v>44</v>
      </c>
      <c r="N175" s="11">
        <v>0.47947324229970389</v>
      </c>
      <c r="O175" s="11" t="str">
        <f>IF(N175&gt;2,"Good","Bad")</f>
        <v>Bad</v>
      </c>
      <c r="P175" s="11">
        <v>0.30690706615405011</v>
      </c>
      <c r="Q175" s="11">
        <v>14046</v>
      </c>
      <c r="R175" s="11">
        <v>0.47620015999999998</v>
      </c>
      <c r="S175" s="11" t="s">
        <v>414</v>
      </c>
      <c r="T175" s="11">
        <v>7.356929753186873E-3</v>
      </c>
    </row>
    <row r="176" spans="1:20" x14ac:dyDescent="0.25">
      <c r="A176" s="11" t="s">
        <v>34</v>
      </c>
      <c r="B176" s="11" t="s">
        <v>91</v>
      </c>
      <c r="C176" s="11" t="s">
        <v>23</v>
      </c>
      <c r="D176" s="11" t="s">
        <v>163</v>
      </c>
      <c r="E176" s="11" t="s">
        <v>25</v>
      </c>
      <c r="F176" s="11" t="s">
        <v>113</v>
      </c>
      <c r="G176" s="11" t="s">
        <v>88</v>
      </c>
      <c r="H176" s="11">
        <v>118689</v>
      </c>
      <c r="I176" s="11">
        <v>277350</v>
      </c>
      <c r="J176" s="11">
        <v>83.81</v>
      </c>
      <c r="K176" s="11">
        <v>872</v>
      </c>
      <c r="L176" s="11">
        <v>0</v>
      </c>
      <c r="M176" s="11">
        <v>0</v>
      </c>
      <c r="N176" s="11">
        <v>0.31440418244095908</v>
      </c>
      <c r="O176" s="11" t="str">
        <f>IF(N176&gt;2,"Good","Bad")</f>
        <v>Bad</v>
      </c>
      <c r="P176" s="11">
        <v>0</v>
      </c>
      <c r="Q176" s="11">
        <v>589</v>
      </c>
      <c r="R176" s="11">
        <v>4.9625499999999996E-3</v>
      </c>
      <c r="S176" s="11" t="s">
        <v>414</v>
      </c>
      <c r="T176" s="11">
        <v>7.3469318976484774E-3</v>
      </c>
    </row>
    <row r="177" spans="1:20" x14ac:dyDescent="0.25">
      <c r="A177" s="11" t="s">
        <v>34</v>
      </c>
      <c r="B177" s="11" t="s">
        <v>91</v>
      </c>
      <c r="C177" s="11" t="s">
        <v>23</v>
      </c>
      <c r="D177" s="11" t="s">
        <v>140</v>
      </c>
      <c r="E177" s="11" t="s">
        <v>25</v>
      </c>
      <c r="F177" s="11" t="s">
        <v>26</v>
      </c>
      <c r="G177" s="11" t="s">
        <v>88</v>
      </c>
      <c r="H177" s="11">
        <v>255024</v>
      </c>
      <c r="I177" s="11">
        <v>558614</v>
      </c>
      <c r="J177" s="11">
        <v>158.44999999999999</v>
      </c>
      <c r="K177" s="11">
        <v>1860</v>
      </c>
      <c r="L177" s="11">
        <v>22655</v>
      </c>
      <c r="M177" s="11">
        <v>733</v>
      </c>
      <c r="N177" s="11">
        <v>0.33296695034496088</v>
      </c>
      <c r="O177" s="11" t="str">
        <f>IF(N177&gt;2,"Good","Bad")</f>
        <v>Bad</v>
      </c>
      <c r="P177" s="11">
        <v>4.0555732580995103E-2</v>
      </c>
      <c r="Q177" s="11">
        <v>23268</v>
      </c>
      <c r="R177" s="11">
        <v>9.1238470000000002E-2</v>
      </c>
      <c r="S177" s="11" t="s">
        <v>414</v>
      </c>
      <c r="T177" s="11">
        <v>7.293431206474685E-3</v>
      </c>
    </row>
    <row r="178" spans="1:20" x14ac:dyDescent="0.25">
      <c r="A178" s="11" t="s">
        <v>34</v>
      </c>
      <c r="B178" s="11" t="s">
        <v>91</v>
      </c>
      <c r="C178" s="11" t="s">
        <v>23</v>
      </c>
      <c r="D178" s="11" t="s">
        <v>127</v>
      </c>
      <c r="E178" s="11" t="s">
        <v>29</v>
      </c>
      <c r="F178" s="11" t="s">
        <v>26</v>
      </c>
      <c r="G178" s="11" t="s">
        <v>88</v>
      </c>
      <c r="H178" s="11">
        <v>406400</v>
      </c>
      <c r="I178" s="11">
        <v>931135</v>
      </c>
      <c r="J178" s="11">
        <v>262.14999999999998</v>
      </c>
      <c r="K178" s="11">
        <v>2955</v>
      </c>
      <c r="L178" s="11">
        <v>33857</v>
      </c>
      <c r="M178" s="11">
        <v>1080</v>
      </c>
      <c r="N178" s="11">
        <v>0.3173546263431189</v>
      </c>
      <c r="O178" s="11" t="str">
        <f>IF(N178&gt;2,"Good","Bad")</f>
        <v>Bad</v>
      </c>
      <c r="P178" s="11">
        <v>3.6361000284598897E-2</v>
      </c>
      <c r="Q178" s="11">
        <v>35071</v>
      </c>
      <c r="R178" s="11">
        <v>8.6296750000000005E-2</v>
      </c>
      <c r="S178" s="11" t="s">
        <v>414</v>
      </c>
      <c r="T178" s="11">
        <v>7.2711614173228342E-3</v>
      </c>
    </row>
    <row r="179" spans="1:20" x14ac:dyDescent="0.25">
      <c r="A179" s="11" t="s">
        <v>308</v>
      </c>
      <c r="B179" s="11" t="s">
        <v>309</v>
      </c>
      <c r="C179" s="11" t="s">
        <v>23</v>
      </c>
      <c r="D179" s="11" t="s">
        <v>327</v>
      </c>
      <c r="E179" s="11" t="s">
        <v>25</v>
      </c>
      <c r="F179" s="11" t="s">
        <v>26</v>
      </c>
      <c r="G179" s="11" t="s">
        <v>88</v>
      </c>
      <c r="H179" s="11">
        <v>553</v>
      </c>
      <c r="I179" s="11">
        <v>641</v>
      </c>
      <c r="J179" s="11">
        <v>0.66</v>
      </c>
      <c r="K179" s="11">
        <v>4</v>
      </c>
      <c r="L179" s="11">
        <v>53</v>
      </c>
      <c r="M179" s="11">
        <v>44</v>
      </c>
      <c r="N179" s="11">
        <v>0.62402496099843996</v>
      </c>
      <c r="O179" s="11" t="str">
        <f>IF(N179&gt;2,"Good","Bad")</f>
        <v>Bad</v>
      </c>
      <c r="P179" s="11">
        <v>8.2683307332293288E-2</v>
      </c>
      <c r="Q179" s="11">
        <v>55</v>
      </c>
      <c r="R179" s="11">
        <v>8.580343E-2</v>
      </c>
      <c r="S179" s="11" t="s">
        <v>414</v>
      </c>
      <c r="T179" s="11">
        <v>7.2332730560578659E-3</v>
      </c>
    </row>
    <row r="180" spans="1:20" x14ac:dyDescent="0.25">
      <c r="A180" s="11" t="s">
        <v>109</v>
      </c>
      <c r="B180" s="11" t="s">
        <v>110</v>
      </c>
      <c r="C180" s="11" t="s">
        <v>23</v>
      </c>
      <c r="D180" s="11" t="s">
        <v>269</v>
      </c>
      <c r="E180" s="11" t="s">
        <v>25</v>
      </c>
      <c r="F180" s="11" t="s">
        <v>26</v>
      </c>
      <c r="G180" s="11" t="s">
        <v>86</v>
      </c>
      <c r="H180" s="11">
        <v>8622</v>
      </c>
      <c r="I180" s="11">
        <v>17491</v>
      </c>
      <c r="J180" s="11">
        <v>6.87</v>
      </c>
      <c r="K180" s="11">
        <v>62</v>
      </c>
      <c r="L180" s="11">
        <v>2980</v>
      </c>
      <c r="M180" s="11">
        <v>16</v>
      </c>
      <c r="N180" s="11">
        <v>0.35446801212051909</v>
      </c>
      <c r="O180" s="11" t="str">
        <f>IF(N180&gt;2,"Good","Bad")</f>
        <v>Bad</v>
      </c>
      <c r="P180" s="11">
        <v>0.17037333485792691</v>
      </c>
      <c r="Q180" s="11">
        <v>3021</v>
      </c>
      <c r="R180" s="11">
        <v>0.35038274000000003</v>
      </c>
      <c r="S180" s="11" t="s">
        <v>414</v>
      </c>
      <c r="T180" s="11">
        <v>7.1909069821387136E-3</v>
      </c>
    </row>
    <row r="181" spans="1:20" x14ac:dyDescent="0.25">
      <c r="A181" s="11" t="s">
        <v>308</v>
      </c>
      <c r="B181" s="11" t="s">
        <v>314</v>
      </c>
      <c r="C181" s="11" t="s">
        <v>37</v>
      </c>
      <c r="D181" s="11" t="s">
        <v>320</v>
      </c>
      <c r="E181" s="11" t="s">
        <v>29</v>
      </c>
      <c r="F181" s="11" t="s">
        <v>26</v>
      </c>
      <c r="G181" s="11" t="s">
        <v>88</v>
      </c>
      <c r="H181" s="11">
        <v>1952</v>
      </c>
      <c r="I181" s="11">
        <v>2322</v>
      </c>
      <c r="J181" s="11">
        <v>2.41</v>
      </c>
      <c r="K181" s="11">
        <v>14</v>
      </c>
      <c r="L181" s="11">
        <v>836</v>
      </c>
      <c r="M181" s="11">
        <v>3</v>
      </c>
      <c r="N181" s="11">
        <v>0.60292850990525415</v>
      </c>
      <c r="O181" s="11" t="str">
        <f>IF(N181&gt;2,"Good","Bad")</f>
        <v>Bad</v>
      </c>
      <c r="P181" s="11">
        <v>0.36003445305770893</v>
      </c>
      <c r="Q181" s="11">
        <v>849</v>
      </c>
      <c r="R181" s="11">
        <v>0.36563307</v>
      </c>
      <c r="S181" s="11" t="s">
        <v>415</v>
      </c>
      <c r="T181" s="11">
        <v>7.1721311475409838E-3</v>
      </c>
    </row>
    <row r="182" spans="1:20" x14ac:dyDescent="0.25">
      <c r="A182" s="11" t="s">
        <v>45</v>
      </c>
      <c r="B182" s="11" t="s">
        <v>89</v>
      </c>
      <c r="C182" s="11" t="s">
        <v>23</v>
      </c>
      <c r="D182" s="11" t="s">
        <v>272</v>
      </c>
      <c r="E182" s="11" t="s">
        <v>29</v>
      </c>
      <c r="F182" s="11" t="s">
        <v>26</v>
      </c>
      <c r="G182" s="11" t="s">
        <v>86</v>
      </c>
      <c r="H182" s="11">
        <v>5776</v>
      </c>
      <c r="I182" s="11">
        <v>10224</v>
      </c>
      <c r="J182" s="11">
        <v>6.23</v>
      </c>
      <c r="K182" s="11">
        <v>41</v>
      </c>
      <c r="L182" s="11">
        <v>2900</v>
      </c>
      <c r="M182" s="11">
        <v>12</v>
      </c>
      <c r="N182" s="11">
        <v>0.40101721439749599</v>
      </c>
      <c r="O182" s="11" t="str">
        <f>IF(N182&gt;2,"Good","Bad")</f>
        <v>Bad</v>
      </c>
      <c r="P182" s="11">
        <v>0.28364632237871668</v>
      </c>
      <c r="Q182" s="11">
        <v>2934</v>
      </c>
      <c r="R182" s="11">
        <v>0.50796399000000003</v>
      </c>
      <c r="S182" s="11" t="s">
        <v>414</v>
      </c>
      <c r="T182" s="11">
        <v>7.098337950138504E-3</v>
      </c>
    </row>
    <row r="183" spans="1:20" x14ac:dyDescent="0.25">
      <c r="A183" s="11" t="s">
        <v>45</v>
      </c>
      <c r="B183" s="11" t="s">
        <v>89</v>
      </c>
      <c r="C183" s="11" t="s">
        <v>23</v>
      </c>
      <c r="D183" s="11" t="s">
        <v>176</v>
      </c>
      <c r="E183" s="11" t="s">
        <v>25</v>
      </c>
      <c r="F183" s="11" t="s">
        <v>26</v>
      </c>
      <c r="G183" s="11" t="s">
        <v>88</v>
      </c>
      <c r="H183" s="11">
        <v>92606</v>
      </c>
      <c r="I183" s="11">
        <v>169566</v>
      </c>
      <c r="J183" s="11">
        <v>60.33</v>
      </c>
      <c r="K183" s="11">
        <v>657</v>
      </c>
      <c r="L183" s="11">
        <v>9248</v>
      </c>
      <c r="M183" s="11">
        <v>241</v>
      </c>
      <c r="N183" s="11">
        <v>0.38745975018576839</v>
      </c>
      <c r="O183" s="11" t="str">
        <f>IF(N183&gt;2,"Good","Bad")</f>
        <v>Bad</v>
      </c>
      <c r="P183" s="11">
        <v>5.4539235459938898E-2</v>
      </c>
      <c r="Q183" s="11">
        <v>9488</v>
      </c>
      <c r="R183" s="11">
        <v>0.10245556</v>
      </c>
      <c r="S183" s="11" t="s">
        <v>414</v>
      </c>
      <c r="T183" s="11">
        <v>7.0945727058721901E-3</v>
      </c>
    </row>
    <row r="184" spans="1:20" x14ac:dyDescent="0.25">
      <c r="A184" s="11" t="s">
        <v>308</v>
      </c>
      <c r="B184" s="11" t="s">
        <v>309</v>
      </c>
      <c r="C184" s="11" t="s">
        <v>23</v>
      </c>
      <c r="D184" s="11" t="s">
        <v>310</v>
      </c>
      <c r="E184" s="11" t="s">
        <v>25</v>
      </c>
      <c r="F184" s="11" t="s">
        <v>26</v>
      </c>
      <c r="G184" s="11" t="s">
        <v>86</v>
      </c>
      <c r="H184" s="11">
        <v>123660</v>
      </c>
      <c r="I184" s="11">
        <v>219372</v>
      </c>
      <c r="J184" s="11">
        <v>100.47</v>
      </c>
      <c r="K184" s="11">
        <v>868</v>
      </c>
      <c r="L184" s="11">
        <v>12310</v>
      </c>
      <c r="M184" s="11">
        <v>264</v>
      </c>
      <c r="N184" s="11">
        <v>0.39567492660868298</v>
      </c>
      <c r="O184" s="11" t="str">
        <f>IF(N184&gt;2,"Good","Bad")</f>
        <v>Bad</v>
      </c>
      <c r="P184" s="11">
        <v>5.6114727494848943E-2</v>
      </c>
      <c r="Q184" s="11">
        <v>12352</v>
      </c>
      <c r="R184" s="11">
        <v>5.6306179999999997E-2</v>
      </c>
      <c r="S184" s="11" t="s">
        <v>414</v>
      </c>
      <c r="T184" s="11">
        <v>7.0192463205563643E-3</v>
      </c>
    </row>
    <row r="185" spans="1:20" x14ac:dyDescent="0.25">
      <c r="A185" s="11" t="s">
        <v>308</v>
      </c>
      <c r="B185" s="11" t="s">
        <v>314</v>
      </c>
      <c r="C185" s="11" t="s">
        <v>37</v>
      </c>
      <c r="D185" s="11" t="s">
        <v>318</v>
      </c>
      <c r="E185" s="11" t="s">
        <v>25</v>
      </c>
      <c r="F185" s="11" t="s">
        <v>26</v>
      </c>
      <c r="G185" s="11" t="s">
        <v>86</v>
      </c>
      <c r="H185" s="11">
        <v>1007</v>
      </c>
      <c r="I185" s="11">
        <v>1188</v>
      </c>
      <c r="J185" s="11">
        <v>1.23</v>
      </c>
      <c r="K185" s="11">
        <v>7</v>
      </c>
      <c r="L185" s="11">
        <v>316</v>
      </c>
      <c r="M185" s="11">
        <v>1</v>
      </c>
      <c r="N185" s="11">
        <v>0.58922558922558921</v>
      </c>
      <c r="O185" s="11" t="str">
        <f>IF(N185&gt;2,"Good","Bad")</f>
        <v>Bad</v>
      </c>
      <c r="P185" s="11">
        <v>0.265993265993266</v>
      </c>
      <c r="Q185" s="11">
        <v>321</v>
      </c>
      <c r="R185" s="11">
        <v>0.27020201999999999</v>
      </c>
      <c r="S185" s="11" t="s">
        <v>415</v>
      </c>
      <c r="T185" s="11">
        <v>6.9513406156901684E-3</v>
      </c>
    </row>
    <row r="186" spans="1:20" x14ac:dyDescent="0.25">
      <c r="A186" s="11" t="s">
        <v>93</v>
      </c>
      <c r="B186" s="11" t="s">
        <v>94</v>
      </c>
      <c r="C186" s="11" t="s">
        <v>23</v>
      </c>
      <c r="D186" s="11" t="s">
        <v>129</v>
      </c>
      <c r="E186" s="11" t="s">
        <v>29</v>
      </c>
      <c r="F186" s="11" t="s">
        <v>113</v>
      </c>
      <c r="G186" s="11" t="s">
        <v>88</v>
      </c>
      <c r="H186" s="11">
        <v>280577</v>
      </c>
      <c r="I186" s="11">
        <v>837278</v>
      </c>
      <c r="J186" s="11">
        <v>228.24</v>
      </c>
      <c r="K186" s="11">
        <v>1948</v>
      </c>
      <c r="L186" s="11">
        <v>0</v>
      </c>
      <c r="M186" s="11">
        <v>0</v>
      </c>
      <c r="N186" s="11">
        <v>0.23265868683997429</v>
      </c>
      <c r="O186" s="11" t="str">
        <f>IF(N186&gt;2,"Good","Bad")</f>
        <v>Bad</v>
      </c>
      <c r="P186" s="11">
        <v>0</v>
      </c>
      <c r="Q186" s="11">
        <v>1251</v>
      </c>
      <c r="R186" s="11">
        <v>4.4586699999999996E-3</v>
      </c>
      <c r="S186" s="11" t="s">
        <v>414</v>
      </c>
      <c r="T186" s="11">
        <v>6.9428356565220959E-3</v>
      </c>
    </row>
    <row r="187" spans="1:20" x14ac:dyDescent="0.25">
      <c r="A187" s="11" t="s">
        <v>103</v>
      </c>
      <c r="B187" s="11" t="s">
        <v>104</v>
      </c>
      <c r="C187" s="11" t="s">
        <v>23</v>
      </c>
      <c r="D187" s="11" t="s">
        <v>199</v>
      </c>
      <c r="E187" s="11" t="s">
        <v>29</v>
      </c>
      <c r="F187" s="11" t="s">
        <v>26</v>
      </c>
      <c r="G187" s="11" t="s">
        <v>86</v>
      </c>
      <c r="H187" s="11">
        <v>54686</v>
      </c>
      <c r="I187" s="11">
        <v>128492</v>
      </c>
      <c r="J187" s="11">
        <v>35.21</v>
      </c>
      <c r="K187" s="11">
        <v>378</v>
      </c>
      <c r="L187" s="11">
        <v>5532</v>
      </c>
      <c r="M187" s="11">
        <v>193</v>
      </c>
      <c r="N187" s="11">
        <v>0.29418173894094568</v>
      </c>
      <c r="O187" s="11" t="str">
        <f>IF(N187&gt;2,"Good","Bad")</f>
        <v>Bad</v>
      </c>
      <c r="P187" s="11">
        <v>4.3053264016436818E-2</v>
      </c>
      <c r="Q187" s="11">
        <v>5567</v>
      </c>
      <c r="R187" s="11">
        <v>0.10179936000000001</v>
      </c>
      <c r="S187" s="11" t="s">
        <v>414</v>
      </c>
      <c r="T187" s="11">
        <v>6.9121895914859366E-3</v>
      </c>
    </row>
    <row r="188" spans="1:20" x14ac:dyDescent="0.25">
      <c r="A188" s="11" t="s">
        <v>109</v>
      </c>
      <c r="B188" s="11" t="s">
        <v>110</v>
      </c>
      <c r="C188" s="11" t="s">
        <v>23</v>
      </c>
      <c r="D188" s="11" t="s">
        <v>177</v>
      </c>
      <c r="E188" s="11" t="s">
        <v>29</v>
      </c>
      <c r="F188" s="11" t="s">
        <v>113</v>
      </c>
      <c r="G188" s="11" t="s">
        <v>88</v>
      </c>
      <c r="H188" s="11">
        <v>131552</v>
      </c>
      <c r="I188" s="11">
        <v>293212</v>
      </c>
      <c r="J188" s="11">
        <v>59.47</v>
      </c>
      <c r="K188" s="11">
        <v>902</v>
      </c>
      <c r="L188" s="11">
        <v>0</v>
      </c>
      <c r="M188" s="11">
        <v>0</v>
      </c>
      <c r="N188" s="11">
        <v>0.30762724581531448</v>
      </c>
      <c r="O188" s="11" t="str">
        <f>IF(N188&gt;2,"Good","Bad")</f>
        <v>Bad</v>
      </c>
      <c r="P188" s="11">
        <v>0</v>
      </c>
      <c r="Q188" s="11">
        <v>598</v>
      </c>
      <c r="R188" s="11">
        <v>4.5457300000000004E-3</v>
      </c>
      <c r="S188" s="11" t="s">
        <v>414</v>
      </c>
      <c r="T188" s="11">
        <v>6.8566042325468252E-3</v>
      </c>
    </row>
    <row r="189" spans="1:20" x14ac:dyDescent="0.25">
      <c r="A189" s="11" t="s">
        <v>34</v>
      </c>
      <c r="B189" s="11" t="s">
        <v>135</v>
      </c>
      <c r="C189" s="11" t="s">
        <v>37</v>
      </c>
      <c r="D189" s="11" t="s">
        <v>221</v>
      </c>
      <c r="E189" s="11" t="s">
        <v>25</v>
      </c>
      <c r="F189" s="11" t="s">
        <v>205</v>
      </c>
      <c r="G189" s="11" t="s">
        <v>88</v>
      </c>
      <c r="H189" s="11">
        <v>1038</v>
      </c>
      <c r="I189" s="11">
        <v>3032</v>
      </c>
      <c r="J189" s="11">
        <v>5.38</v>
      </c>
      <c r="K189" s="11">
        <v>7</v>
      </c>
      <c r="L189" s="11">
        <v>227</v>
      </c>
      <c r="M189" s="11">
        <v>281</v>
      </c>
      <c r="N189" s="11">
        <v>0.23087071240105539</v>
      </c>
      <c r="O189" s="11" t="str">
        <f>IF(N189&gt;2,"Good","Bad")</f>
        <v>Bad</v>
      </c>
      <c r="P189" s="11">
        <v>7.4868073878627969E-2</v>
      </c>
      <c r="Q189" s="11">
        <v>232</v>
      </c>
      <c r="R189" s="11">
        <v>0.22350674000000001</v>
      </c>
      <c r="S189" s="11" t="s">
        <v>415</v>
      </c>
      <c r="T189" s="11">
        <v>6.7437379576107898E-3</v>
      </c>
    </row>
    <row r="190" spans="1:20" x14ac:dyDescent="0.25">
      <c r="A190" s="11" t="s">
        <v>93</v>
      </c>
      <c r="B190" s="11" t="s">
        <v>94</v>
      </c>
      <c r="C190" s="11" t="s">
        <v>23</v>
      </c>
      <c r="D190" s="11" t="s">
        <v>174</v>
      </c>
      <c r="E190" s="11" t="s">
        <v>25</v>
      </c>
      <c r="F190" s="11" t="s">
        <v>26</v>
      </c>
      <c r="G190" s="11" t="s">
        <v>88</v>
      </c>
      <c r="H190" s="11">
        <v>120095</v>
      </c>
      <c r="I190" s="11">
        <v>255383</v>
      </c>
      <c r="J190" s="11">
        <v>65.06</v>
      </c>
      <c r="K190" s="11">
        <v>809</v>
      </c>
      <c r="L190" s="11">
        <v>10136</v>
      </c>
      <c r="M190" s="11">
        <v>318</v>
      </c>
      <c r="N190" s="11">
        <v>0.31677911215703469</v>
      </c>
      <c r="O190" s="11" t="str">
        <f>IF(N190&gt;2,"Good","Bad")</f>
        <v>Bad</v>
      </c>
      <c r="P190" s="11">
        <v>3.96894076739642E-2</v>
      </c>
      <c r="Q190" s="11">
        <v>10352</v>
      </c>
      <c r="R190" s="11">
        <v>8.6198430000000006E-2</v>
      </c>
      <c r="S190" s="11" t="s">
        <v>414</v>
      </c>
      <c r="T190" s="11">
        <v>6.7363337357924978E-3</v>
      </c>
    </row>
    <row r="191" spans="1:20" x14ac:dyDescent="0.25">
      <c r="A191" s="11" t="s">
        <v>34</v>
      </c>
      <c r="B191" s="11" t="s">
        <v>91</v>
      </c>
      <c r="C191" s="11" t="s">
        <v>23</v>
      </c>
      <c r="D191" s="11" t="s">
        <v>196</v>
      </c>
      <c r="E191" s="11" t="s">
        <v>29</v>
      </c>
      <c r="F191" s="11" t="s">
        <v>26</v>
      </c>
      <c r="G191" s="11" t="s">
        <v>86</v>
      </c>
      <c r="H191" s="11">
        <v>74140</v>
      </c>
      <c r="I191" s="11">
        <v>132892</v>
      </c>
      <c r="J191" s="11">
        <v>37.83</v>
      </c>
      <c r="K191" s="11">
        <v>496</v>
      </c>
      <c r="L191" s="11">
        <v>6726</v>
      </c>
      <c r="M191" s="11">
        <v>319</v>
      </c>
      <c r="N191" s="11">
        <v>0.37323540920446679</v>
      </c>
      <c r="O191" s="11" t="str">
        <f>IF(N191&gt;2,"Good","Bad")</f>
        <v>Bad</v>
      </c>
      <c r="P191" s="11">
        <v>5.0612527465912167E-2</v>
      </c>
      <c r="Q191" s="11">
        <v>6799</v>
      </c>
      <c r="R191" s="11">
        <v>9.1704880000000003E-2</v>
      </c>
      <c r="S191" s="11" t="s">
        <v>414</v>
      </c>
      <c r="T191" s="11">
        <v>6.6900458591853248E-3</v>
      </c>
    </row>
    <row r="192" spans="1:20" x14ac:dyDescent="0.25">
      <c r="A192" s="11" t="s">
        <v>45</v>
      </c>
      <c r="B192" s="11" t="s">
        <v>89</v>
      </c>
      <c r="C192" s="11" t="s">
        <v>23</v>
      </c>
      <c r="D192" s="11" t="s">
        <v>193</v>
      </c>
      <c r="E192" s="11" t="s">
        <v>29</v>
      </c>
      <c r="F192" s="11" t="s">
        <v>26</v>
      </c>
      <c r="G192" s="11" t="s">
        <v>88</v>
      </c>
      <c r="H192" s="11">
        <v>43942</v>
      </c>
      <c r="I192" s="11">
        <v>124219</v>
      </c>
      <c r="J192" s="11">
        <v>41.35</v>
      </c>
      <c r="K192" s="11">
        <v>290</v>
      </c>
      <c r="L192" s="11">
        <v>2324</v>
      </c>
      <c r="M192" s="11">
        <v>2133</v>
      </c>
      <c r="N192" s="11">
        <v>0.23345864964296931</v>
      </c>
      <c r="O192" s="11" t="str">
        <f>IF(N192&gt;2,"Good","Bad")</f>
        <v>Bad</v>
      </c>
      <c r="P192" s="11">
        <v>1.870889316449174E-2</v>
      </c>
      <c r="Q192" s="11">
        <v>2394</v>
      </c>
      <c r="R192" s="11">
        <v>5.448091E-2</v>
      </c>
      <c r="S192" s="11" t="s">
        <v>414</v>
      </c>
      <c r="T192" s="11">
        <v>6.5996085749396929E-3</v>
      </c>
    </row>
    <row r="193" spans="1:20" x14ac:dyDescent="0.25">
      <c r="A193" s="11" t="s">
        <v>45</v>
      </c>
      <c r="B193" s="11" t="s">
        <v>89</v>
      </c>
      <c r="C193" s="11" t="s">
        <v>23</v>
      </c>
      <c r="D193" s="11" t="s">
        <v>124</v>
      </c>
      <c r="E193" s="11" t="s">
        <v>25</v>
      </c>
      <c r="F193" s="11" t="s">
        <v>113</v>
      </c>
      <c r="G193" s="11" t="s">
        <v>88</v>
      </c>
      <c r="H193" s="11">
        <v>261952</v>
      </c>
      <c r="I193" s="11">
        <v>787533</v>
      </c>
      <c r="J193" s="11">
        <v>269.08</v>
      </c>
      <c r="K193" s="11">
        <v>1716</v>
      </c>
      <c r="L193" s="11">
        <v>0</v>
      </c>
      <c r="M193" s="11">
        <v>0</v>
      </c>
      <c r="N193" s="11">
        <v>0.21789563104022311</v>
      </c>
      <c r="O193" s="11" t="str">
        <f>IF(N193&gt;2,"Good","Bad")</f>
        <v>Bad</v>
      </c>
      <c r="P193" s="11">
        <v>0</v>
      </c>
      <c r="Q193" s="11">
        <v>1145</v>
      </c>
      <c r="R193" s="11">
        <v>4.3710299999999997E-3</v>
      </c>
      <c r="S193" s="11" t="s">
        <v>414</v>
      </c>
      <c r="T193" s="11">
        <v>6.5508184705594906E-3</v>
      </c>
    </row>
    <row r="194" spans="1:20" x14ac:dyDescent="0.25">
      <c r="A194" s="11" t="s">
        <v>45</v>
      </c>
      <c r="B194" s="11" t="s">
        <v>89</v>
      </c>
      <c r="C194" s="11" t="s">
        <v>23</v>
      </c>
      <c r="D194" s="11" t="s">
        <v>167</v>
      </c>
      <c r="E194" s="11" t="s">
        <v>29</v>
      </c>
      <c r="F194" s="11" t="s">
        <v>26</v>
      </c>
      <c r="G194" s="11" t="s">
        <v>88</v>
      </c>
      <c r="H194" s="11">
        <v>109983</v>
      </c>
      <c r="I194" s="11">
        <v>248920</v>
      </c>
      <c r="J194" s="11">
        <v>82.04</v>
      </c>
      <c r="K194" s="11">
        <v>716</v>
      </c>
      <c r="L194" s="11">
        <v>8081</v>
      </c>
      <c r="M194" s="11">
        <v>355</v>
      </c>
      <c r="N194" s="11">
        <v>0.28764261610155872</v>
      </c>
      <c r="O194" s="11" t="str">
        <f>IF(N194&gt;2,"Good","Bad")</f>
        <v>Bad</v>
      </c>
      <c r="P194" s="11">
        <v>3.246424554073598E-2</v>
      </c>
      <c r="Q194" s="11">
        <v>8140</v>
      </c>
      <c r="R194" s="11">
        <v>7.4011439999999998E-2</v>
      </c>
      <c r="S194" s="11" t="s">
        <v>414</v>
      </c>
      <c r="T194" s="11">
        <v>6.5100970149932274E-3</v>
      </c>
    </row>
    <row r="195" spans="1:20" x14ac:dyDescent="0.25">
      <c r="A195" s="11" t="s">
        <v>308</v>
      </c>
      <c r="B195" s="11" t="s">
        <v>309</v>
      </c>
      <c r="C195" s="11" t="s">
        <v>23</v>
      </c>
      <c r="D195" s="11" t="s">
        <v>321</v>
      </c>
      <c r="E195" s="11" t="s">
        <v>29</v>
      </c>
      <c r="F195" s="11" t="s">
        <v>26</v>
      </c>
      <c r="G195" s="11" t="s">
        <v>86</v>
      </c>
      <c r="H195" s="11">
        <v>66674</v>
      </c>
      <c r="I195" s="11">
        <v>117572</v>
      </c>
      <c r="J195" s="11">
        <v>87.57</v>
      </c>
      <c r="K195" s="11">
        <v>431</v>
      </c>
      <c r="L195" s="11">
        <v>20385</v>
      </c>
      <c r="M195" s="11">
        <v>491</v>
      </c>
      <c r="N195" s="11">
        <v>0.36658388051576912</v>
      </c>
      <c r="O195" s="11" t="str">
        <f>IF(N195&gt;2,"Good","Bad")</f>
        <v>Bad</v>
      </c>
      <c r="P195" s="11">
        <v>0.17338311842955809</v>
      </c>
      <c r="Q195" s="11">
        <v>20633</v>
      </c>
      <c r="R195" s="11">
        <v>0.17549245999999999</v>
      </c>
      <c r="S195" s="11" t="s">
        <v>414</v>
      </c>
      <c r="T195" s="11">
        <v>6.4642889282178961E-3</v>
      </c>
    </row>
    <row r="196" spans="1:20" x14ac:dyDescent="0.25">
      <c r="A196" s="11" t="s">
        <v>93</v>
      </c>
      <c r="B196" s="11" t="s">
        <v>94</v>
      </c>
      <c r="C196" s="11" t="s">
        <v>23</v>
      </c>
      <c r="D196" s="11" t="s">
        <v>240</v>
      </c>
      <c r="E196" s="11" t="s">
        <v>29</v>
      </c>
      <c r="F196" s="11" t="s">
        <v>113</v>
      </c>
      <c r="G196" s="11" t="s">
        <v>88</v>
      </c>
      <c r="H196" s="11">
        <v>25560</v>
      </c>
      <c r="I196" s="11">
        <v>57561</v>
      </c>
      <c r="J196" s="11">
        <v>15.16</v>
      </c>
      <c r="K196" s="11">
        <v>164</v>
      </c>
      <c r="L196" s="11">
        <v>0</v>
      </c>
      <c r="M196" s="11">
        <v>0</v>
      </c>
      <c r="N196" s="11">
        <v>0.28491513351053671</v>
      </c>
      <c r="O196" s="11" t="str">
        <f>IF(N196&gt;2,"Good","Bad")</f>
        <v>Bad</v>
      </c>
      <c r="P196" s="11">
        <v>0</v>
      </c>
      <c r="Q196" s="11">
        <v>105</v>
      </c>
      <c r="R196" s="11">
        <v>4.1079799999999998E-3</v>
      </c>
      <c r="S196" s="11" t="s">
        <v>414</v>
      </c>
      <c r="T196" s="11">
        <v>6.4162754303599377E-3</v>
      </c>
    </row>
    <row r="197" spans="1:20" x14ac:dyDescent="0.25">
      <c r="A197" s="11" t="s">
        <v>308</v>
      </c>
      <c r="B197" s="11" t="s">
        <v>309</v>
      </c>
      <c r="C197" s="11" t="s">
        <v>23</v>
      </c>
      <c r="D197" s="11" t="s">
        <v>320</v>
      </c>
      <c r="E197" s="11" t="s">
        <v>29</v>
      </c>
      <c r="F197" s="11" t="s">
        <v>26</v>
      </c>
      <c r="G197" s="11" t="s">
        <v>88</v>
      </c>
      <c r="H197" s="11">
        <v>142810</v>
      </c>
      <c r="I197" s="11">
        <v>259216</v>
      </c>
      <c r="J197" s="11">
        <v>113.35</v>
      </c>
      <c r="K197" s="11">
        <v>915</v>
      </c>
      <c r="L197" s="11">
        <v>7164</v>
      </c>
      <c r="M197" s="11">
        <v>236</v>
      </c>
      <c r="N197" s="11">
        <v>0.35298746990926477</v>
      </c>
      <c r="O197" s="11" t="str">
        <f>IF(N197&gt;2,"Good","Bad")</f>
        <v>Bad</v>
      </c>
      <c r="P197" s="11">
        <v>2.7637182889945069E-2</v>
      </c>
      <c r="Q197" s="11">
        <v>7616</v>
      </c>
      <c r="R197" s="11">
        <v>2.9380900000000001E-2</v>
      </c>
      <c r="S197" s="11" t="s">
        <v>414</v>
      </c>
      <c r="T197" s="11">
        <v>6.4071143477347527E-3</v>
      </c>
    </row>
    <row r="198" spans="1:20" x14ac:dyDescent="0.25">
      <c r="A198" s="11" t="s">
        <v>308</v>
      </c>
      <c r="B198" s="11" t="s">
        <v>309</v>
      </c>
      <c r="C198" s="11" t="s">
        <v>23</v>
      </c>
      <c r="D198" s="11" t="s">
        <v>321</v>
      </c>
      <c r="E198" s="11" t="s">
        <v>29</v>
      </c>
      <c r="F198" s="11" t="s">
        <v>26</v>
      </c>
      <c r="G198" s="11" t="s">
        <v>86</v>
      </c>
      <c r="H198" s="11">
        <v>78831</v>
      </c>
      <c r="I198" s="11">
        <v>160901</v>
      </c>
      <c r="J198" s="11">
        <v>68</v>
      </c>
      <c r="K198" s="11">
        <v>503</v>
      </c>
      <c r="L198" s="11">
        <v>6557</v>
      </c>
      <c r="M198" s="11">
        <v>300</v>
      </c>
      <c r="N198" s="11">
        <v>0.31261458909515788</v>
      </c>
      <c r="O198" s="11" t="str">
        <f>IF(N198&gt;2,"Good","Bad")</f>
        <v>Bad</v>
      </c>
      <c r="P198" s="11">
        <v>4.0751766614253483E-2</v>
      </c>
      <c r="Q198" s="11">
        <v>6789</v>
      </c>
      <c r="R198" s="11">
        <v>4.2193649999999999E-2</v>
      </c>
      <c r="S198" s="11" t="s">
        <v>414</v>
      </c>
      <c r="T198" s="11">
        <v>6.3807385419441592E-3</v>
      </c>
    </row>
    <row r="199" spans="1:20" x14ac:dyDescent="0.25">
      <c r="A199" s="11" t="s">
        <v>34</v>
      </c>
      <c r="B199" s="11" t="s">
        <v>91</v>
      </c>
      <c r="C199" s="11" t="s">
        <v>23</v>
      </c>
      <c r="D199" s="11" t="s">
        <v>179</v>
      </c>
      <c r="E199" s="11" t="s">
        <v>25</v>
      </c>
      <c r="F199" s="11" t="s">
        <v>26</v>
      </c>
      <c r="G199" s="11" t="s">
        <v>86</v>
      </c>
      <c r="H199" s="11">
        <v>99100</v>
      </c>
      <c r="I199" s="11">
        <v>203258</v>
      </c>
      <c r="J199" s="11">
        <v>58.05</v>
      </c>
      <c r="K199" s="11">
        <v>629</v>
      </c>
      <c r="L199" s="11">
        <v>9862</v>
      </c>
      <c r="M199" s="11">
        <v>390</v>
      </c>
      <c r="N199" s="11">
        <v>0.30945891428627648</v>
      </c>
      <c r="O199" s="11" t="str">
        <f>IF(N199&gt;2,"Good","Bad")</f>
        <v>Bad</v>
      </c>
      <c r="P199" s="11">
        <v>4.8519615464089977E-2</v>
      </c>
      <c r="Q199" s="11">
        <v>9933</v>
      </c>
      <c r="R199" s="11">
        <v>0.10023209</v>
      </c>
      <c r="S199" s="11" t="s">
        <v>414</v>
      </c>
      <c r="T199" s="11">
        <v>6.3471241170534806E-3</v>
      </c>
    </row>
    <row r="200" spans="1:20" x14ac:dyDescent="0.25">
      <c r="A200" s="11" t="s">
        <v>34</v>
      </c>
      <c r="B200" s="11" t="s">
        <v>91</v>
      </c>
      <c r="C200" s="11" t="s">
        <v>23</v>
      </c>
      <c r="D200" s="11" t="s">
        <v>173</v>
      </c>
      <c r="E200" s="11" t="s">
        <v>25</v>
      </c>
      <c r="F200" s="11" t="s">
        <v>26</v>
      </c>
      <c r="G200" s="11" t="s">
        <v>88</v>
      </c>
      <c r="H200" s="11">
        <v>123995</v>
      </c>
      <c r="I200" s="11">
        <v>240485</v>
      </c>
      <c r="J200" s="11">
        <v>65.819999999999993</v>
      </c>
      <c r="K200" s="11">
        <v>783</v>
      </c>
      <c r="L200" s="11">
        <v>9122</v>
      </c>
      <c r="M200" s="11">
        <v>467</v>
      </c>
      <c r="N200" s="11">
        <v>0.32559203276711651</v>
      </c>
      <c r="O200" s="11" t="str">
        <f>IF(N200&gt;2,"Good","Bad")</f>
        <v>Bad</v>
      </c>
      <c r="P200" s="11">
        <v>3.7931679730544517E-2</v>
      </c>
      <c r="Q200" s="11">
        <v>9265</v>
      </c>
      <c r="R200" s="11">
        <v>7.4720750000000002E-2</v>
      </c>
      <c r="S200" s="11" t="s">
        <v>414</v>
      </c>
      <c r="T200" s="11">
        <v>6.3147707568853581E-3</v>
      </c>
    </row>
    <row r="201" spans="1:20" x14ac:dyDescent="0.25">
      <c r="A201" s="11" t="s">
        <v>308</v>
      </c>
      <c r="B201" s="11" t="s">
        <v>314</v>
      </c>
      <c r="C201" s="11" t="s">
        <v>37</v>
      </c>
      <c r="D201" s="11" t="s">
        <v>332</v>
      </c>
      <c r="E201" s="11" t="s">
        <v>29</v>
      </c>
      <c r="F201" s="11" t="s">
        <v>26</v>
      </c>
      <c r="G201" s="11" t="s">
        <v>86</v>
      </c>
      <c r="H201" s="11">
        <v>1443</v>
      </c>
      <c r="I201" s="11">
        <v>2345</v>
      </c>
      <c r="J201" s="11">
        <v>2.04</v>
      </c>
      <c r="K201" s="11">
        <v>9</v>
      </c>
      <c r="L201" s="11">
        <v>566</v>
      </c>
      <c r="M201" s="11">
        <v>1</v>
      </c>
      <c r="N201" s="11">
        <v>0.38379530916844351</v>
      </c>
      <c r="O201" s="11" t="str">
        <f>IF(N201&gt;2,"Good","Bad")</f>
        <v>Bad</v>
      </c>
      <c r="P201" s="11">
        <v>0.24136460554371</v>
      </c>
      <c r="Q201" s="11">
        <v>570</v>
      </c>
      <c r="R201" s="11">
        <v>0.24307036000000001</v>
      </c>
      <c r="S201" s="11" t="s">
        <v>415</v>
      </c>
      <c r="T201" s="11">
        <v>6.2370062370062374E-3</v>
      </c>
    </row>
    <row r="202" spans="1:20" x14ac:dyDescent="0.25">
      <c r="A202" s="11" t="s">
        <v>34</v>
      </c>
      <c r="B202" s="11" t="s">
        <v>91</v>
      </c>
      <c r="C202" s="11" t="s">
        <v>23</v>
      </c>
      <c r="D202" s="11" t="s">
        <v>197</v>
      </c>
      <c r="E202" s="11" t="s">
        <v>29</v>
      </c>
      <c r="F202" s="11" t="s">
        <v>26</v>
      </c>
      <c r="G202" s="11" t="s">
        <v>86</v>
      </c>
      <c r="H202" s="11">
        <v>62111</v>
      </c>
      <c r="I202" s="11">
        <v>127873</v>
      </c>
      <c r="J202" s="11">
        <v>36.36</v>
      </c>
      <c r="K202" s="11">
        <v>386</v>
      </c>
      <c r="L202" s="11">
        <v>4183</v>
      </c>
      <c r="M202" s="11">
        <v>141</v>
      </c>
      <c r="N202" s="11">
        <v>0.30186200370680277</v>
      </c>
      <c r="O202" s="11" t="str">
        <f>IF(N202&gt;2,"Good","Bad")</f>
        <v>Bad</v>
      </c>
      <c r="P202" s="11">
        <v>3.2712144080454829E-2</v>
      </c>
      <c r="Q202" s="11">
        <v>4244</v>
      </c>
      <c r="R202" s="11">
        <v>6.8329280000000006E-2</v>
      </c>
      <c r="S202" s="11" t="s">
        <v>414</v>
      </c>
      <c r="T202" s="11">
        <v>6.214680169374185E-3</v>
      </c>
    </row>
    <row r="203" spans="1:20" x14ac:dyDescent="0.25">
      <c r="A203" s="11" t="s">
        <v>103</v>
      </c>
      <c r="B203" s="11" t="s">
        <v>104</v>
      </c>
      <c r="C203" s="11" t="s">
        <v>23</v>
      </c>
      <c r="D203" s="11" t="s">
        <v>231</v>
      </c>
      <c r="E203" s="11" t="s">
        <v>25</v>
      </c>
      <c r="F203" s="11" t="s">
        <v>26</v>
      </c>
      <c r="G203" s="11" t="s">
        <v>88</v>
      </c>
      <c r="H203" s="11">
        <v>35647</v>
      </c>
      <c r="I203" s="11">
        <v>67183</v>
      </c>
      <c r="J203" s="11">
        <v>18.420000000000002</v>
      </c>
      <c r="K203" s="11">
        <v>221</v>
      </c>
      <c r="L203" s="11">
        <v>2596</v>
      </c>
      <c r="M203" s="11">
        <v>87</v>
      </c>
      <c r="N203" s="11">
        <v>0.32895226470982242</v>
      </c>
      <c r="O203" s="11" t="str">
        <f>IF(N203&gt;2,"Good","Bad")</f>
        <v>Bad</v>
      </c>
      <c r="P203" s="11">
        <v>3.8640727565008998E-2</v>
      </c>
      <c r="Q203" s="11">
        <v>2628</v>
      </c>
      <c r="R203" s="11">
        <v>7.3722889999999999E-2</v>
      </c>
      <c r="S203" s="11" t="s">
        <v>414</v>
      </c>
      <c r="T203" s="11">
        <v>6.1996801974920747E-3</v>
      </c>
    </row>
    <row r="204" spans="1:20" x14ac:dyDescent="0.25">
      <c r="A204" s="11" t="s">
        <v>308</v>
      </c>
      <c r="B204" s="11" t="s">
        <v>314</v>
      </c>
      <c r="C204" s="11" t="s">
        <v>37</v>
      </c>
      <c r="D204" s="11" t="s">
        <v>319</v>
      </c>
      <c r="E204" s="11" t="s">
        <v>29</v>
      </c>
      <c r="F204" s="11" t="s">
        <v>26</v>
      </c>
      <c r="G204" s="11" t="s">
        <v>88</v>
      </c>
      <c r="H204" s="11">
        <v>2420</v>
      </c>
      <c r="I204" s="11">
        <v>2801</v>
      </c>
      <c r="J204" s="11">
        <v>4.91</v>
      </c>
      <c r="K204" s="11">
        <v>15</v>
      </c>
      <c r="L204" s="11">
        <v>2063</v>
      </c>
      <c r="M204" s="11">
        <v>6</v>
      </c>
      <c r="N204" s="11">
        <v>0.5355230274901821</v>
      </c>
      <c r="O204" s="11" t="str">
        <f>IF(N204&gt;2,"Good","Bad")</f>
        <v>Bad</v>
      </c>
      <c r="P204" s="11">
        <v>0.73652267047483044</v>
      </c>
      <c r="Q204" s="11">
        <v>2075</v>
      </c>
      <c r="R204" s="11">
        <v>0.74080685000000002</v>
      </c>
      <c r="S204" s="11" t="s">
        <v>415</v>
      </c>
      <c r="T204" s="11">
        <v>6.1983471074380167E-3</v>
      </c>
    </row>
    <row r="205" spans="1:20" x14ac:dyDescent="0.25">
      <c r="A205" s="11" t="s">
        <v>308</v>
      </c>
      <c r="B205" s="11" t="s">
        <v>314</v>
      </c>
      <c r="C205" s="11" t="s">
        <v>37</v>
      </c>
      <c r="D205" s="11" t="s">
        <v>332</v>
      </c>
      <c r="E205" s="11" t="s">
        <v>29</v>
      </c>
      <c r="F205" s="11" t="s">
        <v>26</v>
      </c>
      <c r="G205" s="11" t="s">
        <v>86</v>
      </c>
      <c r="H205" s="11">
        <v>25511</v>
      </c>
      <c r="I205" s="11">
        <v>56641</v>
      </c>
      <c r="J205" s="11">
        <v>27.12</v>
      </c>
      <c r="K205" s="11">
        <v>158</v>
      </c>
      <c r="L205" s="11">
        <v>2259</v>
      </c>
      <c r="M205" s="11">
        <v>94</v>
      </c>
      <c r="N205" s="11">
        <v>0.27894987729736409</v>
      </c>
      <c r="O205" s="11" t="str">
        <f>IF(N205&gt;2,"Good","Bad")</f>
        <v>Bad</v>
      </c>
      <c r="P205" s="11">
        <v>3.9882770431312997E-2</v>
      </c>
      <c r="Q205" s="11">
        <v>2296</v>
      </c>
      <c r="R205" s="11">
        <v>4.0536009999999997E-2</v>
      </c>
      <c r="S205" s="11" t="s">
        <v>415</v>
      </c>
      <c r="T205" s="11">
        <v>6.1934067657089097E-3</v>
      </c>
    </row>
    <row r="206" spans="1:20" x14ac:dyDescent="0.25">
      <c r="A206" s="11" t="s">
        <v>109</v>
      </c>
      <c r="B206" s="11" t="s">
        <v>110</v>
      </c>
      <c r="C206" s="11" t="s">
        <v>23</v>
      </c>
      <c r="D206" s="11" t="s">
        <v>236</v>
      </c>
      <c r="E206" s="11" t="s">
        <v>29</v>
      </c>
      <c r="F206" s="11" t="s">
        <v>26</v>
      </c>
      <c r="G206" s="11" t="s">
        <v>86</v>
      </c>
      <c r="H206" s="11">
        <v>48014</v>
      </c>
      <c r="I206" s="11">
        <v>84105</v>
      </c>
      <c r="J206" s="11">
        <v>16.02</v>
      </c>
      <c r="K206" s="11">
        <v>294</v>
      </c>
      <c r="L206" s="11">
        <v>4125</v>
      </c>
      <c r="M206" s="11">
        <v>179</v>
      </c>
      <c r="N206" s="11">
        <v>0.3495630461922597</v>
      </c>
      <c r="O206" s="11" t="str">
        <f>IF(N206&gt;2,"Good","Bad")</f>
        <v>Bad</v>
      </c>
      <c r="P206" s="11">
        <v>4.9045835562689502E-2</v>
      </c>
      <c r="Q206" s="11">
        <v>4219</v>
      </c>
      <c r="R206" s="11">
        <v>8.7870199999999996E-2</v>
      </c>
      <c r="S206" s="11" t="s">
        <v>414</v>
      </c>
      <c r="T206" s="11">
        <v>6.1232140625650851E-3</v>
      </c>
    </row>
    <row r="207" spans="1:20" x14ac:dyDescent="0.25">
      <c r="A207" s="11" t="s">
        <v>45</v>
      </c>
      <c r="B207" s="11" t="s">
        <v>89</v>
      </c>
      <c r="C207" s="11" t="s">
        <v>23</v>
      </c>
      <c r="D207" s="11" t="s">
        <v>192</v>
      </c>
      <c r="E207" s="11" t="s">
        <v>25</v>
      </c>
      <c r="F207" s="11" t="s">
        <v>26</v>
      </c>
      <c r="G207" s="11" t="s">
        <v>86</v>
      </c>
      <c r="H207" s="11">
        <v>52349</v>
      </c>
      <c r="I207" s="11">
        <v>124241</v>
      </c>
      <c r="J207" s="11">
        <v>41.75</v>
      </c>
      <c r="K207" s="11">
        <v>318</v>
      </c>
      <c r="L207" s="11">
        <v>6374</v>
      </c>
      <c r="M207" s="11">
        <v>183</v>
      </c>
      <c r="N207" s="11">
        <v>0.25595415362078539</v>
      </c>
      <c r="O207" s="11" t="str">
        <f>IF(N207&gt;2,"Good","Bad")</f>
        <v>Bad</v>
      </c>
      <c r="P207" s="11">
        <v>5.1303514942732269E-2</v>
      </c>
      <c r="Q207" s="11">
        <v>6445</v>
      </c>
      <c r="R207" s="11">
        <v>0.12311601</v>
      </c>
      <c r="S207" s="11" t="s">
        <v>414</v>
      </c>
      <c r="T207" s="11">
        <v>6.0746146058186399E-3</v>
      </c>
    </row>
    <row r="208" spans="1:20" x14ac:dyDescent="0.25">
      <c r="A208" s="11" t="s">
        <v>308</v>
      </c>
      <c r="B208" s="11" t="s">
        <v>314</v>
      </c>
      <c r="C208" s="11" t="s">
        <v>37</v>
      </c>
      <c r="D208" s="11" t="s">
        <v>324</v>
      </c>
      <c r="E208" s="11" t="s">
        <v>29</v>
      </c>
      <c r="F208" s="11" t="s">
        <v>26</v>
      </c>
      <c r="G208" s="11" t="s">
        <v>86</v>
      </c>
      <c r="H208" s="11">
        <v>4974</v>
      </c>
      <c r="I208" s="11">
        <v>8494</v>
      </c>
      <c r="J208" s="11">
        <v>8.16</v>
      </c>
      <c r="K208" s="11">
        <v>30</v>
      </c>
      <c r="L208" s="11">
        <v>1797</v>
      </c>
      <c r="M208" s="11">
        <v>31</v>
      </c>
      <c r="N208" s="11">
        <v>0.35319048740287262</v>
      </c>
      <c r="O208" s="11" t="str">
        <f>IF(N208&gt;2,"Good","Bad")</f>
        <v>Bad</v>
      </c>
      <c r="P208" s="11">
        <v>0.21156110195432071</v>
      </c>
      <c r="Q208" s="11">
        <v>1810</v>
      </c>
      <c r="R208" s="11">
        <v>0.21309159</v>
      </c>
      <c r="S208" s="11" t="s">
        <v>415</v>
      </c>
      <c r="T208" s="11">
        <v>6.0313630880579009E-3</v>
      </c>
    </row>
    <row r="209" spans="1:20" x14ac:dyDescent="0.25">
      <c r="A209" s="11" t="s">
        <v>109</v>
      </c>
      <c r="B209" s="11" t="s">
        <v>110</v>
      </c>
      <c r="C209" s="11" t="s">
        <v>23</v>
      </c>
      <c r="D209" s="11" t="s">
        <v>216</v>
      </c>
      <c r="E209" s="11" t="s">
        <v>29</v>
      </c>
      <c r="F209" s="11" t="s">
        <v>26</v>
      </c>
      <c r="G209" s="11" t="s">
        <v>88</v>
      </c>
      <c r="H209" s="11">
        <v>74543</v>
      </c>
      <c r="I209" s="11">
        <v>134861</v>
      </c>
      <c r="J209" s="11">
        <v>25.14</v>
      </c>
      <c r="K209" s="11">
        <v>446</v>
      </c>
      <c r="L209" s="11">
        <v>3661</v>
      </c>
      <c r="M209" s="11">
        <v>144</v>
      </c>
      <c r="N209" s="11">
        <v>0.3307108800913533</v>
      </c>
      <c r="O209" s="11" t="str">
        <f>IF(N209&gt;2,"Good","Bad")</f>
        <v>Bad</v>
      </c>
      <c r="P209" s="11">
        <v>2.7146469327678131E-2</v>
      </c>
      <c r="Q209" s="11">
        <v>3715</v>
      </c>
      <c r="R209" s="11">
        <v>4.9837010000000001E-2</v>
      </c>
      <c r="S209" s="11" t="s">
        <v>414</v>
      </c>
      <c r="T209" s="11">
        <v>5.9831238345652848E-3</v>
      </c>
    </row>
    <row r="210" spans="1:20" x14ac:dyDescent="0.25">
      <c r="A210" s="11" t="s">
        <v>308</v>
      </c>
      <c r="B210" s="11" t="s">
        <v>314</v>
      </c>
      <c r="C210" s="11" t="s">
        <v>37</v>
      </c>
      <c r="D210" s="11" t="s">
        <v>313</v>
      </c>
      <c r="E210" s="11" t="s">
        <v>29</v>
      </c>
      <c r="F210" s="11" t="s">
        <v>113</v>
      </c>
      <c r="G210" s="11" t="s">
        <v>88</v>
      </c>
      <c r="H210" s="11">
        <v>180510</v>
      </c>
      <c r="I210" s="11">
        <v>449694</v>
      </c>
      <c r="J210" s="11">
        <v>195.9</v>
      </c>
      <c r="K210" s="11">
        <v>1077</v>
      </c>
      <c r="L210" s="11">
        <v>0</v>
      </c>
      <c r="M210" s="11">
        <v>0</v>
      </c>
      <c r="N210" s="11">
        <v>0.2394961907430386</v>
      </c>
      <c r="O210" s="11" t="str">
        <f>IF(N210&gt;2,"Good","Bad")</f>
        <v>Bad</v>
      </c>
      <c r="P210" s="11">
        <v>0</v>
      </c>
      <c r="Q210" s="11">
        <v>671</v>
      </c>
      <c r="R210" s="11">
        <v>1.4921299999999999E-3</v>
      </c>
      <c r="S210" s="11" t="s">
        <v>415</v>
      </c>
      <c r="T210" s="11">
        <v>5.9664284527173013E-3</v>
      </c>
    </row>
    <row r="211" spans="1:20" x14ac:dyDescent="0.25">
      <c r="A211" s="11" t="s">
        <v>308</v>
      </c>
      <c r="B211" s="11" t="s">
        <v>309</v>
      </c>
      <c r="C211" s="11" t="s">
        <v>23</v>
      </c>
      <c r="D211" s="11" t="s">
        <v>326</v>
      </c>
      <c r="E211" s="11" t="s">
        <v>29</v>
      </c>
      <c r="F211" s="11" t="s">
        <v>26</v>
      </c>
      <c r="G211" s="11" t="s">
        <v>88</v>
      </c>
      <c r="H211" s="11">
        <v>67698</v>
      </c>
      <c r="I211" s="11">
        <v>123008</v>
      </c>
      <c r="J211" s="11">
        <v>55.1</v>
      </c>
      <c r="K211" s="11">
        <v>403</v>
      </c>
      <c r="L211" s="11">
        <v>2615</v>
      </c>
      <c r="M211" s="11">
        <v>90</v>
      </c>
      <c r="N211" s="11">
        <v>0.3276209677419355</v>
      </c>
      <c r="O211" s="11" t="str">
        <f>IF(N211&gt;2,"Good","Bad")</f>
        <v>Bad</v>
      </c>
      <c r="P211" s="11">
        <v>2.125877991675338E-2</v>
      </c>
      <c r="Q211" s="11">
        <v>2713</v>
      </c>
      <c r="R211" s="11">
        <v>2.2055479999999999E-2</v>
      </c>
      <c r="S211" s="11" t="s">
        <v>414</v>
      </c>
      <c r="T211" s="11">
        <v>5.9529085054211353E-3</v>
      </c>
    </row>
    <row r="212" spans="1:20" x14ac:dyDescent="0.25">
      <c r="A212" s="11" t="s">
        <v>93</v>
      </c>
      <c r="B212" s="11" t="s">
        <v>94</v>
      </c>
      <c r="C212" s="11" t="s">
        <v>23</v>
      </c>
      <c r="D212" s="11" t="s">
        <v>222</v>
      </c>
      <c r="E212" s="11" t="s">
        <v>29</v>
      </c>
      <c r="F212" s="11" t="s">
        <v>26</v>
      </c>
      <c r="G212" s="11" t="s">
        <v>88</v>
      </c>
      <c r="H212" s="11">
        <v>43053</v>
      </c>
      <c r="I212" s="11">
        <v>81139</v>
      </c>
      <c r="J212" s="11">
        <v>20.350000000000001</v>
      </c>
      <c r="K212" s="11">
        <v>254</v>
      </c>
      <c r="L212" s="11">
        <v>1977</v>
      </c>
      <c r="M212" s="11">
        <v>94</v>
      </c>
      <c r="N212" s="11">
        <v>0.31304304958158219</v>
      </c>
      <c r="O212" s="11" t="str">
        <f>IF(N212&gt;2,"Good","Bad")</f>
        <v>Bad</v>
      </c>
      <c r="P212" s="11">
        <v>2.4365594843416851E-2</v>
      </c>
      <c r="Q212" s="11">
        <v>2013</v>
      </c>
      <c r="R212" s="11">
        <v>4.6756319999999997E-2</v>
      </c>
      <c r="S212" s="11" t="s">
        <v>414</v>
      </c>
      <c r="T212" s="11">
        <v>5.8997050147492616E-3</v>
      </c>
    </row>
    <row r="213" spans="1:20" x14ac:dyDescent="0.25">
      <c r="A213" s="11" t="s">
        <v>93</v>
      </c>
      <c r="B213" s="11" t="s">
        <v>94</v>
      </c>
      <c r="C213" s="11" t="s">
        <v>23</v>
      </c>
      <c r="D213" s="11" t="s">
        <v>220</v>
      </c>
      <c r="E213" s="11" t="s">
        <v>29</v>
      </c>
      <c r="F213" s="11" t="s">
        <v>26</v>
      </c>
      <c r="G213" s="11" t="s">
        <v>86</v>
      </c>
      <c r="H213" s="11">
        <v>33128</v>
      </c>
      <c r="I213" s="11">
        <v>71372</v>
      </c>
      <c r="J213" s="11">
        <v>18.41</v>
      </c>
      <c r="K213" s="11">
        <v>191</v>
      </c>
      <c r="L213" s="11">
        <v>2100</v>
      </c>
      <c r="M213" s="11">
        <v>62</v>
      </c>
      <c r="N213" s="11">
        <v>0.26761194866334143</v>
      </c>
      <c r="O213" s="11" t="str">
        <f>IF(N213&gt;2,"Good","Bad")</f>
        <v>Bad</v>
      </c>
      <c r="P213" s="11">
        <v>2.9423303256178899E-2</v>
      </c>
      <c r="Q213" s="11">
        <v>2142</v>
      </c>
      <c r="R213" s="11">
        <v>6.4658300000000002E-2</v>
      </c>
      <c r="S213" s="11" t="s">
        <v>414</v>
      </c>
      <c r="T213" s="11">
        <v>5.7655155759478386E-3</v>
      </c>
    </row>
    <row r="214" spans="1:20" x14ac:dyDescent="0.25">
      <c r="A214" s="11" t="s">
        <v>93</v>
      </c>
      <c r="B214" s="11" t="s">
        <v>94</v>
      </c>
      <c r="C214" s="11" t="s">
        <v>23</v>
      </c>
      <c r="D214" s="11" t="s">
        <v>106</v>
      </c>
      <c r="E214" s="11" t="s">
        <v>25</v>
      </c>
      <c r="F214" s="11" t="s">
        <v>26</v>
      </c>
      <c r="G214" s="11" t="s">
        <v>88</v>
      </c>
      <c r="H214" s="11">
        <v>102044</v>
      </c>
      <c r="I214" s="11">
        <v>191753</v>
      </c>
      <c r="J214" s="11">
        <v>49.12</v>
      </c>
      <c r="K214" s="11">
        <v>586</v>
      </c>
      <c r="L214" s="11">
        <v>7264</v>
      </c>
      <c r="M214" s="11">
        <v>358</v>
      </c>
      <c r="N214" s="11">
        <v>0.30560147689997019</v>
      </c>
      <c r="O214" s="11" t="str">
        <f>IF(N214&gt;2,"Good","Bad")</f>
        <v>Bad</v>
      </c>
      <c r="P214" s="11">
        <v>3.7882067034153311E-2</v>
      </c>
      <c r="Q214" s="11">
        <v>7337</v>
      </c>
      <c r="R214" s="11">
        <v>7.1900359999999996E-2</v>
      </c>
      <c r="S214" s="11" t="s">
        <v>414</v>
      </c>
      <c r="T214" s="11">
        <v>5.7426208302300968E-3</v>
      </c>
    </row>
    <row r="215" spans="1:20" x14ac:dyDescent="0.25">
      <c r="A215" s="11" t="s">
        <v>34</v>
      </c>
      <c r="B215" s="11" t="s">
        <v>91</v>
      </c>
      <c r="C215" s="11" t="s">
        <v>23</v>
      </c>
      <c r="D215" s="11" t="s">
        <v>191</v>
      </c>
      <c r="E215" s="11" t="s">
        <v>29</v>
      </c>
      <c r="F215" s="11" t="s">
        <v>113</v>
      </c>
      <c r="G215" s="11" t="s">
        <v>88</v>
      </c>
      <c r="H215" s="11">
        <v>70528</v>
      </c>
      <c r="I215" s="11">
        <v>143711</v>
      </c>
      <c r="J215" s="11">
        <v>42.08</v>
      </c>
      <c r="K215" s="11">
        <v>404</v>
      </c>
      <c r="L215" s="11">
        <v>0</v>
      </c>
      <c r="M215" s="11">
        <v>0</v>
      </c>
      <c r="N215" s="11">
        <v>0.28111974727056388</v>
      </c>
      <c r="O215" s="11" t="str">
        <f>IF(N215&gt;2,"Good","Bad")</f>
        <v>Bad</v>
      </c>
      <c r="P215" s="11">
        <v>0</v>
      </c>
      <c r="Q215" s="11">
        <v>261</v>
      </c>
      <c r="R215" s="11">
        <v>3.7006600000000001E-3</v>
      </c>
      <c r="S215" s="11" t="s">
        <v>414</v>
      </c>
      <c r="T215" s="11">
        <v>5.7282214156079859E-3</v>
      </c>
    </row>
    <row r="216" spans="1:20" x14ac:dyDescent="0.25">
      <c r="A216" s="11" t="s">
        <v>109</v>
      </c>
      <c r="B216" s="11" t="s">
        <v>110</v>
      </c>
      <c r="C216" s="11" t="s">
        <v>23</v>
      </c>
      <c r="D216" s="11" t="s">
        <v>239</v>
      </c>
      <c r="E216" s="11" t="s">
        <v>25</v>
      </c>
      <c r="F216" s="11" t="s">
        <v>26</v>
      </c>
      <c r="G216" s="11" t="s">
        <v>88</v>
      </c>
      <c r="H216" s="11">
        <v>49201</v>
      </c>
      <c r="I216" s="11">
        <v>80609</v>
      </c>
      <c r="J216" s="11">
        <v>15.25</v>
      </c>
      <c r="K216" s="11">
        <v>280</v>
      </c>
      <c r="L216" s="11">
        <v>2675</v>
      </c>
      <c r="M216" s="11">
        <v>76</v>
      </c>
      <c r="N216" s="11">
        <v>0.34735575432023719</v>
      </c>
      <c r="O216" s="11" t="str">
        <f>IF(N216&gt;2,"Good","Bad")</f>
        <v>Bad</v>
      </c>
      <c r="P216" s="11">
        <v>3.3184880100236937E-2</v>
      </c>
      <c r="Q216" s="11">
        <v>2729</v>
      </c>
      <c r="R216" s="11">
        <v>5.5466349999999998E-2</v>
      </c>
      <c r="S216" s="11" t="s">
        <v>414</v>
      </c>
      <c r="T216" s="11">
        <v>5.6909412410316874E-3</v>
      </c>
    </row>
    <row r="217" spans="1:20" x14ac:dyDescent="0.25">
      <c r="A217" s="11" t="s">
        <v>308</v>
      </c>
      <c r="B217" s="11" t="s">
        <v>309</v>
      </c>
      <c r="C217" s="11" t="s">
        <v>23</v>
      </c>
      <c r="D217" s="11" t="s">
        <v>326</v>
      </c>
      <c r="E217" s="11" t="s">
        <v>29</v>
      </c>
      <c r="F217" s="11" t="s">
        <v>26</v>
      </c>
      <c r="G217" s="11" t="s">
        <v>88</v>
      </c>
      <c r="H217" s="11">
        <v>12480</v>
      </c>
      <c r="I217" s="11">
        <v>14905</v>
      </c>
      <c r="J217" s="11">
        <v>23.4</v>
      </c>
      <c r="K217" s="11">
        <v>71</v>
      </c>
      <c r="L217" s="11">
        <v>3887</v>
      </c>
      <c r="M217" s="11">
        <v>37</v>
      </c>
      <c r="N217" s="11">
        <v>0.476350218047635</v>
      </c>
      <c r="O217" s="11" t="str">
        <f>IF(N217&gt;2,"Good","Bad")</f>
        <v>Bad</v>
      </c>
      <c r="P217" s="11">
        <v>0.26078497148607849</v>
      </c>
      <c r="Q217" s="11">
        <v>3945</v>
      </c>
      <c r="R217" s="11">
        <v>0.26467627999999999</v>
      </c>
      <c r="S217" s="11" t="s">
        <v>414</v>
      </c>
      <c r="T217" s="11">
        <v>5.6891025641025638E-3</v>
      </c>
    </row>
    <row r="218" spans="1:20" x14ac:dyDescent="0.25">
      <c r="A218" s="11" t="s">
        <v>103</v>
      </c>
      <c r="B218" s="11" t="s">
        <v>104</v>
      </c>
      <c r="C218" s="11" t="s">
        <v>23</v>
      </c>
      <c r="D218" s="11" t="s">
        <v>149</v>
      </c>
      <c r="E218" s="11" t="s">
        <v>25</v>
      </c>
      <c r="F218" s="11" t="s">
        <v>26</v>
      </c>
      <c r="G218" s="11" t="s">
        <v>86</v>
      </c>
      <c r="H218" s="11">
        <v>27600</v>
      </c>
      <c r="I218" s="11">
        <v>57045</v>
      </c>
      <c r="J218" s="11">
        <v>15.63</v>
      </c>
      <c r="K218" s="11">
        <v>157</v>
      </c>
      <c r="L218" s="11">
        <v>3350</v>
      </c>
      <c r="M218" s="11">
        <v>134</v>
      </c>
      <c r="N218" s="11">
        <v>0.27522131650451398</v>
      </c>
      <c r="O218" s="11" t="str">
        <f>IF(N218&gt;2,"Good","Bad")</f>
        <v>Bad</v>
      </c>
      <c r="P218" s="11">
        <v>5.8725567534402667E-2</v>
      </c>
      <c r="Q218" s="11">
        <v>3383</v>
      </c>
      <c r="R218" s="11">
        <v>0.12257245999999999</v>
      </c>
      <c r="S218" s="11" t="s">
        <v>414</v>
      </c>
      <c r="T218" s="11">
        <v>5.6884057971014496E-3</v>
      </c>
    </row>
    <row r="219" spans="1:20" x14ac:dyDescent="0.25">
      <c r="A219" s="11" t="s">
        <v>34</v>
      </c>
      <c r="B219" s="11" t="s">
        <v>91</v>
      </c>
      <c r="C219" s="11" t="s">
        <v>23</v>
      </c>
      <c r="D219" s="11" t="s">
        <v>186</v>
      </c>
      <c r="E219" s="11" t="s">
        <v>29</v>
      </c>
      <c r="F219" s="11" t="s">
        <v>26</v>
      </c>
      <c r="G219" s="11" t="s">
        <v>88</v>
      </c>
      <c r="H219" s="11">
        <v>88016</v>
      </c>
      <c r="I219" s="11">
        <v>173380</v>
      </c>
      <c r="J219" s="11">
        <v>47.13</v>
      </c>
      <c r="K219" s="11">
        <v>499</v>
      </c>
      <c r="L219" s="11">
        <v>4785</v>
      </c>
      <c r="M219" s="11">
        <v>215</v>
      </c>
      <c r="N219" s="11">
        <v>0.28780712884992499</v>
      </c>
      <c r="O219" s="11" t="str">
        <f>IF(N219&gt;2,"Good","Bad")</f>
        <v>Bad</v>
      </c>
      <c r="P219" s="11">
        <v>2.7598338908755331E-2</v>
      </c>
      <c r="Q219" s="11">
        <v>4830</v>
      </c>
      <c r="R219" s="11">
        <v>5.4876389999999997E-2</v>
      </c>
      <c r="S219" s="11" t="s">
        <v>414</v>
      </c>
      <c r="T219" s="11">
        <v>5.6694237411379746E-3</v>
      </c>
    </row>
    <row r="220" spans="1:20" x14ac:dyDescent="0.25">
      <c r="A220" s="11" t="s">
        <v>103</v>
      </c>
      <c r="B220" s="11" t="s">
        <v>104</v>
      </c>
      <c r="C220" s="11" t="s">
        <v>23</v>
      </c>
      <c r="D220" s="11" t="s">
        <v>172</v>
      </c>
      <c r="E220" s="11" t="s">
        <v>25</v>
      </c>
      <c r="F220" s="11" t="s">
        <v>26</v>
      </c>
      <c r="G220" s="11" t="s">
        <v>88</v>
      </c>
      <c r="H220" s="11">
        <v>103800</v>
      </c>
      <c r="I220" s="11">
        <v>246369</v>
      </c>
      <c r="J220" s="11">
        <v>72.27</v>
      </c>
      <c r="K220" s="11">
        <v>588</v>
      </c>
      <c r="L220" s="11">
        <v>7223</v>
      </c>
      <c r="M220" s="11">
        <v>6199</v>
      </c>
      <c r="N220" s="11">
        <v>0.23866639065791559</v>
      </c>
      <c r="O220" s="11" t="str">
        <f>IF(N220&gt;2,"Good","Bad")</f>
        <v>Bad</v>
      </c>
      <c r="P220" s="11">
        <v>2.9317811900036121E-2</v>
      </c>
      <c r="Q220" s="11">
        <v>7257</v>
      </c>
      <c r="R220" s="11">
        <v>6.9913290000000003E-2</v>
      </c>
      <c r="S220" s="11" t="s">
        <v>414</v>
      </c>
      <c r="T220" s="11">
        <v>5.6647398843930634E-3</v>
      </c>
    </row>
    <row r="221" spans="1:20" x14ac:dyDescent="0.25">
      <c r="A221" s="11" t="s">
        <v>109</v>
      </c>
      <c r="B221" s="11" t="s">
        <v>110</v>
      </c>
      <c r="C221" s="11" t="s">
        <v>23</v>
      </c>
      <c r="D221" s="11" t="s">
        <v>232</v>
      </c>
      <c r="E221" s="11" t="s">
        <v>25</v>
      </c>
      <c r="F221" s="11" t="s">
        <v>26</v>
      </c>
      <c r="G221" s="11" t="s">
        <v>88</v>
      </c>
      <c r="H221" s="11">
        <v>55552</v>
      </c>
      <c r="I221" s="11">
        <v>93929</v>
      </c>
      <c r="J221" s="11">
        <v>18.16</v>
      </c>
      <c r="K221" s="11">
        <v>314</v>
      </c>
      <c r="L221" s="11">
        <v>3532</v>
      </c>
      <c r="M221" s="11">
        <v>148</v>
      </c>
      <c r="N221" s="11">
        <v>0.33429505264614762</v>
      </c>
      <c r="O221" s="11" t="str">
        <f>IF(N221&gt;2,"Good","Bad")</f>
        <v>Bad</v>
      </c>
      <c r="P221" s="11">
        <v>3.7602870253063483E-2</v>
      </c>
      <c r="Q221" s="11">
        <v>3610</v>
      </c>
      <c r="R221" s="11">
        <v>6.4984159999999999E-2</v>
      </c>
      <c r="S221" s="11" t="s">
        <v>414</v>
      </c>
      <c r="T221" s="11">
        <v>5.6523617511520744E-3</v>
      </c>
    </row>
    <row r="222" spans="1:20" x14ac:dyDescent="0.25">
      <c r="A222" s="11" t="s">
        <v>103</v>
      </c>
      <c r="B222" s="11" t="s">
        <v>104</v>
      </c>
      <c r="C222" s="11" t="s">
        <v>23</v>
      </c>
      <c r="D222" s="11" t="s">
        <v>234</v>
      </c>
      <c r="E222" s="11" t="s">
        <v>29</v>
      </c>
      <c r="F222" s="11" t="s">
        <v>26</v>
      </c>
      <c r="G222" s="11" t="s">
        <v>88</v>
      </c>
      <c r="H222" s="11">
        <v>22323</v>
      </c>
      <c r="I222" s="11">
        <v>42431</v>
      </c>
      <c r="J222" s="11">
        <v>11.38</v>
      </c>
      <c r="K222" s="11">
        <v>126</v>
      </c>
      <c r="L222" s="11">
        <v>1482</v>
      </c>
      <c r="M222" s="11">
        <v>68</v>
      </c>
      <c r="N222" s="11">
        <v>0.29695269967712279</v>
      </c>
      <c r="O222" s="11" t="str">
        <f>IF(N222&gt;2,"Good","Bad")</f>
        <v>Bad</v>
      </c>
      <c r="P222" s="11">
        <v>3.4927293723928263E-2</v>
      </c>
      <c r="Q222" s="11">
        <v>1503</v>
      </c>
      <c r="R222" s="11">
        <v>6.732966E-2</v>
      </c>
      <c r="S222" s="11" t="s">
        <v>414</v>
      </c>
      <c r="T222" s="11">
        <v>5.6444026340545629E-3</v>
      </c>
    </row>
    <row r="223" spans="1:20" x14ac:dyDescent="0.25">
      <c r="A223" s="11" t="s">
        <v>109</v>
      </c>
      <c r="B223" s="11" t="s">
        <v>110</v>
      </c>
      <c r="C223" s="11" t="s">
        <v>23</v>
      </c>
      <c r="D223" s="11" t="s">
        <v>280</v>
      </c>
      <c r="E223" s="11" t="s">
        <v>25</v>
      </c>
      <c r="F223" s="11" t="s">
        <v>26</v>
      </c>
      <c r="G223" s="11" t="s">
        <v>88</v>
      </c>
      <c r="H223" s="11">
        <v>2495</v>
      </c>
      <c r="I223" s="11">
        <v>3143</v>
      </c>
      <c r="J223" s="11">
        <v>1.63</v>
      </c>
      <c r="K223" s="11">
        <v>14</v>
      </c>
      <c r="L223" s="11">
        <v>970</v>
      </c>
      <c r="M223" s="11">
        <v>833</v>
      </c>
      <c r="N223" s="11">
        <v>0.44543429844097993</v>
      </c>
      <c r="O223" s="11" t="str">
        <f>IF(N223&gt;2,"Good","Bad")</f>
        <v>Bad</v>
      </c>
      <c r="P223" s="11">
        <v>0.30862233534839317</v>
      </c>
      <c r="Q223" s="11">
        <v>977</v>
      </c>
      <c r="R223" s="11">
        <v>0.39158316999999998</v>
      </c>
      <c r="S223" s="11" t="s">
        <v>414</v>
      </c>
      <c r="T223" s="11">
        <v>5.6112224448897786E-3</v>
      </c>
    </row>
    <row r="224" spans="1:20" x14ac:dyDescent="0.25">
      <c r="A224" s="11" t="s">
        <v>45</v>
      </c>
      <c r="B224" s="11" t="s">
        <v>89</v>
      </c>
      <c r="C224" s="11" t="s">
        <v>23</v>
      </c>
      <c r="D224" s="11" t="s">
        <v>190</v>
      </c>
      <c r="E224" s="11" t="s">
        <v>29</v>
      </c>
      <c r="F224" s="11" t="s">
        <v>26</v>
      </c>
      <c r="G224" s="11" t="s">
        <v>86</v>
      </c>
      <c r="H224" s="11">
        <v>62751</v>
      </c>
      <c r="I224" s="11">
        <v>129422</v>
      </c>
      <c r="J224" s="11">
        <v>42.56</v>
      </c>
      <c r="K224" s="11">
        <v>347</v>
      </c>
      <c r="L224" s="11">
        <v>5325</v>
      </c>
      <c r="M224" s="11">
        <v>200</v>
      </c>
      <c r="N224" s="11">
        <v>0.26811515816476328</v>
      </c>
      <c r="O224" s="11" t="str">
        <f>IF(N224&gt;2,"Good","Bad")</f>
        <v>Bad</v>
      </c>
      <c r="P224" s="11">
        <v>4.114447311894423E-2</v>
      </c>
      <c r="Q224" s="11">
        <v>5382</v>
      </c>
      <c r="R224" s="11">
        <v>8.5767560000000007E-2</v>
      </c>
      <c r="S224" s="11" t="s">
        <v>414</v>
      </c>
      <c r="T224" s="11">
        <v>5.5297923539067107E-3</v>
      </c>
    </row>
    <row r="225" spans="1:20" x14ac:dyDescent="0.25">
      <c r="A225" s="11" t="s">
        <v>93</v>
      </c>
      <c r="B225" s="11" t="s">
        <v>94</v>
      </c>
      <c r="C225" s="11" t="s">
        <v>23</v>
      </c>
      <c r="D225" s="11" t="s">
        <v>209</v>
      </c>
      <c r="E225" s="11" t="s">
        <v>29</v>
      </c>
      <c r="F225" s="11" t="s">
        <v>26</v>
      </c>
      <c r="G225" s="11" t="s">
        <v>88</v>
      </c>
      <c r="H225" s="11">
        <v>38712</v>
      </c>
      <c r="I225" s="11">
        <v>105503</v>
      </c>
      <c r="J225" s="11">
        <v>28.35</v>
      </c>
      <c r="K225" s="11">
        <v>214</v>
      </c>
      <c r="L225" s="11">
        <v>1596</v>
      </c>
      <c r="M225" s="11">
        <v>1395</v>
      </c>
      <c r="N225" s="11">
        <v>0.20283783399524191</v>
      </c>
      <c r="O225" s="11" t="str">
        <f>IF(N225&gt;2,"Good","Bad")</f>
        <v>Bad</v>
      </c>
      <c r="P225" s="11">
        <v>1.512753191852364E-2</v>
      </c>
      <c r="Q225" s="11">
        <v>1680</v>
      </c>
      <c r="R225" s="11">
        <v>4.3397400000000003E-2</v>
      </c>
      <c r="S225" s="11" t="s">
        <v>414</v>
      </c>
      <c r="T225" s="11">
        <v>5.5280016532341389E-3</v>
      </c>
    </row>
    <row r="226" spans="1:20" x14ac:dyDescent="0.25">
      <c r="A226" s="11" t="s">
        <v>308</v>
      </c>
      <c r="B226" s="11" t="s">
        <v>314</v>
      </c>
      <c r="C226" s="11" t="s">
        <v>37</v>
      </c>
      <c r="D226" s="11" t="s">
        <v>311</v>
      </c>
      <c r="E226" s="11" t="s">
        <v>25</v>
      </c>
      <c r="F226" s="11" t="s">
        <v>26</v>
      </c>
      <c r="G226" s="11" t="s">
        <v>86</v>
      </c>
      <c r="H226" s="11">
        <v>23439</v>
      </c>
      <c r="I226" s="11">
        <v>41138</v>
      </c>
      <c r="J226" s="11">
        <v>16.329999999999998</v>
      </c>
      <c r="K226" s="11">
        <v>127</v>
      </c>
      <c r="L226" s="11">
        <v>1737</v>
      </c>
      <c r="M226" s="11">
        <v>87</v>
      </c>
      <c r="N226" s="11">
        <v>0.30871700131265489</v>
      </c>
      <c r="O226" s="11" t="str">
        <f>IF(N226&gt;2,"Good","Bad")</f>
        <v>Bad</v>
      </c>
      <c r="P226" s="11">
        <v>4.2223734746463133E-2</v>
      </c>
      <c r="Q226" s="11">
        <v>1802</v>
      </c>
      <c r="R226" s="11">
        <v>4.380378E-2</v>
      </c>
      <c r="S226" s="11" t="s">
        <v>415</v>
      </c>
      <c r="T226" s="11">
        <v>5.4183198941934376E-3</v>
      </c>
    </row>
    <row r="227" spans="1:20" x14ac:dyDescent="0.25">
      <c r="A227" s="11" t="s">
        <v>308</v>
      </c>
      <c r="B227" s="11" t="s">
        <v>309</v>
      </c>
      <c r="C227" s="11" t="s">
        <v>23</v>
      </c>
      <c r="D227" s="11" t="s">
        <v>323</v>
      </c>
      <c r="E227" s="11" t="s">
        <v>25</v>
      </c>
      <c r="F227" s="11" t="s">
        <v>113</v>
      </c>
      <c r="G227" s="11" t="s">
        <v>88</v>
      </c>
      <c r="H227" s="11">
        <v>98974</v>
      </c>
      <c r="I227" s="11">
        <v>198163</v>
      </c>
      <c r="J227" s="11">
        <v>90.03</v>
      </c>
      <c r="K227" s="11">
        <v>533</v>
      </c>
      <c r="L227" s="11">
        <v>0</v>
      </c>
      <c r="M227" s="11">
        <v>0</v>
      </c>
      <c r="N227" s="11">
        <v>0.26897049398727307</v>
      </c>
      <c r="O227" s="11" t="str">
        <f>IF(N227&gt;2,"Good","Bad")</f>
        <v>Bad</v>
      </c>
      <c r="P227" s="11">
        <v>0</v>
      </c>
      <c r="Q227" s="11">
        <v>347</v>
      </c>
      <c r="R227" s="11">
        <v>1.7510799999999999E-3</v>
      </c>
      <c r="S227" s="11" t="s">
        <v>414</v>
      </c>
      <c r="T227" s="11">
        <v>5.3852526926263461E-3</v>
      </c>
    </row>
    <row r="228" spans="1:20" x14ac:dyDescent="0.25">
      <c r="A228" s="11" t="s">
        <v>308</v>
      </c>
      <c r="B228" s="11" t="s">
        <v>314</v>
      </c>
      <c r="C228" s="11" t="s">
        <v>37</v>
      </c>
      <c r="D228" s="11" t="s">
        <v>315</v>
      </c>
      <c r="E228" s="11" t="s">
        <v>25</v>
      </c>
      <c r="F228" s="11" t="s">
        <v>113</v>
      </c>
      <c r="G228" s="11" t="s">
        <v>88</v>
      </c>
      <c r="H228" s="11">
        <v>100097</v>
      </c>
      <c r="I228" s="11">
        <v>202377</v>
      </c>
      <c r="J228" s="11">
        <v>90.35</v>
      </c>
      <c r="K228" s="11">
        <v>536</v>
      </c>
      <c r="L228" s="11">
        <v>0</v>
      </c>
      <c r="M228" s="11">
        <v>0</v>
      </c>
      <c r="N228" s="11">
        <v>0.26485223123181001</v>
      </c>
      <c r="O228" s="11" t="str">
        <f>IF(N228&gt;2,"Good","Bad")</f>
        <v>Bad</v>
      </c>
      <c r="P228" s="11">
        <v>0</v>
      </c>
      <c r="Q228" s="11">
        <v>351</v>
      </c>
      <c r="R228" s="11">
        <v>1.7343899999999999E-3</v>
      </c>
      <c r="S228" s="11" t="s">
        <v>415</v>
      </c>
      <c r="T228" s="11">
        <v>5.354805838336813E-3</v>
      </c>
    </row>
    <row r="229" spans="1:20" x14ac:dyDescent="0.25">
      <c r="A229" s="11" t="s">
        <v>34</v>
      </c>
      <c r="B229" s="11" t="s">
        <v>91</v>
      </c>
      <c r="C229" s="11" t="s">
        <v>23</v>
      </c>
      <c r="D229" s="11" t="s">
        <v>181</v>
      </c>
      <c r="E229" s="11" t="s">
        <v>25</v>
      </c>
      <c r="F229" s="11" t="s">
        <v>26</v>
      </c>
      <c r="G229" s="11" t="s">
        <v>88</v>
      </c>
      <c r="H229" s="11">
        <v>107585</v>
      </c>
      <c r="I229" s="11">
        <v>186875</v>
      </c>
      <c r="J229" s="11">
        <v>51.73</v>
      </c>
      <c r="K229" s="11">
        <v>576</v>
      </c>
      <c r="L229" s="11">
        <v>6756</v>
      </c>
      <c r="M229" s="11">
        <v>179</v>
      </c>
      <c r="N229" s="11">
        <v>0.30822742474916393</v>
      </c>
      <c r="O229" s="11" t="str">
        <f>IF(N229&gt;2,"Good","Bad")</f>
        <v>Bad</v>
      </c>
      <c r="P229" s="11">
        <v>3.6152508361204011E-2</v>
      </c>
      <c r="Q229" s="11">
        <v>6845</v>
      </c>
      <c r="R229" s="11">
        <v>6.3624109999999998E-2</v>
      </c>
      <c r="S229" s="11" t="s">
        <v>414</v>
      </c>
      <c r="T229" s="11">
        <v>5.3539062136914997E-3</v>
      </c>
    </row>
    <row r="230" spans="1:20" x14ac:dyDescent="0.25">
      <c r="A230" s="11" t="s">
        <v>308</v>
      </c>
      <c r="B230" s="11" t="s">
        <v>309</v>
      </c>
      <c r="C230" s="11" t="s">
        <v>23</v>
      </c>
      <c r="D230" s="11" t="s">
        <v>325</v>
      </c>
      <c r="E230" s="11" t="s">
        <v>25</v>
      </c>
      <c r="F230" s="11" t="s">
        <v>26</v>
      </c>
      <c r="G230" s="11" t="s">
        <v>88</v>
      </c>
      <c r="H230" s="11">
        <v>85233</v>
      </c>
      <c r="I230" s="11">
        <v>149795</v>
      </c>
      <c r="J230" s="11">
        <v>69.31</v>
      </c>
      <c r="K230" s="11">
        <v>456</v>
      </c>
      <c r="L230" s="11">
        <v>4178</v>
      </c>
      <c r="M230" s="11">
        <v>103</v>
      </c>
      <c r="N230" s="11">
        <v>0.30441603524817251</v>
      </c>
      <c r="O230" s="11" t="str">
        <f>IF(N230&gt;2,"Good","Bad")</f>
        <v>Bad</v>
      </c>
      <c r="P230" s="11">
        <v>2.7891451650589139E-2</v>
      </c>
      <c r="Q230" s="11">
        <v>4250</v>
      </c>
      <c r="R230" s="11">
        <v>2.8372109999999999E-2</v>
      </c>
      <c r="S230" s="11" t="s">
        <v>414</v>
      </c>
      <c r="T230" s="11">
        <v>5.3500404772799269E-3</v>
      </c>
    </row>
    <row r="231" spans="1:20" x14ac:dyDescent="0.25">
      <c r="A231" s="11" t="s">
        <v>308</v>
      </c>
      <c r="B231" s="11" t="s">
        <v>314</v>
      </c>
      <c r="C231" s="11" t="s">
        <v>37</v>
      </c>
      <c r="D231" s="11" t="s">
        <v>325</v>
      </c>
      <c r="E231" s="11" t="s">
        <v>25</v>
      </c>
      <c r="F231" s="11" t="s">
        <v>26</v>
      </c>
      <c r="G231" s="11" t="s">
        <v>88</v>
      </c>
      <c r="H231" s="11">
        <v>940</v>
      </c>
      <c r="I231" s="11">
        <v>1013</v>
      </c>
      <c r="J231" s="11">
        <v>1.49</v>
      </c>
      <c r="K231" s="11">
        <v>5</v>
      </c>
      <c r="L231" s="11">
        <v>428</v>
      </c>
      <c r="M231" s="11">
        <v>2</v>
      </c>
      <c r="N231" s="11">
        <v>0.4935834155972359</v>
      </c>
      <c r="O231" s="11" t="str">
        <f>IF(N231&gt;2,"Good","Bad")</f>
        <v>Bad</v>
      </c>
      <c r="P231" s="11">
        <v>0.42250740375123402</v>
      </c>
      <c r="Q231" s="11">
        <v>433</v>
      </c>
      <c r="R231" s="11">
        <v>0.42744324</v>
      </c>
      <c r="S231" s="11" t="s">
        <v>415</v>
      </c>
      <c r="T231" s="11">
        <v>5.3191489361702126E-3</v>
      </c>
    </row>
    <row r="232" spans="1:20" x14ac:dyDescent="0.25">
      <c r="A232" s="11" t="s">
        <v>34</v>
      </c>
      <c r="B232" s="11" t="s">
        <v>91</v>
      </c>
      <c r="C232" s="11" t="s">
        <v>23</v>
      </c>
      <c r="D232" s="11" t="s">
        <v>213</v>
      </c>
      <c r="E232" s="11" t="s">
        <v>25</v>
      </c>
      <c r="F232" s="11" t="s">
        <v>26</v>
      </c>
      <c r="G232" s="11" t="s">
        <v>86</v>
      </c>
      <c r="H232" s="11">
        <v>51725</v>
      </c>
      <c r="I232" s="11">
        <v>95231</v>
      </c>
      <c r="J232" s="11">
        <v>26.54</v>
      </c>
      <c r="K232" s="11">
        <v>274</v>
      </c>
      <c r="L232" s="11">
        <v>3854</v>
      </c>
      <c r="M232" s="11">
        <v>97</v>
      </c>
      <c r="N232" s="11">
        <v>0.28772143524692589</v>
      </c>
      <c r="O232" s="11" t="str">
        <f>IF(N232&gt;2,"Good","Bad")</f>
        <v>Bad</v>
      </c>
      <c r="P232" s="11">
        <v>4.0470015016118702E-2</v>
      </c>
      <c r="Q232" s="11">
        <v>3914</v>
      </c>
      <c r="R232" s="11">
        <v>7.5669410000000006E-2</v>
      </c>
      <c r="S232" s="11" t="s">
        <v>414</v>
      </c>
      <c r="T232" s="11">
        <v>5.2972450459159012E-3</v>
      </c>
    </row>
    <row r="233" spans="1:20" x14ac:dyDescent="0.25">
      <c r="A233" s="11" t="s">
        <v>93</v>
      </c>
      <c r="B233" s="11" t="s">
        <v>94</v>
      </c>
      <c r="C233" s="11" t="s">
        <v>23</v>
      </c>
      <c r="D233" s="11" t="s">
        <v>165</v>
      </c>
      <c r="E233" s="11" t="s">
        <v>25</v>
      </c>
      <c r="F233" s="11" t="s">
        <v>113</v>
      </c>
      <c r="G233" s="11" t="s">
        <v>88</v>
      </c>
      <c r="H233" s="11">
        <v>138463</v>
      </c>
      <c r="I233" s="11">
        <v>311567</v>
      </c>
      <c r="J233" s="11">
        <v>83.68</v>
      </c>
      <c r="K233" s="11">
        <v>728</v>
      </c>
      <c r="L233" s="11">
        <v>0</v>
      </c>
      <c r="M233" s="11">
        <v>0</v>
      </c>
      <c r="N233" s="11">
        <v>0.2336576081549073</v>
      </c>
      <c r="O233" s="11" t="str">
        <f>IF(N233&gt;2,"Good","Bad")</f>
        <v>Bad</v>
      </c>
      <c r="P233" s="11">
        <v>0</v>
      </c>
      <c r="Q233" s="11">
        <v>480</v>
      </c>
      <c r="R233" s="11">
        <v>3.4666300000000001E-3</v>
      </c>
      <c r="S233" s="11" t="s">
        <v>414</v>
      </c>
      <c r="T233" s="11">
        <v>5.25772227959816E-3</v>
      </c>
    </row>
    <row r="234" spans="1:20" x14ac:dyDescent="0.25">
      <c r="A234" s="11" t="s">
        <v>308</v>
      </c>
      <c r="B234" s="11" t="s">
        <v>309</v>
      </c>
      <c r="C234" s="11" t="s">
        <v>23</v>
      </c>
      <c r="D234" s="11" t="s">
        <v>324</v>
      </c>
      <c r="E234" s="11" t="s">
        <v>29</v>
      </c>
      <c r="F234" s="11" t="s">
        <v>26</v>
      </c>
      <c r="G234" s="11" t="s">
        <v>86</v>
      </c>
      <c r="H234" s="11">
        <v>37856</v>
      </c>
      <c r="I234" s="11">
        <v>72241</v>
      </c>
      <c r="J234" s="11">
        <v>54.4</v>
      </c>
      <c r="K234" s="11">
        <v>198</v>
      </c>
      <c r="L234" s="11">
        <v>13629</v>
      </c>
      <c r="M234" s="11">
        <v>165</v>
      </c>
      <c r="N234" s="11">
        <v>0.27408258468182889</v>
      </c>
      <c r="O234" s="11" t="str">
        <f>IF(N234&gt;2,"Good","Bad")</f>
        <v>Bad</v>
      </c>
      <c r="P234" s="11">
        <v>0.18866017912265889</v>
      </c>
      <c r="Q234" s="11">
        <v>13750</v>
      </c>
      <c r="R234" s="11">
        <v>0.19033512999999999</v>
      </c>
      <c r="S234" s="11" t="s">
        <v>414</v>
      </c>
      <c r="T234" s="11">
        <v>5.2303465765004224E-3</v>
      </c>
    </row>
    <row r="235" spans="1:20" x14ac:dyDescent="0.25">
      <c r="A235" s="11" t="s">
        <v>45</v>
      </c>
      <c r="B235" s="11" t="s">
        <v>89</v>
      </c>
      <c r="C235" s="11" t="s">
        <v>23</v>
      </c>
      <c r="D235" s="11" t="s">
        <v>145</v>
      </c>
      <c r="E235" s="11" t="s">
        <v>29</v>
      </c>
      <c r="F235" s="11" t="s">
        <v>113</v>
      </c>
      <c r="G235" s="11" t="s">
        <v>88</v>
      </c>
      <c r="H235" s="11">
        <v>168096</v>
      </c>
      <c r="I235" s="11">
        <v>406893</v>
      </c>
      <c r="J235" s="11">
        <v>140.93</v>
      </c>
      <c r="K235" s="11">
        <v>879</v>
      </c>
      <c r="L235" s="11">
        <v>0</v>
      </c>
      <c r="M235" s="11">
        <v>0</v>
      </c>
      <c r="N235" s="11">
        <v>0.21602730939092099</v>
      </c>
      <c r="O235" s="11" t="str">
        <f>IF(N235&gt;2,"Good","Bad")</f>
        <v>Bad</v>
      </c>
      <c r="P235" s="11">
        <v>0</v>
      </c>
      <c r="Q235" s="11">
        <v>525</v>
      </c>
      <c r="R235" s="11">
        <v>3.1232199999999999E-3</v>
      </c>
      <c r="S235" s="11" t="s">
        <v>414</v>
      </c>
      <c r="T235" s="11">
        <v>5.2291547687035979E-3</v>
      </c>
    </row>
    <row r="236" spans="1:20" x14ac:dyDescent="0.25">
      <c r="A236" s="11" t="s">
        <v>45</v>
      </c>
      <c r="B236" s="11" t="s">
        <v>89</v>
      </c>
      <c r="C236" s="11" t="s">
        <v>23</v>
      </c>
      <c r="D236" s="11" t="s">
        <v>281</v>
      </c>
      <c r="E236" s="11" t="s">
        <v>29</v>
      </c>
      <c r="F236" s="11" t="s">
        <v>26</v>
      </c>
      <c r="G236" s="11" t="s">
        <v>88</v>
      </c>
      <c r="H236" s="11">
        <v>2114</v>
      </c>
      <c r="I236" s="11">
        <v>2550</v>
      </c>
      <c r="J236" s="11">
        <v>1.21</v>
      </c>
      <c r="K236" s="11">
        <v>11</v>
      </c>
      <c r="L236" s="11">
        <v>193</v>
      </c>
      <c r="M236" s="11">
        <v>168</v>
      </c>
      <c r="N236" s="11">
        <v>0.43137254901960781</v>
      </c>
      <c r="O236" s="11" t="str">
        <f>IF(N236&gt;2,"Good","Bad")</f>
        <v>Bad</v>
      </c>
      <c r="P236" s="11">
        <v>7.5686274509803919E-2</v>
      </c>
      <c r="Q236" s="11">
        <v>199</v>
      </c>
      <c r="R236" s="11">
        <v>9.4134339999999997E-2</v>
      </c>
      <c r="S236" s="11" t="s">
        <v>414</v>
      </c>
      <c r="T236" s="11">
        <v>5.2034058656575217E-3</v>
      </c>
    </row>
    <row r="237" spans="1:20" x14ac:dyDescent="0.25">
      <c r="A237" s="11" t="s">
        <v>308</v>
      </c>
      <c r="B237" s="11" t="s">
        <v>314</v>
      </c>
      <c r="C237" s="11" t="s">
        <v>37</v>
      </c>
      <c r="D237" s="11" t="s">
        <v>321</v>
      </c>
      <c r="E237" s="11" t="s">
        <v>29</v>
      </c>
      <c r="F237" s="11" t="s">
        <v>26</v>
      </c>
      <c r="G237" s="11" t="s">
        <v>86</v>
      </c>
      <c r="H237" s="11">
        <v>7920</v>
      </c>
      <c r="I237" s="11">
        <v>11358</v>
      </c>
      <c r="J237" s="11">
        <v>9.09</v>
      </c>
      <c r="K237" s="11">
        <v>41</v>
      </c>
      <c r="L237" s="11">
        <v>2243</v>
      </c>
      <c r="M237" s="11">
        <v>65</v>
      </c>
      <c r="N237" s="11">
        <v>0.36097904560662092</v>
      </c>
      <c r="O237" s="11" t="str">
        <f>IF(N237&gt;2,"Good","Bad")</f>
        <v>Bad</v>
      </c>
      <c r="P237" s="11">
        <v>0.19748195104771971</v>
      </c>
      <c r="Q237" s="11">
        <v>2266</v>
      </c>
      <c r="R237" s="11">
        <v>0.19950696000000001</v>
      </c>
      <c r="S237" s="11" t="s">
        <v>415</v>
      </c>
      <c r="T237" s="11">
        <v>5.1767676767676771E-3</v>
      </c>
    </row>
    <row r="238" spans="1:20" x14ac:dyDescent="0.25">
      <c r="A238" s="11" t="s">
        <v>308</v>
      </c>
      <c r="B238" s="11" t="s">
        <v>309</v>
      </c>
      <c r="C238" s="11" t="s">
        <v>23</v>
      </c>
      <c r="D238" s="11" t="s">
        <v>318</v>
      </c>
      <c r="E238" s="11" t="s">
        <v>25</v>
      </c>
      <c r="F238" s="11" t="s">
        <v>26</v>
      </c>
      <c r="G238" s="11" t="s">
        <v>86</v>
      </c>
      <c r="H238" s="11">
        <v>14188</v>
      </c>
      <c r="I238" s="11">
        <v>22386</v>
      </c>
      <c r="J238" s="11">
        <v>18.239999999999998</v>
      </c>
      <c r="K238" s="11">
        <v>73</v>
      </c>
      <c r="L238" s="11">
        <v>3736</v>
      </c>
      <c r="M238" s="11">
        <v>26</v>
      </c>
      <c r="N238" s="11">
        <v>0.32609666756008221</v>
      </c>
      <c r="O238" s="11" t="str">
        <f>IF(N238&gt;2,"Good","Bad")</f>
        <v>Bad</v>
      </c>
      <c r="P238" s="11">
        <v>0.16689002054855709</v>
      </c>
      <c r="Q238" s="11">
        <v>3778</v>
      </c>
      <c r="R238" s="11">
        <v>0.16876619000000001</v>
      </c>
      <c r="S238" s="11" t="s">
        <v>414</v>
      </c>
      <c r="T238" s="11">
        <v>5.1451931209472793E-3</v>
      </c>
    </row>
    <row r="239" spans="1:20" x14ac:dyDescent="0.25">
      <c r="A239" s="11" t="s">
        <v>308</v>
      </c>
      <c r="B239" s="11" t="s">
        <v>309</v>
      </c>
      <c r="C239" s="11" t="s">
        <v>23</v>
      </c>
      <c r="D239" s="11" t="s">
        <v>327</v>
      </c>
      <c r="E239" s="11" t="s">
        <v>25</v>
      </c>
      <c r="F239" s="11" t="s">
        <v>26</v>
      </c>
      <c r="G239" s="11" t="s">
        <v>88</v>
      </c>
      <c r="H239" s="11">
        <v>46720</v>
      </c>
      <c r="I239" s="11">
        <v>109820</v>
      </c>
      <c r="J239" s="11">
        <v>48.55</v>
      </c>
      <c r="K239" s="11">
        <v>240</v>
      </c>
      <c r="L239" s="11">
        <v>1571</v>
      </c>
      <c r="M239" s="11">
        <v>1370</v>
      </c>
      <c r="N239" s="11">
        <v>0.218539428155163</v>
      </c>
      <c r="O239" s="11" t="str">
        <f>IF(N239&gt;2,"Good","Bad")</f>
        <v>Bad</v>
      </c>
      <c r="P239" s="11">
        <v>1.4305226734656709E-2</v>
      </c>
      <c r="Q239" s="11">
        <v>1645</v>
      </c>
      <c r="R239" s="11">
        <v>1.4979060000000001E-2</v>
      </c>
      <c r="S239" s="11" t="s">
        <v>414</v>
      </c>
      <c r="T239" s="11">
        <v>5.1369863013698627E-3</v>
      </c>
    </row>
    <row r="240" spans="1:20" x14ac:dyDescent="0.25">
      <c r="A240" s="11" t="s">
        <v>34</v>
      </c>
      <c r="B240" s="11" t="s">
        <v>91</v>
      </c>
      <c r="C240" s="11" t="s">
        <v>23</v>
      </c>
      <c r="D240" s="11" t="s">
        <v>161</v>
      </c>
      <c r="E240" s="11" t="s">
        <v>29</v>
      </c>
      <c r="F240" s="11" t="s">
        <v>113</v>
      </c>
      <c r="G240" s="11" t="s">
        <v>88</v>
      </c>
      <c r="H240" s="11">
        <v>162048</v>
      </c>
      <c r="I240" s="11">
        <v>303640</v>
      </c>
      <c r="J240" s="11">
        <v>88.64</v>
      </c>
      <c r="K240" s="11">
        <v>829</v>
      </c>
      <c r="L240" s="11">
        <v>0</v>
      </c>
      <c r="M240" s="11">
        <v>0</v>
      </c>
      <c r="N240" s="11">
        <v>0.27302068238703731</v>
      </c>
      <c r="O240" s="11" t="str">
        <f>IF(N240&gt;2,"Good","Bad")</f>
        <v>Bad</v>
      </c>
      <c r="P240" s="11">
        <v>0</v>
      </c>
      <c r="Q240" s="11">
        <v>562</v>
      </c>
      <c r="R240" s="11">
        <v>3.4681099999999999E-3</v>
      </c>
      <c r="S240" s="11" t="s">
        <v>414</v>
      </c>
      <c r="T240" s="11">
        <v>5.1157681674565561E-3</v>
      </c>
    </row>
    <row r="241" spans="1:20" x14ac:dyDescent="0.25">
      <c r="A241" s="11" t="s">
        <v>308</v>
      </c>
      <c r="B241" s="11" t="s">
        <v>309</v>
      </c>
      <c r="C241" s="11" t="s">
        <v>23</v>
      </c>
      <c r="D241" s="11" t="s">
        <v>324</v>
      </c>
      <c r="E241" s="11" t="s">
        <v>29</v>
      </c>
      <c r="F241" s="11" t="s">
        <v>26</v>
      </c>
      <c r="G241" s="11" t="s">
        <v>86</v>
      </c>
      <c r="H241" s="11">
        <v>112957</v>
      </c>
      <c r="I241" s="11">
        <v>202733</v>
      </c>
      <c r="J241" s="11">
        <v>85.96</v>
      </c>
      <c r="K241" s="11">
        <v>576</v>
      </c>
      <c r="L241" s="11">
        <v>8255</v>
      </c>
      <c r="M241" s="11">
        <v>244</v>
      </c>
      <c r="N241" s="11">
        <v>0.28411753389926647</v>
      </c>
      <c r="O241" s="11" t="str">
        <f>IF(N241&gt;2,"Good","Bad")</f>
        <v>Bad</v>
      </c>
      <c r="P241" s="11">
        <v>4.0718580596153561E-2</v>
      </c>
      <c r="Q241" s="11">
        <v>8479</v>
      </c>
      <c r="R241" s="11">
        <v>4.1823480000000003E-2</v>
      </c>
      <c r="S241" s="11" t="s">
        <v>414</v>
      </c>
      <c r="T241" s="11">
        <v>5.0992855688447806E-3</v>
      </c>
    </row>
    <row r="242" spans="1:20" x14ac:dyDescent="0.25">
      <c r="A242" s="11" t="s">
        <v>103</v>
      </c>
      <c r="B242" s="11" t="s">
        <v>104</v>
      </c>
      <c r="C242" s="11" t="s">
        <v>23</v>
      </c>
      <c r="D242" s="11" t="s">
        <v>184</v>
      </c>
      <c r="E242" s="11" t="s">
        <v>29</v>
      </c>
      <c r="F242" s="11" t="s">
        <v>113</v>
      </c>
      <c r="G242" s="11" t="s">
        <v>88</v>
      </c>
      <c r="H242" s="11">
        <v>74736</v>
      </c>
      <c r="I242" s="11">
        <v>175079</v>
      </c>
      <c r="J242" s="11">
        <v>49.94</v>
      </c>
      <c r="K242" s="11">
        <v>380</v>
      </c>
      <c r="L242" s="11">
        <v>0</v>
      </c>
      <c r="M242" s="11">
        <v>0</v>
      </c>
      <c r="N242" s="11">
        <v>0.21704487688414939</v>
      </c>
      <c r="O242" s="11" t="str">
        <f>IF(N242&gt;2,"Good","Bad")</f>
        <v>Bad</v>
      </c>
      <c r="P242" s="11">
        <v>0</v>
      </c>
      <c r="Q242" s="11">
        <v>247</v>
      </c>
      <c r="R242" s="11">
        <v>3.30497E-3</v>
      </c>
      <c r="S242" s="11" t="s">
        <v>414</v>
      </c>
      <c r="T242" s="11">
        <v>5.0845643331192463E-3</v>
      </c>
    </row>
    <row r="243" spans="1:20" x14ac:dyDescent="0.25">
      <c r="A243" s="11" t="s">
        <v>109</v>
      </c>
      <c r="B243" s="11" t="s">
        <v>110</v>
      </c>
      <c r="C243" s="11" t="s">
        <v>23</v>
      </c>
      <c r="D243" s="11" t="s">
        <v>203</v>
      </c>
      <c r="E243" s="11" t="s">
        <v>25</v>
      </c>
      <c r="F243" s="11" t="s">
        <v>113</v>
      </c>
      <c r="G243" s="11" t="s">
        <v>88</v>
      </c>
      <c r="H243" s="11">
        <v>80462</v>
      </c>
      <c r="I243" s="11">
        <v>164052</v>
      </c>
      <c r="J243" s="11">
        <v>31.82</v>
      </c>
      <c r="K243" s="11">
        <v>406</v>
      </c>
      <c r="L243" s="11">
        <v>0</v>
      </c>
      <c r="M243" s="11">
        <v>0</v>
      </c>
      <c r="N243" s="11">
        <v>0.2474825055470217</v>
      </c>
      <c r="O243" s="11" t="str">
        <f>IF(N243&gt;2,"Good","Bad")</f>
        <v>Bad</v>
      </c>
      <c r="P243" s="11">
        <v>0</v>
      </c>
      <c r="Q243" s="11">
        <v>291</v>
      </c>
      <c r="R243" s="11">
        <v>3.6166100000000001E-3</v>
      </c>
      <c r="S243" s="11" t="s">
        <v>414</v>
      </c>
      <c r="T243" s="11">
        <v>5.0458601575899186E-3</v>
      </c>
    </row>
    <row r="244" spans="1:20" x14ac:dyDescent="0.25">
      <c r="A244" s="11" t="s">
        <v>308</v>
      </c>
      <c r="B244" s="11" t="s">
        <v>309</v>
      </c>
      <c r="C244" s="11" t="s">
        <v>23</v>
      </c>
      <c r="D244" s="11" t="s">
        <v>317</v>
      </c>
      <c r="E244" s="11" t="s">
        <v>25</v>
      </c>
      <c r="F244" s="11" t="s">
        <v>113</v>
      </c>
      <c r="G244" s="11" t="s">
        <v>88</v>
      </c>
      <c r="H244" s="11">
        <v>274687</v>
      </c>
      <c r="I244" s="11">
        <v>590534</v>
      </c>
      <c r="J244" s="11">
        <v>279.02999999999997</v>
      </c>
      <c r="K244" s="11">
        <v>1373</v>
      </c>
      <c r="L244" s="11">
        <v>0</v>
      </c>
      <c r="M244" s="11">
        <v>0</v>
      </c>
      <c r="N244" s="11">
        <v>0.23250143090829661</v>
      </c>
      <c r="O244" s="11" t="str">
        <f>IF(N244&gt;2,"Good","Bad")</f>
        <v>Bad</v>
      </c>
      <c r="P244" s="11">
        <v>0</v>
      </c>
      <c r="Q244" s="11">
        <v>899</v>
      </c>
      <c r="R244" s="11">
        <v>1.52235E-3</v>
      </c>
      <c r="S244" s="11" t="s">
        <v>414</v>
      </c>
      <c r="T244" s="11">
        <v>4.9984163793699741E-3</v>
      </c>
    </row>
    <row r="245" spans="1:20" x14ac:dyDescent="0.25">
      <c r="A245" s="11" t="s">
        <v>103</v>
      </c>
      <c r="B245" s="11" t="s">
        <v>104</v>
      </c>
      <c r="C245" s="11" t="s">
        <v>23</v>
      </c>
      <c r="D245" s="11" t="s">
        <v>132</v>
      </c>
      <c r="E245" s="11" t="s">
        <v>29</v>
      </c>
      <c r="F245" s="11" t="s">
        <v>26</v>
      </c>
      <c r="G245" s="11" t="s">
        <v>86</v>
      </c>
      <c r="H245" s="11">
        <v>27480</v>
      </c>
      <c r="I245" s="11">
        <v>47601</v>
      </c>
      <c r="J245" s="11">
        <v>12.72</v>
      </c>
      <c r="K245" s="11">
        <v>137</v>
      </c>
      <c r="L245" s="11">
        <v>2915</v>
      </c>
      <c r="M245" s="11">
        <v>120</v>
      </c>
      <c r="N245" s="11">
        <v>0.28780907964118402</v>
      </c>
      <c r="O245" s="11" t="str">
        <f>IF(N245&gt;2,"Good","Bad")</f>
        <v>Bad</v>
      </c>
      <c r="P245" s="11">
        <v>6.1238209281317617E-2</v>
      </c>
      <c r="Q245" s="11">
        <v>2954</v>
      </c>
      <c r="R245" s="11">
        <v>0.10749636</v>
      </c>
      <c r="S245" s="11" t="s">
        <v>414</v>
      </c>
      <c r="T245" s="11">
        <v>4.985443959243086E-3</v>
      </c>
    </row>
    <row r="246" spans="1:20" x14ac:dyDescent="0.25">
      <c r="A246" s="11" t="s">
        <v>109</v>
      </c>
      <c r="B246" s="11" t="s">
        <v>110</v>
      </c>
      <c r="C246" s="11" t="s">
        <v>23</v>
      </c>
      <c r="D246" s="11" t="s">
        <v>180</v>
      </c>
      <c r="E246" s="11" t="s">
        <v>25</v>
      </c>
      <c r="F246" s="11" t="s">
        <v>113</v>
      </c>
      <c r="G246" s="11" t="s">
        <v>88</v>
      </c>
      <c r="H246" s="11">
        <v>139156</v>
      </c>
      <c r="I246" s="11">
        <v>298669</v>
      </c>
      <c r="J246" s="11">
        <v>56.98</v>
      </c>
      <c r="K246" s="11">
        <v>689</v>
      </c>
      <c r="L246" s="11">
        <v>0</v>
      </c>
      <c r="M246" s="11">
        <v>0</v>
      </c>
      <c r="N246" s="11">
        <v>0.2306901620188235</v>
      </c>
      <c r="O246" s="11" t="str">
        <f>IF(N246&gt;2,"Good","Bad")</f>
        <v>Bad</v>
      </c>
      <c r="P246" s="11">
        <v>0</v>
      </c>
      <c r="Q246" s="11">
        <v>468</v>
      </c>
      <c r="R246" s="11">
        <v>3.3631300000000002E-3</v>
      </c>
      <c r="S246" s="11" t="s">
        <v>414</v>
      </c>
      <c r="T246" s="11">
        <v>4.9512777027221249E-3</v>
      </c>
    </row>
    <row r="247" spans="1:20" x14ac:dyDescent="0.25">
      <c r="A247" s="11" t="s">
        <v>308</v>
      </c>
      <c r="B247" s="11" t="s">
        <v>309</v>
      </c>
      <c r="C247" s="11" t="s">
        <v>23</v>
      </c>
      <c r="D247" s="11" t="s">
        <v>319</v>
      </c>
      <c r="E247" s="11" t="s">
        <v>29</v>
      </c>
      <c r="F247" s="11" t="s">
        <v>26</v>
      </c>
      <c r="G247" s="11" t="s">
        <v>88</v>
      </c>
      <c r="H247" s="11">
        <v>52737</v>
      </c>
      <c r="I247" s="11">
        <v>80494</v>
      </c>
      <c r="J247" s="11">
        <v>36.69</v>
      </c>
      <c r="K247" s="11">
        <v>261</v>
      </c>
      <c r="L247" s="11">
        <v>2454</v>
      </c>
      <c r="M247" s="11">
        <v>141</v>
      </c>
      <c r="N247" s="11">
        <v>0.32424777002012573</v>
      </c>
      <c r="O247" s="11" t="str">
        <f>IF(N247&gt;2,"Good","Bad")</f>
        <v>Bad</v>
      </c>
      <c r="P247" s="11">
        <v>3.0486744353616421E-2</v>
      </c>
      <c r="Q247" s="11">
        <v>2518</v>
      </c>
      <c r="R247" s="11">
        <v>3.1281829999999997E-2</v>
      </c>
      <c r="S247" s="11" t="s">
        <v>414</v>
      </c>
      <c r="T247" s="11">
        <v>4.9490869787815004E-3</v>
      </c>
    </row>
    <row r="248" spans="1:20" x14ac:dyDescent="0.25">
      <c r="A248" s="11" t="s">
        <v>45</v>
      </c>
      <c r="B248" s="11" t="s">
        <v>89</v>
      </c>
      <c r="C248" s="11" t="s">
        <v>23</v>
      </c>
      <c r="D248" s="11" t="s">
        <v>224</v>
      </c>
      <c r="E248" s="11" t="s">
        <v>25</v>
      </c>
      <c r="F248" s="11" t="s">
        <v>26</v>
      </c>
      <c r="G248" s="11" t="s">
        <v>86</v>
      </c>
      <c r="H248" s="11">
        <v>35120</v>
      </c>
      <c r="I248" s="11">
        <v>63700</v>
      </c>
      <c r="J248" s="11">
        <v>22</v>
      </c>
      <c r="K248" s="11">
        <v>173</v>
      </c>
      <c r="L248" s="11">
        <v>3610</v>
      </c>
      <c r="M248" s="11">
        <v>163</v>
      </c>
      <c r="N248" s="11">
        <v>0.27158555729984302</v>
      </c>
      <c r="O248" s="11" t="str">
        <f>IF(N248&gt;2,"Good","Bad")</f>
        <v>Bad</v>
      </c>
      <c r="P248" s="11">
        <v>5.6671899529042377E-2</v>
      </c>
      <c r="Q248" s="11">
        <v>3669</v>
      </c>
      <c r="R248" s="11">
        <v>0.10447039</v>
      </c>
      <c r="S248" s="11" t="s">
        <v>414</v>
      </c>
      <c r="T248" s="11">
        <v>4.9259681093394084E-3</v>
      </c>
    </row>
    <row r="249" spans="1:20" x14ac:dyDescent="0.25">
      <c r="A249" s="11" t="s">
        <v>93</v>
      </c>
      <c r="B249" s="11" t="s">
        <v>94</v>
      </c>
      <c r="C249" s="11" t="s">
        <v>23</v>
      </c>
      <c r="D249" s="11" t="s">
        <v>244</v>
      </c>
      <c r="E249" s="11" t="s">
        <v>25</v>
      </c>
      <c r="F249" s="11" t="s">
        <v>26</v>
      </c>
      <c r="G249" s="11" t="s">
        <v>88</v>
      </c>
      <c r="H249" s="11">
        <v>1032</v>
      </c>
      <c r="I249" s="11">
        <v>1454</v>
      </c>
      <c r="J249" s="11">
        <v>0.5</v>
      </c>
      <c r="K249" s="11">
        <v>5</v>
      </c>
      <c r="L249" s="11">
        <v>101</v>
      </c>
      <c r="M249" s="11">
        <v>86</v>
      </c>
      <c r="N249" s="11">
        <v>0.34387895460797802</v>
      </c>
      <c r="O249" s="11" t="str">
        <f>IF(N249&gt;2,"Good","Bad")</f>
        <v>Bad</v>
      </c>
      <c r="P249" s="11">
        <v>6.9463548830811558E-2</v>
      </c>
      <c r="Q249" s="11">
        <v>104</v>
      </c>
      <c r="R249" s="11">
        <v>0.10077519</v>
      </c>
      <c r="S249" s="11" t="s">
        <v>414</v>
      </c>
      <c r="T249" s="11">
        <v>4.8449612403100766E-3</v>
      </c>
    </row>
    <row r="250" spans="1:20" x14ac:dyDescent="0.25">
      <c r="A250" s="11" t="s">
        <v>93</v>
      </c>
      <c r="B250" s="11" t="s">
        <v>94</v>
      </c>
      <c r="C250" s="11" t="s">
        <v>23</v>
      </c>
      <c r="D250" s="11" t="s">
        <v>209</v>
      </c>
      <c r="E250" s="11" t="s">
        <v>29</v>
      </c>
      <c r="F250" s="11" t="s">
        <v>26</v>
      </c>
      <c r="G250" s="11" t="s">
        <v>88</v>
      </c>
      <c r="H250" s="11">
        <v>421</v>
      </c>
      <c r="I250" s="11">
        <v>564</v>
      </c>
      <c r="J250" s="11">
        <v>0.21</v>
      </c>
      <c r="K250" s="11">
        <v>2</v>
      </c>
      <c r="L250" s="11">
        <v>78</v>
      </c>
      <c r="M250" s="11">
        <v>68</v>
      </c>
      <c r="N250" s="11">
        <v>0.3546099290780142</v>
      </c>
      <c r="O250" s="11" t="str">
        <f>IF(N250&gt;2,"Good","Bad")</f>
        <v>Bad</v>
      </c>
      <c r="P250" s="11">
        <v>0.13829787234042551</v>
      </c>
      <c r="Q250" s="11">
        <v>79</v>
      </c>
      <c r="R250" s="11">
        <v>0.18764845999999999</v>
      </c>
      <c r="S250" s="11" t="s">
        <v>414</v>
      </c>
      <c r="T250" s="11">
        <v>4.7505938242280287E-3</v>
      </c>
    </row>
    <row r="251" spans="1:20" x14ac:dyDescent="0.25">
      <c r="A251" s="11" t="s">
        <v>93</v>
      </c>
      <c r="B251" s="11" t="s">
        <v>94</v>
      </c>
      <c r="C251" s="11" t="s">
        <v>23</v>
      </c>
      <c r="D251" s="11" t="s">
        <v>208</v>
      </c>
      <c r="E251" s="11" t="s">
        <v>25</v>
      </c>
      <c r="F251" s="11" t="s">
        <v>26</v>
      </c>
      <c r="G251" s="11" t="s">
        <v>88</v>
      </c>
      <c r="H251" s="11">
        <v>36088</v>
      </c>
      <c r="I251" s="11">
        <v>56645</v>
      </c>
      <c r="J251" s="11">
        <v>14.27</v>
      </c>
      <c r="K251" s="11">
        <v>170</v>
      </c>
      <c r="L251" s="11">
        <v>1822</v>
      </c>
      <c r="M251" s="11">
        <v>71</v>
      </c>
      <c r="N251" s="11">
        <v>0.3001147497572601</v>
      </c>
      <c r="O251" s="11" t="str">
        <f>IF(N251&gt;2,"Good","Bad")</f>
        <v>Bad</v>
      </c>
      <c r="P251" s="11">
        <v>3.2165239650454577E-2</v>
      </c>
      <c r="Q251" s="11">
        <v>1835</v>
      </c>
      <c r="R251" s="11">
        <v>5.084793E-2</v>
      </c>
      <c r="S251" s="11" t="s">
        <v>414</v>
      </c>
      <c r="T251" s="11">
        <v>4.7107071602748834E-3</v>
      </c>
    </row>
    <row r="252" spans="1:20" x14ac:dyDescent="0.25">
      <c r="A252" s="11" t="s">
        <v>308</v>
      </c>
      <c r="B252" s="11" t="s">
        <v>314</v>
      </c>
      <c r="C252" s="11" t="s">
        <v>37</v>
      </c>
      <c r="D252" s="11" t="s">
        <v>326</v>
      </c>
      <c r="E252" s="11" t="s">
        <v>29</v>
      </c>
      <c r="F252" s="11" t="s">
        <v>26</v>
      </c>
      <c r="G252" s="11" t="s">
        <v>88</v>
      </c>
      <c r="H252" s="11">
        <v>10435</v>
      </c>
      <c r="I252" s="11">
        <v>16456</v>
      </c>
      <c r="J252" s="11">
        <v>7.95</v>
      </c>
      <c r="K252" s="11">
        <v>49</v>
      </c>
      <c r="L252" s="11">
        <v>353</v>
      </c>
      <c r="M252" s="11">
        <v>15</v>
      </c>
      <c r="N252" s="11">
        <v>0.2977637335926106</v>
      </c>
      <c r="O252" s="11" t="str">
        <f>IF(N252&gt;2,"Good","Bad")</f>
        <v>Bad</v>
      </c>
      <c r="P252" s="11">
        <v>2.1451142440447251E-2</v>
      </c>
      <c r="Q252" s="11">
        <v>366</v>
      </c>
      <c r="R252" s="11">
        <v>2.2241130000000001E-2</v>
      </c>
      <c r="S252" s="11" t="s">
        <v>415</v>
      </c>
      <c r="T252" s="11">
        <v>4.6957355055103024E-3</v>
      </c>
    </row>
    <row r="253" spans="1:20" x14ac:dyDescent="0.25">
      <c r="A253" s="11" t="s">
        <v>308</v>
      </c>
      <c r="B253" s="11" t="s">
        <v>309</v>
      </c>
      <c r="C253" s="11" t="s">
        <v>23</v>
      </c>
      <c r="D253" s="11" t="s">
        <v>322</v>
      </c>
      <c r="E253" s="11" t="s">
        <v>29</v>
      </c>
      <c r="F253" s="11" t="s">
        <v>26</v>
      </c>
      <c r="G253" s="11" t="s">
        <v>88</v>
      </c>
      <c r="H253" s="11">
        <v>89901</v>
      </c>
      <c r="I253" s="11">
        <v>197582</v>
      </c>
      <c r="J253" s="11">
        <v>94.43</v>
      </c>
      <c r="K253" s="11">
        <v>422</v>
      </c>
      <c r="L253" s="11">
        <v>3422</v>
      </c>
      <c r="M253" s="11">
        <v>2974</v>
      </c>
      <c r="N253" s="11">
        <v>0.21358220890566959</v>
      </c>
      <c r="O253" s="11" t="str">
        <f>IF(N253&gt;2,"Good","Bad")</f>
        <v>Bad</v>
      </c>
      <c r="P253" s="11">
        <v>1.731939144254031E-2</v>
      </c>
      <c r="Q253" s="11">
        <v>3432</v>
      </c>
      <c r="R253" s="11">
        <v>1.737E-2</v>
      </c>
      <c r="S253" s="11" t="s">
        <v>414</v>
      </c>
      <c r="T253" s="11">
        <v>4.6940523464700061E-3</v>
      </c>
    </row>
    <row r="254" spans="1:20" x14ac:dyDescent="0.25">
      <c r="A254" s="11" t="s">
        <v>34</v>
      </c>
      <c r="B254" s="11" t="s">
        <v>91</v>
      </c>
      <c r="C254" s="11" t="s">
        <v>23</v>
      </c>
      <c r="D254" s="11" t="s">
        <v>223</v>
      </c>
      <c r="E254" s="11" t="s">
        <v>29</v>
      </c>
      <c r="F254" s="11" t="s">
        <v>26</v>
      </c>
      <c r="G254" s="11" t="s">
        <v>88</v>
      </c>
      <c r="H254" s="11">
        <v>34991</v>
      </c>
      <c r="I254" s="11">
        <v>80209</v>
      </c>
      <c r="J254" s="11">
        <v>22.21</v>
      </c>
      <c r="K254" s="11">
        <v>164</v>
      </c>
      <c r="L254" s="11">
        <v>1297</v>
      </c>
      <c r="M254" s="11">
        <v>1129</v>
      </c>
      <c r="N254" s="11">
        <v>0.20446583301125809</v>
      </c>
      <c r="O254" s="11" t="str">
        <f>IF(N254&gt;2,"Good","Bad")</f>
        <v>Bad</v>
      </c>
      <c r="P254" s="11">
        <v>1.61702552082684E-2</v>
      </c>
      <c r="Q254" s="11">
        <v>1332</v>
      </c>
      <c r="R254" s="11">
        <v>3.8066929999999999E-2</v>
      </c>
      <c r="S254" s="11" t="s">
        <v>414</v>
      </c>
      <c r="T254" s="11">
        <v>4.6869194935840646E-3</v>
      </c>
    </row>
    <row r="255" spans="1:20" x14ac:dyDescent="0.25">
      <c r="A255" s="11" t="s">
        <v>109</v>
      </c>
      <c r="B255" s="11" t="s">
        <v>110</v>
      </c>
      <c r="C255" s="11" t="s">
        <v>23</v>
      </c>
      <c r="D255" s="11" t="s">
        <v>229</v>
      </c>
      <c r="E255" s="11" t="s">
        <v>29</v>
      </c>
      <c r="F255" s="11" t="s">
        <v>113</v>
      </c>
      <c r="G255" s="11" t="s">
        <v>88</v>
      </c>
      <c r="H255" s="11">
        <v>48718</v>
      </c>
      <c r="I255" s="11">
        <v>98421</v>
      </c>
      <c r="J255" s="11">
        <v>18.920000000000002</v>
      </c>
      <c r="K255" s="11">
        <v>228</v>
      </c>
      <c r="L255" s="11">
        <v>0</v>
      </c>
      <c r="M255" s="11">
        <v>0</v>
      </c>
      <c r="N255" s="11">
        <v>0.23165787789191331</v>
      </c>
      <c r="O255" s="11" t="str">
        <f>IF(N255&gt;2,"Good","Bad")</f>
        <v>Bad</v>
      </c>
      <c r="P255" s="11">
        <v>0</v>
      </c>
      <c r="Q255" s="11">
        <v>135</v>
      </c>
      <c r="R255" s="11">
        <v>2.7710500000000002E-3</v>
      </c>
      <c r="S255" s="11" t="s">
        <v>414</v>
      </c>
      <c r="T255" s="11">
        <v>4.6799950736893959E-3</v>
      </c>
    </row>
    <row r="256" spans="1:20" x14ac:dyDescent="0.25">
      <c r="A256" s="11" t="s">
        <v>308</v>
      </c>
      <c r="B256" s="11" t="s">
        <v>314</v>
      </c>
      <c r="C256" s="11" t="s">
        <v>37</v>
      </c>
      <c r="D256" s="11" t="s">
        <v>318</v>
      </c>
      <c r="E256" s="11" t="s">
        <v>25</v>
      </c>
      <c r="F256" s="11" t="s">
        <v>26</v>
      </c>
      <c r="G256" s="11" t="s">
        <v>86</v>
      </c>
      <c r="H256" s="11">
        <v>8550</v>
      </c>
      <c r="I256" s="11">
        <v>13881</v>
      </c>
      <c r="J256" s="11">
        <v>6.57</v>
      </c>
      <c r="K256" s="11">
        <v>40</v>
      </c>
      <c r="L256" s="11">
        <v>582</v>
      </c>
      <c r="M256" s="11">
        <v>20</v>
      </c>
      <c r="N256" s="11">
        <v>0.28816367696851808</v>
      </c>
      <c r="O256" s="11" t="str">
        <f>IF(N256&gt;2,"Good","Bad")</f>
        <v>Bad</v>
      </c>
      <c r="P256" s="11">
        <v>4.1927814998919392E-2</v>
      </c>
      <c r="Q256" s="11">
        <v>597</v>
      </c>
      <c r="R256" s="11">
        <v>4.300843E-2</v>
      </c>
      <c r="S256" s="11" t="s">
        <v>415</v>
      </c>
      <c r="T256" s="11">
        <v>4.6783625730994153E-3</v>
      </c>
    </row>
    <row r="257" spans="1:20" x14ac:dyDescent="0.25">
      <c r="A257" s="11" t="s">
        <v>34</v>
      </c>
      <c r="B257" s="11" t="s">
        <v>135</v>
      </c>
      <c r="C257" s="11" t="s">
        <v>37</v>
      </c>
      <c r="D257" s="11" t="s">
        <v>238</v>
      </c>
      <c r="E257" s="11" t="s">
        <v>29</v>
      </c>
      <c r="F257" s="11" t="s">
        <v>205</v>
      </c>
      <c r="G257" s="11" t="s">
        <v>88</v>
      </c>
      <c r="H257" s="11">
        <v>1733</v>
      </c>
      <c r="I257" s="11">
        <v>4787</v>
      </c>
      <c r="J257" s="11">
        <v>8.7100000000000009</v>
      </c>
      <c r="K257" s="11">
        <v>8</v>
      </c>
      <c r="L257" s="11">
        <v>363</v>
      </c>
      <c r="M257" s="11">
        <v>422</v>
      </c>
      <c r="N257" s="11">
        <v>0.16711928138709001</v>
      </c>
      <c r="O257" s="11" t="str">
        <f>IF(N257&gt;2,"Good","Bad")</f>
        <v>Bad</v>
      </c>
      <c r="P257" s="11">
        <v>7.5830373929392098E-2</v>
      </c>
      <c r="Q257" s="11">
        <v>369</v>
      </c>
      <c r="R257" s="11">
        <v>0.21292556000000001</v>
      </c>
      <c r="S257" s="11" t="s">
        <v>415</v>
      </c>
      <c r="T257" s="11">
        <v>4.6162723600692438E-3</v>
      </c>
    </row>
    <row r="258" spans="1:20" x14ac:dyDescent="0.25">
      <c r="A258" s="11" t="s">
        <v>93</v>
      </c>
      <c r="B258" s="11" t="s">
        <v>94</v>
      </c>
      <c r="C258" s="11" t="s">
        <v>23</v>
      </c>
      <c r="D258" s="11" t="s">
        <v>162</v>
      </c>
      <c r="E258" s="11" t="s">
        <v>25</v>
      </c>
      <c r="F258" s="11" t="s">
        <v>26</v>
      </c>
      <c r="G258" s="11" t="s">
        <v>86</v>
      </c>
      <c r="H258" s="11">
        <v>39215</v>
      </c>
      <c r="I258" s="11">
        <v>68617</v>
      </c>
      <c r="J258" s="11">
        <v>17.329999999999998</v>
      </c>
      <c r="K258" s="11">
        <v>180</v>
      </c>
      <c r="L258" s="11">
        <v>2665</v>
      </c>
      <c r="M258" s="11">
        <v>68</v>
      </c>
      <c r="N258" s="11">
        <v>0.26232566273663971</v>
      </c>
      <c r="O258" s="11" t="str">
        <f>IF(N258&gt;2,"Good","Bad")</f>
        <v>Bad</v>
      </c>
      <c r="P258" s="11">
        <v>3.8838771732952478E-2</v>
      </c>
      <c r="Q258" s="11">
        <v>2680</v>
      </c>
      <c r="R258" s="11">
        <v>6.8341200000000005E-2</v>
      </c>
      <c r="S258" s="11" t="s">
        <v>414</v>
      </c>
      <c r="T258" s="11">
        <v>4.5900803264057122E-3</v>
      </c>
    </row>
    <row r="259" spans="1:20" x14ac:dyDescent="0.25">
      <c r="A259" s="11" t="s">
        <v>308</v>
      </c>
      <c r="B259" s="11" t="s">
        <v>314</v>
      </c>
      <c r="C259" s="11" t="s">
        <v>37</v>
      </c>
      <c r="D259" s="11" t="s">
        <v>312</v>
      </c>
      <c r="E259" s="11" t="s">
        <v>25</v>
      </c>
      <c r="F259" s="11" t="s">
        <v>26</v>
      </c>
      <c r="G259" s="11" t="s">
        <v>88</v>
      </c>
      <c r="H259" s="11">
        <v>1549</v>
      </c>
      <c r="I259" s="11">
        <v>1775</v>
      </c>
      <c r="J259" s="11">
        <v>2.21</v>
      </c>
      <c r="K259" s="11">
        <v>7</v>
      </c>
      <c r="L259" s="11">
        <v>719</v>
      </c>
      <c r="M259" s="11">
        <v>7</v>
      </c>
      <c r="N259" s="11">
        <v>0.39436619718309862</v>
      </c>
      <c r="O259" s="11" t="str">
        <f>IF(N259&gt;2,"Good","Bad")</f>
        <v>Bad</v>
      </c>
      <c r="P259" s="11">
        <v>0.40507042253521119</v>
      </c>
      <c r="Q259" s="11">
        <v>725</v>
      </c>
      <c r="R259" s="11">
        <v>0.4084507</v>
      </c>
      <c r="S259" s="11" t="s">
        <v>415</v>
      </c>
      <c r="T259" s="11">
        <v>4.5190445448676569E-3</v>
      </c>
    </row>
    <row r="260" spans="1:20" x14ac:dyDescent="0.25">
      <c r="A260" s="11" t="s">
        <v>45</v>
      </c>
      <c r="B260" s="11" t="s">
        <v>89</v>
      </c>
      <c r="C260" s="11" t="s">
        <v>23</v>
      </c>
      <c r="D260" s="11" t="s">
        <v>225</v>
      </c>
      <c r="E260" s="11" t="s">
        <v>29</v>
      </c>
      <c r="F260" s="11" t="s">
        <v>113</v>
      </c>
      <c r="G260" s="11" t="s">
        <v>88</v>
      </c>
      <c r="H260" s="11">
        <v>37209</v>
      </c>
      <c r="I260" s="11">
        <v>66661</v>
      </c>
      <c r="J260" s="11">
        <v>21.93</v>
      </c>
      <c r="K260" s="11">
        <v>168</v>
      </c>
      <c r="L260" s="11">
        <v>0</v>
      </c>
      <c r="M260" s="11">
        <v>0</v>
      </c>
      <c r="N260" s="11">
        <v>0.2520214218208548</v>
      </c>
      <c r="O260" s="11" t="str">
        <f>IF(N260&gt;2,"Good","Bad")</f>
        <v>Bad</v>
      </c>
      <c r="P260" s="11">
        <v>0</v>
      </c>
      <c r="Q260" s="11">
        <v>104</v>
      </c>
      <c r="R260" s="11">
        <v>2.7950200000000001E-3</v>
      </c>
      <c r="S260" s="11" t="s">
        <v>414</v>
      </c>
      <c r="T260" s="11">
        <v>4.5150366846730631E-3</v>
      </c>
    </row>
    <row r="261" spans="1:20" x14ac:dyDescent="0.25">
      <c r="A261" s="11" t="s">
        <v>34</v>
      </c>
      <c r="B261" s="11" t="s">
        <v>91</v>
      </c>
      <c r="C261" s="11" t="s">
        <v>23</v>
      </c>
      <c r="D261" s="11" t="s">
        <v>185</v>
      </c>
      <c r="E261" s="11" t="s">
        <v>25</v>
      </c>
      <c r="F261" s="11" t="s">
        <v>26</v>
      </c>
      <c r="G261" s="11" t="s">
        <v>88</v>
      </c>
      <c r="H261" s="11">
        <v>80319</v>
      </c>
      <c r="I261" s="11">
        <v>173235</v>
      </c>
      <c r="J261" s="11">
        <v>47.21</v>
      </c>
      <c r="K261" s="11">
        <v>356</v>
      </c>
      <c r="L261" s="11">
        <v>3521</v>
      </c>
      <c r="M261" s="11">
        <v>3045</v>
      </c>
      <c r="N261" s="11">
        <v>0.20550119779490289</v>
      </c>
      <c r="O261" s="11" t="str">
        <f>IF(N261&gt;2,"Good","Bad")</f>
        <v>Bad</v>
      </c>
      <c r="P261" s="11">
        <v>2.0324992062804859E-2</v>
      </c>
      <c r="Q261" s="11">
        <v>3606</v>
      </c>
      <c r="R261" s="11">
        <v>4.4895980000000002E-2</v>
      </c>
      <c r="S261" s="11" t="s">
        <v>414</v>
      </c>
      <c r="T261" s="11">
        <v>4.4323260996775356E-3</v>
      </c>
    </row>
    <row r="262" spans="1:20" x14ac:dyDescent="0.25">
      <c r="A262" s="11" t="s">
        <v>103</v>
      </c>
      <c r="B262" s="11" t="s">
        <v>104</v>
      </c>
      <c r="C262" s="11" t="s">
        <v>23</v>
      </c>
      <c r="D262" s="11" t="s">
        <v>144</v>
      </c>
      <c r="E262" s="11" t="s">
        <v>25</v>
      </c>
      <c r="F262" s="11" t="s">
        <v>26</v>
      </c>
      <c r="G262" s="11" t="s">
        <v>88</v>
      </c>
      <c r="H262" s="11">
        <v>55777</v>
      </c>
      <c r="I262" s="11">
        <v>102987</v>
      </c>
      <c r="J262" s="11">
        <v>28.39</v>
      </c>
      <c r="K262" s="11">
        <v>246</v>
      </c>
      <c r="L262" s="11">
        <v>5387</v>
      </c>
      <c r="M262" s="11">
        <v>228</v>
      </c>
      <c r="N262" s="11">
        <v>0.23886509947857501</v>
      </c>
      <c r="O262" s="11" t="str">
        <f>IF(N262&gt;2,"Good","Bad")</f>
        <v>Bad</v>
      </c>
      <c r="P262" s="11">
        <v>5.2307572800450543E-2</v>
      </c>
      <c r="Q262" s="11">
        <v>5438</v>
      </c>
      <c r="R262" s="11">
        <v>9.7495380000000006E-2</v>
      </c>
      <c r="S262" s="11" t="s">
        <v>414</v>
      </c>
      <c r="T262" s="11">
        <v>4.4104200656184447E-3</v>
      </c>
    </row>
    <row r="263" spans="1:20" x14ac:dyDescent="0.25">
      <c r="A263" s="11" t="s">
        <v>308</v>
      </c>
      <c r="B263" s="11" t="s">
        <v>309</v>
      </c>
      <c r="C263" s="11" t="s">
        <v>23</v>
      </c>
      <c r="D263" s="11" t="s">
        <v>330</v>
      </c>
      <c r="E263" s="11" t="s">
        <v>29</v>
      </c>
      <c r="F263" s="11" t="s">
        <v>113</v>
      </c>
      <c r="G263" s="11" t="s">
        <v>88</v>
      </c>
      <c r="H263" s="11">
        <v>41111</v>
      </c>
      <c r="I263" s="11">
        <v>74935</v>
      </c>
      <c r="J263" s="11">
        <v>31.35</v>
      </c>
      <c r="K263" s="11">
        <v>177</v>
      </c>
      <c r="L263" s="11">
        <v>0</v>
      </c>
      <c r="M263" s="11">
        <v>0</v>
      </c>
      <c r="N263" s="11">
        <v>0.23620471074931609</v>
      </c>
      <c r="O263" s="11" t="str">
        <f>IF(N263&gt;2,"Good","Bad")</f>
        <v>Bad</v>
      </c>
      <c r="P263" s="11">
        <v>0</v>
      </c>
      <c r="Q263" s="11">
        <v>124</v>
      </c>
      <c r="R263" s="11">
        <v>1.6547700000000001E-3</v>
      </c>
      <c r="S263" s="11" t="s">
        <v>414</v>
      </c>
      <c r="T263" s="11">
        <v>4.3054170416676803E-3</v>
      </c>
    </row>
    <row r="264" spans="1:20" x14ac:dyDescent="0.25">
      <c r="A264" s="11" t="s">
        <v>103</v>
      </c>
      <c r="B264" s="11" t="s">
        <v>104</v>
      </c>
      <c r="C264" s="11" t="s">
        <v>23</v>
      </c>
      <c r="D264" s="11" t="s">
        <v>218</v>
      </c>
      <c r="E264" s="11" t="s">
        <v>29</v>
      </c>
      <c r="F264" s="11" t="s">
        <v>26</v>
      </c>
      <c r="G264" s="11" t="s">
        <v>88</v>
      </c>
      <c r="H264" s="11">
        <v>36360</v>
      </c>
      <c r="I264" s="11">
        <v>85579</v>
      </c>
      <c r="J264" s="11">
        <v>24.11</v>
      </c>
      <c r="K264" s="11">
        <v>154</v>
      </c>
      <c r="L264" s="11">
        <v>2442</v>
      </c>
      <c r="M264" s="11">
        <v>2086</v>
      </c>
      <c r="N264" s="11">
        <v>0.17995068883721471</v>
      </c>
      <c r="O264" s="11" t="str">
        <f>IF(N264&gt;2,"Good","Bad")</f>
        <v>Bad</v>
      </c>
      <c r="P264" s="11">
        <v>2.8535037801329769E-2</v>
      </c>
      <c r="Q264" s="11">
        <v>2451</v>
      </c>
      <c r="R264" s="11">
        <v>6.7409239999999995E-2</v>
      </c>
      <c r="S264" s="11" t="s">
        <v>414</v>
      </c>
      <c r="T264" s="11">
        <v>4.2354235423542356E-3</v>
      </c>
    </row>
    <row r="265" spans="1:20" x14ac:dyDescent="0.25">
      <c r="A265" s="11" t="s">
        <v>93</v>
      </c>
      <c r="B265" s="11" t="s">
        <v>94</v>
      </c>
      <c r="C265" s="11" t="s">
        <v>23</v>
      </c>
      <c r="D265" s="11" t="s">
        <v>214</v>
      </c>
      <c r="E265" s="11" t="s">
        <v>29</v>
      </c>
      <c r="F265" s="11" t="s">
        <v>113</v>
      </c>
      <c r="G265" s="11" t="s">
        <v>88</v>
      </c>
      <c r="H265" s="11">
        <v>47389</v>
      </c>
      <c r="I265" s="11">
        <v>98011</v>
      </c>
      <c r="J265" s="11">
        <v>25.7</v>
      </c>
      <c r="K265" s="11">
        <v>198</v>
      </c>
      <c r="L265" s="11">
        <v>0</v>
      </c>
      <c r="M265" s="11">
        <v>0</v>
      </c>
      <c r="N265" s="11">
        <v>0.20201814082092831</v>
      </c>
      <c r="O265" s="11" t="str">
        <f>IF(N265&gt;2,"Good","Bad")</f>
        <v>Bad</v>
      </c>
      <c r="P265" s="11">
        <v>0</v>
      </c>
      <c r="Q265" s="11">
        <v>122</v>
      </c>
      <c r="R265" s="11">
        <v>2.5744399999999999E-3</v>
      </c>
      <c r="S265" s="11" t="s">
        <v>414</v>
      </c>
      <c r="T265" s="11">
        <v>4.1781848108210767E-3</v>
      </c>
    </row>
    <row r="266" spans="1:20" x14ac:dyDescent="0.25">
      <c r="A266" s="11" t="s">
        <v>308</v>
      </c>
      <c r="B266" s="11" t="s">
        <v>309</v>
      </c>
      <c r="C266" s="11" t="s">
        <v>23</v>
      </c>
      <c r="D266" s="11" t="s">
        <v>332</v>
      </c>
      <c r="E266" s="11" t="s">
        <v>29</v>
      </c>
      <c r="F266" s="11" t="s">
        <v>26</v>
      </c>
      <c r="G266" s="11" t="s">
        <v>86</v>
      </c>
      <c r="H266" s="11">
        <v>7452</v>
      </c>
      <c r="I266" s="11">
        <v>12246</v>
      </c>
      <c r="J266" s="11">
        <v>10.29</v>
      </c>
      <c r="K266" s="11">
        <v>31</v>
      </c>
      <c r="L266" s="11">
        <v>2643</v>
      </c>
      <c r="M266" s="11">
        <v>10</v>
      </c>
      <c r="N266" s="11">
        <v>0.25314388371713209</v>
      </c>
      <c r="O266" s="11" t="str">
        <f>IF(N266&gt;2,"Good","Bad")</f>
        <v>Bad</v>
      </c>
      <c r="P266" s="11">
        <v>0.21582557569818719</v>
      </c>
      <c r="Q266" s="11">
        <v>2667</v>
      </c>
      <c r="R266" s="11">
        <v>0.21778539999999999</v>
      </c>
      <c r="S266" s="11" t="s">
        <v>414</v>
      </c>
      <c r="T266" s="11">
        <v>4.1599570585077834E-3</v>
      </c>
    </row>
    <row r="267" spans="1:20" x14ac:dyDescent="0.25">
      <c r="A267" s="11" t="s">
        <v>45</v>
      </c>
      <c r="B267" s="11" t="s">
        <v>89</v>
      </c>
      <c r="C267" s="11" t="s">
        <v>23</v>
      </c>
      <c r="D267" s="11" t="s">
        <v>226</v>
      </c>
      <c r="E267" s="11" t="s">
        <v>29</v>
      </c>
      <c r="F267" s="11" t="s">
        <v>113</v>
      </c>
      <c r="G267" s="11" t="s">
        <v>88</v>
      </c>
      <c r="H267" s="11">
        <v>30784</v>
      </c>
      <c r="I267" s="11">
        <v>57765</v>
      </c>
      <c r="J267" s="11">
        <v>20.86</v>
      </c>
      <c r="K267" s="11">
        <v>128</v>
      </c>
      <c r="L267" s="11">
        <v>0</v>
      </c>
      <c r="M267" s="11">
        <v>0</v>
      </c>
      <c r="N267" s="11">
        <v>0.22158746645892841</v>
      </c>
      <c r="O267" s="11" t="str">
        <f>IF(N267&gt;2,"Good","Bad")</f>
        <v>Bad</v>
      </c>
      <c r="P267" s="11">
        <v>0</v>
      </c>
      <c r="Q267" s="11">
        <v>76</v>
      </c>
      <c r="R267" s="11">
        <v>2.4688100000000001E-3</v>
      </c>
      <c r="S267" s="11" t="s">
        <v>414</v>
      </c>
      <c r="T267" s="11">
        <v>4.1580041580041582E-3</v>
      </c>
    </row>
    <row r="268" spans="1:20" x14ac:dyDescent="0.25">
      <c r="A268" s="11" t="s">
        <v>103</v>
      </c>
      <c r="B268" s="11" t="s">
        <v>104</v>
      </c>
      <c r="C268" s="11" t="s">
        <v>23</v>
      </c>
      <c r="D268" s="11" t="s">
        <v>217</v>
      </c>
      <c r="E268" s="11" t="s">
        <v>25</v>
      </c>
      <c r="F268" s="11" t="s">
        <v>113</v>
      </c>
      <c r="G268" s="11" t="s">
        <v>88</v>
      </c>
      <c r="H268" s="11">
        <v>43544</v>
      </c>
      <c r="I268" s="11">
        <v>87119</v>
      </c>
      <c r="J268" s="11">
        <v>24.89</v>
      </c>
      <c r="K268" s="11">
        <v>179</v>
      </c>
      <c r="L268" s="11">
        <v>0</v>
      </c>
      <c r="M268" s="11">
        <v>0</v>
      </c>
      <c r="N268" s="11">
        <v>0.20546608661715579</v>
      </c>
      <c r="O268" s="11" t="str">
        <f>IF(N268&gt;2,"Good","Bad")</f>
        <v>Bad</v>
      </c>
      <c r="P268" s="11">
        <v>0</v>
      </c>
      <c r="Q268" s="11">
        <v>126</v>
      </c>
      <c r="R268" s="11">
        <v>2.89362E-3</v>
      </c>
      <c r="S268" s="11" t="s">
        <v>414</v>
      </c>
      <c r="T268" s="11">
        <v>4.1107844938453059E-3</v>
      </c>
    </row>
    <row r="269" spans="1:20" x14ac:dyDescent="0.25">
      <c r="A269" s="11" t="s">
        <v>93</v>
      </c>
      <c r="B269" s="11" t="s">
        <v>94</v>
      </c>
      <c r="C269" s="11" t="s">
        <v>23</v>
      </c>
      <c r="D269" s="11" t="s">
        <v>95</v>
      </c>
      <c r="E269" s="11" t="s">
        <v>25</v>
      </c>
      <c r="F269" s="11" t="s">
        <v>26</v>
      </c>
      <c r="G269" s="11" t="s">
        <v>86</v>
      </c>
      <c r="H269" s="11">
        <v>31183</v>
      </c>
      <c r="I269" s="11">
        <v>49744</v>
      </c>
      <c r="J269" s="11">
        <v>12.67</v>
      </c>
      <c r="K269" s="11">
        <v>128</v>
      </c>
      <c r="L269" s="11">
        <v>2265</v>
      </c>
      <c r="M269" s="11">
        <v>95</v>
      </c>
      <c r="N269" s="11">
        <v>0.25731746542296557</v>
      </c>
      <c r="O269" s="11" t="str">
        <f>IF(N269&gt;2,"Good","Bad")</f>
        <v>Bad</v>
      </c>
      <c r="P269" s="11">
        <v>4.5533129623673209E-2</v>
      </c>
      <c r="Q269" s="11">
        <v>2288</v>
      </c>
      <c r="R269" s="11">
        <v>7.3373309999999997E-2</v>
      </c>
      <c r="S269" s="11" t="s">
        <v>414</v>
      </c>
      <c r="T269" s="11">
        <v>4.1048006926851172E-3</v>
      </c>
    </row>
    <row r="270" spans="1:20" x14ac:dyDescent="0.25">
      <c r="A270" s="11" t="s">
        <v>109</v>
      </c>
      <c r="B270" s="11" t="s">
        <v>110</v>
      </c>
      <c r="C270" s="11" t="s">
        <v>23</v>
      </c>
      <c r="D270" s="11" t="s">
        <v>235</v>
      </c>
      <c r="E270" s="11" t="s">
        <v>29</v>
      </c>
      <c r="F270" s="11" t="s">
        <v>113</v>
      </c>
      <c r="G270" s="11" t="s">
        <v>88</v>
      </c>
      <c r="H270" s="11">
        <v>48577</v>
      </c>
      <c r="I270" s="11">
        <v>83062</v>
      </c>
      <c r="J270" s="11">
        <v>16.7</v>
      </c>
      <c r="K270" s="11">
        <v>196</v>
      </c>
      <c r="L270" s="11">
        <v>0</v>
      </c>
      <c r="M270" s="11">
        <v>0</v>
      </c>
      <c r="N270" s="11">
        <v>0.2359683128265633</v>
      </c>
      <c r="O270" s="11" t="str">
        <f>IF(N270&gt;2,"Good","Bad")</f>
        <v>Bad</v>
      </c>
      <c r="P270" s="11">
        <v>0</v>
      </c>
      <c r="Q270" s="11">
        <v>126</v>
      </c>
      <c r="R270" s="11">
        <v>2.5938200000000002E-3</v>
      </c>
      <c r="S270" s="11" t="s">
        <v>414</v>
      </c>
      <c r="T270" s="11">
        <v>4.0348312987627888E-3</v>
      </c>
    </row>
    <row r="271" spans="1:20" x14ac:dyDescent="0.25">
      <c r="A271" s="11" t="s">
        <v>93</v>
      </c>
      <c r="B271" s="11" t="s">
        <v>94</v>
      </c>
      <c r="C271" s="11" t="s">
        <v>23</v>
      </c>
      <c r="D271" s="11" t="s">
        <v>227</v>
      </c>
      <c r="E271" s="11" t="s">
        <v>25</v>
      </c>
      <c r="F271" s="11" t="s">
        <v>113</v>
      </c>
      <c r="G271" s="11" t="s">
        <v>88</v>
      </c>
      <c r="H271" s="11">
        <v>40014</v>
      </c>
      <c r="I271" s="11">
        <v>77493</v>
      </c>
      <c r="J271" s="11">
        <v>20.41</v>
      </c>
      <c r="K271" s="11">
        <v>160</v>
      </c>
      <c r="L271" s="11">
        <v>0</v>
      </c>
      <c r="M271" s="11">
        <v>0</v>
      </c>
      <c r="N271" s="11">
        <v>0.20647026183010081</v>
      </c>
      <c r="O271" s="11" t="str">
        <f>IF(N271&gt;2,"Good","Bad")</f>
        <v>Bad</v>
      </c>
      <c r="P271" s="11">
        <v>0</v>
      </c>
      <c r="Q271" s="11">
        <v>108</v>
      </c>
      <c r="R271" s="11">
        <v>2.6990600000000001E-3</v>
      </c>
      <c r="S271" s="11" t="s">
        <v>414</v>
      </c>
      <c r="T271" s="11">
        <v>3.9986004898285602E-3</v>
      </c>
    </row>
    <row r="272" spans="1:20" x14ac:dyDescent="0.25">
      <c r="A272" s="11" t="s">
        <v>34</v>
      </c>
      <c r="B272" s="11" t="s">
        <v>91</v>
      </c>
      <c r="C272" s="11" t="s">
        <v>23</v>
      </c>
      <c r="D272" s="11" t="s">
        <v>198</v>
      </c>
      <c r="E272" s="11" t="s">
        <v>29</v>
      </c>
      <c r="F272" s="11" t="s">
        <v>113</v>
      </c>
      <c r="G272" s="11" t="s">
        <v>88</v>
      </c>
      <c r="H272" s="11">
        <v>50080</v>
      </c>
      <c r="I272" s="11">
        <v>83528</v>
      </c>
      <c r="J272" s="11">
        <v>24.48</v>
      </c>
      <c r="K272" s="11">
        <v>198</v>
      </c>
      <c r="L272" s="11">
        <v>0</v>
      </c>
      <c r="M272" s="11">
        <v>0</v>
      </c>
      <c r="N272" s="11">
        <v>0.23704625993678771</v>
      </c>
      <c r="O272" s="11" t="str">
        <f>IF(N272&gt;2,"Good","Bad")</f>
        <v>Bad</v>
      </c>
      <c r="P272" s="11">
        <v>0</v>
      </c>
      <c r="Q272" s="11">
        <v>130</v>
      </c>
      <c r="R272" s="11">
        <v>2.5958499999999998E-3</v>
      </c>
      <c r="S272" s="11" t="s">
        <v>414</v>
      </c>
      <c r="T272" s="11">
        <v>3.9536741214057508E-3</v>
      </c>
    </row>
    <row r="273" spans="1:20" x14ac:dyDescent="0.25">
      <c r="A273" s="11" t="s">
        <v>45</v>
      </c>
      <c r="B273" s="11" t="s">
        <v>89</v>
      </c>
      <c r="C273" s="11" t="s">
        <v>23</v>
      </c>
      <c r="D273" s="11" t="s">
        <v>202</v>
      </c>
      <c r="E273" s="11" t="s">
        <v>25</v>
      </c>
      <c r="F273" s="11" t="s">
        <v>26</v>
      </c>
      <c r="G273" s="11" t="s">
        <v>88</v>
      </c>
      <c r="H273" s="11">
        <v>53006</v>
      </c>
      <c r="I273" s="11">
        <v>101052</v>
      </c>
      <c r="J273" s="11">
        <v>33.08</v>
      </c>
      <c r="K273" s="11">
        <v>209</v>
      </c>
      <c r="L273" s="11">
        <v>2129</v>
      </c>
      <c r="M273" s="11">
        <v>1836</v>
      </c>
      <c r="N273" s="11">
        <v>0.20682420931797491</v>
      </c>
      <c r="O273" s="11" t="str">
        <f>IF(N273&gt;2,"Good","Bad")</f>
        <v>Bad</v>
      </c>
      <c r="P273" s="11">
        <v>2.1068360843921941E-2</v>
      </c>
      <c r="Q273" s="11">
        <v>2188</v>
      </c>
      <c r="R273" s="11">
        <v>4.1278349999999998E-2</v>
      </c>
      <c r="S273" s="11" t="s">
        <v>414</v>
      </c>
      <c r="T273" s="11">
        <v>3.9429498547334267E-3</v>
      </c>
    </row>
    <row r="274" spans="1:20" x14ac:dyDescent="0.25">
      <c r="A274" s="11" t="s">
        <v>45</v>
      </c>
      <c r="B274" s="11" t="s">
        <v>89</v>
      </c>
      <c r="C274" s="11" t="s">
        <v>23</v>
      </c>
      <c r="D274" s="11" t="s">
        <v>287</v>
      </c>
      <c r="E274" s="11" t="s">
        <v>25</v>
      </c>
      <c r="F274" s="11" t="s">
        <v>26</v>
      </c>
      <c r="G274" s="11" t="s">
        <v>88</v>
      </c>
      <c r="H274" s="11">
        <v>254</v>
      </c>
      <c r="I274" s="11">
        <v>369</v>
      </c>
      <c r="J274" s="11">
        <v>0.14000000000000001</v>
      </c>
      <c r="K274" s="11">
        <v>1</v>
      </c>
      <c r="L274" s="11">
        <v>42</v>
      </c>
      <c r="M274" s="11">
        <v>43</v>
      </c>
      <c r="N274" s="11">
        <v>0.27100271002710019</v>
      </c>
      <c r="O274" s="11" t="str">
        <f>IF(N274&gt;2,"Good","Bad")</f>
        <v>Bad</v>
      </c>
      <c r="P274" s="11">
        <v>0.11382113821138209</v>
      </c>
      <c r="Q274" s="11">
        <v>43</v>
      </c>
      <c r="R274" s="11">
        <v>0.16929134000000001</v>
      </c>
      <c r="S274" s="11" t="s">
        <v>414</v>
      </c>
      <c r="T274" s="11">
        <v>3.937007874015748E-3</v>
      </c>
    </row>
    <row r="275" spans="1:20" x14ac:dyDescent="0.25">
      <c r="A275" s="11" t="s">
        <v>308</v>
      </c>
      <c r="B275" s="11" t="s">
        <v>314</v>
      </c>
      <c r="C275" s="11" t="s">
        <v>37</v>
      </c>
      <c r="D275" s="11" t="s">
        <v>310</v>
      </c>
      <c r="E275" s="11" t="s">
        <v>25</v>
      </c>
      <c r="F275" s="11" t="s">
        <v>26</v>
      </c>
      <c r="G275" s="11" t="s">
        <v>86</v>
      </c>
      <c r="H275" s="11">
        <v>11469</v>
      </c>
      <c r="I275" s="11">
        <v>19209</v>
      </c>
      <c r="J275" s="11">
        <v>9.34</v>
      </c>
      <c r="K275" s="11">
        <v>45</v>
      </c>
      <c r="L275" s="11">
        <v>937</v>
      </c>
      <c r="M275" s="11">
        <v>28</v>
      </c>
      <c r="N275" s="11">
        <v>0.23426518819303449</v>
      </c>
      <c r="O275" s="11" t="str">
        <f>IF(N275&gt;2,"Good","Bad")</f>
        <v>Bad</v>
      </c>
      <c r="P275" s="11">
        <v>4.8779218074860742E-2</v>
      </c>
      <c r="Q275" s="11">
        <v>957</v>
      </c>
      <c r="R275" s="11">
        <v>4.9820400000000001E-2</v>
      </c>
      <c r="S275" s="11" t="s">
        <v>415</v>
      </c>
      <c r="T275" s="11">
        <v>3.9236201935652628E-3</v>
      </c>
    </row>
    <row r="276" spans="1:20" x14ac:dyDescent="0.25">
      <c r="A276" s="11" t="s">
        <v>34</v>
      </c>
      <c r="B276" s="11" t="s">
        <v>135</v>
      </c>
      <c r="C276" s="11" t="s">
        <v>37</v>
      </c>
      <c r="D276" s="11" t="s">
        <v>282</v>
      </c>
      <c r="E276" s="11" t="s">
        <v>25</v>
      </c>
      <c r="F276" s="11" t="s">
        <v>26</v>
      </c>
      <c r="G276" s="11" t="s">
        <v>88</v>
      </c>
      <c r="H276" s="11">
        <v>255</v>
      </c>
      <c r="I276" s="11">
        <v>404</v>
      </c>
      <c r="J276" s="11">
        <v>0.92</v>
      </c>
      <c r="K276" s="11">
        <v>1</v>
      </c>
      <c r="L276" s="11">
        <v>87</v>
      </c>
      <c r="M276" s="11">
        <v>74</v>
      </c>
      <c r="N276" s="11">
        <v>0.24752475247524749</v>
      </c>
      <c r="O276" s="11" t="str">
        <f>IF(N276&gt;2,"Good","Bad")</f>
        <v>Bad</v>
      </c>
      <c r="P276" s="11">
        <v>0.21534653465346529</v>
      </c>
      <c r="Q276" s="11">
        <v>88</v>
      </c>
      <c r="R276" s="11">
        <v>0.34509803999999999</v>
      </c>
      <c r="S276" s="11" t="s">
        <v>415</v>
      </c>
      <c r="T276" s="11">
        <v>3.9215686274509803E-3</v>
      </c>
    </row>
    <row r="277" spans="1:20" x14ac:dyDescent="0.25">
      <c r="A277" s="11" t="s">
        <v>308</v>
      </c>
      <c r="B277" s="11" t="s">
        <v>314</v>
      </c>
      <c r="C277" s="11" t="s">
        <v>37</v>
      </c>
      <c r="D277" s="11" t="s">
        <v>316</v>
      </c>
      <c r="E277" s="11" t="s">
        <v>25</v>
      </c>
      <c r="F277" s="11" t="s">
        <v>26</v>
      </c>
      <c r="G277" s="11" t="s">
        <v>88</v>
      </c>
      <c r="H277" s="11">
        <v>8952</v>
      </c>
      <c r="I277" s="11">
        <v>13427</v>
      </c>
      <c r="J277" s="11">
        <v>6.71</v>
      </c>
      <c r="K277" s="11">
        <v>35</v>
      </c>
      <c r="L277" s="11">
        <v>451</v>
      </c>
      <c r="M277" s="11">
        <v>20</v>
      </c>
      <c r="N277" s="11">
        <v>0.26066880166828033</v>
      </c>
      <c r="O277" s="11" t="str">
        <f>IF(N277&gt;2,"Good","Bad")</f>
        <v>Bad</v>
      </c>
      <c r="P277" s="11">
        <v>3.358903701496984E-2</v>
      </c>
      <c r="Q277" s="11">
        <v>462</v>
      </c>
      <c r="R277" s="11">
        <v>3.4408279999999999E-2</v>
      </c>
      <c r="S277" s="11" t="s">
        <v>415</v>
      </c>
      <c r="T277" s="11">
        <v>3.9097408400357459E-3</v>
      </c>
    </row>
    <row r="278" spans="1:20" x14ac:dyDescent="0.25">
      <c r="A278" s="11" t="s">
        <v>34</v>
      </c>
      <c r="B278" s="11" t="s">
        <v>91</v>
      </c>
      <c r="C278" s="11" t="s">
        <v>23</v>
      </c>
      <c r="D278" s="11" t="s">
        <v>282</v>
      </c>
      <c r="E278" s="11" t="s">
        <v>25</v>
      </c>
      <c r="F278" s="11" t="s">
        <v>26</v>
      </c>
      <c r="G278" s="11" t="s">
        <v>88</v>
      </c>
      <c r="H278" s="11">
        <v>776</v>
      </c>
      <c r="I278" s="11">
        <v>1281</v>
      </c>
      <c r="J278" s="11">
        <v>0.62</v>
      </c>
      <c r="K278" s="11">
        <v>3</v>
      </c>
      <c r="L278" s="11">
        <v>185</v>
      </c>
      <c r="M278" s="11">
        <v>175</v>
      </c>
      <c r="N278" s="11">
        <v>0.23419203747072601</v>
      </c>
      <c r="O278" s="11" t="str">
        <f>IF(N278&gt;2,"Good","Bad")</f>
        <v>Bad</v>
      </c>
      <c r="P278" s="11">
        <v>0.14441842310694769</v>
      </c>
      <c r="Q278" s="11">
        <v>186</v>
      </c>
      <c r="R278" s="11">
        <v>0.23969072</v>
      </c>
      <c r="S278" s="11" t="s">
        <v>414</v>
      </c>
      <c r="T278" s="11">
        <v>3.8659793814432991E-3</v>
      </c>
    </row>
    <row r="279" spans="1:20" x14ac:dyDescent="0.25">
      <c r="A279" s="11" t="s">
        <v>109</v>
      </c>
      <c r="B279" s="11" t="s">
        <v>110</v>
      </c>
      <c r="C279" s="11" t="s">
        <v>23</v>
      </c>
      <c r="D279" s="11" t="s">
        <v>230</v>
      </c>
      <c r="E279" s="11" t="s">
        <v>29</v>
      </c>
      <c r="F279" s="11" t="s">
        <v>26</v>
      </c>
      <c r="G279" s="11" t="s">
        <v>88</v>
      </c>
      <c r="H279" s="11">
        <v>46006</v>
      </c>
      <c r="I279" s="11">
        <v>99290</v>
      </c>
      <c r="J279" s="11">
        <v>18.84</v>
      </c>
      <c r="K279" s="11">
        <v>177</v>
      </c>
      <c r="L279" s="11">
        <v>1874</v>
      </c>
      <c r="M279" s="11">
        <v>1627</v>
      </c>
      <c r="N279" s="11">
        <v>0.1782656863732501</v>
      </c>
      <c r="O279" s="11" t="str">
        <f>IF(N279&gt;2,"Good","Bad")</f>
        <v>Bad</v>
      </c>
      <c r="P279" s="11">
        <v>1.8874005438614162E-2</v>
      </c>
      <c r="Q279" s="11">
        <v>1913</v>
      </c>
      <c r="R279" s="11">
        <v>4.1581529999999998E-2</v>
      </c>
      <c r="S279" s="11" t="s">
        <v>414</v>
      </c>
      <c r="T279" s="11">
        <v>3.8473242620527758E-3</v>
      </c>
    </row>
    <row r="280" spans="1:20" x14ac:dyDescent="0.25">
      <c r="A280" s="11" t="s">
        <v>308</v>
      </c>
      <c r="B280" s="11" t="s">
        <v>314</v>
      </c>
      <c r="C280" s="11" t="s">
        <v>37</v>
      </c>
      <c r="D280" s="11" t="s">
        <v>328</v>
      </c>
      <c r="E280" s="11" t="s">
        <v>29</v>
      </c>
      <c r="F280" s="11" t="s">
        <v>113</v>
      </c>
      <c r="G280" s="11" t="s">
        <v>88</v>
      </c>
      <c r="H280" s="11">
        <v>24736</v>
      </c>
      <c r="I280" s="11">
        <v>36396</v>
      </c>
      <c r="J280" s="11">
        <v>15.85</v>
      </c>
      <c r="K280" s="11">
        <v>94</v>
      </c>
      <c r="L280" s="11">
        <v>0</v>
      </c>
      <c r="M280" s="11">
        <v>0</v>
      </c>
      <c r="N280" s="11">
        <v>0.25827013957577749</v>
      </c>
      <c r="O280" s="11" t="str">
        <f>IF(N280&gt;2,"Good","Bad")</f>
        <v>Bad</v>
      </c>
      <c r="P280" s="11">
        <v>0</v>
      </c>
      <c r="Q280" s="11">
        <v>49</v>
      </c>
      <c r="R280" s="11">
        <v>1.3462999999999999E-3</v>
      </c>
      <c r="S280" s="11" t="s">
        <v>415</v>
      </c>
      <c r="T280" s="11">
        <v>3.8001293661060801E-3</v>
      </c>
    </row>
    <row r="281" spans="1:20" x14ac:dyDescent="0.25">
      <c r="A281" s="11" t="s">
        <v>308</v>
      </c>
      <c r="B281" s="11" t="s">
        <v>314</v>
      </c>
      <c r="C281" s="11" t="s">
        <v>37</v>
      </c>
      <c r="D281" s="11" t="s">
        <v>325</v>
      </c>
      <c r="E281" s="11" t="s">
        <v>25</v>
      </c>
      <c r="F281" s="11" t="s">
        <v>26</v>
      </c>
      <c r="G281" s="11" t="s">
        <v>88</v>
      </c>
      <c r="H281" s="11">
        <v>11071</v>
      </c>
      <c r="I281" s="11">
        <v>17779</v>
      </c>
      <c r="J281" s="11">
        <v>9.68</v>
      </c>
      <c r="K281" s="11">
        <v>42</v>
      </c>
      <c r="L281" s="11">
        <v>605</v>
      </c>
      <c r="M281" s="11">
        <v>18</v>
      </c>
      <c r="N281" s="11">
        <v>0.23623375892907361</v>
      </c>
      <c r="O281" s="11" t="str">
        <f>IF(N281&gt;2,"Good","Bad")</f>
        <v>Bad</v>
      </c>
      <c r="P281" s="11">
        <v>3.4028910512402269E-2</v>
      </c>
      <c r="Q281" s="11">
        <v>613</v>
      </c>
      <c r="R281" s="11">
        <v>3.4478880000000003E-2</v>
      </c>
      <c r="S281" s="11" t="s">
        <v>415</v>
      </c>
      <c r="T281" s="11">
        <v>3.7936952398157351E-3</v>
      </c>
    </row>
    <row r="282" spans="1:20" x14ac:dyDescent="0.25">
      <c r="A282" s="11" t="s">
        <v>308</v>
      </c>
      <c r="B282" s="11" t="s">
        <v>309</v>
      </c>
      <c r="C282" s="11" t="s">
        <v>23</v>
      </c>
      <c r="D282" s="11" t="s">
        <v>322</v>
      </c>
      <c r="E282" s="11" t="s">
        <v>29</v>
      </c>
      <c r="F282" s="11" t="s">
        <v>26</v>
      </c>
      <c r="G282" s="11" t="s">
        <v>88</v>
      </c>
      <c r="H282" s="11">
        <v>2378</v>
      </c>
      <c r="I282" s="11">
        <v>2853</v>
      </c>
      <c r="J282" s="11">
        <v>2.36</v>
      </c>
      <c r="K282" s="11">
        <v>9</v>
      </c>
      <c r="L282" s="11">
        <v>194</v>
      </c>
      <c r="M282" s="11">
        <v>156</v>
      </c>
      <c r="N282" s="11">
        <v>0.31545741324921128</v>
      </c>
      <c r="O282" s="11" t="str">
        <f>IF(N282&gt;2,"Good","Bad")</f>
        <v>Bad</v>
      </c>
      <c r="P282" s="11">
        <v>6.7998597967052224E-2</v>
      </c>
      <c r="Q282" s="11">
        <v>194</v>
      </c>
      <c r="R282" s="11">
        <v>6.7998600000000006E-2</v>
      </c>
      <c r="S282" s="11" t="s">
        <v>414</v>
      </c>
      <c r="T282" s="11">
        <v>3.784693019343986E-3</v>
      </c>
    </row>
    <row r="283" spans="1:20" x14ac:dyDescent="0.25">
      <c r="A283" s="11" t="s">
        <v>109</v>
      </c>
      <c r="B283" s="11" t="s">
        <v>110</v>
      </c>
      <c r="C283" s="11" t="s">
        <v>23</v>
      </c>
      <c r="D283" s="11" t="s">
        <v>266</v>
      </c>
      <c r="E283" s="11" t="s">
        <v>25</v>
      </c>
      <c r="F283" s="11" t="s">
        <v>26</v>
      </c>
      <c r="G283" s="11" t="s">
        <v>86</v>
      </c>
      <c r="H283" s="11">
        <v>26999</v>
      </c>
      <c r="I283" s="11">
        <v>38773</v>
      </c>
      <c r="J283" s="11">
        <v>7.19</v>
      </c>
      <c r="K283" s="11">
        <v>102</v>
      </c>
      <c r="L283" s="11">
        <v>1858</v>
      </c>
      <c r="M283" s="11">
        <v>61</v>
      </c>
      <c r="N283" s="11">
        <v>0.26306966187811098</v>
      </c>
      <c r="O283" s="11" t="str">
        <f>IF(N283&gt;2,"Good","Bad")</f>
        <v>Bad</v>
      </c>
      <c r="P283" s="11">
        <v>4.7919944291130417E-2</v>
      </c>
      <c r="Q283" s="11">
        <v>1897</v>
      </c>
      <c r="R283" s="11">
        <v>7.0261859999999995E-2</v>
      </c>
      <c r="S283" s="11" t="s">
        <v>414</v>
      </c>
      <c r="T283" s="11">
        <v>3.77791770065558E-3</v>
      </c>
    </row>
    <row r="284" spans="1:20" x14ac:dyDescent="0.25">
      <c r="A284" s="11" t="s">
        <v>93</v>
      </c>
      <c r="B284" s="11" t="s">
        <v>94</v>
      </c>
      <c r="C284" s="11" t="s">
        <v>23</v>
      </c>
      <c r="D284" s="11" t="s">
        <v>244</v>
      </c>
      <c r="E284" s="11" t="s">
        <v>25</v>
      </c>
      <c r="F284" s="11" t="s">
        <v>26</v>
      </c>
      <c r="G284" s="11" t="s">
        <v>88</v>
      </c>
      <c r="H284" s="11">
        <v>27455</v>
      </c>
      <c r="I284" s="11">
        <v>54314</v>
      </c>
      <c r="J284" s="11">
        <v>13.8</v>
      </c>
      <c r="K284" s="11">
        <v>101</v>
      </c>
      <c r="L284" s="11">
        <v>823</v>
      </c>
      <c r="M284" s="11">
        <v>712</v>
      </c>
      <c r="N284" s="11">
        <v>0.1859557388518614</v>
      </c>
      <c r="O284" s="11" t="str">
        <f>IF(N284&gt;2,"Good","Bad")</f>
        <v>Bad</v>
      </c>
      <c r="P284" s="11">
        <v>1.515263099753286E-2</v>
      </c>
      <c r="Q284" s="11">
        <v>847</v>
      </c>
      <c r="R284" s="11">
        <v>3.085048E-2</v>
      </c>
      <c r="S284" s="11" t="s">
        <v>414</v>
      </c>
      <c r="T284" s="11">
        <v>3.678747040611911E-3</v>
      </c>
    </row>
    <row r="285" spans="1:20" x14ac:dyDescent="0.25">
      <c r="A285" s="11" t="s">
        <v>103</v>
      </c>
      <c r="B285" s="11" t="s">
        <v>104</v>
      </c>
      <c r="C285" s="11" t="s">
        <v>23</v>
      </c>
      <c r="D285" s="11" t="s">
        <v>243</v>
      </c>
      <c r="E285" s="11" t="s">
        <v>25</v>
      </c>
      <c r="F285" s="11" t="s">
        <v>26</v>
      </c>
      <c r="G285" s="11" t="s">
        <v>86</v>
      </c>
      <c r="H285" s="11">
        <v>30973</v>
      </c>
      <c r="I285" s="11">
        <v>51496</v>
      </c>
      <c r="J285" s="11">
        <v>14.02</v>
      </c>
      <c r="K285" s="11">
        <v>112</v>
      </c>
      <c r="L285" s="11">
        <v>2260</v>
      </c>
      <c r="M285" s="11">
        <v>47</v>
      </c>
      <c r="N285" s="11">
        <v>0.2174926207860805</v>
      </c>
      <c r="O285" s="11" t="str">
        <f>IF(N285&gt;2,"Good","Bad")</f>
        <v>Bad</v>
      </c>
      <c r="P285" s="11">
        <v>4.3886903837191238E-2</v>
      </c>
      <c r="Q285" s="11">
        <v>2285</v>
      </c>
      <c r="R285" s="11">
        <v>7.3773930000000001E-2</v>
      </c>
      <c r="S285" s="11" t="s">
        <v>414</v>
      </c>
      <c r="T285" s="11">
        <v>3.6160526910534981E-3</v>
      </c>
    </row>
    <row r="286" spans="1:20" x14ac:dyDescent="0.25">
      <c r="A286" s="11" t="s">
        <v>103</v>
      </c>
      <c r="B286" s="11" t="s">
        <v>104</v>
      </c>
      <c r="C286" s="11" t="s">
        <v>23</v>
      </c>
      <c r="D286" s="11" t="s">
        <v>247</v>
      </c>
      <c r="E286" s="11" t="s">
        <v>29</v>
      </c>
      <c r="F286" s="11" t="s">
        <v>113</v>
      </c>
      <c r="G286" s="11" t="s">
        <v>88</v>
      </c>
      <c r="H286" s="11">
        <v>26736</v>
      </c>
      <c r="I286" s="11">
        <v>46831</v>
      </c>
      <c r="J286" s="11">
        <v>13.24</v>
      </c>
      <c r="K286" s="11">
        <v>96</v>
      </c>
      <c r="L286" s="11">
        <v>0</v>
      </c>
      <c r="M286" s="11">
        <v>0</v>
      </c>
      <c r="N286" s="11">
        <v>0.20499241955115199</v>
      </c>
      <c r="O286" s="11" t="str">
        <f>IF(N286&gt;2,"Good","Bad")</f>
        <v>Bad</v>
      </c>
      <c r="P286" s="11">
        <v>0</v>
      </c>
      <c r="Q286" s="11">
        <v>60</v>
      </c>
      <c r="R286" s="11">
        <v>2.2441700000000002E-3</v>
      </c>
      <c r="S286" s="11" t="s">
        <v>414</v>
      </c>
      <c r="T286" s="11">
        <v>3.5906642728904849E-3</v>
      </c>
    </row>
    <row r="287" spans="1:20" x14ac:dyDescent="0.25">
      <c r="A287" s="11" t="s">
        <v>93</v>
      </c>
      <c r="B287" s="11" t="s">
        <v>94</v>
      </c>
      <c r="C287" s="11" t="s">
        <v>23</v>
      </c>
      <c r="D287" s="11" t="s">
        <v>249</v>
      </c>
      <c r="E287" s="11" t="s">
        <v>29</v>
      </c>
      <c r="F287" s="11" t="s">
        <v>205</v>
      </c>
      <c r="G287" s="11" t="s">
        <v>88</v>
      </c>
      <c r="H287" s="11">
        <v>27576</v>
      </c>
      <c r="I287" s="11">
        <v>45942</v>
      </c>
      <c r="J287" s="11">
        <v>12.32</v>
      </c>
      <c r="K287" s="11">
        <v>99</v>
      </c>
      <c r="L287" s="11">
        <v>2060</v>
      </c>
      <c r="M287" s="11">
        <v>2027</v>
      </c>
      <c r="N287" s="11">
        <v>0.21548909494580121</v>
      </c>
      <c r="O287" s="11" t="str">
        <f>IF(N287&gt;2,"Good","Bad")</f>
        <v>Bad</v>
      </c>
      <c r="P287" s="11">
        <v>4.4839145008924303E-2</v>
      </c>
      <c r="Q287" s="11">
        <v>2114</v>
      </c>
      <c r="R287" s="11">
        <v>7.6660859999999997E-2</v>
      </c>
      <c r="S287" s="11" t="s">
        <v>414</v>
      </c>
      <c r="T287" s="11">
        <v>3.590078328981723E-3</v>
      </c>
    </row>
    <row r="288" spans="1:20" x14ac:dyDescent="0.25">
      <c r="A288" s="11" t="s">
        <v>109</v>
      </c>
      <c r="B288" s="11" t="s">
        <v>110</v>
      </c>
      <c r="C288" s="11" t="s">
        <v>23</v>
      </c>
      <c r="D288" s="11" t="s">
        <v>252</v>
      </c>
      <c r="E288" s="11" t="s">
        <v>29</v>
      </c>
      <c r="F288" s="11" t="s">
        <v>26</v>
      </c>
      <c r="G288" s="11" t="s">
        <v>86</v>
      </c>
      <c r="H288" s="11">
        <v>37920</v>
      </c>
      <c r="I288" s="11">
        <v>60724</v>
      </c>
      <c r="J288" s="11">
        <v>11.17</v>
      </c>
      <c r="K288" s="11">
        <v>135</v>
      </c>
      <c r="L288" s="11">
        <v>1882</v>
      </c>
      <c r="M288" s="11">
        <v>43</v>
      </c>
      <c r="N288" s="11">
        <v>0.22231737039720709</v>
      </c>
      <c r="O288" s="11" t="str">
        <f>IF(N288&gt;2,"Good","Bad")</f>
        <v>Bad</v>
      </c>
      <c r="P288" s="11">
        <v>3.099268822870694E-2</v>
      </c>
      <c r="Q288" s="11">
        <v>1915</v>
      </c>
      <c r="R288" s="11">
        <v>5.0501049999999999E-2</v>
      </c>
      <c r="S288" s="11" t="s">
        <v>414</v>
      </c>
      <c r="T288" s="11">
        <v>3.5601265822784809E-3</v>
      </c>
    </row>
    <row r="289" spans="1:20" x14ac:dyDescent="0.25">
      <c r="A289" s="11" t="s">
        <v>308</v>
      </c>
      <c r="B289" s="11" t="s">
        <v>309</v>
      </c>
      <c r="C289" s="11" t="s">
        <v>23</v>
      </c>
      <c r="D289" s="11" t="s">
        <v>328</v>
      </c>
      <c r="E289" s="11" t="s">
        <v>29</v>
      </c>
      <c r="F289" s="11" t="s">
        <v>113</v>
      </c>
      <c r="G289" s="11" t="s">
        <v>88</v>
      </c>
      <c r="H289" s="11">
        <v>69551</v>
      </c>
      <c r="I289" s="11">
        <v>111983</v>
      </c>
      <c r="J289" s="11">
        <v>46.65</v>
      </c>
      <c r="K289" s="11">
        <v>246</v>
      </c>
      <c r="L289" s="11">
        <v>0</v>
      </c>
      <c r="M289" s="11">
        <v>0</v>
      </c>
      <c r="N289" s="11">
        <v>0.219676200851915</v>
      </c>
      <c r="O289" s="11" t="str">
        <f>IF(N289&gt;2,"Good","Bad")</f>
        <v>Bad</v>
      </c>
      <c r="P289" s="11">
        <v>0</v>
      </c>
      <c r="Q289" s="11">
        <v>158</v>
      </c>
      <c r="R289" s="11">
        <v>1.4109299999999999E-3</v>
      </c>
      <c r="S289" s="11" t="s">
        <v>414</v>
      </c>
      <c r="T289" s="11">
        <v>3.5369728688300671E-3</v>
      </c>
    </row>
    <row r="290" spans="1:20" x14ac:dyDescent="0.25">
      <c r="A290" s="11" t="s">
        <v>308</v>
      </c>
      <c r="B290" s="11" t="s">
        <v>309</v>
      </c>
      <c r="C290" s="11" t="s">
        <v>23</v>
      </c>
      <c r="D290" s="11" t="s">
        <v>332</v>
      </c>
      <c r="E290" s="11" t="s">
        <v>29</v>
      </c>
      <c r="F290" s="11" t="s">
        <v>26</v>
      </c>
      <c r="G290" s="11" t="s">
        <v>86</v>
      </c>
      <c r="H290" s="11">
        <v>34601</v>
      </c>
      <c r="I290" s="11">
        <v>55864</v>
      </c>
      <c r="J290" s="11">
        <v>25.69</v>
      </c>
      <c r="K290" s="11">
        <v>122</v>
      </c>
      <c r="L290" s="11">
        <v>1703</v>
      </c>
      <c r="M290" s="11">
        <v>33</v>
      </c>
      <c r="N290" s="11">
        <v>0.21838751253043101</v>
      </c>
      <c r="O290" s="11" t="str">
        <f>IF(N290&gt;2,"Good","Bad")</f>
        <v>Bad</v>
      </c>
      <c r="P290" s="11">
        <v>3.0484748675354431E-2</v>
      </c>
      <c r="Q290" s="11">
        <v>1732</v>
      </c>
      <c r="R290" s="11">
        <v>3.1003869999999999E-2</v>
      </c>
      <c r="S290" s="11" t="s">
        <v>414</v>
      </c>
      <c r="T290" s="11">
        <v>3.5259096557902951E-3</v>
      </c>
    </row>
    <row r="291" spans="1:20" x14ac:dyDescent="0.25">
      <c r="A291" s="11" t="s">
        <v>103</v>
      </c>
      <c r="B291" s="11" t="s">
        <v>104</v>
      </c>
      <c r="C291" s="11" t="s">
        <v>23</v>
      </c>
      <c r="D291" s="11" t="s">
        <v>218</v>
      </c>
      <c r="E291" s="11" t="s">
        <v>29</v>
      </c>
      <c r="F291" s="11" t="s">
        <v>26</v>
      </c>
      <c r="G291" s="11" t="s">
        <v>88</v>
      </c>
      <c r="H291" s="11">
        <v>3126</v>
      </c>
      <c r="I291" s="11">
        <v>4267</v>
      </c>
      <c r="J291" s="11">
        <v>1.62</v>
      </c>
      <c r="K291" s="11">
        <v>11</v>
      </c>
      <c r="L291" s="11">
        <v>831</v>
      </c>
      <c r="M291" s="11">
        <v>704</v>
      </c>
      <c r="N291" s="11">
        <v>0.25779235997187722</v>
      </c>
      <c r="O291" s="11" t="str">
        <f>IF(N291&gt;2,"Good","Bad")</f>
        <v>Bad</v>
      </c>
      <c r="P291" s="11">
        <v>0.19475041012420899</v>
      </c>
      <c r="Q291" s="11">
        <v>832</v>
      </c>
      <c r="R291" s="11">
        <v>0.26615483000000001</v>
      </c>
      <c r="S291" s="11" t="s">
        <v>414</v>
      </c>
      <c r="T291" s="11">
        <v>3.5188739603326941E-3</v>
      </c>
    </row>
    <row r="292" spans="1:20" x14ac:dyDescent="0.25">
      <c r="A292" s="11" t="s">
        <v>308</v>
      </c>
      <c r="B292" s="11" t="s">
        <v>314</v>
      </c>
      <c r="C292" s="11" t="s">
        <v>37</v>
      </c>
      <c r="D292" s="11" t="s">
        <v>319</v>
      </c>
      <c r="E292" s="11" t="s">
        <v>29</v>
      </c>
      <c r="F292" s="11" t="s">
        <v>26</v>
      </c>
      <c r="G292" s="11" t="s">
        <v>88</v>
      </c>
      <c r="H292" s="11">
        <v>9954</v>
      </c>
      <c r="I292" s="11">
        <v>14376</v>
      </c>
      <c r="J292" s="11">
        <v>7.27</v>
      </c>
      <c r="K292" s="11">
        <v>34</v>
      </c>
      <c r="L292" s="11">
        <v>422</v>
      </c>
      <c r="M292" s="11">
        <v>21</v>
      </c>
      <c r="N292" s="11">
        <v>0.236505286588759</v>
      </c>
      <c r="O292" s="11" t="str">
        <f>IF(N292&gt;2,"Good","Bad")</f>
        <v>Bad</v>
      </c>
      <c r="P292" s="11">
        <v>2.93544796883695E-2</v>
      </c>
      <c r="Q292" s="11">
        <v>441</v>
      </c>
      <c r="R292" s="11">
        <v>3.0676129999999999E-2</v>
      </c>
      <c r="S292" s="11" t="s">
        <v>415</v>
      </c>
      <c r="T292" s="11">
        <v>3.41571227647177E-3</v>
      </c>
    </row>
    <row r="293" spans="1:20" x14ac:dyDescent="0.25">
      <c r="A293" s="11" t="s">
        <v>308</v>
      </c>
      <c r="B293" s="11" t="s">
        <v>314</v>
      </c>
      <c r="C293" s="11" t="s">
        <v>37</v>
      </c>
      <c r="D293" s="11" t="s">
        <v>317</v>
      </c>
      <c r="E293" s="11" t="s">
        <v>25</v>
      </c>
      <c r="F293" s="11" t="s">
        <v>113</v>
      </c>
      <c r="G293" s="11" t="s">
        <v>88</v>
      </c>
      <c r="H293" s="11">
        <v>42864</v>
      </c>
      <c r="I293" s="11">
        <v>67488</v>
      </c>
      <c r="J293" s="11">
        <v>33.479999999999997</v>
      </c>
      <c r="K293" s="11">
        <v>145</v>
      </c>
      <c r="L293" s="11">
        <v>0</v>
      </c>
      <c r="M293" s="11">
        <v>0</v>
      </c>
      <c r="N293" s="11">
        <v>0.21485301090564249</v>
      </c>
      <c r="O293" s="11" t="str">
        <f>IF(N293&gt;2,"Good","Bad")</f>
        <v>Bad</v>
      </c>
      <c r="P293" s="11">
        <v>0</v>
      </c>
      <c r="Q293" s="11">
        <v>82</v>
      </c>
      <c r="R293" s="11">
        <v>1.21503E-3</v>
      </c>
      <c r="S293" s="11" t="s">
        <v>415</v>
      </c>
      <c r="T293" s="11">
        <v>3.3827920865994779E-3</v>
      </c>
    </row>
    <row r="294" spans="1:20" x14ac:dyDescent="0.25">
      <c r="A294" s="11" t="s">
        <v>109</v>
      </c>
      <c r="B294" s="11" t="s">
        <v>110</v>
      </c>
      <c r="C294" s="11" t="s">
        <v>23</v>
      </c>
      <c r="D294" s="11" t="s">
        <v>211</v>
      </c>
      <c r="E294" s="11" t="s">
        <v>25</v>
      </c>
      <c r="F294" s="11" t="s">
        <v>26</v>
      </c>
      <c r="G294" s="11" t="s">
        <v>88</v>
      </c>
      <c r="H294" s="11">
        <v>77953</v>
      </c>
      <c r="I294" s="11">
        <v>146290</v>
      </c>
      <c r="J294" s="11">
        <v>27.67</v>
      </c>
      <c r="K294" s="11">
        <v>263</v>
      </c>
      <c r="L294" s="11">
        <v>3962</v>
      </c>
      <c r="M294" s="11">
        <v>3238</v>
      </c>
      <c r="N294" s="11">
        <v>0.17977988926105681</v>
      </c>
      <c r="O294" s="11" t="str">
        <f>IF(N294&gt;2,"Good","Bad")</f>
        <v>Bad</v>
      </c>
      <c r="P294" s="11">
        <v>2.708319092214095E-2</v>
      </c>
      <c r="Q294" s="11">
        <v>4032</v>
      </c>
      <c r="R294" s="11">
        <v>5.1723470000000001E-2</v>
      </c>
      <c r="S294" s="11" t="s">
        <v>414</v>
      </c>
      <c r="T294" s="11">
        <v>3.3738278193270309E-3</v>
      </c>
    </row>
    <row r="295" spans="1:20" x14ac:dyDescent="0.25">
      <c r="A295" s="11" t="s">
        <v>109</v>
      </c>
      <c r="B295" s="11" t="s">
        <v>110</v>
      </c>
      <c r="C295" s="11" t="s">
        <v>23</v>
      </c>
      <c r="D295" s="11" t="s">
        <v>265</v>
      </c>
      <c r="E295" s="11" t="s">
        <v>25</v>
      </c>
      <c r="F295" s="11" t="s">
        <v>205</v>
      </c>
      <c r="G295" s="11" t="s">
        <v>88</v>
      </c>
      <c r="H295" s="11">
        <v>23520</v>
      </c>
      <c r="I295" s="11">
        <v>33987</v>
      </c>
      <c r="J295" s="11">
        <v>7.29</v>
      </c>
      <c r="K295" s="11">
        <v>79</v>
      </c>
      <c r="L295" s="11">
        <v>1089</v>
      </c>
      <c r="M295" s="11">
        <v>1124</v>
      </c>
      <c r="N295" s="11">
        <v>0.23244181598846619</v>
      </c>
      <c r="O295" s="11" t="str">
        <f>IF(N295&gt;2,"Good","Bad")</f>
        <v>Bad</v>
      </c>
      <c r="P295" s="11">
        <v>3.2041662988789833E-2</v>
      </c>
      <c r="Q295" s="11">
        <v>1136</v>
      </c>
      <c r="R295" s="11">
        <v>4.829932E-2</v>
      </c>
      <c r="S295" s="11" t="s">
        <v>414</v>
      </c>
      <c r="T295" s="11">
        <v>3.3588435374149661E-3</v>
      </c>
    </row>
    <row r="296" spans="1:20" x14ac:dyDescent="0.25">
      <c r="A296" s="11" t="s">
        <v>109</v>
      </c>
      <c r="B296" s="11" t="s">
        <v>110</v>
      </c>
      <c r="C296" s="11" t="s">
        <v>23</v>
      </c>
      <c r="D296" s="11" t="s">
        <v>262</v>
      </c>
      <c r="E296" s="11" t="s">
        <v>25</v>
      </c>
      <c r="F296" s="11" t="s">
        <v>26</v>
      </c>
      <c r="G296" s="11" t="s">
        <v>86</v>
      </c>
      <c r="H296" s="11">
        <v>28208</v>
      </c>
      <c r="I296" s="11">
        <v>44517</v>
      </c>
      <c r="J296" s="11">
        <v>8.36</v>
      </c>
      <c r="K296" s="11">
        <v>92</v>
      </c>
      <c r="L296" s="11">
        <v>1550</v>
      </c>
      <c r="M296" s="11">
        <v>36</v>
      </c>
      <c r="N296" s="11">
        <v>0.2066626232675158</v>
      </c>
      <c r="O296" s="11" t="str">
        <f>IF(N296&gt;2,"Good","Bad")</f>
        <v>Bad</v>
      </c>
      <c r="P296" s="11">
        <v>3.4818159354853197E-2</v>
      </c>
      <c r="Q296" s="11">
        <v>1573</v>
      </c>
      <c r="R296" s="11">
        <v>5.5764319999999999E-2</v>
      </c>
      <c r="S296" s="11" t="s">
        <v>414</v>
      </c>
      <c r="T296" s="11">
        <v>3.2614861032331248E-3</v>
      </c>
    </row>
    <row r="297" spans="1:20" x14ac:dyDescent="0.25">
      <c r="A297" s="11" t="s">
        <v>308</v>
      </c>
      <c r="B297" s="11" t="s">
        <v>314</v>
      </c>
      <c r="C297" s="11" t="s">
        <v>37</v>
      </c>
      <c r="D297" s="11" t="s">
        <v>323</v>
      </c>
      <c r="E297" s="11" t="s">
        <v>25</v>
      </c>
      <c r="F297" s="11" t="s">
        <v>113</v>
      </c>
      <c r="G297" s="11" t="s">
        <v>88</v>
      </c>
      <c r="H297" s="11">
        <v>35632</v>
      </c>
      <c r="I297" s="11">
        <v>58768</v>
      </c>
      <c r="J297" s="11">
        <v>25.24</v>
      </c>
      <c r="K297" s="11">
        <v>116</v>
      </c>
      <c r="L297" s="11">
        <v>0</v>
      </c>
      <c r="M297" s="11">
        <v>0</v>
      </c>
      <c r="N297" s="11">
        <v>0.19738633269806699</v>
      </c>
      <c r="O297" s="11" t="str">
        <f>IF(N297&gt;2,"Good","Bad")</f>
        <v>Bad</v>
      </c>
      <c r="P297" s="11">
        <v>0</v>
      </c>
      <c r="Q297" s="11">
        <v>73</v>
      </c>
      <c r="R297" s="11">
        <v>1.2421699999999999E-3</v>
      </c>
      <c r="S297" s="11" t="s">
        <v>415</v>
      </c>
      <c r="T297" s="11">
        <v>3.2555006735518629E-3</v>
      </c>
    </row>
    <row r="298" spans="1:20" x14ac:dyDescent="0.25">
      <c r="A298" s="11" t="s">
        <v>308</v>
      </c>
      <c r="B298" s="11" t="s">
        <v>314</v>
      </c>
      <c r="C298" s="11" t="s">
        <v>37</v>
      </c>
      <c r="D298" s="11" t="s">
        <v>330</v>
      </c>
      <c r="E298" s="11" t="s">
        <v>29</v>
      </c>
      <c r="F298" s="11" t="s">
        <v>113</v>
      </c>
      <c r="G298" s="11" t="s">
        <v>88</v>
      </c>
      <c r="H298" s="11">
        <v>26215</v>
      </c>
      <c r="I298" s="11">
        <v>41863</v>
      </c>
      <c r="J298" s="11">
        <v>17.09</v>
      </c>
      <c r="K298" s="11">
        <v>85</v>
      </c>
      <c r="L298" s="11">
        <v>0</v>
      </c>
      <c r="M298" s="11">
        <v>0</v>
      </c>
      <c r="N298" s="11">
        <v>0.20304326015813479</v>
      </c>
      <c r="O298" s="11" t="str">
        <f>IF(N298&gt;2,"Good","Bad")</f>
        <v>Bad</v>
      </c>
      <c r="P298" s="11">
        <v>0</v>
      </c>
      <c r="Q298" s="11">
        <v>45</v>
      </c>
      <c r="R298" s="11">
        <v>1.07493E-3</v>
      </c>
      <c r="S298" s="11" t="s">
        <v>415</v>
      </c>
      <c r="T298" s="11">
        <v>3.242418462712188E-3</v>
      </c>
    </row>
    <row r="299" spans="1:20" x14ac:dyDescent="0.25">
      <c r="A299" s="11" t="s">
        <v>34</v>
      </c>
      <c r="B299" s="11" t="s">
        <v>91</v>
      </c>
      <c r="C299" s="11" t="s">
        <v>23</v>
      </c>
      <c r="D299" s="11" t="s">
        <v>221</v>
      </c>
      <c r="E299" s="11" t="s">
        <v>25</v>
      </c>
      <c r="F299" s="11" t="s">
        <v>205</v>
      </c>
      <c r="G299" s="11" t="s">
        <v>88</v>
      </c>
      <c r="H299" s="11">
        <v>48112</v>
      </c>
      <c r="I299" s="11">
        <v>72350</v>
      </c>
      <c r="J299" s="11">
        <v>23.57</v>
      </c>
      <c r="K299" s="11">
        <v>150</v>
      </c>
      <c r="L299" s="11">
        <v>2556</v>
      </c>
      <c r="M299" s="11">
        <v>2657</v>
      </c>
      <c r="N299" s="11">
        <v>0.2073255010366275</v>
      </c>
      <c r="O299" s="11" t="str">
        <f>IF(N299&gt;2,"Good","Bad")</f>
        <v>Bad</v>
      </c>
      <c r="P299" s="11">
        <v>3.5328265376641327E-2</v>
      </c>
      <c r="Q299" s="11">
        <v>2638</v>
      </c>
      <c r="R299" s="11">
        <v>5.4830400000000001E-2</v>
      </c>
      <c r="S299" s="11" t="s">
        <v>414</v>
      </c>
      <c r="T299" s="11">
        <v>3.1177253076155641E-3</v>
      </c>
    </row>
    <row r="300" spans="1:20" x14ac:dyDescent="0.25">
      <c r="A300" s="11" t="s">
        <v>109</v>
      </c>
      <c r="B300" s="11" t="s">
        <v>110</v>
      </c>
      <c r="C300" s="11" t="s">
        <v>23</v>
      </c>
      <c r="D300" s="11" t="s">
        <v>285</v>
      </c>
      <c r="E300" s="11" t="s">
        <v>29</v>
      </c>
      <c r="F300" s="11" t="s">
        <v>26</v>
      </c>
      <c r="G300" s="11" t="s">
        <v>88</v>
      </c>
      <c r="H300" s="11">
        <v>969</v>
      </c>
      <c r="I300" s="11">
        <v>1115</v>
      </c>
      <c r="J300" s="11">
        <v>0.42</v>
      </c>
      <c r="K300" s="11">
        <v>3</v>
      </c>
      <c r="L300" s="11">
        <v>232</v>
      </c>
      <c r="M300" s="11">
        <v>194</v>
      </c>
      <c r="N300" s="11">
        <v>0.26905829596412562</v>
      </c>
      <c r="O300" s="11" t="str">
        <f>IF(N300&gt;2,"Good","Bad")</f>
        <v>Bad</v>
      </c>
      <c r="P300" s="11">
        <v>0.2080717488789238</v>
      </c>
      <c r="Q300" s="11">
        <v>233</v>
      </c>
      <c r="R300" s="11">
        <v>0.24045407999999999</v>
      </c>
      <c r="S300" s="11" t="s">
        <v>414</v>
      </c>
      <c r="T300" s="11">
        <v>3.095975232198143E-3</v>
      </c>
    </row>
    <row r="301" spans="1:20" x14ac:dyDescent="0.25">
      <c r="A301" s="11" t="s">
        <v>93</v>
      </c>
      <c r="B301" s="11" t="s">
        <v>94</v>
      </c>
      <c r="C301" s="11" t="s">
        <v>23</v>
      </c>
      <c r="D301" s="11" t="s">
        <v>260</v>
      </c>
      <c r="E301" s="11" t="s">
        <v>25</v>
      </c>
      <c r="F301" s="11" t="s">
        <v>205</v>
      </c>
      <c r="G301" s="11" t="s">
        <v>88</v>
      </c>
      <c r="H301" s="11">
        <v>23376</v>
      </c>
      <c r="I301" s="11">
        <v>33887</v>
      </c>
      <c r="J301" s="11">
        <v>9.2200000000000006</v>
      </c>
      <c r="K301" s="11">
        <v>69</v>
      </c>
      <c r="L301" s="11">
        <v>1130</v>
      </c>
      <c r="M301" s="11">
        <v>1159</v>
      </c>
      <c r="N301" s="11">
        <v>0.2036179065718417</v>
      </c>
      <c r="O301" s="11" t="str">
        <f>IF(N301&gt;2,"Good","Bad")</f>
        <v>Bad</v>
      </c>
      <c r="P301" s="11">
        <v>3.3346120931330603E-2</v>
      </c>
      <c r="Q301" s="11">
        <v>1167</v>
      </c>
      <c r="R301" s="11">
        <v>4.9923000000000002E-2</v>
      </c>
      <c r="S301" s="11" t="s">
        <v>414</v>
      </c>
      <c r="T301" s="11">
        <v>2.9517453798767971E-3</v>
      </c>
    </row>
    <row r="302" spans="1:20" x14ac:dyDescent="0.25">
      <c r="A302" s="11" t="s">
        <v>103</v>
      </c>
      <c r="B302" s="11" t="s">
        <v>104</v>
      </c>
      <c r="C302" s="11" t="s">
        <v>23</v>
      </c>
      <c r="D302" s="11" t="s">
        <v>233</v>
      </c>
      <c r="E302" s="11" t="s">
        <v>29</v>
      </c>
      <c r="F302" s="11" t="s">
        <v>113</v>
      </c>
      <c r="G302" s="11" t="s">
        <v>88</v>
      </c>
      <c r="H302" s="11">
        <v>36344</v>
      </c>
      <c r="I302" s="11">
        <v>64790</v>
      </c>
      <c r="J302" s="11">
        <v>17.510000000000002</v>
      </c>
      <c r="K302" s="11">
        <v>104</v>
      </c>
      <c r="L302" s="11">
        <v>0</v>
      </c>
      <c r="M302" s="11">
        <v>0</v>
      </c>
      <c r="N302" s="11">
        <v>0.16051859854915879</v>
      </c>
      <c r="O302" s="11" t="str">
        <f>IF(N302&gt;2,"Good","Bad")</f>
        <v>Bad</v>
      </c>
      <c r="P302" s="11">
        <v>0</v>
      </c>
      <c r="Q302" s="11">
        <v>55</v>
      </c>
      <c r="R302" s="11">
        <v>1.5133200000000001E-3</v>
      </c>
      <c r="S302" s="11" t="s">
        <v>414</v>
      </c>
      <c r="T302" s="11">
        <v>2.8615452344265902E-3</v>
      </c>
    </row>
    <row r="303" spans="1:20" x14ac:dyDescent="0.25">
      <c r="A303" s="11" t="s">
        <v>308</v>
      </c>
      <c r="B303" s="11" t="s">
        <v>309</v>
      </c>
      <c r="C303" s="11" t="s">
        <v>23</v>
      </c>
      <c r="D303" s="11" t="s">
        <v>329</v>
      </c>
      <c r="E303" s="11" t="s">
        <v>29</v>
      </c>
      <c r="F303" s="11" t="s">
        <v>205</v>
      </c>
      <c r="G303" s="11" t="s">
        <v>88</v>
      </c>
      <c r="H303" s="11">
        <v>50961</v>
      </c>
      <c r="I303" s="11">
        <v>80911</v>
      </c>
      <c r="J303" s="11">
        <v>38.81</v>
      </c>
      <c r="K303" s="11">
        <v>140</v>
      </c>
      <c r="L303" s="11">
        <v>2584</v>
      </c>
      <c r="M303" s="11">
        <v>2642</v>
      </c>
      <c r="N303" s="11">
        <v>0.1730296251436764</v>
      </c>
      <c r="O303" s="11" t="str">
        <f>IF(N303&gt;2,"Good","Bad")</f>
        <v>Bad</v>
      </c>
      <c r="P303" s="11">
        <v>3.1936325097947117E-2</v>
      </c>
      <c r="Q303" s="11">
        <v>2654</v>
      </c>
      <c r="R303" s="11">
        <v>3.2801469999999999E-2</v>
      </c>
      <c r="S303" s="11" t="s">
        <v>414</v>
      </c>
      <c r="T303" s="11">
        <v>2.7471988383273478E-3</v>
      </c>
    </row>
    <row r="304" spans="1:20" x14ac:dyDescent="0.25">
      <c r="A304" s="11" t="s">
        <v>308</v>
      </c>
      <c r="B304" s="11" t="s">
        <v>314</v>
      </c>
      <c r="C304" s="11" t="s">
        <v>37</v>
      </c>
      <c r="D304" s="11" t="s">
        <v>327</v>
      </c>
      <c r="E304" s="11" t="s">
        <v>25</v>
      </c>
      <c r="F304" s="11" t="s">
        <v>26</v>
      </c>
      <c r="G304" s="11" t="s">
        <v>88</v>
      </c>
      <c r="H304" s="11">
        <v>12979</v>
      </c>
      <c r="I304" s="11">
        <v>24467</v>
      </c>
      <c r="J304" s="11">
        <v>12.17</v>
      </c>
      <c r="K304" s="11">
        <v>35</v>
      </c>
      <c r="L304" s="11">
        <v>448</v>
      </c>
      <c r="M304" s="11">
        <v>380</v>
      </c>
      <c r="N304" s="11">
        <v>0.14304982220950671</v>
      </c>
      <c r="O304" s="11" t="str">
        <f>IF(N304&gt;2,"Good","Bad")</f>
        <v>Bad</v>
      </c>
      <c r="P304" s="11">
        <v>1.831037724281686E-2</v>
      </c>
      <c r="Q304" s="11">
        <v>455</v>
      </c>
      <c r="R304" s="11">
        <v>1.8596479999999999E-2</v>
      </c>
      <c r="S304" s="11" t="s">
        <v>415</v>
      </c>
      <c r="T304" s="11">
        <v>2.6966638415902612E-3</v>
      </c>
    </row>
    <row r="305" spans="1:20" x14ac:dyDescent="0.25">
      <c r="A305" s="11" t="s">
        <v>103</v>
      </c>
      <c r="B305" s="11" t="s">
        <v>104</v>
      </c>
      <c r="C305" s="11" t="s">
        <v>23</v>
      </c>
      <c r="D305" s="11" t="s">
        <v>279</v>
      </c>
      <c r="E305" s="11" t="s">
        <v>25</v>
      </c>
      <c r="F305" s="11" t="s">
        <v>205</v>
      </c>
      <c r="G305" s="11" t="s">
        <v>88</v>
      </c>
      <c r="H305" s="11">
        <v>7830</v>
      </c>
      <c r="I305" s="11">
        <v>11301</v>
      </c>
      <c r="J305" s="11">
        <v>3.37</v>
      </c>
      <c r="K305" s="11">
        <v>21</v>
      </c>
      <c r="L305" s="11">
        <v>449</v>
      </c>
      <c r="M305" s="11">
        <v>483</v>
      </c>
      <c r="N305" s="11">
        <v>0.18582426333952751</v>
      </c>
      <c r="O305" s="11" t="str">
        <f>IF(N305&gt;2,"Good","Bad")</f>
        <v>Bad</v>
      </c>
      <c r="P305" s="11">
        <v>3.9730997256879917E-2</v>
      </c>
      <c r="Q305" s="11">
        <v>462</v>
      </c>
      <c r="R305" s="11">
        <v>5.900383E-2</v>
      </c>
      <c r="S305" s="11" t="s">
        <v>414</v>
      </c>
      <c r="T305" s="11">
        <v>2.6819923371647512E-3</v>
      </c>
    </row>
    <row r="306" spans="1:20" x14ac:dyDescent="0.25">
      <c r="A306" s="11" t="s">
        <v>34</v>
      </c>
      <c r="B306" s="11" t="s">
        <v>135</v>
      </c>
      <c r="C306" s="11" t="s">
        <v>37</v>
      </c>
      <c r="D306" s="11" t="s">
        <v>40</v>
      </c>
      <c r="E306" s="11" t="s">
        <v>29</v>
      </c>
      <c r="F306" s="11" t="s">
        <v>26</v>
      </c>
      <c r="G306" s="11" t="s">
        <v>27</v>
      </c>
      <c r="H306" s="11">
        <v>1522</v>
      </c>
      <c r="I306" s="11">
        <v>2951</v>
      </c>
      <c r="J306" s="11">
        <v>5.27</v>
      </c>
      <c r="K306" s="11">
        <v>4</v>
      </c>
      <c r="L306" s="11">
        <v>208</v>
      </c>
      <c r="M306" s="11">
        <v>12</v>
      </c>
      <c r="N306" s="11">
        <v>0.13554727211114881</v>
      </c>
      <c r="O306" s="11" t="str">
        <f>IF(N306&gt;2,"Good","Bad")</f>
        <v>Bad</v>
      </c>
      <c r="P306" s="11">
        <v>7.0484581497797363E-2</v>
      </c>
      <c r="Q306" s="11">
        <v>210</v>
      </c>
      <c r="R306" s="11">
        <v>0.13797635</v>
      </c>
      <c r="S306" s="11" t="s">
        <v>415</v>
      </c>
      <c r="T306" s="11">
        <v>2.6281208935611039E-3</v>
      </c>
    </row>
    <row r="307" spans="1:20" x14ac:dyDescent="0.25">
      <c r="A307" s="11" t="s">
        <v>308</v>
      </c>
      <c r="B307" s="11" t="s">
        <v>314</v>
      </c>
      <c r="C307" s="11" t="s">
        <v>37</v>
      </c>
      <c r="D307" s="11" t="s">
        <v>322</v>
      </c>
      <c r="E307" s="11" t="s">
        <v>29</v>
      </c>
      <c r="F307" s="11" t="s">
        <v>26</v>
      </c>
      <c r="G307" s="11" t="s">
        <v>88</v>
      </c>
      <c r="H307" s="11">
        <v>7006</v>
      </c>
      <c r="I307" s="11">
        <v>10316</v>
      </c>
      <c r="J307" s="11">
        <v>5.22</v>
      </c>
      <c r="K307" s="11">
        <v>18</v>
      </c>
      <c r="L307" s="11">
        <v>207</v>
      </c>
      <c r="M307" s="11">
        <v>172</v>
      </c>
      <c r="N307" s="11">
        <v>0.1744862349747964</v>
      </c>
      <c r="O307" s="11" t="str">
        <f>IF(N307&gt;2,"Good","Bad")</f>
        <v>Bad</v>
      </c>
      <c r="P307" s="11">
        <v>2.006591702210159E-2</v>
      </c>
      <c r="Q307" s="11">
        <v>214</v>
      </c>
      <c r="R307" s="11">
        <v>2.0744470000000001E-2</v>
      </c>
      <c r="S307" s="11" t="s">
        <v>415</v>
      </c>
      <c r="T307" s="11">
        <v>2.5692263773908078E-3</v>
      </c>
    </row>
    <row r="308" spans="1:20" x14ac:dyDescent="0.25">
      <c r="A308" s="11" t="s">
        <v>109</v>
      </c>
      <c r="B308" s="11" t="s">
        <v>110</v>
      </c>
      <c r="C308" s="11" t="s">
        <v>23</v>
      </c>
      <c r="D308" s="11" t="s">
        <v>274</v>
      </c>
      <c r="E308" s="11" t="s">
        <v>29</v>
      </c>
      <c r="F308" s="11" t="s">
        <v>205</v>
      </c>
      <c r="G308" s="11" t="s">
        <v>88</v>
      </c>
      <c r="H308" s="11">
        <v>17124</v>
      </c>
      <c r="I308" s="11">
        <v>23110</v>
      </c>
      <c r="J308" s="11">
        <v>4.78</v>
      </c>
      <c r="K308" s="11">
        <v>43</v>
      </c>
      <c r="L308" s="11">
        <v>827</v>
      </c>
      <c r="M308" s="11">
        <v>851</v>
      </c>
      <c r="N308" s="11">
        <v>0.18606663781912591</v>
      </c>
      <c r="O308" s="11" t="str">
        <f>IF(N308&gt;2,"Good","Bad")</f>
        <v>Bad</v>
      </c>
      <c r="P308" s="11">
        <v>3.5785374296841192E-2</v>
      </c>
      <c r="Q308" s="11">
        <v>847</v>
      </c>
      <c r="R308" s="11">
        <v>4.9462739999999998E-2</v>
      </c>
      <c r="S308" s="11" t="s">
        <v>414</v>
      </c>
      <c r="T308" s="11">
        <v>2.5110955384256011E-3</v>
      </c>
    </row>
    <row r="309" spans="1:20" x14ac:dyDescent="0.25">
      <c r="A309" s="11" t="s">
        <v>308</v>
      </c>
      <c r="B309" s="11" t="s">
        <v>314</v>
      </c>
      <c r="C309" s="11" t="s">
        <v>37</v>
      </c>
      <c r="D309" s="11" t="s">
        <v>329</v>
      </c>
      <c r="E309" s="11" t="s">
        <v>29</v>
      </c>
      <c r="F309" s="11" t="s">
        <v>205</v>
      </c>
      <c r="G309" s="11" t="s">
        <v>88</v>
      </c>
      <c r="H309" s="11">
        <v>2804</v>
      </c>
      <c r="I309" s="11">
        <v>4196</v>
      </c>
      <c r="J309" s="11">
        <v>1.82</v>
      </c>
      <c r="K309" s="11">
        <v>7</v>
      </c>
      <c r="L309" s="11">
        <v>197</v>
      </c>
      <c r="M309" s="11">
        <v>195</v>
      </c>
      <c r="N309" s="11">
        <v>0.16682554814108669</v>
      </c>
      <c r="O309" s="11" t="str">
        <f>IF(N309&gt;2,"Good","Bad")</f>
        <v>Bad</v>
      </c>
      <c r="P309" s="11">
        <v>4.6949475691134411E-2</v>
      </c>
      <c r="Q309" s="11">
        <v>200</v>
      </c>
      <c r="R309" s="11">
        <v>4.7664440000000002E-2</v>
      </c>
      <c r="S309" s="11" t="s">
        <v>415</v>
      </c>
      <c r="T309" s="11">
        <v>2.4964336661911549E-3</v>
      </c>
    </row>
    <row r="310" spans="1:20" x14ac:dyDescent="0.25">
      <c r="A310" s="11" t="s">
        <v>34</v>
      </c>
      <c r="B310" s="11" t="s">
        <v>91</v>
      </c>
      <c r="C310" s="11" t="s">
        <v>23</v>
      </c>
      <c r="D310" s="11" t="s">
        <v>238</v>
      </c>
      <c r="E310" s="11" t="s">
        <v>29</v>
      </c>
      <c r="F310" s="11" t="s">
        <v>205</v>
      </c>
      <c r="G310" s="11" t="s">
        <v>88</v>
      </c>
      <c r="H310" s="11">
        <v>33904</v>
      </c>
      <c r="I310" s="11">
        <v>49199</v>
      </c>
      <c r="J310" s="11">
        <v>15.25</v>
      </c>
      <c r="K310" s="11">
        <v>84</v>
      </c>
      <c r="L310" s="11">
        <v>1836</v>
      </c>
      <c r="M310" s="11">
        <v>1865</v>
      </c>
      <c r="N310" s="11">
        <v>0.17073517754425899</v>
      </c>
      <c r="O310" s="11" t="str">
        <f>IF(N310&gt;2,"Good","Bad")</f>
        <v>Bad</v>
      </c>
      <c r="P310" s="11">
        <v>3.7317831663245191E-2</v>
      </c>
      <c r="Q310" s="11">
        <v>1880</v>
      </c>
      <c r="R310" s="11">
        <v>5.5450680000000002E-2</v>
      </c>
      <c r="S310" s="11" t="s">
        <v>414</v>
      </c>
      <c r="T310" s="11">
        <v>2.477583765927324E-3</v>
      </c>
    </row>
    <row r="311" spans="1:20" x14ac:dyDescent="0.25">
      <c r="A311" s="11" t="s">
        <v>103</v>
      </c>
      <c r="B311" s="11" t="s">
        <v>104</v>
      </c>
      <c r="C311" s="11" t="s">
        <v>23</v>
      </c>
      <c r="D311" s="11" t="s">
        <v>172</v>
      </c>
      <c r="E311" s="11" t="s">
        <v>25</v>
      </c>
      <c r="F311" s="11" t="s">
        <v>26</v>
      </c>
      <c r="G311" s="11" t="s">
        <v>88</v>
      </c>
      <c r="H311" s="11">
        <v>3286</v>
      </c>
      <c r="I311" s="11">
        <v>4762</v>
      </c>
      <c r="J311" s="11">
        <v>1.88</v>
      </c>
      <c r="K311" s="11">
        <v>8</v>
      </c>
      <c r="L311" s="11">
        <v>1049</v>
      </c>
      <c r="M311" s="11">
        <v>906</v>
      </c>
      <c r="N311" s="11">
        <v>0.16799664006719869</v>
      </c>
      <c r="O311" s="11" t="str">
        <f>IF(N311&gt;2,"Good","Bad")</f>
        <v>Bad</v>
      </c>
      <c r="P311" s="11">
        <v>0.2202855942881142</v>
      </c>
      <c r="Q311" s="11">
        <v>1057</v>
      </c>
      <c r="R311" s="11">
        <v>0.32166768000000001</v>
      </c>
      <c r="S311" s="11" t="s">
        <v>414</v>
      </c>
      <c r="T311" s="11">
        <v>2.4345709068776629E-3</v>
      </c>
    </row>
    <row r="312" spans="1:20" x14ac:dyDescent="0.25">
      <c r="A312" s="11" t="s">
        <v>45</v>
      </c>
      <c r="B312" s="11" t="s">
        <v>89</v>
      </c>
      <c r="C312" s="11" t="s">
        <v>23</v>
      </c>
      <c r="D312" s="11" t="s">
        <v>204</v>
      </c>
      <c r="E312" s="11" t="s">
        <v>25</v>
      </c>
      <c r="F312" s="11" t="s">
        <v>205</v>
      </c>
      <c r="G312" s="11" t="s">
        <v>88</v>
      </c>
      <c r="H312" s="11">
        <v>50753</v>
      </c>
      <c r="I312" s="11">
        <v>76392</v>
      </c>
      <c r="J312" s="11">
        <v>31.65</v>
      </c>
      <c r="K312" s="11">
        <v>118</v>
      </c>
      <c r="L312" s="11">
        <v>3291</v>
      </c>
      <c r="M312" s="11">
        <v>3489</v>
      </c>
      <c r="N312" s="11">
        <v>0.15446643627604989</v>
      </c>
      <c r="O312" s="11" t="str">
        <f>IF(N312&gt;2,"Good","Bad")</f>
        <v>Bad</v>
      </c>
      <c r="P312" s="11">
        <v>4.3080427269871192E-2</v>
      </c>
      <c r="Q312" s="11">
        <v>3350</v>
      </c>
      <c r="R312" s="11">
        <v>6.6005949999999994E-2</v>
      </c>
      <c r="S312" s="11" t="s">
        <v>414</v>
      </c>
      <c r="T312" s="11">
        <v>2.3249857151301399E-3</v>
      </c>
    </row>
    <row r="313" spans="1:20" x14ac:dyDescent="0.25">
      <c r="A313" s="11" t="s">
        <v>45</v>
      </c>
      <c r="B313" s="11" t="s">
        <v>89</v>
      </c>
      <c r="C313" s="11" t="s">
        <v>23</v>
      </c>
      <c r="D313" s="11" t="s">
        <v>263</v>
      </c>
      <c r="E313" s="11" t="s">
        <v>29</v>
      </c>
      <c r="F313" s="11" t="s">
        <v>45</v>
      </c>
      <c r="G313" s="11" t="s">
        <v>88</v>
      </c>
      <c r="H313" s="11">
        <v>14640</v>
      </c>
      <c r="I313" s="11">
        <v>21731</v>
      </c>
      <c r="J313" s="11">
        <v>8.14</v>
      </c>
      <c r="K313" s="11">
        <v>33</v>
      </c>
      <c r="L313" s="11">
        <v>976</v>
      </c>
      <c r="M313" s="11">
        <v>1014</v>
      </c>
      <c r="N313" s="11">
        <v>0.15185679444112099</v>
      </c>
      <c r="O313" s="11" t="str">
        <f>IF(N313&gt;2,"Good","Bad")</f>
        <v>Bad</v>
      </c>
      <c r="P313" s="11">
        <v>4.4912797386222447E-2</v>
      </c>
      <c r="Q313" s="11">
        <v>989</v>
      </c>
      <c r="R313" s="11">
        <v>6.7554639999999999E-2</v>
      </c>
      <c r="S313" s="11" t="s">
        <v>414</v>
      </c>
      <c r="T313" s="11">
        <v>2.2540983606557379E-3</v>
      </c>
    </row>
    <row r="314" spans="1:20" x14ac:dyDescent="0.25">
      <c r="A314" s="11" t="s">
        <v>103</v>
      </c>
      <c r="B314" s="11" t="s">
        <v>104</v>
      </c>
      <c r="C314" s="11" t="s">
        <v>23</v>
      </c>
      <c r="D314" s="11" t="s">
        <v>255</v>
      </c>
      <c r="E314" s="11" t="s">
        <v>29</v>
      </c>
      <c r="F314" s="11" t="s">
        <v>205</v>
      </c>
      <c r="G314" s="11" t="s">
        <v>88</v>
      </c>
      <c r="H314" s="11">
        <v>22296</v>
      </c>
      <c r="I314" s="11">
        <v>33841</v>
      </c>
      <c r="J314" s="11">
        <v>10.19</v>
      </c>
      <c r="K314" s="11">
        <v>39</v>
      </c>
      <c r="L314" s="11">
        <v>1690</v>
      </c>
      <c r="M314" s="11">
        <v>1708</v>
      </c>
      <c r="N314" s="11">
        <v>0.1152448213705269</v>
      </c>
      <c r="O314" s="11" t="str">
        <f>IF(N314&gt;2,"Good","Bad")</f>
        <v>Bad</v>
      </c>
      <c r="P314" s="11">
        <v>4.9939422593894979E-2</v>
      </c>
      <c r="Q314" s="11">
        <v>1706</v>
      </c>
      <c r="R314" s="11">
        <v>7.6515970000000003E-2</v>
      </c>
      <c r="S314" s="11" t="s">
        <v>414</v>
      </c>
      <c r="T314" s="11">
        <v>1.7491926803013991E-3</v>
      </c>
    </row>
    <row r="315" spans="1:20" x14ac:dyDescent="0.25">
      <c r="A315" s="11" t="s">
        <v>308</v>
      </c>
      <c r="B315" s="11" t="s">
        <v>309</v>
      </c>
      <c r="C315" s="11" t="s">
        <v>23</v>
      </c>
      <c r="D315" s="11" t="s">
        <v>337</v>
      </c>
      <c r="E315" s="11" t="s">
        <v>25</v>
      </c>
      <c r="F315" s="11" t="s">
        <v>205</v>
      </c>
      <c r="G315" s="11" t="s">
        <v>88</v>
      </c>
      <c r="H315" s="11">
        <v>9862</v>
      </c>
      <c r="I315" s="11">
        <v>12336</v>
      </c>
      <c r="J315" s="11">
        <v>6.07</v>
      </c>
      <c r="K315" s="11">
        <v>17</v>
      </c>
      <c r="L315" s="11">
        <v>390</v>
      </c>
      <c r="M315" s="11">
        <v>400</v>
      </c>
      <c r="N315" s="11">
        <v>0.1378080415045396</v>
      </c>
      <c r="O315" s="11" t="str">
        <f>IF(N315&gt;2,"Good","Bad")</f>
        <v>Bad</v>
      </c>
      <c r="P315" s="11">
        <v>3.1614785992217898E-2</v>
      </c>
      <c r="Q315" s="11">
        <v>398</v>
      </c>
      <c r="R315" s="11">
        <v>3.226329E-2</v>
      </c>
      <c r="S315" s="11" t="s">
        <v>414</v>
      </c>
      <c r="T315" s="11">
        <v>1.7237882782397079E-3</v>
      </c>
    </row>
    <row r="316" spans="1:20" x14ac:dyDescent="0.25">
      <c r="A316" s="11" t="s">
        <v>54</v>
      </c>
      <c r="B316" s="11" t="s">
        <v>84</v>
      </c>
      <c r="C316" s="11" t="s">
        <v>23</v>
      </c>
      <c r="D316" s="11" t="s">
        <v>61</v>
      </c>
      <c r="E316" s="11" t="s">
        <v>25</v>
      </c>
      <c r="F316" s="11" t="s">
        <v>26</v>
      </c>
      <c r="G316" s="11" t="s">
        <v>27</v>
      </c>
      <c r="H316" s="11">
        <v>160759</v>
      </c>
      <c r="I316" s="11">
        <v>337379</v>
      </c>
      <c r="J316" s="11">
        <v>161.22999999999999</v>
      </c>
      <c r="K316" s="11">
        <v>269</v>
      </c>
      <c r="L316" s="11">
        <v>28240</v>
      </c>
      <c r="M316" s="11">
        <v>398</v>
      </c>
      <c r="N316" s="11">
        <v>7.97322892059079E-2</v>
      </c>
      <c r="O316" s="11" t="str">
        <f>IF(N316&gt;2,"Good","Bad")</f>
        <v>Bad</v>
      </c>
      <c r="P316" s="11">
        <v>8.3704083538098106E-2</v>
      </c>
      <c r="Q316" s="11">
        <v>28456</v>
      </c>
      <c r="R316" s="11">
        <v>0.17701031</v>
      </c>
      <c r="S316" s="11" t="s">
        <v>414</v>
      </c>
      <c r="T316" s="11">
        <v>1.6733122251320299E-3</v>
      </c>
    </row>
    <row r="317" spans="1:20" x14ac:dyDescent="0.25">
      <c r="A317" s="11" t="s">
        <v>93</v>
      </c>
      <c r="B317" s="11" t="s">
        <v>94</v>
      </c>
      <c r="C317" s="11" t="s">
        <v>23</v>
      </c>
      <c r="D317" s="11" t="s">
        <v>206</v>
      </c>
      <c r="E317" s="11" t="s">
        <v>25</v>
      </c>
      <c r="F317" s="11" t="s">
        <v>26</v>
      </c>
      <c r="G317" s="11" t="s">
        <v>27</v>
      </c>
      <c r="H317" s="11">
        <v>74593</v>
      </c>
      <c r="I317" s="11">
        <v>117023</v>
      </c>
      <c r="J317" s="11">
        <v>30.72</v>
      </c>
      <c r="K317" s="11">
        <v>113</v>
      </c>
      <c r="L317" s="11">
        <v>6608</v>
      </c>
      <c r="M317" s="11">
        <v>91</v>
      </c>
      <c r="N317" s="11">
        <v>9.6562214265571725E-2</v>
      </c>
      <c r="O317" s="11" t="str">
        <f>IF(N317&gt;2,"Good","Bad")</f>
        <v>Bad</v>
      </c>
      <c r="P317" s="11">
        <v>5.6467532023619288E-2</v>
      </c>
      <c r="Q317" s="11">
        <v>6697</v>
      </c>
      <c r="R317" s="11">
        <v>8.9780540000000006E-2</v>
      </c>
      <c r="S317" s="11" t="s">
        <v>414</v>
      </c>
      <c r="T317" s="11">
        <v>1.5148874559275001E-3</v>
      </c>
    </row>
    <row r="318" spans="1:20" x14ac:dyDescent="0.25">
      <c r="A318" s="11" t="s">
        <v>54</v>
      </c>
      <c r="B318" s="11" t="s">
        <v>107</v>
      </c>
      <c r="C318" s="11" t="s">
        <v>37</v>
      </c>
      <c r="D318" s="11" t="s">
        <v>154</v>
      </c>
      <c r="E318" s="11" t="s">
        <v>25</v>
      </c>
      <c r="F318" s="11" t="s">
        <v>26</v>
      </c>
      <c r="G318" s="11" t="s">
        <v>27</v>
      </c>
      <c r="H318" s="11">
        <v>3302</v>
      </c>
      <c r="I318" s="11">
        <v>8980</v>
      </c>
      <c r="J318" s="11">
        <v>15.49</v>
      </c>
      <c r="K318" s="11">
        <v>5</v>
      </c>
      <c r="L318" s="11">
        <v>445</v>
      </c>
      <c r="M318" s="11">
        <v>3</v>
      </c>
      <c r="N318" s="11">
        <v>5.5679287305122491E-2</v>
      </c>
      <c r="O318" s="11" t="str">
        <f>IF(N318&gt;2,"Good","Bad")</f>
        <v>Bad</v>
      </c>
      <c r="P318" s="11">
        <v>4.9554565701559021E-2</v>
      </c>
      <c r="Q318" s="11">
        <v>449</v>
      </c>
      <c r="R318" s="11">
        <v>0.13597819999999999</v>
      </c>
      <c r="S318" s="11" t="s">
        <v>415</v>
      </c>
      <c r="T318" s="11">
        <v>1.5142337976983651E-3</v>
      </c>
    </row>
    <row r="319" spans="1:20" x14ac:dyDescent="0.25">
      <c r="A319" s="11" t="s">
        <v>308</v>
      </c>
      <c r="B319" s="11" t="s">
        <v>314</v>
      </c>
      <c r="C319" s="11" t="s">
        <v>37</v>
      </c>
      <c r="D319" s="11" t="s">
        <v>337</v>
      </c>
      <c r="E319" s="11" t="s">
        <v>25</v>
      </c>
      <c r="F319" s="11" t="s">
        <v>205</v>
      </c>
      <c r="G319" s="11" t="s">
        <v>205</v>
      </c>
      <c r="H319" s="11">
        <v>698</v>
      </c>
      <c r="I319" s="11">
        <v>890</v>
      </c>
      <c r="J319" s="11">
        <v>0.32</v>
      </c>
      <c r="K319" s="11">
        <v>1</v>
      </c>
      <c r="L319" s="11">
        <v>43</v>
      </c>
      <c r="M319" s="11">
        <v>40</v>
      </c>
      <c r="N319" s="11">
        <v>0.11235955056179781</v>
      </c>
      <c r="O319" s="11" t="str">
        <f>IF(N319&gt;2,"Good","Bad")</f>
        <v>Bad</v>
      </c>
      <c r="P319" s="11">
        <v>4.8314606741573042E-2</v>
      </c>
      <c r="Q319" s="11">
        <v>43</v>
      </c>
      <c r="R319" s="11">
        <v>4.8314610000000001E-2</v>
      </c>
      <c r="S319" s="11" t="s">
        <v>415</v>
      </c>
      <c r="T319" s="11">
        <v>1.4326647564469909E-3</v>
      </c>
    </row>
    <row r="320" spans="1:20" x14ac:dyDescent="0.25">
      <c r="A320" s="11" t="s">
        <v>34</v>
      </c>
      <c r="B320" s="11" t="s">
        <v>135</v>
      </c>
      <c r="C320" s="11" t="s">
        <v>37</v>
      </c>
      <c r="D320" s="11" t="s">
        <v>250</v>
      </c>
      <c r="E320" s="11" t="s">
        <v>29</v>
      </c>
      <c r="F320" s="11" t="s">
        <v>26</v>
      </c>
      <c r="G320" s="11" t="s">
        <v>27</v>
      </c>
      <c r="H320" s="11">
        <v>2238</v>
      </c>
      <c r="I320" s="11">
        <v>6416</v>
      </c>
      <c r="J320" s="11">
        <v>11.41</v>
      </c>
      <c r="K320" s="11">
        <v>3</v>
      </c>
      <c r="L320" s="11">
        <v>275</v>
      </c>
      <c r="M320" s="11">
        <v>4</v>
      </c>
      <c r="N320" s="11">
        <v>4.6758104738154622E-2</v>
      </c>
      <c r="O320" s="11" t="str">
        <f>IF(N320&gt;2,"Good","Bad")</f>
        <v>Bad</v>
      </c>
      <c r="P320" s="11">
        <v>4.2861596009975057E-2</v>
      </c>
      <c r="Q320" s="11">
        <v>281</v>
      </c>
      <c r="R320" s="11">
        <v>0.12555853</v>
      </c>
      <c r="S320" s="11" t="s">
        <v>415</v>
      </c>
      <c r="T320" s="11">
        <v>1.340482573726542E-3</v>
      </c>
    </row>
    <row r="321" spans="1:20" x14ac:dyDescent="0.25">
      <c r="A321" s="11" t="s">
        <v>45</v>
      </c>
      <c r="B321" s="11" t="s">
        <v>89</v>
      </c>
      <c r="C321" s="11" t="s">
        <v>23</v>
      </c>
      <c r="D321" s="11" t="s">
        <v>195</v>
      </c>
      <c r="E321" s="11" t="s">
        <v>29</v>
      </c>
      <c r="F321" s="11" t="s">
        <v>26</v>
      </c>
      <c r="G321" s="11" t="s">
        <v>27</v>
      </c>
      <c r="H321" s="11">
        <v>76368</v>
      </c>
      <c r="I321" s="11">
        <v>121193</v>
      </c>
      <c r="J321" s="11">
        <v>38.4</v>
      </c>
      <c r="K321" s="11">
        <v>100</v>
      </c>
      <c r="L321" s="11">
        <v>8582</v>
      </c>
      <c r="M321" s="11">
        <v>259</v>
      </c>
      <c r="N321" s="11">
        <v>8.2513016428341579E-2</v>
      </c>
      <c r="O321" s="11" t="str">
        <f>IF(N321&gt;2,"Good","Bad")</f>
        <v>Bad</v>
      </c>
      <c r="P321" s="11">
        <v>7.0812670698802732E-2</v>
      </c>
      <c r="Q321" s="11">
        <v>8657</v>
      </c>
      <c r="R321" s="11">
        <v>0.113359</v>
      </c>
      <c r="S321" s="11" t="s">
        <v>414</v>
      </c>
      <c r="T321" s="11">
        <v>1.309448983867588E-3</v>
      </c>
    </row>
    <row r="322" spans="1:20" x14ac:dyDescent="0.25">
      <c r="A322" s="11" t="s">
        <v>45</v>
      </c>
      <c r="B322" s="11" t="s">
        <v>89</v>
      </c>
      <c r="C322" s="11" t="s">
        <v>23</v>
      </c>
      <c r="D322" s="11" t="s">
        <v>194</v>
      </c>
      <c r="E322" s="11" t="s">
        <v>29</v>
      </c>
      <c r="F322" s="11" t="s">
        <v>26</v>
      </c>
      <c r="G322" s="11" t="s">
        <v>27</v>
      </c>
      <c r="H322" s="11">
        <v>83839</v>
      </c>
      <c r="I322" s="11">
        <v>128655</v>
      </c>
      <c r="J322" s="11">
        <v>40.26</v>
      </c>
      <c r="K322" s="11">
        <v>109</v>
      </c>
      <c r="L322" s="11">
        <v>7910</v>
      </c>
      <c r="M322" s="11">
        <v>147</v>
      </c>
      <c r="N322" s="11">
        <v>8.4722708017566359E-2</v>
      </c>
      <c r="O322" s="11" t="str">
        <f>IF(N322&gt;2,"Good","Bad")</f>
        <v>Bad</v>
      </c>
      <c r="P322" s="11">
        <v>6.1482258754032099E-2</v>
      </c>
      <c r="Q322" s="11">
        <v>8014</v>
      </c>
      <c r="R322" s="11">
        <v>9.5587969999999994E-2</v>
      </c>
      <c r="S322" s="11" t="s">
        <v>414</v>
      </c>
      <c r="T322" s="11">
        <v>1.300110926895598E-3</v>
      </c>
    </row>
    <row r="323" spans="1:20" x14ac:dyDescent="0.25">
      <c r="A323" s="11" t="s">
        <v>54</v>
      </c>
      <c r="B323" s="11" t="s">
        <v>107</v>
      </c>
      <c r="C323" s="11" t="s">
        <v>37</v>
      </c>
      <c r="D323" s="11" t="s">
        <v>61</v>
      </c>
      <c r="E323" s="11" t="s">
        <v>25</v>
      </c>
      <c r="F323" s="11" t="s">
        <v>26</v>
      </c>
      <c r="G323" s="11" t="s">
        <v>27</v>
      </c>
      <c r="H323" s="11">
        <v>2331</v>
      </c>
      <c r="I323" s="11">
        <v>6184</v>
      </c>
      <c r="J323" s="11">
        <v>10.69</v>
      </c>
      <c r="K323" s="11">
        <v>3</v>
      </c>
      <c r="L323" s="11">
        <v>424</v>
      </c>
      <c r="M323" s="11">
        <v>8</v>
      </c>
      <c r="N323" s="11">
        <v>4.8512289780077621E-2</v>
      </c>
      <c r="O323" s="11" t="str">
        <f>IF(N323&gt;2,"Good","Bad")</f>
        <v>Bad</v>
      </c>
      <c r="P323" s="11">
        <v>6.85640362225097E-2</v>
      </c>
      <c r="Q323" s="11">
        <v>426</v>
      </c>
      <c r="R323" s="11">
        <v>0.18275417999999999</v>
      </c>
      <c r="S323" s="11" t="s">
        <v>415</v>
      </c>
      <c r="T323" s="11">
        <v>1.287001287001287E-3</v>
      </c>
    </row>
    <row r="324" spans="1:20" x14ac:dyDescent="0.25">
      <c r="A324" s="11" t="s">
        <v>45</v>
      </c>
      <c r="B324" s="11" t="s">
        <v>89</v>
      </c>
      <c r="C324" s="11" t="s">
        <v>23</v>
      </c>
      <c r="D324" s="11" t="s">
        <v>270</v>
      </c>
      <c r="E324" s="11" t="s">
        <v>25</v>
      </c>
      <c r="F324" s="11" t="s">
        <v>26</v>
      </c>
      <c r="G324" s="11" t="s">
        <v>27</v>
      </c>
      <c r="H324" s="11">
        <v>15360</v>
      </c>
      <c r="I324" s="11">
        <v>21740</v>
      </c>
      <c r="J324" s="11">
        <v>6.83</v>
      </c>
      <c r="K324" s="11">
        <v>19</v>
      </c>
      <c r="L324" s="11">
        <v>1729</v>
      </c>
      <c r="M324" s="11">
        <v>53</v>
      </c>
      <c r="N324" s="11">
        <v>8.7396504139834408E-2</v>
      </c>
      <c r="O324" s="11" t="str">
        <f>IF(N324&gt;2,"Good","Bad")</f>
        <v>Bad</v>
      </c>
      <c r="P324" s="11">
        <v>7.9530818767249309E-2</v>
      </c>
      <c r="Q324" s="11">
        <v>1744</v>
      </c>
      <c r="R324" s="11">
        <v>0.11354167</v>
      </c>
      <c r="S324" s="11" t="s">
        <v>414</v>
      </c>
      <c r="T324" s="11">
        <v>1.236979166666667E-3</v>
      </c>
    </row>
    <row r="325" spans="1:20" x14ac:dyDescent="0.25">
      <c r="A325" s="11" t="s">
        <v>93</v>
      </c>
      <c r="B325" s="11" t="s">
        <v>94</v>
      </c>
      <c r="C325" s="11" t="s">
        <v>23</v>
      </c>
      <c r="D325" s="11" t="s">
        <v>210</v>
      </c>
      <c r="E325" s="11" t="s">
        <v>25</v>
      </c>
      <c r="F325" s="11" t="s">
        <v>26</v>
      </c>
      <c r="G325" s="11" t="s">
        <v>27</v>
      </c>
      <c r="H325" s="11">
        <v>70653</v>
      </c>
      <c r="I325" s="11">
        <v>105138</v>
      </c>
      <c r="J325" s="11">
        <v>27.69</v>
      </c>
      <c r="K325" s="11">
        <v>87</v>
      </c>
      <c r="L325" s="11">
        <v>8240</v>
      </c>
      <c r="M325" s="11">
        <v>192</v>
      </c>
      <c r="N325" s="11">
        <v>8.2748387833133596E-2</v>
      </c>
      <c r="O325" s="11" t="str">
        <f>IF(N325&gt;2,"Good","Bad")</f>
        <v>Bad</v>
      </c>
      <c r="P325" s="11">
        <v>7.8373185717818483E-2</v>
      </c>
      <c r="Q325" s="11">
        <v>8310</v>
      </c>
      <c r="R325" s="11">
        <v>0.11761708999999999</v>
      </c>
      <c r="S325" s="11" t="s">
        <v>414</v>
      </c>
      <c r="T325" s="11">
        <v>1.2313702178251449E-3</v>
      </c>
    </row>
    <row r="326" spans="1:20" x14ac:dyDescent="0.25">
      <c r="A326" s="11" t="s">
        <v>34</v>
      </c>
      <c r="B326" s="11" t="s">
        <v>91</v>
      </c>
      <c r="C326" s="11" t="s">
        <v>23</v>
      </c>
      <c r="D326" s="11" t="s">
        <v>39</v>
      </c>
      <c r="E326" s="11" t="s">
        <v>25</v>
      </c>
      <c r="F326" s="11" t="s">
        <v>26</v>
      </c>
      <c r="G326" s="11" t="s">
        <v>27</v>
      </c>
      <c r="H326" s="11">
        <v>23827</v>
      </c>
      <c r="I326" s="11">
        <v>26209</v>
      </c>
      <c r="J326" s="11">
        <v>7.42</v>
      </c>
      <c r="K326" s="11">
        <v>27</v>
      </c>
      <c r="L326" s="11">
        <v>2068</v>
      </c>
      <c r="M326" s="11">
        <v>60</v>
      </c>
      <c r="N326" s="11">
        <v>0.10301804723568241</v>
      </c>
      <c r="O326" s="11" t="str">
        <f>IF(N326&gt;2,"Good","Bad")</f>
        <v>Bad</v>
      </c>
      <c r="P326" s="11">
        <v>7.8904193216070811E-2</v>
      </c>
      <c r="Q326" s="11">
        <v>2094</v>
      </c>
      <c r="R326" s="11">
        <v>8.7883489999999995E-2</v>
      </c>
      <c r="S326" s="11" t="s">
        <v>414</v>
      </c>
      <c r="T326" s="11">
        <v>1.1331682545011961E-3</v>
      </c>
    </row>
    <row r="327" spans="1:20" x14ac:dyDescent="0.25">
      <c r="A327" s="11" t="s">
        <v>34</v>
      </c>
      <c r="B327" s="11" t="s">
        <v>91</v>
      </c>
      <c r="C327" s="11" t="s">
        <v>23</v>
      </c>
      <c r="D327" s="11" t="s">
        <v>40</v>
      </c>
      <c r="E327" s="11" t="s">
        <v>29</v>
      </c>
      <c r="F327" s="11" t="s">
        <v>26</v>
      </c>
      <c r="G327" s="11" t="s">
        <v>27</v>
      </c>
      <c r="H327" s="11">
        <v>14490</v>
      </c>
      <c r="I327" s="11">
        <v>17344</v>
      </c>
      <c r="J327" s="11">
        <v>5.19</v>
      </c>
      <c r="K327" s="11">
        <v>16</v>
      </c>
      <c r="L327" s="11">
        <v>891</v>
      </c>
      <c r="M327" s="11">
        <v>34</v>
      </c>
      <c r="N327" s="11">
        <v>9.2250922509225092E-2</v>
      </c>
      <c r="O327" s="11" t="str">
        <f>IF(N327&gt;2,"Good","Bad")</f>
        <v>Bad</v>
      </c>
      <c r="P327" s="11">
        <v>5.1372232472324718E-2</v>
      </c>
      <c r="Q327" s="11">
        <v>906</v>
      </c>
      <c r="R327" s="11">
        <v>6.2525880000000006E-2</v>
      </c>
      <c r="S327" s="11" t="s">
        <v>414</v>
      </c>
      <c r="T327" s="11">
        <v>1.1042097998619741E-3</v>
      </c>
    </row>
    <row r="328" spans="1:20" x14ac:dyDescent="0.25">
      <c r="A328" s="11" t="s">
        <v>54</v>
      </c>
      <c r="B328" s="11" t="s">
        <v>84</v>
      </c>
      <c r="C328" s="11" t="s">
        <v>23</v>
      </c>
      <c r="D328" s="11" t="s">
        <v>154</v>
      </c>
      <c r="E328" s="11" t="s">
        <v>25</v>
      </c>
      <c r="F328" s="11" t="s">
        <v>26</v>
      </c>
      <c r="G328" s="11" t="s">
        <v>27</v>
      </c>
      <c r="H328" s="11">
        <v>131827</v>
      </c>
      <c r="I328" s="11">
        <v>241516</v>
      </c>
      <c r="J328" s="11">
        <v>111.56</v>
      </c>
      <c r="K328" s="11">
        <v>141</v>
      </c>
      <c r="L328" s="11">
        <v>15291</v>
      </c>
      <c r="M328" s="11">
        <v>153</v>
      </c>
      <c r="N328" s="11">
        <v>5.8381225260438242E-2</v>
      </c>
      <c r="O328" s="11" t="str">
        <f>IF(N328&gt;2,"Good","Bad")</f>
        <v>Bad</v>
      </c>
      <c r="P328" s="11">
        <v>6.3312575564351839E-2</v>
      </c>
      <c r="Q328" s="11">
        <v>15407</v>
      </c>
      <c r="R328" s="11">
        <v>0.11687287</v>
      </c>
      <c r="S328" s="11" t="s">
        <v>414</v>
      </c>
      <c r="T328" s="11">
        <v>1.06958362095777E-3</v>
      </c>
    </row>
    <row r="329" spans="1:20" x14ac:dyDescent="0.25">
      <c r="A329" s="11" t="s">
        <v>93</v>
      </c>
      <c r="B329" s="11" t="s">
        <v>94</v>
      </c>
      <c r="C329" s="11" t="s">
        <v>23</v>
      </c>
      <c r="D329" s="11" t="s">
        <v>242</v>
      </c>
      <c r="E329" s="11" t="s">
        <v>29</v>
      </c>
      <c r="F329" s="11" t="s">
        <v>26</v>
      </c>
      <c r="G329" s="11" t="s">
        <v>27</v>
      </c>
      <c r="H329" s="11">
        <v>44033</v>
      </c>
      <c r="I329" s="11">
        <v>58612</v>
      </c>
      <c r="J329" s="11">
        <v>14.91</v>
      </c>
      <c r="K329" s="11">
        <v>47</v>
      </c>
      <c r="L329" s="11">
        <v>3700</v>
      </c>
      <c r="M329" s="11">
        <v>117</v>
      </c>
      <c r="N329" s="11">
        <v>8.0188357332969362E-2</v>
      </c>
      <c r="O329" s="11" t="str">
        <f>IF(N329&gt;2,"Good","Bad")</f>
        <v>Bad</v>
      </c>
      <c r="P329" s="11">
        <v>6.3127004708933329E-2</v>
      </c>
      <c r="Q329" s="11">
        <v>3740</v>
      </c>
      <c r="R329" s="11">
        <v>8.4936300000000006E-2</v>
      </c>
      <c r="S329" s="11" t="s">
        <v>414</v>
      </c>
      <c r="T329" s="11">
        <v>1.0673812822201529E-3</v>
      </c>
    </row>
    <row r="330" spans="1:20" x14ac:dyDescent="0.25">
      <c r="A330" s="11" t="s">
        <v>34</v>
      </c>
      <c r="B330" s="11" t="s">
        <v>135</v>
      </c>
      <c r="C330" s="11" t="s">
        <v>37</v>
      </c>
      <c r="D330" s="11" t="s">
        <v>38</v>
      </c>
      <c r="E330" s="11" t="s">
        <v>25</v>
      </c>
      <c r="F330" s="11" t="s">
        <v>26</v>
      </c>
      <c r="G330" s="11" t="s">
        <v>27</v>
      </c>
      <c r="H330" s="11">
        <v>965</v>
      </c>
      <c r="I330" s="11">
        <v>2239</v>
      </c>
      <c r="J330" s="11">
        <v>3.8</v>
      </c>
      <c r="K330" s="11">
        <v>1</v>
      </c>
      <c r="L330" s="11">
        <v>153</v>
      </c>
      <c r="M330" s="11">
        <v>2</v>
      </c>
      <c r="N330" s="11">
        <v>4.4662795891022768E-2</v>
      </c>
      <c r="O330" s="11" t="str">
        <f>IF(N330&gt;2,"Good","Bad")</f>
        <v>Bad</v>
      </c>
      <c r="P330" s="11">
        <v>6.8334077713264857E-2</v>
      </c>
      <c r="Q330" s="11">
        <v>155</v>
      </c>
      <c r="R330" s="11">
        <v>0.16062176</v>
      </c>
      <c r="S330" s="11" t="s">
        <v>415</v>
      </c>
      <c r="T330" s="11">
        <v>1.036269430051813E-3</v>
      </c>
    </row>
    <row r="331" spans="1:20" x14ac:dyDescent="0.25">
      <c r="A331" s="11" t="s">
        <v>103</v>
      </c>
      <c r="B331" s="11" t="s">
        <v>104</v>
      </c>
      <c r="C331" s="11" t="s">
        <v>23</v>
      </c>
      <c r="D331" s="11" t="s">
        <v>259</v>
      </c>
      <c r="E331" s="11" t="s">
        <v>25</v>
      </c>
      <c r="F331" s="11" t="s">
        <v>26</v>
      </c>
      <c r="G331" s="11" t="s">
        <v>27</v>
      </c>
      <c r="H331" s="11">
        <v>16319</v>
      </c>
      <c r="I331" s="11">
        <v>34405</v>
      </c>
      <c r="J331" s="11">
        <v>9.4600000000000009</v>
      </c>
      <c r="K331" s="11">
        <v>16</v>
      </c>
      <c r="L331" s="11">
        <v>1832</v>
      </c>
      <c r="M331" s="11">
        <v>11</v>
      </c>
      <c r="N331" s="11">
        <v>4.6504868478418837E-2</v>
      </c>
      <c r="O331" s="11" t="str">
        <f>IF(N331&gt;2,"Good","Bad")</f>
        <v>Bad</v>
      </c>
      <c r="P331" s="11">
        <v>5.3248074407789572E-2</v>
      </c>
      <c r="Q331" s="11">
        <v>1845</v>
      </c>
      <c r="R331" s="11">
        <v>0.1130584</v>
      </c>
      <c r="S331" s="11" t="s">
        <v>414</v>
      </c>
      <c r="T331" s="11">
        <v>9.8045223359274469E-4</v>
      </c>
    </row>
    <row r="332" spans="1:20" x14ac:dyDescent="0.25">
      <c r="A332" s="11" t="s">
        <v>93</v>
      </c>
      <c r="B332" s="11" t="s">
        <v>94</v>
      </c>
      <c r="C332" s="11" t="s">
        <v>23</v>
      </c>
      <c r="D332" s="11" t="s">
        <v>248</v>
      </c>
      <c r="E332" s="11" t="s">
        <v>25</v>
      </c>
      <c r="F332" s="11" t="s">
        <v>26</v>
      </c>
      <c r="G332" s="11" t="s">
        <v>27</v>
      </c>
      <c r="H332" s="11">
        <v>43855</v>
      </c>
      <c r="I332" s="11">
        <v>52325</v>
      </c>
      <c r="J332" s="11">
        <v>12.92</v>
      </c>
      <c r="K332" s="11">
        <v>42</v>
      </c>
      <c r="L332" s="11">
        <v>2688</v>
      </c>
      <c r="M332" s="11">
        <v>18</v>
      </c>
      <c r="N332" s="11">
        <v>8.0267558528428096E-2</v>
      </c>
      <c r="O332" s="11" t="str">
        <f>IF(N332&gt;2,"Good","Bad")</f>
        <v>Bad</v>
      </c>
      <c r="P332" s="11">
        <v>5.1371237458193983E-2</v>
      </c>
      <c r="Q332" s="11">
        <v>2726</v>
      </c>
      <c r="R332" s="11">
        <v>6.2159390000000002E-2</v>
      </c>
      <c r="S332" s="11" t="s">
        <v>414</v>
      </c>
      <c r="T332" s="11">
        <v>9.5770151636073427E-4</v>
      </c>
    </row>
    <row r="333" spans="1:20" x14ac:dyDescent="0.25">
      <c r="A333" s="11" t="s">
        <v>54</v>
      </c>
      <c r="B333" s="11" t="s">
        <v>107</v>
      </c>
      <c r="C333" s="11" t="s">
        <v>37</v>
      </c>
      <c r="D333" s="11" t="s">
        <v>57</v>
      </c>
      <c r="E333" s="11" t="s">
        <v>25</v>
      </c>
      <c r="F333" s="11" t="s">
        <v>26</v>
      </c>
      <c r="G333" s="11" t="s">
        <v>27</v>
      </c>
      <c r="H333" s="11">
        <v>2103</v>
      </c>
      <c r="I333" s="11">
        <v>4494</v>
      </c>
      <c r="J333" s="11">
        <v>7.48</v>
      </c>
      <c r="K333" s="11">
        <v>2</v>
      </c>
      <c r="L333" s="11">
        <v>344</v>
      </c>
      <c r="M333" s="11">
        <v>13</v>
      </c>
      <c r="N333" s="11">
        <v>4.4503782821539828E-2</v>
      </c>
      <c r="O333" s="11" t="str">
        <f>IF(N333&gt;2,"Good","Bad")</f>
        <v>Bad</v>
      </c>
      <c r="P333" s="11">
        <v>7.6546506453048516E-2</v>
      </c>
      <c r="Q333" s="11">
        <v>347</v>
      </c>
      <c r="R333" s="11">
        <v>0.16500238</v>
      </c>
      <c r="S333" s="11" t="s">
        <v>415</v>
      </c>
      <c r="T333" s="11">
        <v>9.5102234902520212E-4</v>
      </c>
    </row>
    <row r="334" spans="1:20" x14ac:dyDescent="0.25">
      <c r="A334" s="11" t="s">
        <v>34</v>
      </c>
      <c r="B334" s="11" t="s">
        <v>135</v>
      </c>
      <c r="C334" s="11" t="s">
        <v>37</v>
      </c>
      <c r="D334" s="11" t="s">
        <v>43</v>
      </c>
      <c r="E334" s="11" t="s">
        <v>29</v>
      </c>
      <c r="F334" s="11" t="s">
        <v>26</v>
      </c>
      <c r="G334" s="11" t="s">
        <v>27</v>
      </c>
      <c r="H334" s="11">
        <v>2150</v>
      </c>
      <c r="I334" s="11">
        <v>6112</v>
      </c>
      <c r="J334" s="11">
        <v>10.94</v>
      </c>
      <c r="K334" s="11">
        <v>2</v>
      </c>
      <c r="L334" s="11">
        <v>370</v>
      </c>
      <c r="M334" s="11">
        <v>4</v>
      </c>
      <c r="N334" s="11">
        <v>3.2722513089005242E-2</v>
      </c>
      <c r="O334" s="11" t="str">
        <f>IF(N334&gt;2,"Good","Bad")</f>
        <v>Bad</v>
      </c>
      <c r="P334" s="11">
        <v>6.0536649214659677E-2</v>
      </c>
      <c r="Q334" s="11">
        <v>373</v>
      </c>
      <c r="R334" s="11">
        <v>0.17348837</v>
      </c>
      <c r="S334" s="11" t="s">
        <v>415</v>
      </c>
      <c r="T334" s="11">
        <v>9.3023255813953494E-4</v>
      </c>
    </row>
    <row r="335" spans="1:20" x14ac:dyDescent="0.25">
      <c r="A335" s="11" t="s">
        <v>34</v>
      </c>
      <c r="B335" s="11" t="s">
        <v>135</v>
      </c>
      <c r="C335" s="11" t="s">
        <v>37</v>
      </c>
      <c r="D335" s="11" t="s">
        <v>39</v>
      </c>
      <c r="E335" s="11" t="s">
        <v>25</v>
      </c>
      <c r="F335" s="11" t="s">
        <v>26</v>
      </c>
      <c r="G335" s="11" t="s">
        <v>27</v>
      </c>
      <c r="H335" s="11">
        <v>1081</v>
      </c>
      <c r="I335" s="11">
        <v>1873</v>
      </c>
      <c r="J335" s="11">
        <v>3.19</v>
      </c>
      <c r="K335" s="11">
        <v>1</v>
      </c>
      <c r="L335" s="11">
        <v>177</v>
      </c>
      <c r="M335" s="11">
        <v>3</v>
      </c>
      <c r="N335" s="11">
        <v>5.3390282968499729E-2</v>
      </c>
      <c r="O335" s="11" t="str">
        <f>IF(N335&gt;2,"Good","Bad")</f>
        <v>Bad</v>
      </c>
      <c r="P335" s="11">
        <v>9.4500800854244532E-2</v>
      </c>
      <c r="Q335" s="11">
        <v>178</v>
      </c>
      <c r="R335" s="11">
        <v>0.16466235000000001</v>
      </c>
      <c r="S335" s="11" t="s">
        <v>415</v>
      </c>
      <c r="T335" s="11">
        <v>9.2506938020351531E-4</v>
      </c>
    </row>
    <row r="336" spans="1:20" x14ac:dyDescent="0.25">
      <c r="A336" s="11" t="s">
        <v>45</v>
      </c>
      <c r="B336" s="11" t="s">
        <v>89</v>
      </c>
      <c r="C336" s="11" t="s">
        <v>23</v>
      </c>
      <c r="D336" s="11" t="s">
        <v>246</v>
      </c>
      <c r="E336" s="11" t="s">
        <v>25</v>
      </c>
      <c r="F336" s="11" t="s">
        <v>26</v>
      </c>
      <c r="G336" s="11" t="s">
        <v>27</v>
      </c>
      <c r="H336" s="11">
        <v>30575</v>
      </c>
      <c r="I336" s="11">
        <v>43771</v>
      </c>
      <c r="J336" s="11">
        <v>13.73</v>
      </c>
      <c r="K336" s="11">
        <v>28</v>
      </c>
      <c r="L336" s="11">
        <v>2805</v>
      </c>
      <c r="M336" s="11">
        <v>40</v>
      </c>
      <c r="N336" s="11">
        <v>6.3969294738525501E-2</v>
      </c>
      <c r="O336" s="11" t="str">
        <f>IF(N336&gt;2,"Good","Bad")</f>
        <v>Bad</v>
      </c>
      <c r="P336" s="11">
        <v>6.4083525621987159E-2</v>
      </c>
      <c r="Q336" s="11">
        <v>2830</v>
      </c>
      <c r="R336" s="11">
        <v>9.2559279999999994E-2</v>
      </c>
      <c r="S336" s="11" t="s">
        <v>414</v>
      </c>
      <c r="T336" s="11">
        <v>9.157808667211774E-4</v>
      </c>
    </row>
    <row r="337" spans="1:20" x14ac:dyDescent="0.25">
      <c r="A337" s="11" t="s">
        <v>109</v>
      </c>
      <c r="B337" s="11" t="s">
        <v>110</v>
      </c>
      <c r="C337" s="11" t="s">
        <v>23</v>
      </c>
      <c r="D337" s="11" t="s">
        <v>254</v>
      </c>
      <c r="E337" s="11" t="s">
        <v>29</v>
      </c>
      <c r="F337" s="11" t="s">
        <v>26</v>
      </c>
      <c r="G337" s="11" t="s">
        <v>27</v>
      </c>
      <c r="H337" s="11">
        <v>39672</v>
      </c>
      <c r="I337" s="11">
        <v>52086</v>
      </c>
      <c r="J337" s="11">
        <v>10.29</v>
      </c>
      <c r="K337" s="11">
        <v>35</v>
      </c>
      <c r="L337" s="11">
        <v>2679</v>
      </c>
      <c r="M337" s="11">
        <v>62</v>
      </c>
      <c r="N337" s="11">
        <v>6.7196559536151751E-2</v>
      </c>
      <c r="O337" s="11" t="str">
        <f>IF(N337&gt;2,"Good","Bad")</f>
        <v>Bad</v>
      </c>
      <c r="P337" s="11">
        <v>5.1434166570671583E-2</v>
      </c>
      <c r="Q337" s="11">
        <v>2710</v>
      </c>
      <c r="R337" s="11">
        <v>6.8310140000000005E-2</v>
      </c>
      <c r="S337" s="11" t="s">
        <v>414</v>
      </c>
      <c r="T337" s="11">
        <v>8.8223432143577337E-4</v>
      </c>
    </row>
    <row r="338" spans="1:20" x14ac:dyDescent="0.25">
      <c r="A338" s="11" t="s">
        <v>54</v>
      </c>
      <c r="B338" s="11" t="s">
        <v>84</v>
      </c>
      <c r="C338" s="11" t="s">
        <v>23</v>
      </c>
      <c r="D338" s="11" t="s">
        <v>57</v>
      </c>
      <c r="E338" s="11" t="s">
        <v>25</v>
      </c>
      <c r="F338" s="11" t="s">
        <v>26</v>
      </c>
      <c r="G338" s="11" t="s">
        <v>27</v>
      </c>
      <c r="H338" s="11">
        <v>87541</v>
      </c>
      <c r="I338" s="11">
        <v>140618</v>
      </c>
      <c r="J338" s="11">
        <v>65.87</v>
      </c>
      <c r="K338" s="11">
        <v>72</v>
      </c>
      <c r="L338" s="11">
        <v>11730</v>
      </c>
      <c r="M338" s="11">
        <v>324</v>
      </c>
      <c r="N338" s="11">
        <v>5.1202548749093288E-2</v>
      </c>
      <c r="O338" s="11" t="str">
        <f>IF(N338&gt;2,"Good","Bad")</f>
        <v>Bad</v>
      </c>
      <c r="P338" s="11">
        <v>8.341748567039782E-2</v>
      </c>
      <c r="Q338" s="11">
        <v>11794</v>
      </c>
      <c r="R338" s="11">
        <v>0.13472544</v>
      </c>
      <c r="S338" s="11" t="s">
        <v>414</v>
      </c>
      <c r="T338" s="11">
        <v>8.224717560914314E-4</v>
      </c>
    </row>
    <row r="339" spans="1:20" x14ac:dyDescent="0.25">
      <c r="A339" s="11" t="s">
        <v>308</v>
      </c>
      <c r="B339" s="11" t="s">
        <v>314</v>
      </c>
      <c r="C339" s="11" t="s">
        <v>37</v>
      </c>
      <c r="D339" s="11" t="s">
        <v>335</v>
      </c>
      <c r="E339" s="11" t="s">
        <v>29</v>
      </c>
      <c r="F339" s="11" t="s">
        <v>26</v>
      </c>
      <c r="G339" s="11" t="s">
        <v>27</v>
      </c>
      <c r="H339" s="11">
        <v>4957</v>
      </c>
      <c r="I339" s="11">
        <v>6369</v>
      </c>
      <c r="J339" s="11">
        <v>2.99</v>
      </c>
      <c r="K339" s="11">
        <v>4</v>
      </c>
      <c r="L339" s="11">
        <v>213</v>
      </c>
      <c r="M339" s="11">
        <v>3</v>
      </c>
      <c r="N339" s="11">
        <v>6.2804207881928087E-2</v>
      </c>
      <c r="O339" s="11" t="str">
        <f>IF(N339&gt;2,"Good","Bad")</f>
        <v>Bad</v>
      </c>
      <c r="P339" s="11">
        <v>3.344324069712671E-2</v>
      </c>
      <c r="Q339" s="11">
        <v>216</v>
      </c>
      <c r="R339" s="11">
        <v>3.3914270000000003E-2</v>
      </c>
      <c r="S339" s="11" t="s">
        <v>415</v>
      </c>
      <c r="T339" s="11">
        <v>8.0693968125882594E-4</v>
      </c>
    </row>
    <row r="340" spans="1:20" x14ac:dyDescent="0.25">
      <c r="A340" s="11" t="s">
        <v>34</v>
      </c>
      <c r="B340" s="11" t="s">
        <v>91</v>
      </c>
      <c r="C340" s="11" t="s">
        <v>23</v>
      </c>
      <c r="D340" s="11" t="s">
        <v>268</v>
      </c>
      <c r="E340" s="11" t="s">
        <v>25</v>
      </c>
      <c r="F340" s="11" t="s">
        <v>26</v>
      </c>
      <c r="G340" s="11" t="s">
        <v>27</v>
      </c>
      <c r="H340" s="11">
        <v>21113</v>
      </c>
      <c r="I340" s="11">
        <v>25375</v>
      </c>
      <c r="J340" s="11">
        <v>7.13</v>
      </c>
      <c r="K340" s="11">
        <v>17</v>
      </c>
      <c r="L340" s="11">
        <v>980</v>
      </c>
      <c r="M340" s="11">
        <v>15</v>
      </c>
      <c r="N340" s="11">
        <v>6.6995073891625623E-2</v>
      </c>
      <c r="O340" s="11" t="str">
        <f>IF(N340&gt;2,"Good","Bad")</f>
        <v>Bad</v>
      </c>
      <c r="P340" s="11">
        <v>3.8620689655172423E-2</v>
      </c>
      <c r="Q340" s="11">
        <v>995</v>
      </c>
      <c r="R340" s="11">
        <v>4.712736E-2</v>
      </c>
      <c r="S340" s="11" t="s">
        <v>414</v>
      </c>
      <c r="T340" s="11">
        <v>8.0519111447923081E-4</v>
      </c>
    </row>
    <row r="341" spans="1:20" x14ac:dyDescent="0.25">
      <c r="A341" s="11" t="s">
        <v>93</v>
      </c>
      <c r="B341" s="11" t="s">
        <v>94</v>
      </c>
      <c r="C341" s="11" t="s">
        <v>23</v>
      </c>
      <c r="D341" s="11" t="s">
        <v>237</v>
      </c>
      <c r="E341" s="11" t="s">
        <v>29</v>
      </c>
      <c r="F341" s="11" t="s">
        <v>26</v>
      </c>
      <c r="G341" s="11" t="s">
        <v>27</v>
      </c>
      <c r="H341" s="11">
        <v>44072</v>
      </c>
      <c r="I341" s="11">
        <v>59902</v>
      </c>
      <c r="J341" s="11">
        <v>15.52</v>
      </c>
      <c r="K341" s="11">
        <v>35</v>
      </c>
      <c r="L341" s="11">
        <v>2361</v>
      </c>
      <c r="M341" s="11">
        <v>31</v>
      </c>
      <c r="N341" s="11">
        <v>5.8428766986077262E-2</v>
      </c>
      <c r="O341" s="11" t="str">
        <f>IF(N341&gt;2,"Good","Bad")</f>
        <v>Bad</v>
      </c>
      <c r="P341" s="11">
        <v>3.9414376815465259E-2</v>
      </c>
      <c r="Q341" s="11">
        <v>2393</v>
      </c>
      <c r="R341" s="11">
        <v>5.429751E-2</v>
      </c>
      <c r="S341" s="11" t="s">
        <v>414</v>
      </c>
      <c r="T341" s="11">
        <v>7.9415501905972044E-4</v>
      </c>
    </row>
    <row r="342" spans="1:20" x14ac:dyDescent="0.25">
      <c r="A342" s="11" t="s">
        <v>103</v>
      </c>
      <c r="B342" s="11" t="s">
        <v>104</v>
      </c>
      <c r="C342" s="11" t="s">
        <v>23</v>
      </c>
      <c r="D342" s="11" t="s">
        <v>241</v>
      </c>
      <c r="E342" s="11" t="s">
        <v>25</v>
      </c>
      <c r="F342" s="11" t="s">
        <v>26</v>
      </c>
      <c r="G342" s="11" t="s">
        <v>27</v>
      </c>
      <c r="H342" s="11">
        <v>21963</v>
      </c>
      <c r="I342" s="11">
        <v>55635</v>
      </c>
      <c r="J342" s="11">
        <v>15.02</v>
      </c>
      <c r="K342" s="11">
        <v>17</v>
      </c>
      <c r="L342" s="11">
        <v>1948</v>
      </c>
      <c r="M342" s="11">
        <v>10</v>
      </c>
      <c r="N342" s="11">
        <v>3.055630448458704E-2</v>
      </c>
      <c r="O342" s="11" t="str">
        <f>IF(N342&gt;2,"Good","Bad")</f>
        <v>Bad</v>
      </c>
      <c r="P342" s="11">
        <v>3.5013930079985621E-2</v>
      </c>
      <c r="Q342" s="11">
        <v>1971</v>
      </c>
      <c r="R342" s="11">
        <v>8.9741840000000003E-2</v>
      </c>
      <c r="S342" s="11" t="s">
        <v>414</v>
      </c>
      <c r="T342" s="11">
        <v>7.7402904885489233E-4</v>
      </c>
    </row>
    <row r="343" spans="1:20" x14ac:dyDescent="0.25">
      <c r="A343" s="11" t="s">
        <v>45</v>
      </c>
      <c r="B343" s="11" t="s">
        <v>89</v>
      </c>
      <c r="C343" s="11" t="s">
        <v>23</v>
      </c>
      <c r="D343" s="11" t="s">
        <v>253</v>
      </c>
      <c r="E343" s="11" t="s">
        <v>29</v>
      </c>
      <c r="F343" s="11" t="s">
        <v>26</v>
      </c>
      <c r="G343" s="11" t="s">
        <v>27</v>
      </c>
      <c r="H343" s="11">
        <v>22416</v>
      </c>
      <c r="I343" s="11">
        <v>34165</v>
      </c>
      <c r="J343" s="11">
        <v>10.77</v>
      </c>
      <c r="K343" s="11">
        <v>17</v>
      </c>
      <c r="L343" s="11">
        <v>1298</v>
      </c>
      <c r="M343" s="11">
        <v>16</v>
      </c>
      <c r="N343" s="11">
        <v>4.9758524806088097E-2</v>
      </c>
      <c r="O343" s="11" t="str">
        <f>IF(N343&gt;2,"Good","Bad")</f>
        <v>Bad</v>
      </c>
      <c r="P343" s="11">
        <v>3.7992097175471973E-2</v>
      </c>
      <c r="Q343" s="11">
        <v>1316</v>
      </c>
      <c r="R343" s="11">
        <v>5.8708070000000001E-2</v>
      </c>
      <c r="S343" s="11" t="s">
        <v>414</v>
      </c>
      <c r="T343" s="11">
        <v>7.5838686652391154E-4</v>
      </c>
    </row>
    <row r="344" spans="1:20" x14ac:dyDescent="0.25">
      <c r="A344" s="11" t="s">
        <v>45</v>
      </c>
      <c r="B344" s="11" t="s">
        <v>89</v>
      </c>
      <c r="C344" s="11" t="s">
        <v>23</v>
      </c>
      <c r="D344" s="11" t="s">
        <v>264</v>
      </c>
      <c r="E344" s="11" t="s">
        <v>25</v>
      </c>
      <c r="F344" s="11" t="s">
        <v>26</v>
      </c>
      <c r="G344" s="11" t="s">
        <v>27</v>
      </c>
      <c r="H344" s="11">
        <v>18572</v>
      </c>
      <c r="I344" s="11">
        <v>24638</v>
      </c>
      <c r="J344" s="11">
        <v>7.71</v>
      </c>
      <c r="K344" s="11">
        <v>14</v>
      </c>
      <c r="L344" s="11">
        <v>1256</v>
      </c>
      <c r="M344" s="11">
        <v>17</v>
      </c>
      <c r="N344" s="11">
        <v>5.6822794057959251E-2</v>
      </c>
      <c r="O344" s="11" t="str">
        <f>IF(N344&gt;2,"Good","Bad")</f>
        <v>Bad</v>
      </c>
      <c r="P344" s="11">
        <v>5.0978163811997733E-2</v>
      </c>
      <c r="Q344" s="11">
        <v>1266</v>
      </c>
      <c r="R344" s="11">
        <v>6.8167130000000006E-2</v>
      </c>
      <c r="S344" s="11" t="s">
        <v>414</v>
      </c>
      <c r="T344" s="11">
        <v>7.5382295929356019E-4</v>
      </c>
    </row>
    <row r="345" spans="1:20" x14ac:dyDescent="0.25">
      <c r="A345" s="11" t="s">
        <v>103</v>
      </c>
      <c r="B345" s="11" t="s">
        <v>104</v>
      </c>
      <c r="C345" s="11" t="s">
        <v>23</v>
      </c>
      <c r="D345" s="11" t="s">
        <v>212</v>
      </c>
      <c r="E345" s="11" t="s">
        <v>29</v>
      </c>
      <c r="F345" s="11" t="s">
        <v>26</v>
      </c>
      <c r="G345" s="11" t="s">
        <v>27</v>
      </c>
      <c r="H345" s="11">
        <v>32792</v>
      </c>
      <c r="I345" s="11">
        <v>94339</v>
      </c>
      <c r="J345" s="11">
        <v>26.83</v>
      </c>
      <c r="K345" s="11">
        <v>24</v>
      </c>
      <c r="L345" s="11">
        <v>3747</v>
      </c>
      <c r="M345" s="11">
        <v>38</v>
      </c>
      <c r="N345" s="11">
        <v>2.5440167905108169E-2</v>
      </c>
      <c r="O345" s="11" t="str">
        <f>IF(N345&gt;2,"Good","Bad")</f>
        <v>Bad</v>
      </c>
      <c r="P345" s="11">
        <v>3.9718462141850139E-2</v>
      </c>
      <c r="Q345" s="11">
        <v>3792</v>
      </c>
      <c r="R345" s="11">
        <v>0.11563796</v>
      </c>
      <c r="S345" s="11" t="s">
        <v>414</v>
      </c>
      <c r="T345" s="11">
        <v>7.318858258111735E-4</v>
      </c>
    </row>
    <row r="346" spans="1:20" x14ac:dyDescent="0.25">
      <c r="A346" s="11" t="s">
        <v>109</v>
      </c>
      <c r="B346" s="11" t="s">
        <v>110</v>
      </c>
      <c r="C346" s="11" t="s">
        <v>23</v>
      </c>
      <c r="D346" s="11" t="s">
        <v>215</v>
      </c>
      <c r="E346" s="11" t="s">
        <v>25</v>
      </c>
      <c r="F346" s="11" t="s">
        <v>26</v>
      </c>
      <c r="G346" s="11" t="s">
        <v>27</v>
      </c>
      <c r="H346" s="11">
        <v>71626</v>
      </c>
      <c r="I346" s="11">
        <v>133304</v>
      </c>
      <c r="J346" s="11">
        <v>25.46</v>
      </c>
      <c r="K346" s="11">
        <v>52</v>
      </c>
      <c r="L346" s="11">
        <v>7184</v>
      </c>
      <c r="M346" s="11">
        <v>44</v>
      </c>
      <c r="N346" s="11">
        <v>3.9008581888015363E-2</v>
      </c>
      <c r="O346" s="11" t="str">
        <f>IF(N346&gt;2,"Good","Bad")</f>
        <v>Bad</v>
      </c>
      <c r="P346" s="11">
        <v>5.389185620836584E-2</v>
      </c>
      <c r="Q346" s="11">
        <v>7244</v>
      </c>
      <c r="R346" s="11">
        <v>0.10113646</v>
      </c>
      <c r="S346" s="11" t="s">
        <v>414</v>
      </c>
      <c r="T346" s="11">
        <v>7.2599335436852538E-4</v>
      </c>
    </row>
    <row r="347" spans="1:20" x14ac:dyDescent="0.25">
      <c r="A347" s="11" t="s">
        <v>93</v>
      </c>
      <c r="B347" s="11" t="s">
        <v>94</v>
      </c>
      <c r="C347" s="11" t="s">
        <v>23</v>
      </c>
      <c r="D347" s="11" t="s">
        <v>219</v>
      </c>
      <c r="E347" s="11" t="s">
        <v>29</v>
      </c>
      <c r="F347" s="11" t="s">
        <v>26</v>
      </c>
      <c r="G347" s="11" t="s">
        <v>27</v>
      </c>
      <c r="H347" s="11">
        <v>57041</v>
      </c>
      <c r="I347" s="11">
        <v>91545</v>
      </c>
      <c r="J347" s="11">
        <v>24.08</v>
      </c>
      <c r="K347" s="11">
        <v>38</v>
      </c>
      <c r="L347" s="11">
        <v>4525</v>
      </c>
      <c r="M347" s="11">
        <v>64</v>
      </c>
      <c r="N347" s="11">
        <v>4.1509640067726263E-2</v>
      </c>
      <c r="O347" s="11" t="str">
        <f>IF(N347&gt;2,"Good","Bad")</f>
        <v>Bad</v>
      </c>
      <c r="P347" s="11">
        <v>4.9429242449068773E-2</v>
      </c>
      <c r="Q347" s="11">
        <v>4561</v>
      </c>
      <c r="R347" s="11">
        <v>7.9960030000000001E-2</v>
      </c>
      <c r="S347" s="11" t="s">
        <v>414</v>
      </c>
      <c r="T347" s="11">
        <v>6.6618747918164125E-4</v>
      </c>
    </row>
    <row r="348" spans="1:20" x14ac:dyDescent="0.25">
      <c r="A348" s="11" t="s">
        <v>308</v>
      </c>
      <c r="B348" s="11" t="s">
        <v>314</v>
      </c>
      <c r="C348" s="11" t="s">
        <v>37</v>
      </c>
      <c r="D348" s="11" t="s">
        <v>331</v>
      </c>
      <c r="E348" s="11" t="s">
        <v>25</v>
      </c>
      <c r="F348" s="11" t="s">
        <v>26</v>
      </c>
      <c r="G348" s="11" t="s">
        <v>27</v>
      </c>
      <c r="H348" s="11">
        <v>7593</v>
      </c>
      <c r="I348" s="11">
        <v>8653</v>
      </c>
      <c r="J348" s="11">
        <v>3.45</v>
      </c>
      <c r="K348" s="11">
        <v>5</v>
      </c>
      <c r="L348" s="11">
        <v>477</v>
      </c>
      <c r="M348" s="11">
        <v>12</v>
      </c>
      <c r="N348" s="11">
        <v>5.7783427712931927E-2</v>
      </c>
      <c r="O348" s="11" t="str">
        <f>IF(N348&gt;2,"Good","Bad")</f>
        <v>Bad</v>
      </c>
      <c r="P348" s="11">
        <v>5.5125390038137059E-2</v>
      </c>
      <c r="Q348" s="11">
        <v>479</v>
      </c>
      <c r="R348" s="11">
        <v>5.5356519999999999E-2</v>
      </c>
      <c r="S348" s="11" t="s">
        <v>415</v>
      </c>
      <c r="T348" s="11">
        <v>6.5850125115237714E-4</v>
      </c>
    </row>
    <row r="349" spans="1:20" x14ac:dyDescent="0.25">
      <c r="A349" s="11" t="s">
        <v>308</v>
      </c>
      <c r="B349" s="11" t="s">
        <v>309</v>
      </c>
      <c r="C349" s="11" t="s">
        <v>23</v>
      </c>
      <c r="D349" s="11" t="s">
        <v>333</v>
      </c>
      <c r="E349" s="11" t="s">
        <v>25</v>
      </c>
      <c r="F349" s="11" t="s">
        <v>26</v>
      </c>
      <c r="G349" s="11" t="s">
        <v>27</v>
      </c>
      <c r="H349" s="11">
        <v>41544</v>
      </c>
      <c r="I349" s="11">
        <v>47723</v>
      </c>
      <c r="J349" s="11">
        <v>23.43</v>
      </c>
      <c r="K349" s="11">
        <v>27</v>
      </c>
      <c r="L349" s="11">
        <v>2052</v>
      </c>
      <c r="M349" s="11">
        <v>25</v>
      </c>
      <c r="N349" s="11">
        <v>5.6576493514657503E-2</v>
      </c>
      <c r="O349" s="11" t="str">
        <f>IF(N349&gt;2,"Good","Bad")</f>
        <v>Bad</v>
      </c>
      <c r="P349" s="11">
        <v>4.2998135071139712E-2</v>
      </c>
      <c r="Q349" s="11">
        <v>2080</v>
      </c>
      <c r="R349" s="11">
        <v>4.3584850000000001E-2</v>
      </c>
      <c r="S349" s="11" t="s">
        <v>414</v>
      </c>
      <c r="T349" s="11">
        <v>6.499133448873484E-4</v>
      </c>
    </row>
    <row r="350" spans="1:20" x14ac:dyDescent="0.25">
      <c r="A350" s="11" t="s">
        <v>103</v>
      </c>
      <c r="B350" s="11" t="s">
        <v>104</v>
      </c>
      <c r="C350" s="11" t="s">
        <v>23</v>
      </c>
      <c r="D350" s="11" t="s">
        <v>251</v>
      </c>
      <c r="E350" s="11" t="s">
        <v>29</v>
      </c>
      <c r="F350" s="11" t="s">
        <v>26</v>
      </c>
      <c r="G350" s="11" t="s">
        <v>27</v>
      </c>
      <c r="H350" s="11">
        <v>23088</v>
      </c>
      <c r="I350" s="11">
        <v>40191</v>
      </c>
      <c r="J350" s="11">
        <v>11.35</v>
      </c>
      <c r="K350" s="11">
        <v>15</v>
      </c>
      <c r="L350" s="11">
        <v>2015</v>
      </c>
      <c r="M350" s="11">
        <v>35</v>
      </c>
      <c r="N350" s="11">
        <v>3.7321788460103013E-2</v>
      </c>
      <c r="O350" s="11" t="str">
        <f>IF(N350&gt;2,"Good","Bad")</f>
        <v>Bad</v>
      </c>
      <c r="P350" s="11">
        <v>5.013560249807171E-2</v>
      </c>
      <c r="Q350" s="11">
        <v>2034</v>
      </c>
      <c r="R350" s="11">
        <v>8.8097709999999996E-2</v>
      </c>
      <c r="S350" s="11" t="s">
        <v>414</v>
      </c>
      <c r="T350" s="11">
        <v>6.4968814968814972E-4</v>
      </c>
    </row>
    <row r="351" spans="1:20" x14ac:dyDescent="0.25">
      <c r="A351" s="11" t="s">
        <v>109</v>
      </c>
      <c r="B351" s="11" t="s">
        <v>110</v>
      </c>
      <c r="C351" s="11" t="s">
        <v>23</v>
      </c>
      <c r="D351" s="11" t="s">
        <v>261</v>
      </c>
      <c r="E351" s="11" t="s">
        <v>25</v>
      </c>
      <c r="F351" s="11" t="s">
        <v>26</v>
      </c>
      <c r="G351" s="11" t="s">
        <v>27</v>
      </c>
      <c r="H351" s="11">
        <v>31575</v>
      </c>
      <c r="I351" s="11">
        <v>45649</v>
      </c>
      <c r="J351" s="11">
        <v>8.51</v>
      </c>
      <c r="K351" s="11">
        <v>20</v>
      </c>
      <c r="L351" s="11">
        <v>2600</v>
      </c>
      <c r="M351" s="11">
        <v>57</v>
      </c>
      <c r="N351" s="11">
        <v>4.3812569826283163E-2</v>
      </c>
      <c r="O351" s="11" t="str">
        <f>IF(N351&gt;2,"Good","Bad")</f>
        <v>Bad</v>
      </c>
      <c r="P351" s="11">
        <v>5.6956340774168113E-2</v>
      </c>
      <c r="Q351" s="11">
        <v>2625</v>
      </c>
      <c r="R351" s="11">
        <v>8.3135390000000003E-2</v>
      </c>
      <c r="S351" s="11" t="s">
        <v>414</v>
      </c>
      <c r="T351" s="11">
        <v>6.334125098970705E-4</v>
      </c>
    </row>
    <row r="352" spans="1:20" x14ac:dyDescent="0.25">
      <c r="A352" s="11" t="s">
        <v>308</v>
      </c>
      <c r="B352" s="11" t="s">
        <v>309</v>
      </c>
      <c r="C352" s="11" t="s">
        <v>23</v>
      </c>
      <c r="D352" s="11" t="s">
        <v>331</v>
      </c>
      <c r="E352" s="11" t="s">
        <v>25</v>
      </c>
      <c r="F352" s="11" t="s">
        <v>26</v>
      </c>
      <c r="G352" s="11" t="s">
        <v>27</v>
      </c>
      <c r="H352" s="11">
        <v>52224</v>
      </c>
      <c r="I352" s="11">
        <v>59574</v>
      </c>
      <c r="J352" s="11">
        <v>28.78</v>
      </c>
      <c r="K352" s="11">
        <v>33</v>
      </c>
      <c r="L352" s="11">
        <v>3099</v>
      </c>
      <c r="M352" s="11">
        <v>69</v>
      </c>
      <c r="N352" s="11">
        <v>5.5393292375868673E-2</v>
      </c>
      <c r="O352" s="11" t="str">
        <f>IF(N352&gt;2,"Good","Bad")</f>
        <v>Bad</v>
      </c>
      <c r="P352" s="11">
        <v>5.2019337294793029E-2</v>
      </c>
      <c r="Q352" s="11">
        <v>3130</v>
      </c>
      <c r="R352" s="11">
        <v>5.2539700000000002E-2</v>
      </c>
      <c r="S352" s="11" t="s">
        <v>414</v>
      </c>
      <c r="T352" s="11">
        <v>6.3189338235294121E-4</v>
      </c>
    </row>
    <row r="353" spans="1:20" x14ac:dyDescent="0.25">
      <c r="A353" s="11" t="s">
        <v>34</v>
      </c>
      <c r="B353" s="11" t="s">
        <v>91</v>
      </c>
      <c r="C353" s="11" t="s">
        <v>23</v>
      </c>
      <c r="D353" s="11" t="s">
        <v>38</v>
      </c>
      <c r="E353" s="11" t="s">
        <v>25</v>
      </c>
      <c r="F353" s="11" t="s">
        <v>26</v>
      </c>
      <c r="G353" s="11" t="s">
        <v>27</v>
      </c>
      <c r="H353" s="11">
        <v>13256</v>
      </c>
      <c r="I353" s="11">
        <v>20806</v>
      </c>
      <c r="J353" s="11">
        <v>5.84</v>
      </c>
      <c r="K353" s="11">
        <v>8</v>
      </c>
      <c r="L353" s="11">
        <v>834</v>
      </c>
      <c r="M353" s="11">
        <v>14</v>
      </c>
      <c r="N353" s="11">
        <v>3.8450446986446223E-2</v>
      </c>
      <c r="O353" s="11" t="str">
        <f>IF(N353&gt;2,"Good","Bad")</f>
        <v>Bad</v>
      </c>
      <c r="P353" s="11">
        <v>4.008459098337018E-2</v>
      </c>
      <c r="Q353" s="11">
        <v>843</v>
      </c>
      <c r="R353" s="11">
        <v>6.3593839999999999E-2</v>
      </c>
      <c r="S353" s="11" t="s">
        <v>414</v>
      </c>
      <c r="T353" s="11">
        <v>6.0350030175015089E-4</v>
      </c>
    </row>
    <row r="354" spans="1:20" x14ac:dyDescent="0.25">
      <c r="A354" s="11" t="s">
        <v>109</v>
      </c>
      <c r="B354" s="11" t="s">
        <v>110</v>
      </c>
      <c r="C354" s="11" t="s">
        <v>23</v>
      </c>
      <c r="D354" s="11" t="s">
        <v>228</v>
      </c>
      <c r="E354" s="11" t="s">
        <v>25</v>
      </c>
      <c r="F354" s="11" t="s">
        <v>26</v>
      </c>
      <c r="G354" s="11" t="s">
        <v>27</v>
      </c>
      <c r="H354" s="11">
        <v>61166</v>
      </c>
      <c r="I354" s="11">
        <v>102413</v>
      </c>
      <c r="J354" s="11">
        <v>19.37</v>
      </c>
      <c r="K354" s="11">
        <v>36</v>
      </c>
      <c r="L354" s="11">
        <v>3034</v>
      </c>
      <c r="M354" s="11">
        <v>14</v>
      </c>
      <c r="N354" s="11">
        <v>3.5151787370743953E-2</v>
      </c>
      <c r="O354" s="11" t="str">
        <f>IF(N354&gt;2,"Good","Bad")</f>
        <v>Bad</v>
      </c>
      <c r="P354" s="11">
        <v>2.9625145245232541E-2</v>
      </c>
      <c r="Q354" s="11">
        <v>3060</v>
      </c>
      <c r="R354" s="11">
        <v>5.0027790000000003E-2</v>
      </c>
      <c r="S354" s="11" t="s">
        <v>414</v>
      </c>
      <c r="T354" s="11">
        <v>5.8856227315829052E-4</v>
      </c>
    </row>
    <row r="355" spans="1:20" x14ac:dyDescent="0.25">
      <c r="A355" s="11" t="s">
        <v>109</v>
      </c>
      <c r="B355" s="11" t="s">
        <v>110</v>
      </c>
      <c r="C355" s="11" t="s">
        <v>23</v>
      </c>
      <c r="D355" s="11" t="s">
        <v>168</v>
      </c>
      <c r="E355" s="11" t="s">
        <v>29</v>
      </c>
      <c r="F355" s="11" t="s">
        <v>26</v>
      </c>
      <c r="G355" s="11" t="s">
        <v>27</v>
      </c>
      <c r="H355" s="11">
        <v>134491</v>
      </c>
      <c r="I355" s="11">
        <v>414195</v>
      </c>
      <c r="J355" s="11">
        <v>78.69</v>
      </c>
      <c r="K355" s="11">
        <v>78</v>
      </c>
      <c r="L355" s="11">
        <v>11989</v>
      </c>
      <c r="M355" s="11">
        <v>109</v>
      </c>
      <c r="N355" s="11">
        <v>1.8831709701951981E-2</v>
      </c>
      <c r="O355" s="11" t="str">
        <f>IF(N355&gt;2,"Good","Bad")</f>
        <v>Bad</v>
      </c>
      <c r="P355" s="11">
        <v>2.894530354060286E-2</v>
      </c>
      <c r="Q355" s="11">
        <v>12108</v>
      </c>
      <c r="R355" s="11">
        <v>9.0028330000000004E-2</v>
      </c>
      <c r="S355" s="11" t="s">
        <v>414</v>
      </c>
      <c r="T355" s="11">
        <v>5.7996445858830706E-4</v>
      </c>
    </row>
    <row r="356" spans="1:20" x14ac:dyDescent="0.25">
      <c r="A356" s="11" t="s">
        <v>109</v>
      </c>
      <c r="B356" s="11" t="s">
        <v>110</v>
      </c>
      <c r="C356" s="11" t="s">
        <v>23</v>
      </c>
      <c r="D356" s="11" t="s">
        <v>258</v>
      </c>
      <c r="E356" s="11" t="s">
        <v>25</v>
      </c>
      <c r="F356" s="11" t="s">
        <v>205</v>
      </c>
      <c r="G356" s="11" t="s">
        <v>27</v>
      </c>
      <c r="H356" s="11">
        <v>19820</v>
      </c>
      <c r="I356" s="11">
        <v>46822</v>
      </c>
      <c r="J356" s="11">
        <v>9.48</v>
      </c>
      <c r="K356" s="11">
        <v>11</v>
      </c>
      <c r="L356" s="11">
        <v>570</v>
      </c>
      <c r="M356" s="11">
        <v>115</v>
      </c>
      <c r="N356" s="11">
        <v>2.349322967835633E-2</v>
      </c>
      <c r="O356" s="11" t="str">
        <f>IF(N356&gt;2,"Good","Bad")</f>
        <v>Bad</v>
      </c>
      <c r="P356" s="11">
        <v>1.217376446969373E-2</v>
      </c>
      <c r="Q356" s="11">
        <v>578</v>
      </c>
      <c r="R356" s="11">
        <v>2.9162460000000001E-2</v>
      </c>
      <c r="S356" s="11" t="s">
        <v>414</v>
      </c>
      <c r="T356" s="11">
        <v>5.5499495459132185E-4</v>
      </c>
    </row>
    <row r="357" spans="1:20" x14ac:dyDescent="0.25">
      <c r="A357" s="11" t="s">
        <v>308</v>
      </c>
      <c r="B357" s="11" t="s">
        <v>314</v>
      </c>
      <c r="C357" s="11" t="s">
        <v>37</v>
      </c>
      <c r="D357" s="11" t="s">
        <v>336</v>
      </c>
      <c r="E357" s="11" t="s">
        <v>29</v>
      </c>
      <c r="F357" s="11" t="s">
        <v>26</v>
      </c>
      <c r="G357" s="11" t="s">
        <v>27</v>
      </c>
      <c r="H357" s="11">
        <v>7266</v>
      </c>
      <c r="I357" s="11">
        <v>9418</v>
      </c>
      <c r="J357" s="11">
        <v>4.09</v>
      </c>
      <c r="K357" s="11">
        <v>4</v>
      </c>
      <c r="L357" s="11">
        <v>375</v>
      </c>
      <c r="M357" s="11">
        <v>10</v>
      </c>
      <c r="N357" s="11">
        <v>4.2471862391165863E-2</v>
      </c>
      <c r="O357" s="11" t="str">
        <f>IF(N357&gt;2,"Good","Bad")</f>
        <v>Bad</v>
      </c>
      <c r="P357" s="11">
        <v>3.981737099171799E-2</v>
      </c>
      <c r="Q357" s="11">
        <v>380</v>
      </c>
      <c r="R357" s="11">
        <v>4.0348269999999999E-2</v>
      </c>
      <c r="S357" s="11" t="s">
        <v>415</v>
      </c>
      <c r="T357" s="11">
        <v>5.5050922102945225E-4</v>
      </c>
    </row>
    <row r="358" spans="1:20" x14ac:dyDescent="0.25">
      <c r="A358" s="11" t="s">
        <v>34</v>
      </c>
      <c r="B358" s="11" t="s">
        <v>91</v>
      </c>
      <c r="C358" s="11" t="s">
        <v>23</v>
      </c>
      <c r="D358" s="11" t="s">
        <v>43</v>
      </c>
      <c r="E358" s="11" t="s">
        <v>29</v>
      </c>
      <c r="F358" s="11" t="s">
        <v>26</v>
      </c>
      <c r="G358" s="11" t="s">
        <v>27</v>
      </c>
      <c r="H358" s="11">
        <v>48929</v>
      </c>
      <c r="I358" s="11">
        <v>62862</v>
      </c>
      <c r="J358" s="11">
        <v>18.02</v>
      </c>
      <c r="K358" s="11">
        <v>26</v>
      </c>
      <c r="L358" s="11">
        <v>3348</v>
      </c>
      <c r="M358" s="11">
        <v>48</v>
      </c>
      <c r="N358" s="11">
        <v>4.1360440329610892E-2</v>
      </c>
      <c r="O358" s="11" t="str">
        <f>IF(N358&gt;2,"Good","Bad")</f>
        <v>Bad</v>
      </c>
      <c r="P358" s="11">
        <v>5.3259520855206653E-2</v>
      </c>
      <c r="Q358" s="11">
        <v>3375</v>
      </c>
      <c r="R358" s="11">
        <v>6.8977499999999997E-2</v>
      </c>
      <c r="S358" s="11" t="s">
        <v>414</v>
      </c>
      <c r="T358" s="11">
        <v>5.3138220687118072E-4</v>
      </c>
    </row>
    <row r="359" spans="1:20" x14ac:dyDescent="0.25">
      <c r="A359" s="11" t="s">
        <v>103</v>
      </c>
      <c r="B359" s="11" t="s">
        <v>104</v>
      </c>
      <c r="C359" s="11" t="s">
        <v>23</v>
      </c>
      <c r="D359" s="11" t="s">
        <v>271</v>
      </c>
      <c r="E359" s="11" t="s">
        <v>29</v>
      </c>
      <c r="F359" s="11" t="s">
        <v>26</v>
      </c>
      <c r="G359" s="11" t="s">
        <v>27</v>
      </c>
      <c r="H359" s="11">
        <v>15108</v>
      </c>
      <c r="I359" s="11">
        <v>23445</v>
      </c>
      <c r="J359" s="11">
        <v>6.61</v>
      </c>
      <c r="K359" s="11">
        <v>8</v>
      </c>
      <c r="L359" s="11">
        <v>732</v>
      </c>
      <c r="M359" s="11">
        <v>2</v>
      </c>
      <c r="N359" s="11">
        <v>3.4122414160801882E-2</v>
      </c>
      <c r="O359" s="11" t="str">
        <f>IF(N359&gt;2,"Good","Bad")</f>
        <v>Bad</v>
      </c>
      <c r="P359" s="11">
        <v>3.1222008957133719E-2</v>
      </c>
      <c r="Q359" s="11">
        <v>739</v>
      </c>
      <c r="R359" s="11">
        <v>4.8914480000000003E-2</v>
      </c>
      <c r="S359" s="11" t="s">
        <v>414</v>
      </c>
      <c r="T359" s="11">
        <v>5.2952078369075987E-4</v>
      </c>
    </row>
    <row r="360" spans="1:20" x14ac:dyDescent="0.25">
      <c r="A360" s="11" t="s">
        <v>308</v>
      </c>
      <c r="B360" s="11" t="s">
        <v>309</v>
      </c>
      <c r="C360" s="11" t="s">
        <v>23</v>
      </c>
      <c r="D360" s="11" t="s">
        <v>335</v>
      </c>
      <c r="E360" s="11" t="s">
        <v>29</v>
      </c>
      <c r="F360" s="11" t="s">
        <v>26</v>
      </c>
      <c r="G360" s="11" t="s">
        <v>27</v>
      </c>
      <c r="H360" s="11">
        <v>18592</v>
      </c>
      <c r="I360" s="11">
        <v>24891</v>
      </c>
      <c r="J360" s="11">
        <v>11.42</v>
      </c>
      <c r="K360" s="11">
        <v>7</v>
      </c>
      <c r="L360" s="11">
        <v>741</v>
      </c>
      <c r="M360" s="11">
        <v>4</v>
      </c>
      <c r="N360" s="11">
        <v>2.812261459965449E-2</v>
      </c>
      <c r="O360" s="11" t="str">
        <f>IF(N360&gt;2,"Good","Bad")</f>
        <v>Bad</v>
      </c>
      <c r="P360" s="11">
        <v>2.976979631191997E-2</v>
      </c>
      <c r="Q360" s="11">
        <v>752</v>
      </c>
      <c r="R360" s="11">
        <v>3.0211720000000001E-2</v>
      </c>
      <c r="S360" s="11" t="s">
        <v>414</v>
      </c>
      <c r="T360" s="11">
        <v>3.7650602409638562E-4</v>
      </c>
    </row>
    <row r="361" spans="1:20" x14ac:dyDescent="0.25">
      <c r="A361" s="11" t="s">
        <v>308</v>
      </c>
      <c r="B361" s="11" t="s">
        <v>314</v>
      </c>
      <c r="C361" s="11" t="s">
        <v>37</v>
      </c>
      <c r="D361" s="11" t="s">
        <v>338</v>
      </c>
      <c r="E361" s="11" t="s">
        <v>29</v>
      </c>
      <c r="F361" s="11" t="s">
        <v>26</v>
      </c>
      <c r="G361" s="11" t="s">
        <v>27</v>
      </c>
      <c r="H361" s="11">
        <v>2670</v>
      </c>
      <c r="I361" s="11">
        <v>3208</v>
      </c>
      <c r="J361" s="11">
        <v>1.41</v>
      </c>
      <c r="K361" s="11">
        <v>1</v>
      </c>
      <c r="L361" s="11">
        <v>76</v>
      </c>
      <c r="M361" s="11">
        <v>1</v>
      </c>
      <c r="N361" s="11">
        <v>3.117206982543641E-2</v>
      </c>
      <c r="O361" s="11" t="str">
        <f>IF(N361&gt;2,"Good","Bad")</f>
        <v>Bad</v>
      </c>
      <c r="P361" s="11">
        <v>2.369077306733167E-2</v>
      </c>
      <c r="Q361" s="11">
        <v>77</v>
      </c>
      <c r="R361" s="11">
        <v>2.4002490000000001E-2</v>
      </c>
      <c r="S361" s="11" t="s">
        <v>415</v>
      </c>
      <c r="T361" s="11">
        <v>3.7453183520599252E-4</v>
      </c>
    </row>
    <row r="362" spans="1:20" x14ac:dyDescent="0.25">
      <c r="A362" s="11" t="s">
        <v>109</v>
      </c>
      <c r="B362" s="11" t="s">
        <v>110</v>
      </c>
      <c r="C362" s="11" t="s">
        <v>23</v>
      </c>
      <c r="D362" s="11" t="s">
        <v>201</v>
      </c>
      <c r="E362" s="11" t="s">
        <v>29</v>
      </c>
      <c r="F362" s="11" t="s">
        <v>26</v>
      </c>
      <c r="G362" s="11" t="s">
        <v>27</v>
      </c>
      <c r="H362" s="11">
        <v>91948</v>
      </c>
      <c r="I362" s="11">
        <v>172397</v>
      </c>
      <c r="J362" s="11">
        <v>33.71</v>
      </c>
      <c r="K362" s="11">
        <v>34</v>
      </c>
      <c r="L362" s="11">
        <v>4018</v>
      </c>
      <c r="M362" s="11">
        <v>23</v>
      </c>
      <c r="N362" s="11">
        <v>1.972192091509713E-2</v>
      </c>
      <c r="O362" s="11" t="str">
        <f>IF(N362&gt;2,"Good","Bad")</f>
        <v>Bad</v>
      </c>
      <c r="P362" s="11">
        <v>2.3306670069664789E-2</v>
      </c>
      <c r="Q362" s="11">
        <v>4067</v>
      </c>
      <c r="R362" s="11">
        <v>4.4231520000000003E-2</v>
      </c>
      <c r="S362" s="11" t="s">
        <v>414</v>
      </c>
      <c r="T362" s="11">
        <v>3.6977422021142393E-4</v>
      </c>
    </row>
    <row r="363" spans="1:20" x14ac:dyDescent="0.25">
      <c r="A363" s="11" t="s">
        <v>34</v>
      </c>
      <c r="B363" s="11" t="s">
        <v>91</v>
      </c>
      <c r="C363" s="11" t="s">
        <v>23</v>
      </c>
      <c r="D363" s="11" t="s">
        <v>250</v>
      </c>
      <c r="E363" s="11" t="s">
        <v>29</v>
      </c>
      <c r="F363" s="11" t="s">
        <v>26</v>
      </c>
      <c r="G363" s="11" t="s">
        <v>27</v>
      </c>
      <c r="H363" s="11">
        <v>23256</v>
      </c>
      <c r="I363" s="11">
        <v>27122</v>
      </c>
      <c r="J363" s="11">
        <v>7.75</v>
      </c>
      <c r="K363" s="11">
        <v>8</v>
      </c>
      <c r="L363" s="11">
        <v>973</v>
      </c>
      <c r="M363" s="11">
        <v>12</v>
      </c>
      <c r="N363" s="11">
        <v>2.9496349826708949E-2</v>
      </c>
      <c r="O363" s="11" t="str">
        <f>IF(N363&gt;2,"Good","Bad")</f>
        <v>Bad</v>
      </c>
      <c r="P363" s="11">
        <v>3.5874935476734753E-2</v>
      </c>
      <c r="Q363" s="11">
        <v>981</v>
      </c>
      <c r="R363" s="11">
        <v>4.2182659999999997E-2</v>
      </c>
      <c r="S363" s="11" t="s">
        <v>414</v>
      </c>
      <c r="T363" s="11">
        <v>3.4399724802201581E-4</v>
      </c>
    </row>
    <row r="364" spans="1:20" x14ac:dyDescent="0.25">
      <c r="A364" s="11" t="s">
        <v>308</v>
      </c>
      <c r="B364" s="11" t="s">
        <v>309</v>
      </c>
      <c r="C364" s="11" t="s">
        <v>23</v>
      </c>
      <c r="D364" s="11" t="s">
        <v>336</v>
      </c>
      <c r="E364" s="11" t="s">
        <v>29</v>
      </c>
      <c r="F364" s="11" t="s">
        <v>26</v>
      </c>
      <c r="G364" s="11" t="s">
        <v>27</v>
      </c>
      <c r="H364" s="11">
        <v>13223</v>
      </c>
      <c r="I364" s="11">
        <v>21892</v>
      </c>
      <c r="J364" s="11">
        <v>9.77</v>
      </c>
      <c r="K364" s="11">
        <v>4</v>
      </c>
      <c r="L364" s="11">
        <v>674</v>
      </c>
      <c r="M364" s="11">
        <v>17</v>
      </c>
      <c r="N364" s="11">
        <v>1.8271514708569341E-2</v>
      </c>
      <c r="O364" s="11" t="str">
        <f>IF(N364&gt;2,"Good","Bad")</f>
        <v>Bad</v>
      </c>
      <c r="P364" s="11">
        <v>3.0787502283939339E-2</v>
      </c>
      <c r="Q364" s="11">
        <v>686</v>
      </c>
      <c r="R364" s="11">
        <v>3.133565E-2</v>
      </c>
      <c r="S364" s="11" t="s">
        <v>414</v>
      </c>
      <c r="T364" s="11">
        <v>3.0250321409664978E-4</v>
      </c>
    </row>
    <row r="365" spans="1:20" x14ac:dyDescent="0.25">
      <c r="A365" s="11" t="s">
        <v>308</v>
      </c>
      <c r="B365" s="11" t="s">
        <v>314</v>
      </c>
      <c r="C365" s="11" t="s">
        <v>37</v>
      </c>
      <c r="D365" s="11" t="s">
        <v>333</v>
      </c>
      <c r="E365" s="11" t="s">
        <v>25</v>
      </c>
      <c r="F365" s="11" t="s">
        <v>26</v>
      </c>
      <c r="G365" s="11" t="s">
        <v>27</v>
      </c>
      <c r="H365" s="11">
        <v>3682</v>
      </c>
      <c r="I365" s="11">
        <v>4491</v>
      </c>
      <c r="J365" s="11">
        <v>1.99</v>
      </c>
      <c r="K365" s="11">
        <v>1</v>
      </c>
      <c r="L365" s="11">
        <v>170</v>
      </c>
      <c r="M365" s="11">
        <v>1</v>
      </c>
      <c r="N365" s="11">
        <v>2.2266755733689601E-2</v>
      </c>
      <c r="O365" s="11" t="str">
        <f>IF(N365&gt;2,"Good","Bad")</f>
        <v>Bad</v>
      </c>
      <c r="P365" s="11">
        <v>3.785348474727232E-2</v>
      </c>
      <c r="Q365" s="11">
        <v>171</v>
      </c>
      <c r="R365" s="11">
        <v>3.8076150000000003E-2</v>
      </c>
      <c r="S365" s="11" t="s">
        <v>415</v>
      </c>
      <c r="T365" s="11">
        <v>2.7159152634437798E-4</v>
      </c>
    </row>
    <row r="366" spans="1:20" x14ac:dyDescent="0.25">
      <c r="A366" s="11" t="s">
        <v>103</v>
      </c>
      <c r="B366" s="11" t="s">
        <v>104</v>
      </c>
      <c r="C366" s="11" t="s">
        <v>23</v>
      </c>
      <c r="D366" s="11" t="s">
        <v>273</v>
      </c>
      <c r="E366" s="11" t="s">
        <v>25</v>
      </c>
      <c r="F366" s="11" t="s">
        <v>26</v>
      </c>
      <c r="G366" s="11" t="s">
        <v>27</v>
      </c>
      <c r="H366" s="11">
        <v>12720</v>
      </c>
      <c r="I366" s="11">
        <v>19993</v>
      </c>
      <c r="J366" s="11">
        <v>5.6</v>
      </c>
      <c r="K366" s="11">
        <v>3</v>
      </c>
      <c r="L366" s="11">
        <v>1278</v>
      </c>
      <c r="M366" s="11">
        <v>18</v>
      </c>
      <c r="N366" s="11">
        <v>1.5005251838143351E-2</v>
      </c>
      <c r="O366" s="11" t="str">
        <f>IF(N366&gt;2,"Good","Bad")</f>
        <v>Bad</v>
      </c>
      <c r="P366" s="11">
        <v>6.3922372830490667E-2</v>
      </c>
      <c r="Q366" s="11">
        <v>1287</v>
      </c>
      <c r="R366" s="11">
        <v>0.10117925</v>
      </c>
      <c r="S366" s="11" t="s">
        <v>414</v>
      </c>
      <c r="T366" s="11">
        <v>2.3584905660377359E-4</v>
      </c>
    </row>
    <row r="367" spans="1:20" x14ac:dyDescent="0.25">
      <c r="A367" s="11" t="s">
        <v>308</v>
      </c>
      <c r="B367" s="11" t="s">
        <v>309</v>
      </c>
      <c r="C367" s="11" t="s">
        <v>23</v>
      </c>
      <c r="D367" s="11" t="s">
        <v>334</v>
      </c>
      <c r="E367" s="11" t="s">
        <v>25</v>
      </c>
      <c r="F367" s="11" t="s">
        <v>26</v>
      </c>
      <c r="G367" s="11" t="s">
        <v>27</v>
      </c>
      <c r="H367" s="11">
        <v>18427</v>
      </c>
      <c r="I367" s="11">
        <v>29295</v>
      </c>
      <c r="J367" s="11">
        <v>13.6</v>
      </c>
      <c r="K367" s="11">
        <v>4</v>
      </c>
      <c r="L367" s="11">
        <v>644</v>
      </c>
      <c r="M367" s="11">
        <v>4</v>
      </c>
      <c r="N367" s="11">
        <v>1.3654207202594301E-2</v>
      </c>
      <c r="O367" s="11" t="str">
        <f>IF(N367&gt;2,"Good","Bad")</f>
        <v>Bad</v>
      </c>
      <c r="P367" s="11">
        <v>2.1983273596176821E-2</v>
      </c>
      <c r="Q367" s="11">
        <v>651</v>
      </c>
      <c r="R367" s="11">
        <v>2.2222220000000001E-2</v>
      </c>
      <c r="S367" s="11" t="s">
        <v>414</v>
      </c>
      <c r="T367" s="11">
        <v>2.1707277364736531E-4</v>
      </c>
    </row>
    <row r="368" spans="1:20" x14ac:dyDescent="0.25">
      <c r="A368" s="11" t="s">
        <v>308</v>
      </c>
      <c r="B368" s="11" t="s">
        <v>314</v>
      </c>
      <c r="C368" s="11" t="s">
        <v>37</v>
      </c>
      <c r="D368" s="11" t="s">
        <v>334</v>
      </c>
      <c r="E368" s="11" t="s">
        <v>25</v>
      </c>
      <c r="F368" s="11" t="s">
        <v>26</v>
      </c>
      <c r="G368" s="11" t="s">
        <v>27</v>
      </c>
      <c r="H368" s="11">
        <v>5814</v>
      </c>
      <c r="I368" s="11">
        <v>7800</v>
      </c>
      <c r="J368" s="11">
        <v>3.58</v>
      </c>
      <c r="K368" s="11">
        <v>1</v>
      </c>
      <c r="L368" s="11">
        <v>199</v>
      </c>
      <c r="M368" s="11">
        <v>1</v>
      </c>
      <c r="N368" s="11">
        <v>1.282051282051282E-2</v>
      </c>
      <c r="O368" s="11" t="str">
        <f>IF(N368&gt;2,"Good","Bad")</f>
        <v>Bad</v>
      </c>
      <c r="P368" s="11">
        <v>2.551282051282051E-2</v>
      </c>
      <c r="Q368" s="11">
        <v>202</v>
      </c>
      <c r="R368" s="11">
        <v>2.5897440000000001E-2</v>
      </c>
      <c r="S368" s="11" t="s">
        <v>415</v>
      </c>
      <c r="T368" s="11">
        <v>1.7199862401100791E-4</v>
      </c>
    </row>
    <row r="369" spans="1:20" x14ac:dyDescent="0.25">
      <c r="A369" s="11" t="s">
        <v>34</v>
      </c>
      <c r="B369" s="11" t="s">
        <v>135</v>
      </c>
      <c r="C369" s="11" t="s">
        <v>37</v>
      </c>
      <c r="D369" s="11" t="s">
        <v>268</v>
      </c>
      <c r="E369" s="11" t="s">
        <v>25</v>
      </c>
      <c r="F369" s="11" t="s">
        <v>26</v>
      </c>
      <c r="G369" s="11" t="s">
        <v>27</v>
      </c>
      <c r="H369" s="11">
        <v>1363</v>
      </c>
      <c r="I369" s="11">
        <v>2673</v>
      </c>
      <c r="J369" s="11">
        <v>4.63</v>
      </c>
      <c r="K369" s="11">
        <v>0</v>
      </c>
      <c r="L369" s="11">
        <v>143</v>
      </c>
      <c r="M369" s="11">
        <v>1</v>
      </c>
      <c r="N369" s="11">
        <v>0</v>
      </c>
      <c r="O369" s="11" t="str">
        <f>IF(N369&gt;2,"Good","Bad")</f>
        <v>Bad</v>
      </c>
      <c r="P369" s="11">
        <v>5.3497942386831282E-2</v>
      </c>
      <c r="Q369" s="11">
        <v>143</v>
      </c>
      <c r="R369" s="11">
        <v>0.10491563</v>
      </c>
      <c r="S369" s="11" t="s">
        <v>415</v>
      </c>
      <c r="T369" s="11">
        <v>0</v>
      </c>
    </row>
    <row r="370" spans="1:20" x14ac:dyDescent="0.25">
      <c r="A370" s="11" t="s">
        <v>109</v>
      </c>
      <c r="B370" s="11" t="s">
        <v>110</v>
      </c>
      <c r="C370" s="11" t="s">
        <v>23</v>
      </c>
      <c r="D370" s="11" t="s">
        <v>283</v>
      </c>
      <c r="E370" s="11" t="s">
        <v>29</v>
      </c>
      <c r="F370" s="11" t="s">
        <v>205</v>
      </c>
      <c r="G370" s="11" t="s">
        <v>27</v>
      </c>
      <c r="H370" s="11">
        <v>3337</v>
      </c>
      <c r="I370" s="11">
        <v>4659</v>
      </c>
      <c r="J370" s="11">
        <v>0.89</v>
      </c>
      <c r="K370" s="11">
        <v>0</v>
      </c>
      <c r="L370" s="11">
        <v>37</v>
      </c>
      <c r="M370" s="11">
        <v>8</v>
      </c>
      <c r="N370" s="11">
        <v>0</v>
      </c>
      <c r="O370" s="11" t="str">
        <f>IF(N370&gt;2,"Good","Bad")</f>
        <v>Bad</v>
      </c>
      <c r="P370" s="11">
        <v>7.9416183730414251E-3</v>
      </c>
      <c r="Q370" s="11">
        <v>37</v>
      </c>
      <c r="R370" s="11">
        <v>1.10878E-2</v>
      </c>
      <c r="S370" s="11" t="s">
        <v>414</v>
      </c>
      <c r="T370" s="11">
        <v>0</v>
      </c>
    </row>
    <row r="371" spans="1:20" x14ac:dyDescent="0.25">
      <c r="A371" s="11" t="s">
        <v>45</v>
      </c>
      <c r="B371" s="11" t="s">
        <v>89</v>
      </c>
      <c r="C371" s="11" t="s">
        <v>23</v>
      </c>
      <c r="D371" s="11" t="s">
        <v>286</v>
      </c>
      <c r="E371" s="11" t="s">
        <v>25</v>
      </c>
      <c r="F371" s="11" t="s">
        <v>205</v>
      </c>
      <c r="G371" s="11" t="s">
        <v>27</v>
      </c>
      <c r="H371" s="11">
        <v>332</v>
      </c>
      <c r="I371" s="11">
        <v>546</v>
      </c>
      <c r="J371" s="11">
        <v>0.15</v>
      </c>
      <c r="K371" s="11">
        <v>0</v>
      </c>
      <c r="L371" s="11">
        <v>6</v>
      </c>
      <c r="M371" s="11">
        <v>1</v>
      </c>
      <c r="N371" s="11">
        <v>0</v>
      </c>
      <c r="O371" s="11" t="str">
        <f>IF(N371&gt;2,"Good","Bad")</f>
        <v>Bad</v>
      </c>
      <c r="P371" s="11">
        <v>1.098901098901099E-2</v>
      </c>
      <c r="Q371" s="11">
        <v>6</v>
      </c>
      <c r="R371" s="11">
        <v>1.8072290000000001E-2</v>
      </c>
      <c r="S371" s="11" t="s">
        <v>414</v>
      </c>
      <c r="T371" s="11">
        <v>0</v>
      </c>
    </row>
    <row r="372" spans="1:20" x14ac:dyDescent="0.25">
      <c r="A372" s="11" t="s">
        <v>45</v>
      </c>
      <c r="B372" s="11" t="s">
        <v>89</v>
      </c>
      <c r="C372" s="11" t="s">
        <v>23</v>
      </c>
      <c r="D372" s="11" t="s">
        <v>288</v>
      </c>
      <c r="E372" s="11" t="s">
        <v>29</v>
      </c>
      <c r="F372" s="11" t="s">
        <v>205</v>
      </c>
      <c r="G372" s="11" t="s">
        <v>27</v>
      </c>
      <c r="H372" s="11">
        <v>271</v>
      </c>
      <c r="I372" s="11">
        <v>413</v>
      </c>
      <c r="J372" s="11">
        <v>0.11</v>
      </c>
      <c r="K372" s="11">
        <v>0</v>
      </c>
      <c r="L372" s="11">
        <v>2</v>
      </c>
      <c r="M372" s="11">
        <v>0</v>
      </c>
      <c r="N372" s="11">
        <v>0</v>
      </c>
      <c r="O372" s="11" t="str">
        <f>IF(N372&gt;2,"Good","Bad")</f>
        <v>Bad</v>
      </c>
      <c r="P372" s="11">
        <v>4.8426150121065378E-3</v>
      </c>
      <c r="Q372" s="11">
        <v>2</v>
      </c>
      <c r="R372" s="11">
        <v>7.3800699999999999E-3</v>
      </c>
      <c r="S372" s="11" t="s">
        <v>414</v>
      </c>
      <c r="T372" s="11">
        <v>0</v>
      </c>
    </row>
    <row r="373" spans="1:20" x14ac:dyDescent="0.25">
      <c r="A373" s="11" t="s">
        <v>103</v>
      </c>
      <c r="B373" s="11" t="s">
        <v>104</v>
      </c>
      <c r="C373" s="11" t="s">
        <v>23</v>
      </c>
      <c r="D373" s="11" t="s">
        <v>271</v>
      </c>
      <c r="E373" s="11" t="s">
        <v>29</v>
      </c>
      <c r="F373" s="11" t="s">
        <v>26</v>
      </c>
      <c r="G373" s="11" t="s">
        <v>27</v>
      </c>
      <c r="H373" s="11">
        <v>48</v>
      </c>
      <c r="I373" s="11">
        <v>57</v>
      </c>
      <c r="J373" s="11">
        <v>0.02</v>
      </c>
      <c r="K373" s="11">
        <v>0</v>
      </c>
      <c r="L373" s="11">
        <v>12</v>
      </c>
      <c r="M373" s="11">
        <v>0</v>
      </c>
      <c r="N373" s="11">
        <v>0</v>
      </c>
      <c r="O373" s="11" t="str">
        <f>IF(N373&gt;2,"Good","Bad")</f>
        <v>Bad</v>
      </c>
      <c r="P373" s="11">
        <v>0.2105263157894737</v>
      </c>
      <c r="Q373" s="11">
        <v>12</v>
      </c>
      <c r="R373" s="11">
        <v>0.25</v>
      </c>
      <c r="S373" s="11" t="s">
        <v>414</v>
      </c>
      <c r="T373" s="11">
        <v>0</v>
      </c>
    </row>
    <row r="374" spans="1:20" x14ac:dyDescent="0.25">
      <c r="A374" s="11" t="s">
        <v>109</v>
      </c>
      <c r="B374" s="11" t="s">
        <v>110</v>
      </c>
      <c r="C374" s="11" t="s">
        <v>23</v>
      </c>
      <c r="D374" s="11" t="s">
        <v>289</v>
      </c>
      <c r="E374" s="11" t="s">
        <v>29</v>
      </c>
      <c r="F374" s="11" t="s">
        <v>26</v>
      </c>
      <c r="G374" s="11" t="s">
        <v>27</v>
      </c>
      <c r="H374" s="11">
        <v>42</v>
      </c>
      <c r="I374" s="11">
        <v>57</v>
      </c>
      <c r="J374" s="11">
        <v>0.02</v>
      </c>
      <c r="K374" s="11">
        <v>0</v>
      </c>
      <c r="L374" s="11">
        <v>31</v>
      </c>
      <c r="M374" s="11">
        <v>0</v>
      </c>
      <c r="N374" s="11">
        <v>0</v>
      </c>
      <c r="O374" s="11" t="str">
        <f>IF(N374&gt;2,"Good","Bad")</f>
        <v>Bad</v>
      </c>
      <c r="P374" s="11">
        <v>0.54385964912280704</v>
      </c>
      <c r="Q374" s="11">
        <v>31</v>
      </c>
      <c r="R374" s="11">
        <v>0.73809524000000004</v>
      </c>
      <c r="S374" s="11" t="s">
        <v>414</v>
      </c>
      <c r="T374" s="11">
        <v>0</v>
      </c>
    </row>
    <row r="375" spans="1:20" x14ac:dyDescent="0.25">
      <c r="A375" s="11" t="s">
        <v>109</v>
      </c>
      <c r="B375" s="11" t="s">
        <v>110</v>
      </c>
      <c r="C375" s="11" t="s">
        <v>23</v>
      </c>
      <c r="D375" s="11" t="s">
        <v>290</v>
      </c>
      <c r="E375" s="11" t="s">
        <v>25</v>
      </c>
      <c r="F375" s="11" t="s">
        <v>26</v>
      </c>
      <c r="G375" s="11" t="s">
        <v>27</v>
      </c>
      <c r="H375" s="11">
        <v>78</v>
      </c>
      <c r="I375" s="11">
        <v>90</v>
      </c>
      <c r="J375" s="11">
        <v>0.01</v>
      </c>
      <c r="K375" s="11">
        <v>0</v>
      </c>
      <c r="L375" s="11">
        <v>28</v>
      </c>
      <c r="M375" s="11">
        <v>1</v>
      </c>
      <c r="N375" s="11">
        <v>0</v>
      </c>
      <c r="O375" s="11" t="str">
        <f>IF(N375&gt;2,"Good","Bad")</f>
        <v>Bad</v>
      </c>
      <c r="P375" s="11">
        <v>0.31111111111111112</v>
      </c>
      <c r="Q375" s="11">
        <v>28</v>
      </c>
      <c r="R375" s="11">
        <v>0.35897435999999999</v>
      </c>
      <c r="S375" s="11" t="s">
        <v>414</v>
      </c>
      <c r="T375" s="11">
        <v>0</v>
      </c>
    </row>
    <row r="376" spans="1:20" x14ac:dyDescent="0.25">
      <c r="A376" s="11" t="s">
        <v>109</v>
      </c>
      <c r="B376" s="11" t="s">
        <v>110</v>
      </c>
      <c r="C376" s="11" t="s">
        <v>23</v>
      </c>
      <c r="D376" s="11" t="s">
        <v>291</v>
      </c>
      <c r="E376" s="11" t="s">
        <v>25</v>
      </c>
      <c r="F376" s="11" t="s">
        <v>26</v>
      </c>
      <c r="G376" s="11" t="s">
        <v>27</v>
      </c>
      <c r="H376" s="11">
        <v>64</v>
      </c>
      <c r="I376" s="11">
        <v>78</v>
      </c>
      <c r="J376" s="11">
        <v>0.01</v>
      </c>
      <c r="K376" s="11">
        <v>0</v>
      </c>
      <c r="L376" s="11">
        <v>27</v>
      </c>
      <c r="M376" s="11">
        <v>0</v>
      </c>
      <c r="N376" s="11">
        <v>0</v>
      </c>
      <c r="O376" s="11" t="str">
        <f>IF(N376&gt;2,"Good","Bad")</f>
        <v>Bad</v>
      </c>
      <c r="P376" s="11">
        <v>0.34615384615384609</v>
      </c>
      <c r="Q376" s="11">
        <v>27</v>
      </c>
      <c r="R376" s="11">
        <v>0.421875</v>
      </c>
      <c r="S376" s="11" t="s">
        <v>414</v>
      </c>
      <c r="T376" s="11">
        <v>0</v>
      </c>
    </row>
    <row r="377" spans="1:20" x14ac:dyDescent="0.25">
      <c r="A377" s="11" t="s">
        <v>109</v>
      </c>
      <c r="B377" s="11" t="s">
        <v>110</v>
      </c>
      <c r="C377" s="11" t="s">
        <v>23</v>
      </c>
      <c r="D377" s="11" t="s">
        <v>292</v>
      </c>
      <c r="E377" s="11" t="s">
        <v>25</v>
      </c>
      <c r="F377" s="11" t="s">
        <v>26</v>
      </c>
      <c r="G377" s="11" t="s">
        <v>27</v>
      </c>
      <c r="H377" s="11">
        <v>62</v>
      </c>
      <c r="I377" s="11">
        <v>73</v>
      </c>
      <c r="J377" s="11">
        <v>0.01</v>
      </c>
      <c r="K377" s="11">
        <v>0</v>
      </c>
      <c r="L377" s="11">
        <v>20</v>
      </c>
      <c r="M377" s="11">
        <v>0</v>
      </c>
      <c r="N377" s="11">
        <v>0</v>
      </c>
      <c r="O377" s="11" t="str">
        <f>IF(N377&gt;2,"Good","Bad")</f>
        <v>Bad</v>
      </c>
      <c r="P377" s="11">
        <v>0.27397260273972601</v>
      </c>
      <c r="Q377" s="11">
        <v>20</v>
      </c>
      <c r="R377" s="11">
        <v>0.32258065000000002</v>
      </c>
      <c r="S377" s="11" t="s">
        <v>414</v>
      </c>
      <c r="T377" s="11">
        <v>0</v>
      </c>
    </row>
    <row r="378" spans="1:20" x14ac:dyDescent="0.25">
      <c r="A378" s="11" t="s">
        <v>103</v>
      </c>
      <c r="B378" s="11" t="s">
        <v>104</v>
      </c>
      <c r="C378" s="11" t="s">
        <v>23</v>
      </c>
      <c r="D378" s="11" t="s">
        <v>293</v>
      </c>
      <c r="E378" s="11" t="s">
        <v>25</v>
      </c>
      <c r="F378" s="11" t="s">
        <v>205</v>
      </c>
      <c r="G378" s="11" t="s">
        <v>27</v>
      </c>
      <c r="H378" s="11">
        <v>2</v>
      </c>
      <c r="I378" s="11">
        <v>2</v>
      </c>
      <c r="J378" s="11">
        <v>0</v>
      </c>
      <c r="K378" s="11">
        <v>0</v>
      </c>
      <c r="L378" s="11">
        <v>0</v>
      </c>
      <c r="M378" s="11">
        <v>0</v>
      </c>
      <c r="N378" s="11">
        <v>0</v>
      </c>
      <c r="O378" s="11" t="str">
        <f>IF(N378&gt;2,"Good","Bad")</f>
        <v>Bad</v>
      </c>
      <c r="P378" s="11">
        <v>0</v>
      </c>
      <c r="Q378" s="11">
        <v>0</v>
      </c>
      <c r="R378" s="11">
        <v>0</v>
      </c>
      <c r="S378" s="11" t="s">
        <v>414</v>
      </c>
      <c r="T378" s="11">
        <v>0</v>
      </c>
    </row>
    <row r="379" spans="1:20" x14ac:dyDescent="0.25">
      <c r="A379" s="11" t="s">
        <v>103</v>
      </c>
      <c r="B379" s="11" t="s">
        <v>104</v>
      </c>
      <c r="C379" s="11" t="s">
        <v>23</v>
      </c>
      <c r="D379" s="11" t="s">
        <v>273</v>
      </c>
      <c r="E379" s="11" t="s">
        <v>25</v>
      </c>
      <c r="F379" s="11" t="s">
        <v>26</v>
      </c>
      <c r="G379" s="11" t="s">
        <v>27</v>
      </c>
      <c r="H379" s="11">
        <v>39</v>
      </c>
      <c r="I379" s="11">
        <v>46</v>
      </c>
      <c r="J379" s="11">
        <v>0</v>
      </c>
      <c r="K379" s="11">
        <v>0</v>
      </c>
      <c r="L379" s="11">
        <v>7</v>
      </c>
      <c r="M379" s="11">
        <v>0</v>
      </c>
      <c r="N379" s="11">
        <v>0</v>
      </c>
      <c r="O379" s="11" t="str">
        <f>IF(N379&gt;2,"Good","Bad")</f>
        <v>Bad</v>
      </c>
      <c r="P379" s="11">
        <v>0.1521739130434783</v>
      </c>
      <c r="Q379" s="11">
        <v>7</v>
      </c>
      <c r="R379" s="11">
        <v>0.17948718</v>
      </c>
      <c r="S379" s="11" t="s">
        <v>414</v>
      </c>
      <c r="T379" s="11">
        <v>0</v>
      </c>
    </row>
    <row r="380" spans="1:20" x14ac:dyDescent="0.25">
      <c r="A380" s="11" t="s">
        <v>103</v>
      </c>
      <c r="B380" s="11" t="s">
        <v>104</v>
      </c>
      <c r="C380" s="11" t="s">
        <v>23</v>
      </c>
      <c r="D380" s="11" t="s">
        <v>259</v>
      </c>
      <c r="E380" s="11" t="s">
        <v>25</v>
      </c>
      <c r="F380" s="11" t="s">
        <v>26</v>
      </c>
      <c r="G380" s="11" t="s">
        <v>27</v>
      </c>
      <c r="H380" s="11">
        <v>39</v>
      </c>
      <c r="I380" s="11">
        <v>50</v>
      </c>
      <c r="J380" s="11">
        <v>0</v>
      </c>
      <c r="K380" s="11">
        <v>0</v>
      </c>
      <c r="L380" s="11">
        <v>9</v>
      </c>
      <c r="M380" s="11">
        <v>0</v>
      </c>
      <c r="N380" s="11">
        <v>0</v>
      </c>
      <c r="O380" s="11" t="str">
        <f>IF(N380&gt;2,"Good","Bad")</f>
        <v>Bad</v>
      </c>
      <c r="P380" s="11">
        <v>0.18</v>
      </c>
      <c r="Q380" s="11">
        <v>9</v>
      </c>
      <c r="R380" s="11">
        <v>0.23076922999999999</v>
      </c>
      <c r="S380" s="11" t="s">
        <v>414</v>
      </c>
      <c r="T380" s="11">
        <v>0</v>
      </c>
    </row>
    <row r="381" spans="1:20" x14ac:dyDescent="0.25">
      <c r="A381" s="11" t="s">
        <v>103</v>
      </c>
      <c r="B381" s="11" t="s">
        <v>104</v>
      </c>
      <c r="C381" s="11" t="s">
        <v>23</v>
      </c>
      <c r="D381" s="11" t="s">
        <v>251</v>
      </c>
      <c r="E381" s="11" t="s">
        <v>29</v>
      </c>
      <c r="F381" s="11" t="s">
        <v>26</v>
      </c>
      <c r="G381" s="11" t="s">
        <v>27</v>
      </c>
      <c r="H381" s="11">
        <v>20</v>
      </c>
      <c r="I381" s="11">
        <v>24</v>
      </c>
      <c r="J381" s="11">
        <v>0</v>
      </c>
      <c r="K381" s="11">
        <v>0</v>
      </c>
      <c r="L381" s="11">
        <v>8</v>
      </c>
      <c r="M381" s="11">
        <v>0</v>
      </c>
      <c r="N381" s="11">
        <v>0</v>
      </c>
      <c r="O381" s="11" t="str">
        <f>IF(N381&gt;2,"Good","Bad")</f>
        <v>Bad</v>
      </c>
      <c r="P381" s="11">
        <v>0.33333333333333331</v>
      </c>
      <c r="Q381" s="11">
        <v>8</v>
      </c>
      <c r="R381" s="11">
        <v>0.4</v>
      </c>
      <c r="S381" s="11" t="s">
        <v>414</v>
      </c>
      <c r="T381" s="11">
        <v>0</v>
      </c>
    </row>
    <row r="382" spans="1:20" x14ac:dyDescent="0.25">
      <c r="A382" s="11" t="s">
        <v>103</v>
      </c>
      <c r="B382" s="11" t="s">
        <v>104</v>
      </c>
      <c r="C382" s="11" t="s">
        <v>23</v>
      </c>
      <c r="D382" s="11" t="s">
        <v>212</v>
      </c>
      <c r="E382" s="11" t="s">
        <v>29</v>
      </c>
      <c r="F382" s="11" t="s">
        <v>26</v>
      </c>
      <c r="G382" s="11" t="s">
        <v>27</v>
      </c>
      <c r="H382" s="11">
        <v>19</v>
      </c>
      <c r="I382" s="11">
        <v>21</v>
      </c>
      <c r="J382" s="11">
        <v>0</v>
      </c>
      <c r="K382" s="11">
        <v>0</v>
      </c>
      <c r="L382" s="11">
        <v>2</v>
      </c>
      <c r="M382" s="11">
        <v>0</v>
      </c>
      <c r="N382" s="11">
        <v>0</v>
      </c>
      <c r="O382" s="11" t="str">
        <f>IF(N382&gt;2,"Good","Bad")</f>
        <v>Bad</v>
      </c>
      <c r="P382" s="11">
        <v>9.5238095238095233E-2</v>
      </c>
      <c r="Q382" s="11">
        <v>2</v>
      </c>
      <c r="R382" s="11">
        <v>0.10526315999999999</v>
      </c>
      <c r="S382" s="11" t="s">
        <v>414</v>
      </c>
      <c r="T382" s="11">
        <v>0</v>
      </c>
    </row>
    <row r="383" spans="1:20" x14ac:dyDescent="0.25">
      <c r="A383" s="11" t="s">
        <v>34</v>
      </c>
      <c r="B383" s="11" t="s">
        <v>135</v>
      </c>
      <c r="C383" s="11" t="s">
        <v>37</v>
      </c>
      <c r="D383" s="11" t="s">
        <v>294</v>
      </c>
      <c r="E383" s="11" t="s">
        <v>25</v>
      </c>
      <c r="F383" s="11" t="s">
        <v>26</v>
      </c>
      <c r="G383" s="11" t="s">
        <v>27</v>
      </c>
      <c r="H383" s="11">
        <v>1</v>
      </c>
      <c r="I383" s="11">
        <v>1</v>
      </c>
      <c r="J383" s="11">
        <v>0</v>
      </c>
      <c r="K383" s="11">
        <v>0</v>
      </c>
      <c r="L383" s="11">
        <v>0</v>
      </c>
      <c r="M383" s="11">
        <v>0</v>
      </c>
      <c r="N383" s="11">
        <v>0</v>
      </c>
      <c r="O383" s="11" t="str">
        <f>IF(N383&gt;2,"Good","Bad")</f>
        <v>Bad</v>
      </c>
      <c r="P383" s="11">
        <v>0</v>
      </c>
      <c r="Q383" s="11">
        <v>0</v>
      </c>
      <c r="R383" s="11">
        <v>0</v>
      </c>
      <c r="S383" s="11" t="s">
        <v>415</v>
      </c>
      <c r="T383" s="11">
        <v>0</v>
      </c>
    </row>
    <row r="384" spans="1:20" x14ac:dyDescent="0.25">
      <c r="A384" s="11" t="s">
        <v>34</v>
      </c>
      <c r="B384" s="11" t="s">
        <v>135</v>
      </c>
      <c r="C384" s="11" t="s">
        <v>37</v>
      </c>
      <c r="D384" s="11" t="s">
        <v>295</v>
      </c>
      <c r="E384" s="11" t="s">
        <v>25</v>
      </c>
      <c r="F384" s="11" t="s">
        <v>26</v>
      </c>
      <c r="G384" s="11" t="s">
        <v>27</v>
      </c>
      <c r="H384" s="11">
        <v>2</v>
      </c>
      <c r="I384" s="11">
        <v>2</v>
      </c>
      <c r="J384" s="11">
        <v>0</v>
      </c>
      <c r="K384" s="11">
        <v>0</v>
      </c>
      <c r="L384" s="11">
        <v>0</v>
      </c>
      <c r="M384" s="11">
        <v>0</v>
      </c>
      <c r="N384" s="11">
        <v>0</v>
      </c>
      <c r="O384" s="11" t="str">
        <f>IF(N384&gt;2,"Good","Bad")</f>
        <v>Bad</v>
      </c>
      <c r="P384" s="11">
        <v>0</v>
      </c>
      <c r="Q384" s="11">
        <v>0</v>
      </c>
      <c r="R384" s="11">
        <v>0</v>
      </c>
      <c r="S384" s="11" t="s">
        <v>415</v>
      </c>
      <c r="T384" s="11">
        <v>0</v>
      </c>
    </row>
    <row r="385" spans="1:20" x14ac:dyDescent="0.25">
      <c r="A385" s="11" t="s">
        <v>34</v>
      </c>
      <c r="B385" s="11" t="s">
        <v>135</v>
      </c>
      <c r="C385" s="11" t="s">
        <v>37</v>
      </c>
      <c r="D385" s="11" t="s">
        <v>296</v>
      </c>
      <c r="E385" s="11" t="s">
        <v>29</v>
      </c>
      <c r="F385" s="11" t="s">
        <v>26</v>
      </c>
      <c r="G385" s="11" t="s">
        <v>27</v>
      </c>
      <c r="H385" s="11">
        <v>1</v>
      </c>
      <c r="I385" s="11">
        <v>2</v>
      </c>
      <c r="J385" s="11">
        <v>0</v>
      </c>
      <c r="K385" s="11">
        <v>0</v>
      </c>
      <c r="L385" s="11">
        <v>0</v>
      </c>
      <c r="M385" s="11">
        <v>0</v>
      </c>
      <c r="N385" s="11">
        <v>0</v>
      </c>
      <c r="O385" s="11" t="str">
        <f>IF(N385&gt;2,"Good","Bad")</f>
        <v>Bad</v>
      </c>
      <c r="P385" s="11">
        <v>0</v>
      </c>
      <c r="Q385" s="11">
        <v>0</v>
      </c>
      <c r="R385" s="11">
        <v>0</v>
      </c>
      <c r="S385" s="11" t="s">
        <v>415</v>
      </c>
      <c r="T385" s="11">
        <v>0</v>
      </c>
    </row>
    <row r="386" spans="1:20" x14ac:dyDescent="0.25">
      <c r="A386" s="11" t="s">
        <v>34</v>
      </c>
      <c r="B386" s="11" t="s">
        <v>135</v>
      </c>
      <c r="C386" s="11" t="s">
        <v>37</v>
      </c>
      <c r="D386" s="11" t="s">
        <v>297</v>
      </c>
      <c r="E386" s="11" t="s">
        <v>29</v>
      </c>
      <c r="F386" s="11" t="s">
        <v>26</v>
      </c>
      <c r="G386" s="11" t="s">
        <v>27</v>
      </c>
      <c r="H386" s="11">
        <v>4</v>
      </c>
      <c r="I386" s="11">
        <v>7</v>
      </c>
      <c r="J386" s="11">
        <v>0</v>
      </c>
      <c r="K386" s="11">
        <v>0</v>
      </c>
      <c r="L386" s="11">
        <v>0</v>
      </c>
      <c r="M386" s="11">
        <v>0</v>
      </c>
      <c r="N386" s="11">
        <v>0</v>
      </c>
      <c r="O386" s="11" t="str">
        <f>IF(N386&gt;2,"Good","Bad")</f>
        <v>Bad</v>
      </c>
      <c r="P386" s="11">
        <v>0</v>
      </c>
      <c r="Q386" s="11">
        <v>0</v>
      </c>
      <c r="R386" s="11">
        <v>0</v>
      </c>
      <c r="S386" s="11" t="s">
        <v>415</v>
      </c>
      <c r="T386" s="11">
        <v>0</v>
      </c>
    </row>
    <row r="387" spans="1:20" x14ac:dyDescent="0.25">
      <c r="A387" s="11" t="s">
        <v>34</v>
      </c>
      <c r="B387" s="11" t="s">
        <v>135</v>
      </c>
      <c r="C387" s="11" t="s">
        <v>37</v>
      </c>
      <c r="D387" s="11" t="s">
        <v>298</v>
      </c>
      <c r="E387" s="11" t="s">
        <v>29</v>
      </c>
      <c r="F387" s="11" t="s">
        <v>26</v>
      </c>
      <c r="G387" s="11" t="s">
        <v>27</v>
      </c>
      <c r="H387" s="11">
        <v>2</v>
      </c>
      <c r="I387" s="11">
        <v>4</v>
      </c>
      <c r="J387" s="11">
        <v>0</v>
      </c>
      <c r="K387" s="11">
        <v>0</v>
      </c>
      <c r="L387" s="11">
        <v>0</v>
      </c>
      <c r="M387" s="11">
        <v>0</v>
      </c>
      <c r="N387" s="11">
        <v>0</v>
      </c>
      <c r="O387" s="11" t="str">
        <f>IF(N387&gt;2,"Good","Bad")</f>
        <v>Bad</v>
      </c>
      <c r="P387" s="11">
        <v>0</v>
      </c>
      <c r="Q387" s="11">
        <v>0</v>
      </c>
      <c r="R387" s="11">
        <v>0</v>
      </c>
      <c r="S387" s="11" t="s">
        <v>415</v>
      </c>
      <c r="T387" s="11">
        <v>0</v>
      </c>
    </row>
    <row r="388" spans="1:20" x14ac:dyDescent="0.25">
      <c r="A388" s="11" t="s">
        <v>34</v>
      </c>
      <c r="B388" s="11" t="s">
        <v>91</v>
      </c>
      <c r="C388" s="11" t="s">
        <v>23</v>
      </c>
      <c r="D388" s="11" t="s">
        <v>294</v>
      </c>
      <c r="E388" s="11" t="s">
        <v>25</v>
      </c>
      <c r="F388" s="11" t="s">
        <v>26</v>
      </c>
      <c r="G388" s="11" t="s">
        <v>27</v>
      </c>
      <c r="H388" s="11">
        <v>1</v>
      </c>
      <c r="I388" s="11">
        <v>1</v>
      </c>
      <c r="J388" s="11">
        <v>0</v>
      </c>
      <c r="K388" s="11">
        <v>0</v>
      </c>
      <c r="L388" s="11">
        <v>1</v>
      </c>
      <c r="M388" s="11">
        <v>0</v>
      </c>
      <c r="N388" s="11">
        <v>0</v>
      </c>
      <c r="O388" s="11" t="str">
        <f>IF(N388&gt;2,"Good","Bad")</f>
        <v>Bad</v>
      </c>
      <c r="P388" s="11">
        <v>1</v>
      </c>
      <c r="Q388" s="11">
        <v>1</v>
      </c>
      <c r="R388" s="11">
        <v>1</v>
      </c>
      <c r="S388" s="11" t="s">
        <v>414</v>
      </c>
      <c r="T388" s="11">
        <v>0</v>
      </c>
    </row>
    <row r="389" spans="1:20" x14ac:dyDescent="0.25">
      <c r="A389" s="11" t="s">
        <v>34</v>
      </c>
      <c r="B389" s="11" t="s">
        <v>91</v>
      </c>
      <c r="C389" s="11" t="s">
        <v>23</v>
      </c>
      <c r="D389" s="11" t="s">
        <v>299</v>
      </c>
      <c r="E389" s="11" t="s">
        <v>25</v>
      </c>
      <c r="F389" s="11" t="s">
        <v>26</v>
      </c>
      <c r="G389" s="11" t="s">
        <v>27</v>
      </c>
      <c r="H389" s="11">
        <v>4</v>
      </c>
      <c r="I389" s="11">
        <v>4</v>
      </c>
      <c r="J389" s="11">
        <v>0</v>
      </c>
      <c r="K389" s="11">
        <v>0</v>
      </c>
      <c r="L389" s="11">
        <v>1</v>
      </c>
      <c r="M389" s="11">
        <v>0</v>
      </c>
      <c r="N389" s="11">
        <v>0</v>
      </c>
      <c r="O389" s="11" t="str">
        <f>IF(N389&gt;2,"Good","Bad")</f>
        <v>Bad</v>
      </c>
      <c r="P389" s="11">
        <v>0.25</v>
      </c>
      <c r="Q389" s="11">
        <v>1</v>
      </c>
      <c r="R389" s="11">
        <v>0.25</v>
      </c>
      <c r="S389" s="11" t="s">
        <v>414</v>
      </c>
      <c r="T389" s="11">
        <v>0</v>
      </c>
    </row>
    <row r="390" spans="1:20" x14ac:dyDescent="0.25">
      <c r="A390" s="11" t="s">
        <v>34</v>
      </c>
      <c r="B390" s="11" t="s">
        <v>91</v>
      </c>
      <c r="C390" s="11" t="s">
        <v>23</v>
      </c>
      <c r="D390" s="11" t="s">
        <v>295</v>
      </c>
      <c r="E390" s="11" t="s">
        <v>25</v>
      </c>
      <c r="F390" s="11" t="s">
        <v>26</v>
      </c>
      <c r="G390" s="11" t="s">
        <v>27</v>
      </c>
      <c r="H390" s="11">
        <v>2</v>
      </c>
      <c r="I390" s="11">
        <v>2</v>
      </c>
      <c r="J390" s="11">
        <v>0</v>
      </c>
      <c r="K390" s="11">
        <v>0</v>
      </c>
      <c r="L390" s="11">
        <v>0</v>
      </c>
      <c r="M390" s="11">
        <v>0</v>
      </c>
      <c r="N390" s="11">
        <v>0</v>
      </c>
      <c r="O390" s="11" t="str">
        <f>IF(N390&gt;2,"Good","Bad")</f>
        <v>Bad</v>
      </c>
      <c r="P390" s="11">
        <v>0</v>
      </c>
      <c r="Q390" s="11">
        <v>0</v>
      </c>
      <c r="R390" s="11">
        <v>0</v>
      </c>
      <c r="S390" s="11" t="s">
        <v>414</v>
      </c>
      <c r="T390" s="11">
        <v>0</v>
      </c>
    </row>
    <row r="391" spans="1:20" x14ac:dyDescent="0.25">
      <c r="A391" s="11" t="s">
        <v>34</v>
      </c>
      <c r="B391" s="11" t="s">
        <v>91</v>
      </c>
      <c r="C391" s="11" t="s">
        <v>23</v>
      </c>
      <c r="D391" s="11" t="s">
        <v>296</v>
      </c>
      <c r="E391" s="11" t="s">
        <v>29</v>
      </c>
      <c r="F391" s="11" t="s">
        <v>26</v>
      </c>
      <c r="G391" s="11" t="s">
        <v>27</v>
      </c>
      <c r="H391" s="11">
        <v>1</v>
      </c>
      <c r="I391" s="11">
        <v>1</v>
      </c>
      <c r="J391" s="11">
        <v>0</v>
      </c>
      <c r="K391" s="11">
        <v>0</v>
      </c>
      <c r="L391" s="11">
        <v>0</v>
      </c>
      <c r="M391" s="11">
        <v>0</v>
      </c>
      <c r="N391" s="11">
        <v>0</v>
      </c>
      <c r="O391" s="11" t="str">
        <f>IF(N391&gt;2,"Good","Bad")</f>
        <v>Bad</v>
      </c>
      <c r="P391" s="11">
        <v>0</v>
      </c>
      <c r="Q391" s="11">
        <v>0</v>
      </c>
      <c r="R391" s="11">
        <v>0</v>
      </c>
      <c r="S391" s="11" t="s">
        <v>414</v>
      </c>
      <c r="T391" s="11">
        <v>0</v>
      </c>
    </row>
    <row r="392" spans="1:20" x14ac:dyDescent="0.25">
      <c r="A392" s="11" t="s">
        <v>45</v>
      </c>
      <c r="B392" s="11" t="s">
        <v>89</v>
      </c>
      <c r="C392" s="11" t="s">
        <v>23</v>
      </c>
      <c r="D392" s="11" t="s">
        <v>300</v>
      </c>
      <c r="E392" s="11" t="s">
        <v>25</v>
      </c>
      <c r="F392" s="11" t="s">
        <v>26</v>
      </c>
      <c r="G392" s="11" t="s">
        <v>27</v>
      </c>
      <c r="H392" s="11">
        <v>2</v>
      </c>
      <c r="I392" s="11">
        <v>2</v>
      </c>
      <c r="J392" s="11">
        <v>0</v>
      </c>
      <c r="K392" s="11">
        <v>0</v>
      </c>
      <c r="L392" s="11">
        <v>0</v>
      </c>
      <c r="M392" s="11">
        <v>0</v>
      </c>
      <c r="N392" s="11">
        <v>0</v>
      </c>
      <c r="O392" s="11" t="str">
        <f>IF(N392&gt;2,"Good","Bad")</f>
        <v>Bad</v>
      </c>
      <c r="P392" s="11">
        <v>0</v>
      </c>
      <c r="Q392" s="11">
        <v>0</v>
      </c>
      <c r="R392" s="11">
        <v>0</v>
      </c>
      <c r="S392" s="11" t="s">
        <v>414</v>
      </c>
      <c r="T392" s="11">
        <v>0</v>
      </c>
    </row>
    <row r="393" spans="1:20" x14ac:dyDescent="0.25">
      <c r="A393" s="11" t="s">
        <v>45</v>
      </c>
      <c r="B393" s="11" t="s">
        <v>89</v>
      </c>
      <c r="C393" s="11" t="s">
        <v>23</v>
      </c>
      <c r="D393" s="11" t="s">
        <v>301</v>
      </c>
      <c r="E393" s="11" t="s">
        <v>25</v>
      </c>
      <c r="F393" s="11" t="s">
        <v>26</v>
      </c>
      <c r="G393" s="11" t="s">
        <v>27</v>
      </c>
      <c r="H393" s="11">
        <v>3</v>
      </c>
      <c r="I393" s="11">
        <v>3</v>
      </c>
      <c r="J393" s="11">
        <v>0</v>
      </c>
      <c r="K393" s="11">
        <v>0</v>
      </c>
      <c r="L393" s="11">
        <v>1</v>
      </c>
      <c r="M393" s="11">
        <v>0</v>
      </c>
      <c r="N393" s="11">
        <v>0</v>
      </c>
      <c r="O393" s="11" t="str">
        <f>IF(N393&gt;2,"Good","Bad")</f>
        <v>Bad</v>
      </c>
      <c r="P393" s="11">
        <v>0.33333333333333331</v>
      </c>
      <c r="Q393" s="11">
        <v>1</v>
      </c>
      <c r="R393" s="11">
        <v>0.33333332999999998</v>
      </c>
      <c r="S393" s="11" t="s">
        <v>414</v>
      </c>
      <c r="T393" s="11">
        <v>0</v>
      </c>
    </row>
    <row r="394" spans="1:20" x14ac:dyDescent="0.25">
      <c r="A394" s="11" t="s">
        <v>45</v>
      </c>
      <c r="B394" s="11" t="s">
        <v>89</v>
      </c>
      <c r="C394" s="11" t="s">
        <v>23</v>
      </c>
      <c r="D394" s="11" t="s">
        <v>302</v>
      </c>
      <c r="E394" s="11" t="s">
        <v>25</v>
      </c>
      <c r="F394" s="11" t="s">
        <v>26</v>
      </c>
      <c r="G394" s="11" t="s">
        <v>27</v>
      </c>
      <c r="H394" s="11">
        <v>2</v>
      </c>
      <c r="I394" s="11">
        <v>2</v>
      </c>
      <c r="J394" s="11">
        <v>0</v>
      </c>
      <c r="K394" s="11">
        <v>0</v>
      </c>
      <c r="L394" s="11">
        <v>0</v>
      </c>
      <c r="M394" s="11">
        <v>0</v>
      </c>
      <c r="N394" s="11">
        <v>0</v>
      </c>
      <c r="O394" s="11" t="str">
        <f>IF(N394&gt;2,"Good","Bad")</f>
        <v>Bad</v>
      </c>
      <c r="P394" s="11">
        <v>0</v>
      </c>
      <c r="Q394" s="11">
        <v>0</v>
      </c>
      <c r="R394" s="11">
        <v>0</v>
      </c>
      <c r="S394" s="11" t="s">
        <v>414</v>
      </c>
      <c r="T394" s="11">
        <v>0</v>
      </c>
    </row>
    <row r="395" spans="1:20" x14ac:dyDescent="0.25">
      <c r="A395" s="11" t="s">
        <v>45</v>
      </c>
      <c r="B395" s="11" t="s">
        <v>89</v>
      </c>
      <c r="C395" s="11" t="s">
        <v>23</v>
      </c>
      <c r="D395" s="11" t="s">
        <v>303</v>
      </c>
      <c r="E395" s="11" t="s">
        <v>29</v>
      </c>
      <c r="F395" s="11" t="s">
        <v>26</v>
      </c>
      <c r="G395" s="11" t="s">
        <v>27</v>
      </c>
      <c r="H395" s="11">
        <v>1</v>
      </c>
      <c r="I395" s="11">
        <v>1</v>
      </c>
      <c r="J395" s="11">
        <v>0</v>
      </c>
      <c r="K395" s="11">
        <v>0</v>
      </c>
      <c r="L395" s="11">
        <v>1</v>
      </c>
      <c r="M395" s="11">
        <v>0</v>
      </c>
      <c r="N395" s="11">
        <v>0</v>
      </c>
      <c r="O395" s="11" t="str">
        <f>IF(N395&gt;2,"Good","Bad")</f>
        <v>Bad</v>
      </c>
      <c r="P395" s="11">
        <v>1</v>
      </c>
      <c r="Q395" s="11">
        <v>1</v>
      </c>
      <c r="R395" s="11">
        <v>1</v>
      </c>
      <c r="S395" s="11" t="s">
        <v>414</v>
      </c>
      <c r="T395" s="11">
        <v>0</v>
      </c>
    </row>
    <row r="396" spans="1:20" x14ac:dyDescent="0.25">
      <c r="A396" s="11" t="s">
        <v>45</v>
      </c>
      <c r="B396" s="11" t="s">
        <v>89</v>
      </c>
      <c r="C396" s="11" t="s">
        <v>23</v>
      </c>
      <c r="D396" s="11" t="s">
        <v>304</v>
      </c>
      <c r="E396" s="11" t="s">
        <v>29</v>
      </c>
      <c r="F396" s="11" t="s">
        <v>26</v>
      </c>
      <c r="G396" s="11" t="s">
        <v>27</v>
      </c>
      <c r="H396" s="11">
        <v>3</v>
      </c>
      <c r="I396" s="11">
        <v>3</v>
      </c>
      <c r="J396" s="11">
        <v>0</v>
      </c>
      <c r="K396" s="11">
        <v>0</v>
      </c>
      <c r="L396" s="11">
        <v>0</v>
      </c>
      <c r="M396" s="11">
        <v>0</v>
      </c>
      <c r="N396" s="11">
        <v>0</v>
      </c>
      <c r="O396" s="11" t="str">
        <f>IF(N396&gt;2,"Good","Bad")</f>
        <v>Bad</v>
      </c>
      <c r="P396" s="11">
        <v>0</v>
      </c>
      <c r="Q396" s="11">
        <v>0</v>
      </c>
      <c r="R396" s="11">
        <v>0</v>
      </c>
      <c r="S396" s="11" t="s">
        <v>414</v>
      </c>
      <c r="T396" s="11">
        <v>0</v>
      </c>
    </row>
    <row r="397" spans="1:20" x14ac:dyDescent="0.25">
      <c r="A397" s="11" t="s">
        <v>45</v>
      </c>
      <c r="B397" s="11" t="s">
        <v>89</v>
      </c>
      <c r="C397" s="11" t="s">
        <v>23</v>
      </c>
      <c r="D397" s="11" t="s">
        <v>305</v>
      </c>
      <c r="E397" s="11" t="s">
        <v>29</v>
      </c>
      <c r="F397" s="11" t="s">
        <v>26</v>
      </c>
      <c r="G397" s="11" t="s">
        <v>27</v>
      </c>
      <c r="H397" s="11">
        <v>1</v>
      </c>
      <c r="I397" s="11">
        <v>1</v>
      </c>
      <c r="J397" s="11">
        <v>0</v>
      </c>
      <c r="K397" s="11">
        <v>0</v>
      </c>
      <c r="L397" s="11">
        <v>1</v>
      </c>
      <c r="M397" s="11">
        <v>0</v>
      </c>
      <c r="N397" s="11">
        <v>0</v>
      </c>
      <c r="O397" s="11" t="str">
        <f>IF(N397&gt;2,"Good","Bad")</f>
        <v>Bad</v>
      </c>
      <c r="P397" s="11">
        <v>1</v>
      </c>
      <c r="Q397" s="11">
        <v>1</v>
      </c>
      <c r="R397" s="11">
        <v>1</v>
      </c>
      <c r="S397" s="11" t="s">
        <v>414</v>
      </c>
      <c r="T397" s="11">
        <v>0</v>
      </c>
    </row>
    <row r="398" spans="1:20" x14ac:dyDescent="0.25">
      <c r="A398" s="11" t="s">
        <v>109</v>
      </c>
      <c r="B398" s="11" t="s">
        <v>110</v>
      </c>
      <c r="C398" s="11" t="s">
        <v>23</v>
      </c>
      <c r="D398" s="11" t="s">
        <v>306</v>
      </c>
      <c r="E398" s="11" t="s">
        <v>29</v>
      </c>
      <c r="F398" s="11" t="s">
        <v>26</v>
      </c>
      <c r="G398" s="11" t="s">
        <v>27</v>
      </c>
      <c r="H398" s="11">
        <v>34</v>
      </c>
      <c r="I398" s="11">
        <v>42</v>
      </c>
      <c r="J398" s="11">
        <v>0</v>
      </c>
      <c r="K398" s="11">
        <v>0</v>
      </c>
      <c r="L398" s="11">
        <v>17</v>
      </c>
      <c r="M398" s="11">
        <v>0</v>
      </c>
      <c r="N398" s="11">
        <v>0</v>
      </c>
      <c r="O398" s="11" t="str">
        <f>IF(N398&gt;2,"Good","Bad")</f>
        <v>Bad</v>
      </c>
      <c r="P398" s="11">
        <v>0.40476190476190482</v>
      </c>
      <c r="Q398" s="11">
        <v>17</v>
      </c>
      <c r="R398" s="11">
        <v>0.5</v>
      </c>
      <c r="S398" s="11" t="s">
        <v>414</v>
      </c>
      <c r="T398" s="11">
        <v>0</v>
      </c>
    </row>
    <row r="399" spans="1:20" x14ac:dyDescent="0.25">
      <c r="A399" s="11" t="s">
        <v>109</v>
      </c>
      <c r="B399" s="11" t="s">
        <v>110</v>
      </c>
      <c r="C399" s="11" t="s">
        <v>23</v>
      </c>
      <c r="D399" s="11" t="s">
        <v>307</v>
      </c>
      <c r="E399" s="11" t="s">
        <v>29</v>
      </c>
      <c r="F399" s="11" t="s">
        <v>26</v>
      </c>
      <c r="G399" s="11" t="s">
        <v>27</v>
      </c>
      <c r="H399" s="11">
        <v>45</v>
      </c>
      <c r="I399" s="11">
        <v>55</v>
      </c>
      <c r="J399" s="11">
        <v>0</v>
      </c>
      <c r="K399" s="11">
        <v>0</v>
      </c>
      <c r="L399" s="11">
        <v>13</v>
      </c>
      <c r="M399" s="11">
        <v>0</v>
      </c>
      <c r="N399" s="11">
        <v>0</v>
      </c>
      <c r="O399" s="11" t="str">
        <f>IF(N399&gt;2,"Good","Bad")</f>
        <v>Bad</v>
      </c>
      <c r="P399" s="11">
        <v>0.23636363636363639</v>
      </c>
      <c r="Q399" s="11">
        <v>13</v>
      </c>
      <c r="R399" s="11">
        <v>0.28888889000000001</v>
      </c>
      <c r="S399" s="11" t="s">
        <v>414</v>
      </c>
      <c r="T399" s="11">
        <v>0</v>
      </c>
    </row>
    <row r="400" spans="1:20" x14ac:dyDescent="0.25">
      <c r="A400" s="11" t="s">
        <v>93</v>
      </c>
      <c r="B400" s="11" t="s">
        <v>94</v>
      </c>
      <c r="C400" s="11" t="s">
        <v>23</v>
      </c>
      <c r="D400" s="11" t="s">
        <v>210</v>
      </c>
      <c r="E400" s="11" t="s">
        <v>25</v>
      </c>
      <c r="F400" s="11" t="s">
        <v>26</v>
      </c>
      <c r="G400" s="11" t="s">
        <v>27</v>
      </c>
      <c r="H400" s="11">
        <v>1</v>
      </c>
      <c r="I400" s="11">
        <v>1</v>
      </c>
      <c r="J400" s="11">
        <v>0</v>
      </c>
      <c r="K400" s="11">
        <v>0</v>
      </c>
      <c r="L400" s="11">
        <v>0</v>
      </c>
      <c r="M400" s="11">
        <v>0</v>
      </c>
      <c r="N400" s="11">
        <v>0</v>
      </c>
      <c r="O400" s="11" t="str">
        <f>IF(N400&gt;2,"Good","Bad")</f>
        <v>Bad</v>
      </c>
      <c r="P400" s="11">
        <v>0</v>
      </c>
      <c r="Q400" s="11">
        <v>0</v>
      </c>
      <c r="R400" s="11">
        <v>0</v>
      </c>
      <c r="S400" s="11" t="s">
        <v>414</v>
      </c>
      <c r="T400" s="11">
        <v>0</v>
      </c>
    </row>
    <row r="401" spans="1:20" x14ac:dyDescent="0.25">
      <c r="A401" s="11" t="s">
        <v>93</v>
      </c>
      <c r="B401" s="11" t="s">
        <v>94</v>
      </c>
      <c r="C401" s="11" t="s">
        <v>23</v>
      </c>
      <c r="D401" s="11" t="s">
        <v>206</v>
      </c>
      <c r="E401" s="11" t="s">
        <v>25</v>
      </c>
      <c r="F401" s="11" t="s">
        <v>26</v>
      </c>
      <c r="G401" s="11" t="s">
        <v>27</v>
      </c>
      <c r="H401" s="11">
        <v>1</v>
      </c>
      <c r="I401" s="11">
        <v>1</v>
      </c>
      <c r="J401" s="11">
        <v>0</v>
      </c>
      <c r="K401" s="11">
        <v>0</v>
      </c>
      <c r="L401" s="11">
        <v>0</v>
      </c>
      <c r="M401" s="11">
        <v>0</v>
      </c>
      <c r="N401" s="11">
        <v>0</v>
      </c>
      <c r="O401" s="11" t="str">
        <f>IF(N401&gt;2,"Good","Bad")</f>
        <v>Bad</v>
      </c>
      <c r="P401" s="11">
        <v>0</v>
      </c>
      <c r="Q401" s="11">
        <v>0</v>
      </c>
      <c r="R401" s="11">
        <v>0</v>
      </c>
      <c r="S401" s="11" t="s">
        <v>414</v>
      </c>
      <c r="T401" s="11">
        <v>0</v>
      </c>
    </row>
    <row r="402" spans="1:20" x14ac:dyDescent="0.25">
      <c r="A402" s="11" t="s">
        <v>93</v>
      </c>
      <c r="B402" s="11" t="s">
        <v>94</v>
      </c>
      <c r="C402" s="11" t="s">
        <v>23</v>
      </c>
      <c r="D402" s="11" t="s">
        <v>242</v>
      </c>
      <c r="E402" s="11" t="s">
        <v>29</v>
      </c>
      <c r="F402" s="11" t="s">
        <v>26</v>
      </c>
      <c r="G402" s="11" t="s">
        <v>27</v>
      </c>
      <c r="H402" s="11">
        <v>7</v>
      </c>
      <c r="I402" s="11">
        <v>7</v>
      </c>
      <c r="J402" s="11">
        <v>0</v>
      </c>
      <c r="K402" s="11">
        <v>0</v>
      </c>
      <c r="L402" s="11">
        <v>0</v>
      </c>
      <c r="M402" s="11">
        <v>0</v>
      </c>
      <c r="N402" s="11">
        <v>0</v>
      </c>
      <c r="O402" s="11" t="str">
        <f>IF(N402&gt;2,"Good","Bad")</f>
        <v>Bad</v>
      </c>
      <c r="P402" s="11">
        <v>0</v>
      </c>
      <c r="Q402" s="11">
        <v>0</v>
      </c>
      <c r="R402" s="11">
        <v>0</v>
      </c>
      <c r="S402" s="11" t="s">
        <v>414</v>
      </c>
      <c r="T402" s="11">
        <v>0</v>
      </c>
    </row>
    <row r="403" spans="1:20" x14ac:dyDescent="0.25">
      <c r="A403" s="11" t="s">
        <v>93</v>
      </c>
      <c r="B403" s="11" t="s">
        <v>94</v>
      </c>
      <c r="C403" s="11" t="s">
        <v>23</v>
      </c>
      <c r="D403" s="11" t="s">
        <v>219</v>
      </c>
      <c r="E403" s="11" t="s">
        <v>29</v>
      </c>
      <c r="F403" s="11" t="s">
        <v>26</v>
      </c>
      <c r="G403" s="11" t="s">
        <v>27</v>
      </c>
      <c r="H403" s="11">
        <v>3</v>
      </c>
      <c r="I403" s="11">
        <v>3</v>
      </c>
      <c r="J403" s="11">
        <v>0</v>
      </c>
      <c r="K403" s="11">
        <v>0</v>
      </c>
      <c r="L403" s="11">
        <v>0</v>
      </c>
      <c r="M403" s="11">
        <v>0</v>
      </c>
      <c r="N403" s="11">
        <v>0</v>
      </c>
      <c r="O403" s="11" t="str">
        <f>IF(N403&gt;2,"Good","Bad")</f>
        <v>Bad</v>
      </c>
      <c r="P403" s="11">
        <v>0</v>
      </c>
      <c r="Q403" s="11">
        <v>0</v>
      </c>
      <c r="R403" s="11">
        <v>0</v>
      </c>
      <c r="S403" s="11" t="s">
        <v>414</v>
      </c>
      <c r="T403" s="11">
        <v>0</v>
      </c>
    </row>
    <row r="404" spans="1:20" x14ac:dyDescent="0.25">
      <c r="A404" s="11" t="s">
        <v>93</v>
      </c>
      <c r="B404" s="11" t="s">
        <v>94</v>
      </c>
      <c r="C404" s="11" t="s">
        <v>23</v>
      </c>
      <c r="D404" s="11" t="s">
        <v>237</v>
      </c>
      <c r="E404" s="11" t="s">
        <v>29</v>
      </c>
      <c r="F404" s="11" t="s">
        <v>26</v>
      </c>
      <c r="G404" s="11" t="s">
        <v>27</v>
      </c>
      <c r="H404" s="11">
        <v>2</v>
      </c>
      <c r="I404" s="11">
        <v>2</v>
      </c>
      <c r="J404" s="11">
        <v>0</v>
      </c>
      <c r="K404" s="11">
        <v>0</v>
      </c>
      <c r="L404" s="11">
        <v>0</v>
      </c>
      <c r="M404" s="11">
        <v>0</v>
      </c>
      <c r="N404" s="11">
        <v>0</v>
      </c>
      <c r="O404" s="11" t="str">
        <f>IF(N404&gt;2,"Good","Bad")</f>
        <v>Bad</v>
      </c>
      <c r="P404" s="11">
        <v>0</v>
      </c>
      <c r="Q404" s="11">
        <v>0</v>
      </c>
      <c r="R404" s="11">
        <v>0</v>
      </c>
      <c r="S404" s="11" t="s">
        <v>414</v>
      </c>
      <c r="T404" s="11">
        <v>0</v>
      </c>
    </row>
    <row r="405" spans="1:20" x14ac:dyDescent="0.25">
      <c r="A405" s="11" t="s">
        <v>54</v>
      </c>
      <c r="B405" s="11" t="s">
        <v>107</v>
      </c>
      <c r="C405" s="11" t="s">
        <v>37</v>
      </c>
      <c r="D405" s="11" t="s">
        <v>57</v>
      </c>
      <c r="E405" s="11" t="s">
        <v>25</v>
      </c>
      <c r="F405" s="11" t="s">
        <v>26</v>
      </c>
      <c r="G405" s="11" t="s">
        <v>27</v>
      </c>
      <c r="H405" s="11">
        <v>1</v>
      </c>
      <c r="I405" s="11">
        <v>1</v>
      </c>
      <c r="J405" s="11">
        <v>0</v>
      </c>
      <c r="K405" s="11">
        <v>0</v>
      </c>
      <c r="L405" s="11">
        <v>0</v>
      </c>
      <c r="M405" s="11">
        <v>0</v>
      </c>
      <c r="N405" s="11">
        <v>0</v>
      </c>
      <c r="O405" s="11" t="str">
        <f>IF(N405&gt;2,"Good","Bad")</f>
        <v>Bad</v>
      </c>
      <c r="P405" s="11">
        <v>0</v>
      </c>
      <c r="Q405" s="11">
        <v>0</v>
      </c>
      <c r="R405" s="11">
        <v>0</v>
      </c>
      <c r="S405" s="11" t="s">
        <v>415</v>
      </c>
      <c r="T405" s="11">
        <v>0</v>
      </c>
    </row>
    <row r="406" spans="1:20" x14ac:dyDescent="0.25">
      <c r="A406" s="11" t="s">
        <v>54</v>
      </c>
      <c r="B406" s="11" t="s">
        <v>84</v>
      </c>
      <c r="C406" s="11" t="s">
        <v>23</v>
      </c>
      <c r="D406" s="11" t="s">
        <v>57</v>
      </c>
      <c r="E406" s="11" t="s">
        <v>25</v>
      </c>
      <c r="F406" s="11" t="s">
        <v>26</v>
      </c>
      <c r="G406" s="11" t="s">
        <v>27</v>
      </c>
      <c r="H406" s="11">
        <v>1</v>
      </c>
      <c r="I406" s="11">
        <v>1</v>
      </c>
      <c r="J406" s="11">
        <v>0</v>
      </c>
      <c r="K406" s="11">
        <v>0</v>
      </c>
      <c r="L406" s="11">
        <v>0</v>
      </c>
      <c r="M406" s="11">
        <v>0</v>
      </c>
      <c r="N406" s="11">
        <v>0</v>
      </c>
      <c r="O406" s="11" t="str">
        <f>IF(N406&gt;2,"Good","Bad")</f>
        <v>Bad</v>
      </c>
      <c r="P406" s="11">
        <v>0</v>
      </c>
      <c r="Q406" s="11">
        <v>0</v>
      </c>
      <c r="R406" s="11">
        <v>0</v>
      </c>
      <c r="S406" s="11" t="s">
        <v>414</v>
      </c>
      <c r="T406" s="11">
        <v>0</v>
      </c>
    </row>
    <row r="407" spans="1:20" x14ac:dyDescent="0.25">
      <c r="A407" s="11" t="s">
        <v>54</v>
      </c>
      <c r="B407" s="11" t="s">
        <v>84</v>
      </c>
      <c r="C407" s="11" t="s">
        <v>23</v>
      </c>
      <c r="D407" s="11" t="s">
        <v>61</v>
      </c>
      <c r="E407" s="11" t="s">
        <v>25</v>
      </c>
      <c r="F407" s="11" t="s">
        <v>26</v>
      </c>
      <c r="G407" s="11" t="s">
        <v>27</v>
      </c>
      <c r="H407" s="11">
        <v>2</v>
      </c>
      <c r="I407" s="11">
        <v>2</v>
      </c>
      <c r="J407" s="11">
        <v>0</v>
      </c>
      <c r="K407" s="11">
        <v>0</v>
      </c>
      <c r="L407" s="11">
        <v>0</v>
      </c>
      <c r="M407" s="11">
        <v>0</v>
      </c>
      <c r="N407" s="11">
        <v>0</v>
      </c>
      <c r="O407" s="11" t="str">
        <f>IF(N407&gt;2,"Good","Bad")</f>
        <v>Bad</v>
      </c>
      <c r="P407" s="11">
        <v>0</v>
      </c>
      <c r="Q407" s="11">
        <v>0</v>
      </c>
      <c r="R407" s="11">
        <v>0</v>
      </c>
      <c r="S407" s="11" t="s">
        <v>414</v>
      </c>
      <c r="T407" s="11">
        <v>0</v>
      </c>
    </row>
    <row r="408" spans="1:20" x14ac:dyDescent="0.25">
      <c r="A408" s="11" t="s">
        <v>54</v>
      </c>
      <c r="B408" s="11" t="s">
        <v>84</v>
      </c>
      <c r="C408" s="11" t="s">
        <v>23</v>
      </c>
      <c r="D408" s="11" t="s">
        <v>154</v>
      </c>
      <c r="E408" s="11" t="s">
        <v>25</v>
      </c>
      <c r="F408" s="11" t="s">
        <v>26</v>
      </c>
      <c r="G408" s="11" t="s">
        <v>27</v>
      </c>
      <c r="H408" s="11">
        <v>3</v>
      </c>
      <c r="I408" s="11">
        <v>3</v>
      </c>
      <c r="J408" s="11">
        <v>0</v>
      </c>
      <c r="K408" s="11">
        <v>0</v>
      </c>
      <c r="L408" s="11">
        <v>0</v>
      </c>
      <c r="M408" s="11">
        <v>0</v>
      </c>
      <c r="N408" s="11">
        <v>0</v>
      </c>
      <c r="O408" s="11" t="str">
        <f>IF(N408&gt;2,"Good","Bad")</f>
        <v>Bad</v>
      </c>
      <c r="P408" s="11">
        <v>0</v>
      </c>
      <c r="Q408" s="11">
        <v>0</v>
      </c>
      <c r="R408" s="11">
        <v>0</v>
      </c>
      <c r="S408" s="11" t="s">
        <v>414</v>
      </c>
      <c r="T408" s="11">
        <v>0</v>
      </c>
    </row>
    <row r="409" spans="1:20" x14ac:dyDescent="0.25">
      <c r="A409" s="11" t="s">
        <v>308</v>
      </c>
      <c r="B409" s="11" t="s">
        <v>309</v>
      </c>
      <c r="C409" s="11" t="s">
        <v>23</v>
      </c>
      <c r="D409" s="11" t="s">
        <v>338</v>
      </c>
      <c r="E409" s="11" t="s">
        <v>29</v>
      </c>
      <c r="F409" s="11" t="s">
        <v>26</v>
      </c>
      <c r="G409" s="11" t="s">
        <v>27</v>
      </c>
      <c r="H409" s="11">
        <v>4605</v>
      </c>
      <c r="I409" s="11">
        <v>6173</v>
      </c>
      <c r="J409" s="11">
        <v>2.8</v>
      </c>
      <c r="K409" s="11">
        <v>0</v>
      </c>
      <c r="L409" s="11">
        <v>133</v>
      </c>
      <c r="M409" s="11">
        <v>0</v>
      </c>
      <c r="N409" s="11">
        <v>0</v>
      </c>
      <c r="O409" s="11" t="str">
        <f>IF(N409&gt;2,"Good","Bad")</f>
        <v>Bad</v>
      </c>
      <c r="P409" s="11">
        <v>2.1545439818564719E-2</v>
      </c>
      <c r="Q409" s="11">
        <v>133</v>
      </c>
      <c r="R409" s="11">
        <v>2.1545439999999999E-2</v>
      </c>
      <c r="S409" s="11" t="s">
        <v>414</v>
      </c>
      <c r="T409" s="11">
        <v>0</v>
      </c>
    </row>
    <row r="410" spans="1:20" x14ac:dyDescent="0.25">
      <c r="A410" s="11" t="s">
        <v>308</v>
      </c>
      <c r="B410" s="11" t="s">
        <v>309</v>
      </c>
      <c r="C410" s="11" t="s">
        <v>23</v>
      </c>
      <c r="D410" s="11" t="s">
        <v>331</v>
      </c>
      <c r="E410" s="11" t="s">
        <v>25</v>
      </c>
      <c r="F410" s="11" t="s">
        <v>26</v>
      </c>
      <c r="G410" s="11" t="s">
        <v>27</v>
      </c>
      <c r="H410" s="11">
        <v>1</v>
      </c>
      <c r="I410" s="11">
        <v>1</v>
      </c>
      <c r="J410" s="11">
        <v>0.13</v>
      </c>
      <c r="K410" s="11">
        <v>0</v>
      </c>
      <c r="L410" s="11">
        <v>0</v>
      </c>
      <c r="M410" s="11">
        <v>0</v>
      </c>
      <c r="N410" s="11">
        <v>0</v>
      </c>
      <c r="O410" s="11" t="str">
        <f>IF(N410&gt;2,"Good","Bad")</f>
        <v>Bad</v>
      </c>
      <c r="P410" s="11">
        <v>0</v>
      </c>
      <c r="Q410" s="11">
        <v>0</v>
      </c>
      <c r="R410" s="11">
        <v>0</v>
      </c>
      <c r="S410" s="11" t="s">
        <v>414</v>
      </c>
      <c r="T410" s="11">
        <v>0</v>
      </c>
    </row>
    <row r="411" spans="1:20" x14ac:dyDescent="0.25">
      <c r="A411" s="11" t="s">
        <v>308</v>
      </c>
      <c r="B411" s="11" t="s">
        <v>314</v>
      </c>
      <c r="C411" s="11" t="s">
        <v>37</v>
      </c>
      <c r="D411" s="11" t="s">
        <v>322</v>
      </c>
      <c r="E411" s="11" t="s">
        <v>29</v>
      </c>
      <c r="F411" s="11" t="s">
        <v>26</v>
      </c>
      <c r="G411" s="11" t="s">
        <v>88</v>
      </c>
      <c r="H411" s="11">
        <v>130</v>
      </c>
      <c r="I411" s="11">
        <v>164</v>
      </c>
      <c r="J411" s="11">
        <v>0.1</v>
      </c>
      <c r="K411" s="11">
        <v>0</v>
      </c>
      <c r="L411" s="11">
        <v>25</v>
      </c>
      <c r="M411" s="11">
        <v>20</v>
      </c>
      <c r="N411" s="11">
        <v>0</v>
      </c>
      <c r="O411" s="11" t="str">
        <f>IF(N411&gt;2,"Good","Bad")</f>
        <v>Bad</v>
      </c>
      <c r="P411" s="11">
        <v>0.1524390243902439</v>
      </c>
      <c r="Q411" s="11">
        <v>25</v>
      </c>
      <c r="R411" s="11">
        <v>0.15243902000000001</v>
      </c>
      <c r="S411" s="11" t="s">
        <v>415</v>
      </c>
      <c r="T411" s="11">
        <v>0</v>
      </c>
    </row>
    <row r="412" spans="1:20" x14ac:dyDescent="0.25">
      <c r="A412" s="11" t="s">
        <v>308</v>
      </c>
      <c r="B412" s="11" t="s">
        <v>314</v>
      </c>
      <c r="C412" s="11" t="s">
        <v>37</v>
      </c>
      <c r="D412" s="11" t="s">
        <v>331</v>
      </c>
      <c r="E412" s="11" t="s">
        <v>25</v>
      </c>
      <c r="F412" s="11" t="s">
        <v>26</v>
      </c>
      <c r="G412" s="11" t="s">
        <v>27</v>
      </c>
      <c r="H412" s="11">
        <v>1</v>
      </c>
      <c r="I412" s="11">
        <v>1</v>
      </c>
      <c r="J412" s="11">
        <v>0.05</v>
      </c>
      <c r="K412" s="11">
        <v>0</v>
      </c>
      <c r="L412" s="11">
        <v>0</v>
      </c>
      <c r="M412" s="11">
        <v>0</v>
      </c>
      <c r="N412" s="11">
        <v>0</v>
      </c>
      <c r="O412" s="11" t="str">
        <f>IF(N412&gt;2,"Good","Bad")</f>
        <v>Bad</v>
      </c>
      <c r="P412" s="11">
        <v>0</v>
      </c>
      <c r="Q412" s="11">
        <v>0</v>
      </c>
      <c r="R412" s="11">
        <v>0</v>
      </c>
      <c r="S412" s="11" t="s">
        <v>415</v>
      </c>
      <c r="T412" s="11">
        <v>0</v>
      </c>
    </row>
    <row r="413" spans="1:20" x14ac:dyDescent="0.25">
      <c r="A413" s="11" t="s">
        <v>308</v>
      </c>
      <c r="B413" s="11" t="s">
        <v>309</v>
      </c>
      <c r="C413" s="11" t="s">
        <v>23</v>
      </c>
      <c r="D413" s="11" t="s">
        <v>335</v>
      </c>
      <c r="E413" s="11" t="s">
        <v>29</v>
      </c>
      <c r="F413" s="11" t="s">
        <v>26</v>
      </c>
      <c r="G413" s="11" t="s">
        <v>27</v>
      </c>
      <c r="H413" s="11">
        <v>2</v>
      </c>
      <c r="I413" s="11">
        <v>2</v>
      </c>
      <c r="J413" s="11">
        <v>0.02</v>
      </c>
      <c r="K413" s="11">
        <v>0</v>
      </c>
      <c r="L413" s="11">
        <v>1</v>
      </c>
      <c r="M413" s="11">
        <v>0</v>
      </c>
      <c r="N413" s="11">
        <v>0</v>
      </c>
      <c r="O413" s="11" t="str">
        <f>IF(N413&gt;2,"Good","Bad")</f>
        <v>Bad</v>
      </c>
      <c r="P413" s="11">
        <v>0.5</v>
      </c>
      <c r="Q413" s="11">
        <v>1</v>
      </c>
      <c r="R413" s="11">
        <v>0.5</v>
      </c>
      <c r="S413" s="11" t="s">
        <v>414</v>
      </c>
      <c r="T413" s="11">
        <v>0</v>
      </c>
    </row>
    <row r="414" spans="1:20" x14ac:dyDescent="0.25">
      <c r="A414" s="11" t="s">
        <v>308</v>
      </c>
      <c r="B414" s="11" t="s">
        <v>314</v>
      </c>
      <c r="C414" s="11" t="s">
        <v>37</v>
      </c>
      <c r="D414" s="11" t="s">
        <v>327</v>
      </c>
      <c r="E414" s="11" t="s">
        <v>25</v>
      </c>
      <c r="F414" s="11" t="s">
        <v>26</v>
      </c>
      <c r="G414" s="11" t="s">
        <v>88</v>
      </c>
      <c r="H414" s="11">
        <v>77</v>
      </c>
      <c r="I414" s="11">
        <v>83</v>
      </c>
      <c r="J414" s="11">
        <v>0.02</v>
      </c>
      <c r="K414" s="11">
        <v>0</v>
      </c>
      <c r="L414" s="11">
        <v>8</v>
      </c>
      <c r="M414" s="11">
        <v>7</v>
      </c>
      <c r="N414" s="11">
        <v>0</v>
      </c>
      <c r="O414" s="11" t="str">
        <f>IF(N414&gt;2,"Good","Bad")</f>
        <v>Bad</v>
      </c>
      <c r="P414" s="11">
        <v>9.6385542168674704E-2</v>
      </c>
      <c r="Q414" s="11">
        <v>8</v>
      </c>
      <c r="R414" s="11">
        <v>9.6385540000000006E-2</v>
      </c>
      <c r="S414" s="11" t="s">
        <v>415</v>
      </c>
      <c r="T414" s="11">
        <v>0</v>
      </c>
    </row>
    <row r="415" spans="1:20" x14ac:dyDescent="0.25">
      <c r="A415" s="11" t="s">
        <v>308</v>
      </c>
      <c r="B415" s="11" t="s">
        <v>314</v>
      </c>
      <c r="C415" s="11" t="s">
        <v>37</v>
      </c>
      <c r="D415" s="11" t="s">
        <v>333</v>
      </c>
      <c r="E415" s="11" t="s">
        <v>25</v>
      </c>
      <c r="F415" s="11" t="s">
        <v>26</v>
      </c>
      <c r="G415" s="11" t="s">
        <v>27</v>
      </c>
      <c r="H415" s="11">
        <v>1</v>
      </c>
      <c r="I415" s="11">
        <v>1</v>
      </c>
      <c r="J415" s="11">
        <v>0.01</v>
      </c>
      <c r="K415" s="11">
        <v>0</v>
      </c>
      <c r="L415" s="11">
        <v>0</v>
      </c>
      <c r="M415" s="11">
        <v>0</v>
      </c>
      <c r="N415" s="11">
        <v>0</v>
      </c>
      <c r="O415" s="11" t="str">
        <f>IF(N415&gt;2,"Good","Bad")</f>
        <v>Bad</v>
      </c>
      <c r="P415" s="11">
        <v>0</v>
      </c>
      <c r="Q415" s="11">
        <v>0</v>
      </c>
      <c r="R415" s="11">
        <v>0</v>
      </c>
      <c r="S415" s="11" t="s">
        <v>415</v>
      </c>
      <c r="T415" s="11">
        <v>0</v>
      </c>
    </row>
    <row r="416" spans="1:20" x14ac:dyDescent="0.25">
      <c r="A416" s="11" t="s">
        <v>308</v>
      </c>
      <c r="B416" s="11" t="s">
        <v>309</v>
      </c>
      <c r="C416" s="11" t="s">
        <v>23</v>
      </c>
      <c r="D416" s="11" t="s">
        <v>336</v>
      </c>
      <c r="E416" s="11" t="s">
        <v>29</v>
      </c>
      <c r="F416" s="11" t="s">
        <v>26</v>
      </c>
      <c r="G416" s="11" t="s">
        <v>27</v>
      </c>
      <c r="H416" s="11">
        <v>1</v>
      </c>
      <c r="I416" s="11">
        <v>1</v>
      </c>
      <c r="J416" s="11">
        <v>0</v>
      </c>
      <c r="K416" s="11">
        <v>0</v>
      </c>
      <c r="L416" s="11">
        <v>0</v>
      </c>
      <c r="M416" s="11">
        <v>0</v>
      </c>
      <c r="N416" s="11">
        <v>0</v>
      </c>
      <c r="O416" s="11" t="str">
        <f>IF(N416&gt;2,"Good","Bad")</f>
        <v>Bad</v>
      </c>
      <c r="P416" s="11">
        <v>0</v>
      </c>
      <c r="Q416" s="11">
        <v>0</v>
      </c>
      <c r="R416" s="11">
        <v>0</v>
      </c>
      <c r="S416" s="11" t="s">
        <v>414</v>
      </c>
      <c r="T416" s="11">
        <v>0</v>
      </c>
    </row>
    <row r="417" spans="1:20" x14ac:dyDescent="0.25">
      <c r="A417" s="11" t="s">
        <v>308</v>
      </c>
      <c r="B417" s="11" t="s">
        <v>309</v>
      </c>
      <c r="C417" s="11" t="s">
        <v>23</v>
      </c>
      <c r="D417" s="11" t="s">
        <v>334</v>
      </c>
      <c r="E417" s="11" t="s">
        <v>25</v>
      </c>
      <c r="F417" s="11" t="s">
        <v>26</v>
      </c>
      <c r="G417" s="11" t="s">
        <v>27</v>
      </c>
      <c r="H417" s="11">
        <v>1</v>
      </c>
      <c r="I417" s="11">
        <v>1</v>
      </c>
      <c r="J417" s="11">
        <v>0</v>
      </c>
      <c r="K417" s="11">
        <v>0</v>
      </c>
      <c r="L417" s="11">
        <v>1</v>
      </c>
      <c r="M417" s="11">
        <v>0</v>
      </c>
      <c r="N417" s="11">
        <v>0</v>
      </c>
      <c r="O417" s="11" t="str">
        <f>IF(N417&gt;2,"Good","Bad")</f>
        <v>Bad</v>
      </c>
      <c r="P417" s="11">
        <v>1</v>
      </c>
      <c r="Q417" s="11">
        <v>1</v>
      </c>
      <c r="R417" s="11">
        <v>1</v>
      </c>
      <c r="S417" s="11" t="s">
        <v>414</v>
      </c>
      <c r="T417" s="11">
        <v>0</v>
      </c>
    </row>
    <row r="418" spans="1:20" x14ac:dyDescent="0.25">
      <c r="A418" s="11" t="s">
        <v>308</v>
      </c>
      <c r="B418" s="11" t="s">
        <v>314</v>
      </c>
      <c r="C418" s="11" t="s">
        <v>37</v>
      </c>
      <c r="D418" s="11" t="s">
        <v>338</v>
      </c>
      <c r="E418" s="11" t="s">
        <v>29</v>
      </c>
      <c r="F418" s="11" t="s">
        <v>26</v>
      </c>
      <c r="G418" s="11" t="s">
        <v>27</v>
      </c>
      <c r="H418" s="11">
        <v>1</v>
      </c>
      <c r="I418" s="11">
        <v>1</v>
      </c>
      <c r="J418" s="11">
        <v>0</v>
      </c>
      <c r="K418" s="11">
        <v>0</v>
      </c>
      <c r="L418" s="11">
        <v>0</v>
      </c>
      <c r="M418" s="11">
        <v>0</v>
      </c>
      <c r="N418" s="11">
        <v>0</v>
      </c>
      <c r="O418" s="11" t="str">
        <f>IF(N418&gt;2,"Good","Bad")</f>
        <v>Bad</v>
      </c>
      <c r="P418" s="11">
        <v>0</v>
      </c>
      <c r="Q418" s="11">
        <v>0</v>
      </c>
      <c r="R418" s="11">
        <v>0</v>
      </c>
      <c r="S418" s="11" t="s">
        <v>415</v>
      </c>
      <c r="T418" s="11">
        <v>0</v>
      </c>
    </row>
    <row r="419" spans="1:20" x14ac:dyDescent="0.25">
      <c r="A419" s="11" t="s">
        <v>308</v>
      </c>
      <c r="B419" s="11" t="s">
        <v>309</v>
      </c>
      <c r="C419" s="11" t="s">
        <v>23</v>
      </c>
      <c r="D419" s="11" t="s">
        <v>333</v>
      </c>
      <c r="E419" s="11" t="s">
        <v>25</v>
      </c>
      <c r="F419" s="11" t="s">
        <v>26</v>
      </c>
      <c r="G419" s="11" t="s">
        <v>27</v>
      </c>
      <c r="H419" s="11">
        <v>3</v>
      </c>
      <c r="I419" s="11">
        <v>3</v>
      </c>
      <c r="J419" s="11">
        <v>0</v>
      </c>
      <c r="K419" s="11">
        <v>0</v>
      </c>
      <c r="L419" s="11">
        <v>1</v>
      </c>
      <c r="M419" s="11">
        <v>0</v>
      </c>
      <c r="N419" s="11">
        <v>0</v>
      </c>
      <c r="O419" s="11" t="str">
        <f>IF(N419&gt;2,"Good","Bad")</f>
        <v>Bad</v>
      </c>
      <c r="P419" s="11">
        <v>0.33333333333333331</v>
      </c>
      <c r="Q419" s="11">
        <v>1</v>
      </c>
      <c r="R419" s="11">
        <v>0.33333332999999998</v>
      </c>
      <c r="S419" s="11" t="s">
        <v>414</v>
      </c>
      <c r="T419" s="11">
        <v>0</v>
      </c>
    </row>
    <row r="420" spans="1:20" x14ac:dyDescent="0.25">
      <c r="A420" s="11" t="s">
        <v>308</v>
      </c>
      <c r="B420" s="11" t="s">
        <v>309</v>
      </c>
      <c r="C420" s="11" t="s">
        <v>23</v>
      </c>
      <c r="D420" s="11" t="s">
        <v>338</v>
      </c>
      <c r="E420" s="11" t="s">
        <v>29</v>
      </c>
      <c r="F420" s="11" t="s">
        <v>26</v>
      </c>
      <c r="G420" s="11" t="s">
        <v>27</v>
      </c>
      <c r="H420" s="11">
        <v>1</v>
      </c>
      <c r="I420" s="11">
        <v>1</v>
      </c>
      <c r="J420" s="11">
        <v>0</v>
      </c>
      <c r="K420" s="11">
        <v>0</v>
      </c>
      <c r="L420" s="11">
        <v>1</v>
      </c>
      <c r="M420" s="11">
        <v>0</v>
      </c>
      <c r="N420" s="11">
        <v>0</v>
      </c>
      <c r="O420" s="11" t="str">
        <f>IF(N420&gt;2,"Good","Bad")</f>
        <v>Bad</v>
      </c>
      <c r="P420" s="11">
        <v>1</v>
      </c>
      <c r="Q420" s="11">
        <v>1</v>
      </c>
      <c r="R420" s="11">
        <v>1</v>
      </c>
      <c r="S420" s="11" t="s">
        <v>414</v>
      </c>
      <c r="T420" s="11">
        <v>0</v>
      </c>
    </row>
    <row r="421" spans="1:20" x14ac:dyDescent="0.25">
      <c r="A421" s="11" t="s">
        <v>308</v>
      </c>
      <c r="B421" s="11" t="s">
        <v>314</v>
      </c>
      <c r="C421" s="11" t="s">
        <v>37</v>
      </c>
      <c r="D421" s="11" t="s">
        <v>339</v>
      </c>
      <c r="E421" s="11" t="s">
        <v>29</v>
      </c>
      <c r="F421" s="11" t="s">
        <v>205</v>
      </c>
      <c r="G421" s="11" t="s">
        <v>27</v>
      </c>
      <c r="H421" s="11">
        <v>0</v>
      </c>
      <c r="I421" s="11">
        <v>0</v>
      </c>
      <c r="J421" s="11">
        <v>0</v>
      </c>
      <c r="K421" s="11">
        <v>0</v>
      </c>
      <c r="L421" s="11">
        <v>0</v>
      </c>
      <c r="M421" s="11">
        <v>0</v>
      </c>
      <c r="N421" s="11">
        <v>0</v>
      </c>
      <c r="O421" s="11" t="str">
        <f>IF(N421&gt;2,"Good","Bad")</f>
        <v>Bad</v>
      </c>
      <c r="P421" s="11">
        <v>0</v>
      </c>
      <c r="Q421" s="11">
        <v>0</v>
      </c>
      <c r="R421" s="11">
        <v>0</v>
      </c>
      <c r="S421" s="11" t="s">
        <v>415</v>
      </c>
      <c r="T421" s="11"/>
    </row>
    <row r="422" spans="1:20" x14ac:dyDescent="0.25">
      <c r="A422" s="11" t="s">
        <v>308</v>
      </c>
      <c r="B422" s="11" t="s">
        <v>309</v>
      </c>
      <c r="C422" s="11" t="s">
        <v>23</v>
      </c>
      <c r="D422" s="11" t="s">
        <v>339</v>
      </c>
      <c r="E422" s="11" t="s">
        <v>29</v>
      </c>
      <c r="F422" s="11" t="s">
        <v>205</v>
      </c>
      <c r="G422" s="11" t="s">
        <v>27</v>
      </c>
      <c r="H422" s="11">
        <v>0</v>
      </c>
      <c r="I422" s="11">
        <v>0</v>
      </c>
      <c r="J422" s="11">
        <v>0</v>
      </c>
      <c r="K422" s="11">
        <v>0</v>
      </c>
      <c r="L422" s="11">
        <v>0</v>
      </c>
      <c r="M422" s="11">
        <v>0</v>
      </c>
      <c r="N422" s="11">
        <v>0</v>
      </c>
      <c r="O422" s="11" t="str">
        <f>IF(N422&gt;2,"Good","Bad")</f>
        <v>Bad</v>
      </c>
      <c r="P422" s="11">
        <v>0</v>
      </c>
      <c r="Q422" s="11">
        <v>0</v>
      </c>
      <c r="R422" s="11">
        <v>0</v>
      </c>
      <c r="S422" s="11" t="s">
        <v>414</v>
      </c>
      <c r="T422" s="11"/>
    </row>
    <row r="423" spans="1:20" x14ac:dyDescent="0.25">
      <c r="A423" s="11" t="s">
        <v>308</v>
      </c>
      <c r="B423" s="11" t="s">
        <v>309</v>
      </c>
      <c r="C423" s="11" t="s">
        <v>23</v>
      </c>
      <c r="D423" s="11" t="s">
        <v>340</v>
      </c>
      <c r="E423" s="11" t="s">
        <v>25</v>
      </c>
      <c r="F423" s="11" t="s">
        <v>205</v>
      </c>
      <c r="G423" s="11" t="s">
        <v>27</v>
      </c>
      <c r="H423" s="11">
        <v>0</v>
      </c>
      <c r="I423" s="11">
        <v>0</v>
      </c>
      <c r="J423" s="11">
        <v>0</v>
      </c>
      <c r="K423" s="11">
        <v>0</v>
      </c>
      <c r="L423" s="11">
        <v>0</v>
      </c>
      <c r="M423" s="11">
        <v>0</v>
      </c>
      <c r="N423" s="11">
        <v>0</v>
      </c>
      <c r="O423" s="11" t="str">
        <f>IF(N423&gt;2,"Good","Bad")</f>
        <v>Bad</v>
      </c>
      <c r="P423" s="11">
        <v>0</v>
      </c>
      <c r="Q423" s="11">
        <v>0</v>
      </c>
      <c r="R423" s="11">
        <v>0</v>
      </c>
      <c r="S423" s="11" t="s">
        <v>414</v>
      </c>
      <c r="T423" s="11"/>
    </row>
    <row r="424" spans="1:20" x14ac:dyDescent="0.25">
      <c r="A424" s="11" t="s">
        <v>308</v>
      </c>
      <c r="B424" s="11" t="s">
        <v>314</v>
      </c>
      <c r="C424" s="11" t="s">
        <v>37</v>
      </c>
      <c r="D424" s="11" t="s">
        <v>340</v>
      </c>
      <c r="E424" s="11" t="s">
        <v>25</v>
      </c>
      <c r="F424" s="11" t="s">
        <v>205</v>
      </c>
      <c r="G424" s="11" t="s">
        <v>27</v>
      </c>
      <c r="H424" s="11">
        <v>0</v>
      </c>
      <c r="I424" s="11">
        <v>0</v>
      </c>
      <c r="J424" s="11">
        <v>0</v>
      </c>
      <c r="K424" s="11">
        <v>0</v>
      </c>
      <c r="L424" s="11">
        <v>0</v>
      </c>
      <c r="M424" s="11">
        <v>0</v>
      </c>
      <c r="N424" s="11">
        <v>0</v>
      </c>
      <c r="O424" s="11" t="str">
        <f>IF(N424&gt;2,"Good","Bad")</f>
        <v>Bad</v>
      </c>
      <c r="P424" s="11">
        <v>0</v>
      </c>
      <c r="Q424" s="11">
        <v>0</v>
      </c>
      <c r="R424" s="11">
        <v>0</v>
      </c>
      <c r="S424" s="11" t="s">
        <v>415</v>
      </c>
      <c r="T424" s="11"/>
    </row>
    <row r="425" spans="1:20" x14ac:dyDescent="0.25">
      <c r="A425" s="11" t="s">
        <v>308</v>
      </c>
      <c r="B425" s="11" t="s">
        <v>314</v>
      </c>
      <c r="C425" s="11" t="s">
        <v>37</v>
      </c>
      <c r="D425" s="11" t="s">
        <v>336</v>
      </c>
      <c r="E425" s="11" t="s">
        <v>29</v>
      </c>
      <c r="F425" s="11" t="s">
        <v>26</v>
      </c>
      <c r="G425" s="11" t="s">
        <v>27</v>
      </c>
      <c r="H425" s="11">
        <v>0</v>
      </c>
      <c r="I425" s="11">
        <v>0</v>
      </c>
      <c r="J425" s="11">
        <v>0</v>
      </c>
      <c r="K425" s="11">
        <v>0</v>
      </c>
      <c r="L425" s="11">
        <v>0</v>
      </c>
      <c r="M425" s="11">
        <v>0</v>
      </c>
      <c r="N425" s="11">
        <v>0</v>
      </c>
      <c r="O425" s="11" t="str">
        <f>IF(N425&gt;2,"Good","Bad")</f>
        <v>Bad</v>
      </c>
      <c r="P425" s="11">
        <v>0</v>
      </c>
      <c r="Q425" s="11">
        <v>0</v>
      </c>
      <c r="R425" s="11">
        <v>0</v>
      </c>
      <c r="S425" s="11" t="s">
        <v>415</v>
      </c>
      <c r="T425" s="11"/>
    </row>
    <row r="426" spans="1:20" x14ac:dyDescent="0.25">
      <c r="A426" s="11" t="s">
        <v>308</v>
      </c>
      <c r="B426" s="11" t="s">
        <v>314</v>
      </c>
      <c r="C426" s="11" t="s">
        <v>37</v>
      </c>
      <c r="D426" s="11" t="s">
        <v>335</v>
      </c>
      <c r="E426" s="11" t="s">
        <v>29</v>
      </c>
      <c r="F426" s="11" t="s">
        <v>26</v>
      </c>
      <c r="G426" s="11" t="s">
        <v>27</v>
      </c>
      <c r="H426" s="11">
        <v>0</v>
      </c>
      <c r="I426" s="11">
        <v>0</v>
      </c>
      <c r="J426" s="11">
        <v>0</v>
      </c>
      <c r="K426" s="11">
        <v>0</v>
      </c>
      <c r="L426" s="11">
        <v>0</v>
      </c>
      <c r="M426" s="11">
        <v>0</v>
      </c>
      <c r="N426" s="11">
        <v>0</v>
      </c>
      <c r="O426" s="11" t="str">
        <f>IF(N426&gt;2,"Good","Bad")</f>
        <v>Bad</v>
      </c>
      <c r="P426" s="11">
        <v>0</v>
      </c>
      <c r="Q426" s="11">
        <v>0</v>
      </c>
      <c r="R426" s="11">
        <v>0</v>
      </c>
      <c r="S426" s="11" t="s">
        <v>415</v>
      </c>
      <c r="T426" s="11"/>
    </row>
    <row r="427" spans="1:20" x14ac:dyDescent="0.25">
      <c r="A427" s="11" t="s">
        <v>308</v>
      </c>
      <c r="B427" s="11" t="s">
        <v>314</v>
      </c>
      <c r="C427" s="11" t="s">
        <v>37</v>
      </c>
      <c r="D427" s="11" t="s">
        <v>334</v>
      </c>
      <c r="E427" s="11" t="s">
        <v>25</v>
      </c>
      <c r="F427" s="11" t="s">
        <v>26</v>
      </c>
      <c r="G427" s="11" t="s">
        <v>27</v>
      </c>
      <c r="H427" s="11">
        <v>0</v>
      </c>
      <c r="I427" s="11">
        <v>0</v>
      </c>
      <c r="J427" s="11">
        <v>0</v>
      </c>
      <c r="K427" s="11">
        <v>0</v>
      </c>
      <c r="L427" s="11">
        <v>0</v>
      </c>
      <c r="M427" s="11">
        <v>0</v>
      </c>
      <c r="N427" s="11">
        <v>0</v>
      </c>
      <c r="O427" s="11" t="str">
        <f>IF(N427&gt;2,"Good","Bad")</f>
        <v>Bad</v>
      </c>
      <c r="P427" s="11">
        <v>0</v>
      </c>
      <c r="Q427" s="11">
        <v>0</v>
      </c>
      <c r="R427" s="11">
        <v>0</v>
      </c>
      <c r="S427" s="11" t="s">
        <v>415</v>
      </c>
      <c r="T427" s="11"/>
    </row>
  </sheetData>
  <autoFilter ref="A1:T427" xr:uid="{B08B8E74-B8D4-4E97-84B4-627C619CDFD9}">
    <sortState xmlns:xlrd2="http://schemas.microsoft.com/office/spreadsheetml/2017/richdata2" ref="A2:T427">
      <sortCondition descending="1" ref="T1:T427"/>
    </sortState>
  </autoFilter>
  <conditionalFormatting sqref="T1:T1048576">
    <cfRule type="dataBar" priority="1">
      <dataBar>
        <cfvo type="min"/>
        <cfvo type="max"/>
        <color rgb="FF638EC6"/>
      </dataBar>
      <extLst>
        <ext xmlns:x14="http://schemas.microsoft.com/office/spreadsheetml/2009/9/main" uri="{B025F937-C7B1-47D3-B67F-A62EFF666E3E}">
          <x14:id>{F97AD671-AB53-4F46-88D8-FAE9046E71F6}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7AD671-AB53-4F46-88D8-FAE9046E71F6}">
            <x14:dataBar minLength="0" maxLength="100" border="1" negativeBarBorderColorSameAsPositive="0">
              <x14:cfvo type="autoMin"/>
              <x14:cfvo type="autoMax"/>
              <x14:borderColor rgb="FF638EC6"/>
              <x14:negativeFillColor rgb="FFFF0000"/>
              <x14:negativeBorderColor rgb="FFFF0000"/>
              <x14:axisColor rgb="FF000000"/>
            </x14:dataBar>
          </x14:cfRule>
          <xm:sqref>T1:T1048576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21394-71FF-4EC8-BF43-D181F474E7DD}">
  <dimension ref="A3:E15"/>
  <sheetViews>
    <sheetView workbookViewId="0">
      <selection activeCell="E29" sqref="E29"/>
    </sheetView>
  </sheetViews>
  <sheetFormatPr defaultRowHeight="15" x14ac:dyDescent="0.25"/>
  <cols>
    <col min="1" max="1" width="144.7109375" bestFit="1" customWidth="1"/>
    <col min="2" max="2" width="20.5703125" bestFit="1" customWidth="1"/>
    <col min="3" max="3" width="12.5703125" bestFit="1" customWidth="1"/>
    <col min="4" max="4" width="13.140625" bestFit="1" customWidth="1"/>
    <col min="5" max="5" width="19.42578125" bestFit="1" customWidth="1"/>
  </cols>
  <sheetData>
    <row r="3" spans="1:5" x14ac:dyDescent="0.25">
      <c r="A3" s="23" t="s">
        <v>418</v>
      </c>
      <c r="B3" t="s">
        <v>436</v>
      </c>
      <c r="C3" t="s">
        <v>432</v>
      </c>
      <c r="D3" t="s">
        <v>445</v>
      </c>
      <c r="E3" t="s">
        <v>446</v>
      </c>
    </row>
    <row r="4" spans="1:5" x14ac:dyDescent="0.25">
      <c r="A4" s="24" t="s">
        <v>349</v>
      </c>
      <c r="B4" s="25">
        <v>20281.5</v>
      </c>
      <c r="C4" s="25">
        <v>31766</v>
      </c>
      <c r="D4" s="25">
        <v>0.63846565510294029</v>
      </c>
      <c r="E4" s="25">
        <v>0.63846565510294029</v>
      </c>
    </row>
    <row r="5" spans="1:5" x14ac:dyDescent="0.25">
      <c r="A5" s="24" t="s">
        <v>406</v>
      </c>
      <c r="B5" s="25">
        <v>322.92000000000007</v>
      </c>
      <c r="C5" s="25">
        <v>86</v>
      </c>
      <c r="D5" s="25">
        <v>3.7548837209302333</v>
      </c>
      <c r="E5" s="25">
        <v>3.7548837209302333</v>
      </c>
    </row>
    <row r="6" spans="1:5" x14ac:dyDescent="0.25">
      <c r="A6" s="24" t="s">
        <v>400</v>
      </c>
      <c r="B6" s="25">
        <v>11465.210000000001</v>
      </c>
      <c r="C6" s="25">
        <v>12683</v>
      </c>
      <c r="D6" s="25">
        <v>0.9039824962548294</v>
      </c>
      <c r="E6" s="25">
        <v>0.9039824962548294</v>
      </c>
    </row>
    <row r="7" spans="1:5" x14ac:dyDescent="0.25">
      <c r="A7" s="24" t="s">
        <v>390</v>
      </c>
      <c r="B7" s="25">
        <v>1027.3</v>
      </c>
      <c r="C7" s="25">
        <v>3613</v>
      </c>
      <c r="D7" s="25">
        <v>0.28433434818710213</v>
      </c>
      <c r="E7" s="25">
        <v>0.28433434818710213</v>
      </c>
    </row>
    <row r="8" spans="1:5" x14ac:dyDescent="0.25">
      <c r="A8" s="24" t="s">
        <v>383</v>
      </c>
      <c r="B8" s="25">
        <v>9672.0000000000018</v>
      </c>
      <c r="C8" s="25">
        <v>17744</v>
      </c>
      <c r="D8" s="25">
        <v>0.54508566275924264</v>
      </c>
      <c r="E8" s="25">
        <v>0.54508566275924264</v>
      </c>
    </row>
    <row r="9" spans="1:5" x14ac:dyDescent="0.25">
      <c r="A9" s="24" t="s">
        <v>380</v>
      </c>
      <c r="B9" s="25">
        <v>52.53</v>
      </c>
      <c r="C9" s="25">
        <v>11</v>
      </c>
      <c r="D9" s="25">
        <v>4.7754545454545454</v>
      </c>
      <c r="E9" s="25">
        <v>4.7754545454545454</v>
      </c>
    </row>
    <row r="10" spans="1:5" x14ac:dyDescent="0.25">
      <c r="A10" s="24" t="s">
        <v>374</v>
      </c>
      <c r="B10" s="25">
        <v>4902.5000000000009</v>
      </c>
      <c r="C10" s="25">
        <v>6925</v>
      </c>
      <c r="D10" s="25">
        <v>0.70794223826714819</v>
      </c>
      <c r="E10" s="25">
        <v>0.70794223826714819</v>
      </c>
    </row>
    <row r="11" spans="1:5" x14ac:dyDescent="0.25">
      <c r="A11" s="24" t="s">
        <v>367</v>
      </c>
      <c r="B11" s="25">
        <v>1031.32</v>
      </c>
      <c r="C11" s="25">
        <v>0</v>
      </c>
      <c r="D11" s="25" t="e">
        <v>#DIV/0!</v>
      </c>
      <c r="E11" s="25" t="e">
        <v>#DIV/0!</v>
      </c>
    </row>
    <row r="12" spans="1:5" x14ac:dyDescent="0.25">
      <c r="A12" s="24" t="s">
        <v>362</v>
      </c>
      <c r="B12" s="25">
        <v>3130.51</v>
      </c>
      <c r="C12" s="25">
        <v>6429</v>
      </c>
      <c r="D12" s="25">
        <v>0.48693575983823306</v>
      </c>
      <c r="E12" s="25">
        <v>0.48693575983823306</v>
      </c>
    </row>
    <row r="13" spans="1:5" x14ac:dyDescent="0.25">
      <c r="A13" s="24" t="s">
        <v>355</v>
      </c>
      <c r="B13" s="25">
        <v>306.77999999999997</v>
      </c>
      <c r="C13" s="25">
        <v>131</v>
      </c>
      <c r="D13" s="25">
        <v>2.3418320610687022</v>
      </c>
      <c r="E13" s="25">
        <v>2.3418320610687022</v>
      </c>
    </row>
    <row r="14" spans="1:5" x14ac:dyDescent="0.25">
      <c r="A14" s="24" t="s">
        <v>421</v>
      </c>
      <c r="B14" s="25"/>
      <c r="C14" s="25"/>
      <c r="D14" s="25" t="e">
        <v>#DIV/0!</v>
      </c>
      <c r="E14" s="25" t="e">
        <v>#DIV/0!</v>
      </c>
    </row>
    <row r="15" spans="1:5" x14ac:dyDescent="0.25">
      <c r="A15" s="24" t="s">
        <v>422</v>
      </c>
      <c r="B15" s="25">
        <v>52192.57</v>
      </c>
      <c r="C15" s="25">
        <v>79388</v>
      </c>
      <c r="D15" s="25">
        <v>0.6574365143346601</v>
      </c>
      <c r="E15" s="25">
        <v>0.6574365143346601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Q3</vt:lpstr>
      <vt:lpstr>Q6</vt:lpstr>
      <vt:lpstr>Q4</vt:lpstr>
      <vt:lpstr>CPC-Snapchat</vt:lpstr>
      <vt:lpstr>Snapchat-raw data</vt:lpstr>
      <vt:lpstr>Q5</vt:lpstr>
      <vt:lpstr>CPCMeta</vt:lpstr>
      <vt:lpstr>Meta-Data</vt:lpstr>
      <vt:lpstr>CPctiktok</vt:lpstr>
      <vt:lpstr>Question8</vt:lpstr>
      <vt:lpstr>Tiktok-Raw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Fatima Zahra</dc:creator>
  <cp:lastModifiedBy>Khansa Abdul Ghafoor</cp:lastModifiedBy>
  <dcterms:created xsi:type="dcterms:W3CDTF">2024-08-25T14:00:42Z</dcterms:created>
  <dcterms:modified xsi:type="dcterms:W3CDTF">2024-09-05T19:33:23Z</dcterms:modified>
</cp:coreProperties>
</file>