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0490" windowHeight="7650"/>
  </bookViews>
  <sheets>
    <sheet name="blort" sheetId="1" r:id="rId1"/>
  </sheets>
  <calcPr calcId="162913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D54" i="1"/>
  <c r="C54" i="1"/>
  <c r="D53" i="1"/>
  <c r="C53" i="1"/>
  <c r="D52" i="1"/>
  <c r="C52" i="1"/>
  <c r="D51" i="1"/>
  <c r="C51" i="1"/>
  <c r="D50" i="1"/>
  <c r="C50" i="1"/>
  <c r="D49" i="1"/>
  <c r="C49" i="1"/>
  <c r="A46" i="1"/>
</calcChain>
</file>

<file path=xl/sharedStrings.xml><?xml version="1.0" encoding="utf-8"?>
<sst xmlns="http://schemas.openxmlformats.org/spreadsheetml/2006/main" count="142" uniqueCount="107">
  <si>
    <t>ĐẠI HỌC ĐÀ NẴNG</t>
  </si>
  <si>
    <t>CỘNG HÒA XÃ HỘI CHỦ NGHĨA VIỆT NAM</t>
  </si>
  <si>
    <t>TRƯỜNG ĐẠI HỌC CÔNG NGHỆ THÔNG TIN
VÀ TRUYỀN THÔNG VIỆT - HÀN</t>
  </si>
  <si>
    <t>Độc lập - Tự do - Hạnh phúc</t>
  </si>
  <si>
    <t>KHOA KHOA HỌC MÁY TÍNH</t>
  </si>
  <si>
    <t>BẢNG TỔNG HỢP KẾT QUẢ RÈN LUYỆN CỦA SINH VIÊN</t>
  </si>
  <si>
    <t>HỌC KỲ II NĂM HỌC 2020 - 2021</t>
  </si>
  <si>
    <t>Lớp: 18IT1 Khóa 2018</t>
  </si>
  <si>
    <t>STT</t>
  </si>
  <si>
    <t>Họ và</t>
  </si>
  <si>
    <t>Tên</t>
  </si>
  <si>
    <t>Số thẻ sinh viên</t>
  </si>
  <si>
    <t>Điểm rèn luyện</t>
  </si>
  <si>
    <t>Xếp loại kết quả rèn luyện</t>
  </si>
  <si>
    <t>Ghi chú</t>
  </si>
  <si>
    <t>Trong đó:</t>
  </si>
  <si>
    <t>Xếp loại</t>
  </si>
  <si>
    <t>Số lượng sinh viên</t>
  </si>
  <si>
    <t>Chiếm tỷ lệ (%)</t>
  </si>
  <si>
    <t>Loại xuất sắc có</t>
  </si>
  <si>
    <t>Loại tốt có</t>
  </si>
  <si>
    <t>Loại khá có</t>
  </si>
  <si>
    <t>Loại trung bình có</t>
  </si>
  <si>
    <t>Loại yếu có</t>
  </si>
  <si>
    <t>Loại kém có</t>
  </si>
  <si>
    <t>Đà Nẵng, ngày 17 tháng 11 năm  2021</t>
  </si>
  <si>
    <t>Hội đồng cấp khoa</t>
  </si>
  <si>
    <t>Giảng viên chủ nhiệm 
hoặc cố vấn học tập</t>
  </si>
  <si>
    <t>Lớp trưởng</t>
  </si>
  <si>
    <t>(Ký ghi rõ họ tên)</t>
  </si>
  <si>
    <t>TS. Hồ Văn Phi</t>
  </si>
  <si>
    <t>Lê Vũ Thành An</t>
  </si>
  <si>
    <t>18IT003</t>
  </si>
  <si>
    <t>Lê Thị Minh Châu</t>
  </si>
  <si>
    <t>18IT004</t>
  </si>
  <si>
    <t>Lê Phước Đại</t>
  </si>
  <si>
    <t>18IT006</t>
  </si>
  <si>
    <t>Phan Thành Đạt</t>
  </si>
  <si>
    <t>18IT007</t>
  </si>
  <si>
    <t>Nguyễn Anh Dũng</t>
  </si>
  <si>
    <t>18IT008</t>
  </si>
  <si>
    <t>Lê Thị Giang</t>
  </si>
  <si>
    <t>18IT010</t>
  </si>
  <si>
    <t>Lê Thị Thanh Hà</t>
  </si>
  <si>
    <t>18IT011</t>
  </si>
  <si>
    <t>Nguyễn Thị Mỹ Hà</t>
  </si>
  <si>
    <t>18IT012</t>
  </si>
  <si>
    <t>Ngô Mỹ Hạnh</t>
  </si>
  <si>
    <t>18IT015</t>
  </si>
  <si>
    <t>Trần Chánh Hoàng</t>
  </si>
  <si>
    <t>18IT016</t>
  </si>
  <si>
    <t>Ngô Đức Huy</t>
  </si>
  <si>
    <t>18IT017</t>
  </si>
  <si>
    <t>Dương Quốc Khánh</t>
  </si>
  <si>
    <t>18IT019</t>
  </si>
  <si>
    <t>Mai Anh Kiệt</t>
  </si>
  <si>
    <t>18IT022</t>
  </si>
  <si>
    <t>Nguyễn Văn Liệu</t>
  </si>
  <si>
    <t>18IT024</t>
  </si>
  <si>
    <t>Nguyễn Trọng Quý Mạnh</t>
  </si>
  <si>
    <t>18IT026</t>
  </si>
  <si>
    <t>Nguyễn Viết Nam</t>
  </si>
  <si>
    <t>18IT027</t>
  </si>
  <si>
    <t>Phùng Văn Nam</t>
  </si>
  <si>
    <t>18IT028</t>
  </si>
  <si>
    <t>Phan Trần Bảo Ngọc</t>
  </si>
  <si>
    <t>18IT029</t>
  </si>
  <si>
    <t>Lê Cao Nguyên</t>
  </si>
  <si>
    <t>18IT030</t>
  </si>
  <si>
    <t>Nguyễn Hải Nhân</t>
  </si>
  <si>
    <t>18IT031</t>
  </si>
  <si>
    <t>Nguyễn Thị Phương Nhi</t>
  </si>
  <si>
    <t>18IT032</t>
  </si>
  <si>
    <t>Bùi Minh Phúc</t>
  </si>
  <si>
    <t>18IT033</t>
  </si>
  <si>
    <t>Hoàng Ngọc Phương</t>
  </si>
  <si>
    <t>18IT034</t>
  </si>
  <si>
    <t>Nguyễn Thanh Tâm</t>
  </si>
  <si>
    <t>18IT035</t>
  </si>
  <si>
    <t>Quách Trọng Thái</t>
  </si>
  <si>
    <t>18IT036</t>
  </si>
  <si>
    <t>Phan Toàn Thắng</t>
  </si>
  <si>
    <t>18IT037</t>
  </si>
  <si>
    <t>Đinh Văn Thảo</t>
  </si>
  <si>
    <t>18IT039</t>
  </si>
  <si>
    <t>Võ Thị Thìn</t>
  </si>
  <si>
    <t>18IT040</t>
  </si>
  <si>
    <t>Nguyễn Gia Thuần</t>
  </si>
  <si>
    <t>18IT041</t>
  </si>
  <si>
    <t>Nguyễn Văn Tiến</t>
  </si>
  <si>
    <t>18IT042</t>
  </si>
  <si>
    <t>Trần Thái Toản</t>
  </si>
  <si>
    <t>18IT043</t>
  </si>
  <si>
    <t>Huỳnh Quang Trung</t>
  </si>
  <si>
    <t>18IT044</t>
  </si>
  <si>
    <t>Nguyễn Văn Việt</t>
  </si>
  <si>
    <t>18IT045</t>
  </si>
  <si>
    <t>Hà Thanh Vinh</t>
  </si>
  <si>
    <t>18IT046</t>
  </si>
  <si>
    <t>Nguyễn Hoàng Vũ</t>
  </si>
  <si>
    <t>18IT047</t>
  </si>
  <si>
    <t>Nguyễn Minh Vỹ</t>
  </si>
  <si>
    <t>18IT001</t>
  </si>
  <si>
    <t>Xuất sắc</t>
  </si>
  <si>
    <t>Tốt</t>
  </si>
  <si>
    <t>Khá</t>
  </si>
  <si>
    <t xml:space="preserve"> Khá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</si>
</sst>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3"/>
      <name val="Times New Roman"/>
      <family val="2"/>
    </font>
    <font>
      <b/>
      <u/>
      <sz val="13"/>
      <name val="Times New Roman"/>
      <family val="2"/>
    </font>
    <font>
      <b/>
      <sz val="16"/>
      <name val="Times New Roman"/>
      <family val="2"/>
    </font>
    <font>
      <b/>
      <sz val="14"/>
      <name val="Times New Roman"/>
    </font>
    <font>
      <sz val="14"/>
      <name val="Times New Roman"/>
    </font>
    <font>
      <i/>
      <sz val="12"/>
      <name val="Times New Roman"/>
    </font>
    <font>
      <b/>
      <sz val="13"/>
      <name val="Times New Roman"/>
    </font>
    <font>
      <sz val="12"/>
      <name val="Times New Roman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name val="Times New Roman"/>
      <family val="1"/>
    </font>
    <font>
      <sz val="14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F0F0F0"/>
      </right>
      <top/>
      <bottom style="medium">
        <color rgb="FFF0F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0" fillId="2" borderId="0" xfId="0" applyFill="1"/>
    <xf numFmtId="0" fontId="9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/>
    </xf>
    <xf numFmtId="0" fontId="12" fillId="2" borderId="3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selection activeCell="I55" sqref="I55"/>
    </sheetView>
  </sheetViews>
  <sheetFormatPr defaultRowHeight="15" x14ac:dyDescent="0.25"/>
  <cols>
    <col min="1" max="1" width="10" customWidth="1"/>
    <col min="2" max="2" width="34" customWidth="1"/>
    <col min="3" max="3" width="16" customWidth="1"/>
    <col min="4" max="7" width="20" customWidth="1"/>
    <col min="9" max="9" width="12.28515625" customWidth="1"/>
  </cols>
  <sheetData>
    <row r="1" spans="1:11" ht="30" customHeight="1" x14ac:dyDescent="0.25">
      <c r="A1" s="5" t="s">
        <v>0</v>
      </c>
      <c r="B1" s="6"/>
      <c r="C1" s="6"/>
      <c r="D1" s="5" t="s">
        <v>1</v>
      </c>
      <c r="E1" s="6"/>
      <c r="F1" s="6"/>
      <c r="G1" s="6"/>
    </row>
    <row r="2" spans="1:11" ht="45" customHeight="1" x14ac:dyDescent="0.25">
      <c r="A2" s="5" t="s">
        <v>2</v>
      </c>
      <c r="B2" s="6"/>
      <c r="C2" s="6"/>
      <c r="D2" s="7" t="s">
        <v>3</v>
      </c>
      <c r="E2" s="6"/>
      <c r="F2" s="6"/>
      <c r="G2" s="6"/>
    </row>
    <row r="3" spans="1:11" ht="24.95" customHeight="1" x14ac:dyDescent="0.25">
      <c r="A3" s="5" t="s">
        <v>4</v>
      </c>
      <c r="B3" s="6"/>
      <c r="C3" s="6"/>
    </row>
    <row r="4" spans="1:11" ht="39.950000000000003" customHeight="1" x14ac:dyDescent="0.25">
      <c r="A4" s="8" t="s">
        <v>5</v>
      </c>
      <c r="B4" s="6"/>
      <c r="C4" s="6"/>
      <c r="D4" s="6"/>
      <c r="E4" s="6"/>
      <c r="F4" s="6"/>
      <c r="G4" s="6"/>
    </row>
    <row r="5" spans="1:11" ht="24.95" customHeight="1" x14ac:dyDescent="0.25">
      <c r="A5" s="8" t="s">
        <v>6</v>
      </c>
      <c r="B5" s="6"/>
      <c r="C5" s="6"/>
      <c r="D5" s="6"/>
      <c r="E5" s="6"/>
      <c r="F5" s="6"/>
      <c r="G5" s="6"/>
    </row>
    <row r="6" spans="1:11" ht="24.95" customHeight="1" x14ac:dyDescent="0.25">
      <c r="A6" s="5" t="s">
        <v>7</v>
      </c>
      <c r="B6" s="6"/>
      <c r="C6" s="6"/>
      <c r="D6" s="6"/>
      <c r="E6" s="6"/>
      <c r="F6" s="6"/>
      <c r="G6" s="6"/>
    </row>
    <row r="7" spans="1:11" ht="38.25" thickBot="1" x14ac:dyDescent="0.3">
      <c r="A7" s="18" t="s">
        <v>8</v>
      </c>
      <c r="B7" s="19" t="s">
        <v>9</v>
      </c>
      <c r="C7" s="19" t="s">
        <v>10</v>
      </c>
      <c r="D7" s="18" t="s">
        <v>11</v>
      </c>
      <c r="E7" s="18" t="s">
        <v>12</v>
      </c>
      <c r="F7" s="18" t="s">
        <v>13</v>
      </c>
      <c r="G7" s="18" t="s">
        <v>14</v>
      </c>
      <c r="I7" s="16"/>
      <c r="J7" s="16"/>
      <c r="K7" s="17"/>
    </row>
    <row r="8" spans="1:11" ht="19.5" thickBot="1" x14ac:dyDescent="0.3">
      <c r="A8" s="20">
        <v>1</v>
      </c>
      <c r="B8" s="22" t="s">
        <v>31</v>
      </c>
      <c r="C8" s="21"/>
      <c r="D8" s="23" t="s">
        <v>102</v>
      </c>
      <c r="E8" s="23">
        <v>91</v>
      </c>
      <c r="F8" s="23" t="s">
        <v>103</v>
      </c>
      <c r="G8" s="20"/>
      <c r="I8" s="16"/>
      <c r="J8" s="16"/>
      <c r="K8" s="17"/>
    </row>
    <row r="9" spans="1:11" ht="19.5" thickBot="1" x14ac:dyDescent="0.3">
      <c r="A9" s="20">
        <f>A8+1</f>
        <v>2</v>
      </c>
      <c r="B9" s="22" t="s">
        <v>33</v>
      </c>
      <c r="C9" s="21"/>
      <c r="D9" s="23" t="s">
        <v>32</v>
      </c>
      <c r="E9" s="23">
        <v>98</v>
      </c>
      <c r="F9" s="23" t="s">
        <v>103</v>
      </c>
      <c r="G9" s="20"/>
      <c r="I9" s="16"/>
      <c r="J9" s="16"/>
      <c r="K9" s="17"/>
    </row>
    <row r="10" spans="1:11" ht="19.5" thickBot="1" x14ac:dyDescent="0.3">
      <c r="A10" s="20">
        <f t="shared" ref="A10:A43" si="0">A9+1</f>
        <v>3</v>
      </c>
      <c r="B10" s="22" t="s">
        <v>35</v>
      </c>
      <c r="C10" s="21"/>
      <c r="D10" s="23" t="s">
        <v>34</v>
      </c>
      <c r="E10" s="23">
        <v>85</v>
      </c>
      <c r="F10" s="23" t="s">
        <v>104</v>
      </c>
      <c r="G10" s="20"/>
      <c r="I10" s="16"/>
      <c r="J10" s="16"/>
      <c r="K10" s="17"/>
    </row>
    <row r="11" spans="1:11" ht="19.5" thickBot="1" x14ac:dyDescent="0.3">
      <c r="A11" s="20">
        <f t="shared" si="0"/>
        <v>4</v>
      </c>
      <c r="B11" s="22" t="s">
        <v>37</v>
      </c>
      <c r="C11" s="21"/>
      <c r="D11" s="23" t="s">
        <v>36</v>
      </c>
      <c r="E11" s="23">
        <v>95</v>
      </c>
      <c r="F11" s="23" t="s">
        <v>103</v>
      </c>
      <c r="G11" s="20"/>
      <c r="I11" s="16"/>
      <c r="J11" s="16"/>
      <c r="K11" s="17"/>
    </row>
    <row r="12" spans="1:11" ht="19.5" thickBot="1" x14ac:dyDescent="0.3">
      <c r="A12" s="20">
        <f t="shared" si="0"/>
        <v>5</v>
      </c>
      <c r="B12" s="22" t="s">
        <v>39</v>
      </c>
      <c r="C12" s="21"/>
      <c r="D12" s="23" t="s">
        <v>38</v>
      </c>
      <c r="E12" s="23">
        <v>93</v>
      </c>
      <c r="F12" s="23" t="s">
        <v>103</v>
      </c>
      <c r="G12" s="20"/>
      <c r="I12" s="16"/>
      <c r="J12" s="16"/>
      <c r="K12" s="17"/>
    </row>
    <row r="13" spans="1:11" ht="19.5" thickBot="1" x14ac:dyDescent="0.3">
      <c r="A13" s="20">
        <f t="shared" si="0"/>
        <v>6</v>
      </c>
      <c r="B13" s="22" t="s">
        <v>41</v>
      </c>
      <c r="C13" s="21"/>
      <c r="D13" s="23" t="s">
        <v>40</v>
      </c>
      <c r="E13" s="23">
        <v>91</v>
      </c>
      <c r="F13" s="23" t="s">
        <v>103</v>
      </c>
      <c r="G13" s="20"/>
      <c r="I13" s="16"/>
      <c r="J13" s="16"/>
      <c r="K13" s="17"/>
    </row>
    <row r="14" spans="1:11" ht="19.5" thickBot="1" x14ac:dyDescent="0.3">
      <c r="A14" s="20">
        <f t="shared" si="0"/>
        <v>7</v>
      </c>
      <c r="B14" s="22" t="s">
        <v>43</v>
      </c>
      <c r="C14" s="21"/>
      <c r="D14" s="23" t="s">
        <v>42</v>
      </c>
      <c r="E14" s="23">
        <v>93</v>
      </c>
      <c r="F14" s="23" t="s">
        <v>103</v>
      </c>
      <c r="G14" s="20"/>
      <c r="I14" s="16"/>
      <c r="J14" s="16"/>
      <c r="K14" s="17"/>
    </row>
    <row r="15" spans="1:11" ht="19.5" thickBot="1" x14ac:dyDescent="0.3">
      <c r="A15" s="20">
        <f t="shared" si="0"/>
        <v>8</v>
      </c>
      <c r="B15" s="22" t="s">
        <v>45</v>
      </c>
      <c r="C15" s="21"/>
      <c r="D15" s="23" t="s">
        <v>44</v>
      </c>
      <c r="E15" s="23">
        <v>82</v>
      </c>
      <c r="F15" s="23" t="s">
        <v>104</v>
      </c>
      <c r="G15" s="20"/>
      <c r="I15" s="16"/>
      <c r="J15" s="16"/>
      <c r="K15" s="17"/>
    </row>
    <row r="16" spans="1:11" ht="19.5" thickBot="1" x14ac:dyDescent="0.3">
      <c r="A16" s="20">
        <f t="shared" si="0"/>
        <v>9</v>
      </c>
      <c r="B16" s="22" t="s">
        <v>47</v>
      </c>
      <c r="C16" s="21"/>
      <c r="D16" s="23" t="s">
        <v>46</v>
      </c>
      <c r="E16" s="23">
        <v>82</v>
      </c>
      <c r="F16" s="23" t="s">
        <v>104</v>
      </c>
      <c r="G16" s="20"/>
      <c r="I16" s="16"/>
      <c r="J16" s="16"/>
      <c r="K16" s="17"/>
    </row>
    <row r="17" spans="1:11" ht="19.5" thickBot="1" x14ac:dyDescent="0.3">
      <c r="A17" s="20">
        <f t="shared" si="0"/>
        <v>10</v>
      </c>
      <c r="B17" s="22" t="s">
        <v>49</v>
      </c>
      <c r="C17" s="21"/>
      <c r="D17" s="23" t="s">
        <v>48</v>
      </c>
      <c r="E17" s="23">
        <v>75</v>
      </c>
      <c r="F17" s="23" t="s">
        <v>105</v>
      </c>
      <c r="G17" s="20"/>
      <c r="I17" s="16"/>
      <c r="J17" s="16"/>
      <c r="K17" s="17"/>
    </row>
    <row r="18" spans="1:11" ht="19.5" thickBot="1" x14ac:dyDescent="0.3">
      <c r="A18" s="20">
        <f t="shared" si="0"/>
        <v>11</v>
      </c>
      <c r="B18" s="22" t="s">
        <v>51</v>
      </c>
      <c r="C18" s="21"/>
      <c r="D18" s="23" t="s">
        <v>50</v>
      </c>
      <c r="E18" s="23">
        <v>81</v>
      </c>
      <c r="F18" s="23" t="s">
        <v>104</v>
      </c>
      <c r="G18" s="20"/>
      <c r="I18" s="16"/>
      <c r="J18" s="16"/>
      <c r="K18" s="17"/>
    </row>
    <row r="19" spans="1:11" ht="19.5" thickBot="1" x14ac:dyDescent="0.3">
      <c r="A19" s="20">
        <f t="shared" si="0"/>
        <v>12</v>
      </c>
      <c r="B19" s="22" t="s">
        <v>53</v>
      </c>
      <c r="C19" s="21"/>
      <c r="D19" s="23" t="s">
        <v>52</v>
      </c>
      <c r="E19" s="23">
        <v>94</v>
      </c>
      <c r="F19" s="23" t="s">
        <v>103</v>
      </c>
      <c r="G19" s="20"/>
      <c r="I19" s="16"/>
      <c r="J19" s="16"/>
      <c r="K19" s="17"/>
    </row>
    <row r="20" spans="1:11" ht="19.5" thickBot="1" x14ac:dyDescent="0.3">
      <c r="A20" s="20">
        <f t="shared" si="0"/>
        <v>13</v>
      </c>
      <c r="B20" s="22" t="s">
        <v>55</v>
      </c>
      <c r="C20" s="21"/>
      <c r="D20" s="23" t="s">
        <v>54</v>
      </c>
      <c r="E20" s="23">
        <v>85</v>
      </c>
      <c r="F20" s="23" t="s">
        <v>104</v>
      </c>
      <c r="G20" s="20"/>
      <c r="I20" s="16"/>
      <c r="J20" s="16"/>
      <c r="K20" s="17"/>
    </row>
    <row r="21" spans="1:11" ht="19.5" thickBot="1" x14ac:dyDescent="0.3">
      <c r="A21" s="20">
        <f t="shared" si="0"/>
        <v>14</v>
      </c>
      <c r="B21" s="22" t="s">
        <v>57</v>
      </c>
      <c r="C21" s="21"/>
      <c r="D21" s="23" t="s">
        <v>56</v>
      </c>
      <c r="E21" s="23">
        <v>79</v>
      </c>
      <c r="F21" s="23" t="s">
        <v>105</v>
      </c>
      <c r="G21" s="20"/>
      <c r="I21" s="16"/>
      <c r="J21" s="16"/>
      <c r="K21" s="17"/>
    </row>
    <row r="22" spans="1:11" ht="19.5" thickBot="1" x14ac:dyDescent="0.3">
      <c r="A22" s="20">
        <f t="shared" si="0"/>
        <v>15</v>
      </c>
      <c r="B22" s="22" t="s">
        <v>59</v>
      </c>
      <c r="C22" s="21"/>
      <c r="D22" s="23" t="s">
        <v>58</v>
      </c>
      <c r="E22" s="23">
        <v>86</v>
      </c>
      <c r="F22" s="23" t="s">
        <v>104</v>
      </c>
      <c r="G22" s="20"/>
      <c r="I22" s="16"/>
      <c r="J22" s="16"/>
      <c r="K22" s="17"/>
    </row>
    <row r="23" spans="1:11" ht="19.5" thickBot="1" x14ac:dyDescent="0.3">
      <c r="A23" s="20">
        <f t="shared" si="0"/>
        <v>16</v>
      </c>
      <c r="B23" s="22" t="s">
        <v>61</v>
      </c>
      <c r="C23" s="21"/>
      <c r="D23" s="23" t="s">
        <v>60</v>
      </c>
      <c r="E23" s="23">
        <v>92</v>
      </c>
      <c r="F23" s="23" t="s">
        <v>103</v>
      </c>
      <c r="G23" s="20"/>
      <c r="I23" s="16"/>
      <c r="J23" s="16"/>
      <c r="K23" s="17"/>
    </row>
    <row r="24" spans="1:11" ht="19.5" thickBot="1" x14ac:dyDescent="0.3">
      <c r="A24" s="20">
        <f t="shared" si="0"/>
        <v>17</v>
      </c>
      <c r="B24" s="22" t="s">
        <v>63</v>
      </c>
      <c r="C24" s="21"/>
      <c r="D24" s="23" t="s">
        <v>62</v>
      </c>
      <c r="E24" s="23">
        <v>91</v>
      </c>
      <c r="F24" s="23" t="s">
        <v>103</v>
      </c>
      <c r="G24" s="20"/>
      <c r="I24" s="16"/>
      <c r="J24" s="16"/>
      <c r="K24" s="17"/>
    </row>
    <row r="25" spans="1:11" ht="19.5" thickBot="1" x14ac:dyDescent="0.3">
      <c r="A25" s="20">
        <f t="shared" si="0"/>
        <v>18</v>
      </c>
      <c r="B25" s="22" t="s">
        <v>65</v>
      </c>
      <c r="C25" s="21"/>
      <c r="D25" s="23" t="s">
        <v>64</v>
      </c>
      <c r="E25" s="23">
        <v>91</v>
      </c>
      <c r="F25" s="23" t="s">
        <v>103</v>
      </c>
      <c r="G25" s="20"/>
      <c r="I25" s="16"/>
      <c r="J25" s="16"/>
      <c r="K25" s="17"/>
    </row>
    <row r="26" spans="1:11" ht="19.5" thickBot="1" x14ac:dyDescent="0.3">
      <c r="A26" s="20">
        <f t="shared" si="0"/>
        <v>19</v>
      </c>
      <c r="B26" s="22" t="s">
        <v>67</v>
      </c>
      <c r="C26" s="21"/>
      <c r="D26" s="23" t="s">
        <v>66</v>
      </c>
      <c r="E26" s="23">
        <v>78</v>
      </c>
      <c r="F26" s="23" t="s">
        <v>105</v>
      </c>
      <c r="G26" s="20"/>
      <c r="I26" s="16"/>
      <c r="J26" s="16"/>
      <c r="K26" s="17"/>
    </row>
    <row r="27" spans="1:11" ht="19.5" thickBot="1" x14ac:dyDescent="0.3">
      <c r="A27" s="20">
        <f t="shared" si="0"/>
        <v>20</v>
      </c>
      <c r="B27" s="22" t="s">
        <v>69</v>
      </c>
      <c r="C27" s="21"/>
      <c r="D27" s="23" t="s">
        <v>68</v>
      </c>
      <c r="E27" s="23">
        <v>91</v>
      </c>
      <c r="F27" s="23" t="s">
        <v>103</v>
      </c>
      <c r="G27" s="20"/>
      <c r="I27" s="16"/>
      <c r="J27" s="16"/>
      <c r="K27" s="17"/>
    </row>
    <row r="28" spans="1:11" ht="19.5" thickBot="1" x14ac:dyDescent="0.3">
      <c r="A28" s="20">
        <f t="shared" si="0"/>
        <v>21</v>
      </c>
      <c r="B28" s="22" t="s">
        <v>71</v>
      </c>
      <c r="C28" s="21"/>
      <c r="D28" s="23" t="s">
        <v>70</v>
      </c>
      <c r="E28" s="23">
        <v>92</v>
      </c>
      <c r="F28" s="23" t="s">
        <v>103</v>
      </c>
      <c r="G28" s="20"/>
      <c r="I28" s="16"/>
      <c r="J28" s="16"/>
      <c r="K28" s="17"/>
    </row>
    <row r="29" spans="1:11" ht="19.5" thickBot="1" x14ac:dyDescent="0.3">
      <c r="A29" s="20">
        <f t="shared" si="0"/>
        <v>22</v>
      </c>
      <c r="B29" s="22" t="s">
        <v>73</v>
      </c>
      <c r="C29" s="21"/>
      <c r="D29" s="23" t="s">
        <v>72</v>
      </c>
      <c r="E29" s="23">
        <v>84</v>
      </c>
      <c r="F29" s="23" t="s">
        <v>104</v>
      </c>
      <c r="G29" s="20"/>
      <c r="I29" s="16"/>
      <c r="J29" s="16"/>
      <c r="K29" s="17"/>
    </row>
    <row r="30" spans="1:11" ht="19.5" thickBot="1" x14ac:dyDescent="0.3">
      <c r="A30" s="20">
        <f t="shared" si="0"/>
        <v>23</v>
      </c>
      <c r="B30" s="22" t="s">
        <v>75</v>
      </c>
      <c r="C30" s="21"/>
      <c r="D30" s="23" t="s">
        <v>74</v>
      </c>
      <c r="E30" s="23">
        <v>92</v>
      </c>
      <c r="F30" s="23" t="s">
        <v>103</v>
      </c>
      <c r="G30" s="20"/>
      <c r="I30" s="16"/>
      <c r="J30" s="16"/>
      <c r="K30" s="17"/>
    </row>
    <row r="31" spans="1:11" ht="19.5" thickBot="1" x14ac:dyDescent="0.3">
      <c r="A31" s="20">
        <f t="shared" si="0"/>
        <v>24</v>
      </c>
      <c r="B31" s="22" t="s">
        <v>77</v>
      </c>
      <c r="C31" s="21"/>
      <c r="D31" s="23" t="s">
        <v>76</v>
      </c>
      <c r="E31" s="23">
        <v>96</v>
      </c>
      <c r="F31" s="23" t="s">
        <v>103</v>
      </c>
      <c r="G31" s="20"/>
      <c r="I31" s="16"/>
      <c r="J31" s="16"/>
      <c r="K31" s="17"/>
    </row>
    <row r="32" spans="1:11" ht="19.5" thickBot="1" x14ac:dyDescent="0.3">
      <c r="A32" s="20">
        <f t="shared" si="0"/>
        <v>25</v>
      </c>
      <c r="B32" s="22" t="s">
        <v>79</v>
      </c>
      <c r="C32" s="21"/>
      <c r="D32" s="23" t="s">
        <v>78</v>
      </c>
      <c r="E32" s="23">
        <v>81</v>
      </c>
      <c r="F32" s="23" t="s">
        <v>104</v>
      </c>
      <c r="G32" s="20"/>
      <c r="I32" s="16"/>
      <c r="J32" s="16"/>
      <c r="K32" s="17"/>
    </row>
    <row r="33" spans="1:16" ht="19.5" thickBot="1" x14ac:dyDescent="0.3">
      <c r="A33" s="20">
        <f t="shared" si="0"/>
        <v>26</v>
      </c>
      <c r="B33" s="22" t="s">
        <v>81</v>
      </c>
      <c r="C33" s="21"/>
      <c r="D33" s="23" t="s">
        <v>80</v>
      </c>
      <c r="E33" s="23">
        <v>77</v>
      </c>
      <c r="F33" s="23" t="s">
        <v>105</v>
      </c>
      <c r="G33" s="20"/>
      <c r="I33" s="16"/>
      <c r="J33" s="16"/>
      <c r="K33" s="17"/>
    </row>
    <row r="34" spans="1:16" ht="19.5" thickBot="1" x14ac:dyDescent="0.3">
      <c r="A34" s="20">
        <f t="shared" si="0"/>
        <v>27</v>
      </c>
      <c r="B34" s="22" t="s">
        <v>83</v>
      </c>
      <c r="C34" s="21"/>
      <c r="D34" s="23" t="s">
        <v>82</v>
      </c>
      <c r="E34" s="23">
        <v>85</v>
      </c>
      <c r="F34" s="23" t="s">
        <v>104</v>
      </c>
      <c r="G34" s="20"/>
      <c r="I34" s="16"/>
      <c r="J34" s="16"/>
      <c r="K34" s="17"/>
    </row>
    <row r="35" spans="1:16" ht="19.5" thickBot="1" x14ac:dyDescent="0.3">
      <c r="A35" s="20">
        <f t="shared" si="0"/>
        <v>28</v>
      </c>
      <c r="B35" s="22" t="s">
        <v>85</v>
      </c>
      <c r="C35" s="21"/>
      <c r="D35" s="23" t="s">
        <v>84</v>
      </c>
      <c r="E35" s="23">
        <v>85</v>
      </c>
      <c r="F35" s="23" t="s">
        <v>104</v>
      </c>
      <c r="G35" s="20"/>
      <c r="I35" s="16"/>
      <c r="J35" s="16"/>
      <c r="K35" s="17"/>
    </row>
    <row r="36" spans="1:16" ht="19.5" thickBot="1" x14ac:dyDescent="0.3">
      <c r="A36" s="20">
        <f t="shared" si="0"/>
        <v>29</v>
      </c>
      <c r="B36" s="22" t="s">
        <v>87</v>
      </c>
      <c r="C36" s="21"/>
      <c r="D36" s="23" t="s">
        <v>86</v>
      </c>
      <c r="E36" s="23">
        <v>83</v>
      </c>
      <c r="F36" s="23" t="s">
        <v>104</v>
      </c>
      <c r="G36" s="20"/>
      <c r="I36" s="16"/>
      <c r="J36" s="16"/>
      <c r="K36" s="17"/>
    </row>
    <row r="37" spans="1:16" ht="19.5" thickBot="1" x14ac:dyDescent="0.3">
      <c r="A37" s="20">
        <f t="shared" si="0"/>
        <v>30</v>
      </c>
      <c r="B37" s="22" t="s">
        <v>89</v>
      </c>
      <c r="C37" s="21"/>
      <c r="D37" s="23" t="s">
        <v>88</v>
      </c>
      <c r="E37" s="23">
        <v>87</v>
      </c>
      <c r="F37" s="23" t="s">
        <v>104</v>
      </c>
      <c r="G37" s="20"/>
      <c r="I37" s="16"/>
      <c r="J37" s="16"/>
      <c r="K37" s="17"/>
    </row>
    <row r="38" spans="1:16" ht="19.5" thickBot="1" x14ac:dyDescent="0.3">
      <c r="A38" s="20">
        <f t="shared" si="0"/>
        <v>31</v>
      </c>
      <c r="B38" s="22" t="s">
        <v>91</v>
      </c>
      <c r="C38" s="21"/>
      <c r="D38" s="23" t="s">
        <v>90</v>
      </c>
      <c r="E38" s="23">
        <v>76</v>
      </c>
      <c r="F38" s="23" t="s">
        <v>105</v>
      </c>
      <c r="G38" s="20"/>
      <c r="I38" s="16"/>
      <c r="J38" s="16"/>
      <c r="K38" s="17"/>
    </row>
    <row r="39" spans="1:16" ht="19.5" thickBot="1" x14ac:dyDescent="0.3">
      <c r="A39" s="20">
        <f t="shared" si="0"/>
        <v>32</v>
      </c>
      <c r="B39" s="22" t="s">
        <v>93</v>
      </c>
      <c r="C39" s="21"/>
      <c r="D39" s="23" t="s">
        <v>92</v>
      </c>
      <c r="E39" s="23">
        <v>81</v>
      </c>
      <c r="F39" s="23" t="s">
        <v>104</v>
      </c>
      <c r="G39" s="20"/>
      <c r="I39" s="16"/>
      <c r="J39" s="16"/>
      <c r="K39" s="17"/>
    </row>
    <row r="40" spans="1:16" ht="19.5" thickBot="1" x14ac:dyDescent="0.3">
      <c r="A40" s="20">
        <f t="shared" si="0"/>
        <v>33</v>
      </c>
      <c r="B40" s="22" t="s">
        <v>95</v>
      </c>
      <c r="C40" s="21"/>
      <c r="D40" s="23" t="s">
        <v>94</v>
      </c>
      <c r="E40" s="23">
        <v>80</v>
      </c>
      <c r="F40" s="23" t="s">
        <v>104</v>
      </c>
      <c r="G40" s="20"/>
      <c r="I40" s="16"/>
      <c r="J40" s="16"/>
      <c r="K40" s="17"/>
    </row>
    <row r="41" spans="1:16" ht="19.5" thickBot="1" x14ac:dyDescent="0.3">
      <c r="A41" s="20">
        <f t="shared" si="0"/>
        <v>34</v>
      </c>
      <c r="B41" s="22" t="s">
        <v>97</v>
      </c>
      <c r="C41" s="21"/>
      <c r="D41" s="23" t="s">
        <v>96</v>
      </c>
      <c r="E41" s="23">
        <v>83</v>
      </c>
      <c r="F41" s="23" t="s">
        <v>104</v>
      </c>
      <c r="G41" s="20"/>
      <c r="I41" s="16"/>
      <c r="J41" s="16"/>
      <c r="K41" s="17"/>
    </row>
    <row r="42" spans="1:16" ht="19.5" thickBot="1" x14ac:dyDescent="0.3">
      <c r="A42" s="20">
        <f t="shared" si="0"/>
        <v>35</v>
      </c>
      <c r="B42" s="22" t="s">
        <v>99</v>
      </c>
      <c r="C42" s="21"/>
      <c r="D42" s="23" t="s">
        <v>98</v>
      </c>
      <c r="E42" s="23">
        <v>91</v>
      </c>
      <c r="F42" s="23" t="s">
        <v>103</v>
      </c>
      <c r="G42" s="20"/>
      <c r="I42" s="16"/>
      <c r="J42" s="16"/>
      <c r="K42" s="17"/>
    </row>
    <row r="43" spans="1:16" ht="19.5" thickBot="1" x14ac:dyDescent="0.3">
      <c r="A43" s="20">
        <f t="shared" si="0"/>
        <v>36</v>
      </c>
      <c r="B43" s="24" t="s">
        <v>101</v>
      </c>
      <c r="C43" s="21"/>
      <c r="D43" s="25" t="s">
        <v>100</v>
      </c>
      <c r="E43" s="25">
        <v>70</v>
      </c>
      <c r="F43" s="25" t="s">
        <v>106</v>
      </c>
      <c r="G43" s="20"/>
      <c r="I43" s="16"/>
      <c r="J43" s="16"/>
      <c r="K43" s="17"/>
    </row>
    <row r="44" spans="1:16" ht="19.5" thickBot="1" x14ac:dyDescent="0.3">
      <c r="A44" s="13"/>
      <c r="B44" s="14"/>
      <c r="C44" s="14"/>
      <c r="D44" s="13"/>
      <c r="E44" s="13"/>
      <c r="F44" s="13"/>
      <c r="G44" s="13"/>
      <c r="I44" s="16"/>
      <c r="J44" s="16"/>
      <c r="K44" s="17"/>
    </row>
    <row r="45" spans="1:16" ht="19.5" thickBot="1" x14ac:dyDescent="0.3">
      <c r="A45" s="13"/>
      <c r="B45" s="14"/>
      <c r="C45" s="14"/>
      <c r="D45" s="13"/>
      <c r="E45" s="13"/>
      <c r="F45" s="13"/>
      <c r="G45" s="13"/>
      <c r="I45" s="16"/>
      <c r="J45" s="16"/>
      <c r="K45" s="17"/>
    </row>
    <row r="46" spans="1:16" ht="19.5" thickBot="1" x14ac:dyDescent="0.35">
      <c r="A46" s="9" t="str">
        <f>CONCATENATE("(Tổng cộng danh sách có: ", COUNT(E7:E46), " sinh viên được đánh giá kết quả rèn luyện)")</f>
        <v>(Tổng cộng danh sách có: 36 sinh viên được đánh giá kết quả rèn luyện)</v>
      </c>
      <c r="B46" s="6"/>
      <c r="C46" s="6"/>
      <c r="D46" s="6"/>
      <c r="E46" s="6"/>
      <c r="F46" s="6"/>
      <c r="G46" s="6"/>
      <c r="I46" s="16"/>
      <c r="J46" s="16"/>
      <c r="K46" s="17"/>
    </row>
    <row r="47" spans="1:16" ht="19.5" thickBot="1" x14ac:dyDescent="0.35">
      <c r="A47" s="9" t="s">
        <v>15</v>
      </c>
      <c r="B47" s="6"/>
      <c r="C47" s="6"/>
      <c r="D47" s="6"/>
      <c r="E47" s="6"/>
      <c r="F47" s="6"/>
      <c r="G47" s="6"/>
      <c r="N47" s="16"/>
      <c r="O47" s="16"/>
      <c r="P47" s="17"/>
    </row>
    <row r="48" spans="1:16" ht="38.25" thickBot="1" x14ac:dyDescent="0.3">
      <c r="B48" s="1" t="s">
        <v>16</v>
      </c>
      <c r="C48" s="1" t="s">
        <v>17</v>
      </c>
      <c r="D48" s="1" t="s">
        <v>18</v>
      </c>
      <c r="N48" s="16"/>
      <c r="O48" s="16"/>
      <c r="P48" s="17"/>
    </row>
    <row r="49" spans="1:16" ht="19.5" thickBot="1" x14ac:dyDescent="0.3">
      <c r="B49" s="2" t="s">
        <v>19</v>
      </c>
      <c r="C49" s="3">
        <f>COUNTIF(E7:E46,"&gt;=90")</f>
        <v>15</v>
      </c>
      <c r="D49" s="4">
        <f>(COUNTIF(E7:E46,"&gt;=90")/COUNTIF(E7:E46,"&gt;=0"))*100</f>
        <v>41.666666666666671</v>
      </c>
      <c r="N49" s="16"/>
      <c r="O49" s="16"/>
      <c r="P49" s="17"/>
    </row>
    <row r="50" spans="1:16" ht="19.5" thickBot="1" x14ac:dyDescent="0.3">
      <c r="B50" s="2" t="s">
        <v>20</v>
      </c>
      <c r="C50" s="3">
        <f>COUNTIF(E7:E46,"&gt;=80") - COUNTIF(E7:E46,"&gt;=90")</f>
        <v>15</v>
      </c>
      <c r="D50" s="4">
        <f>((COUNTIF(E7:E46,"&gt;=80") - COUNTIF(E7:E46,"&gt;=90"))/COUNTIF(E7:E46,"&gt;=0"))*100</f>
        <v>41.666666666666671</v>
      </c>
      <c r="N50" s="16"/>
      <c r="O50" s="16"/>
      <c r="P50" s="17"/>
    </row>
    <row r="51" spans="1:16" ht="19.5" thickBot="1" x14ac:dyDescent="0.3">
      <c r="B51" s="2" t="s">
        <v>21</v>
      </c>
      <c r="C51" s="3">
        <f>COUNTIF(E7:E46,"&gt;=65") - COUNTIF(E7:E46,"&gt;=80")</f>
        <v>6</v>
      </c>
      <c r="D51" s="4">
        <f>((COUNTIF(E7:E46,"&gt;=65") - COUNTIF(E7:E46,"&gt;=80"))/COUNTIF(E7:E46,"&gt;=0"))*100</f>
        <v>16.666666666666664</v>
      </c>
      <c r="N51" s="16"/>
      <c r="O51" s="16"/>
      <c r="P51" s="17"/>
    </row>
    <row r="52" spans="1:16" ht="19.5" thickBot="1" x14ac:dyDescent="0.3">
      <c r="B52" s="2" t="s">
        <v>22</v>
      </c>
      <c r="C52" s="3">
        <f>COUNTIF(E7:E46,"&gt;=50") - COUNTIF(E7:E46,"&gt;=65")</f>
        <v>0</v>
      </c>
      <c r="D52" s="4">
        <f>((COUNTIF(E7:E46,"&gt;=50") - COUNTIF(E7:E46,"&gt;=65"))/COUNTIF(E7:E46,"&gt;=0"))*100</f>
        <v>0</v>
      </c>
      <c r="N52" s="16"/>
      <c r="O52" s="16"/>
      <c r="P52" s="17"/>
    </row>
    <row r="53" spans="1:16" ht="19.5" thickBot="1" x14ac:dyDescent="0.3">
      <c r="B53" s="2" t="s">
        <v>23</v>
      </c>
      <c r="C53" s="3">
        <f>COUNTIF(E7:E46,"&gt;=35") - COUNTIF(E7:E46,"&gt;=50")</f>
        <v>0</v>
      </c>
      <c r="D53" s="4">
        <f>((COUNTIF(E7:E46,"&gt;=35") - COUNTIF(E7:E46,"&gt;=50"))/COUNTIF(E7:E46,"&gt;=0"))*100</f>
        <v>0</v>
      </c>
      <c r="N53" s="16"/>
      <c r="O53" s="16"/>
      <c r="P53" s="17"/>
    </row>
    <row r="54" spans="1:16" ht="19.5" thickBot="1" x14ac:dyDescent="0.3">
      <c r="B54" s="2" t="s">
        <v>24</v>
      </c>
      <c r="C54" s="3">
        <f>COUNTIF(E7:E46,"&gt;=0") - COUNTIF(E7:E46,"&gt;=35")</f>
        <v>0</v>
      </c>
      <c r="D54" s="4">
        <f>((COUNTIF(E7:E46,"&gt;=0") - COUNTIF(E7:E46,"&gt;=35"))/COUNTIF(E7:E46,"&gt;=0"))*100</f>
        <v>0</v>
      </c>
      <c r="N54" s="16"/>
      <c r="O54" s="16"/>
      <c r="P54" s="17"/>
    </row>
    <row r="55" spans="1:16" ht="15.75" thickBot="1" x14ac:dyDescent="0.3">
      <c r="E55" s="10" t="s">
        <v>25</v>
      </c>
      <c r="F55" s="6"/>
      <c r="G55" s="6"/>
      <c r="N55" s="16"/>
      <c r="O55" s="16"/>
      <c r="P55" s="17"/>
    </row>
    <row r="56" spans="1:16" ht="32.1" customHeight="1" thickBot="1" x14ac:dyDescent="0.3">
      <c r="A56" s="11" t="s">
        <v>26</v>
      </c>
      <c r="B56" s="6"/>
      <c r="C56" s="11" t="s">
        <v>27</v>
      </c>
      <c r="D56" s="6"/>
      <c r="E56" s="11" t="s">
        <v>28</v>
      </c>
      <c r="F56" s="6"/>
      <c r="G56" s="6"/>
      <c r="N56" s="16"/>
      <c r="O56" s="16"/>
      <c r="P56" s="17"/>
    </row>
    <row r="57" spans="1:16" ht="15.75" thickBot="1" x14ac:dyDescent="0.3">
      <c r="A57" s="10" t="s">
        <v>29</v>
      </c>
      <c r="B57" s="6"/>
      <c r="C57" s="10" t="s">
        <v>29</v>
      </c>
      <c r="D57" s="6"/>
      <c r="E57" s="10" t="s">
        <v>29</v>
      </c>
      <c r="F57" s="6"/>
      <c r="G57" s="6"/>
      <c r="N57" s="16"/>
      <c r="O57" s="16"/>
      <c r="P57" s="17"/>
    </row>
    <row r="58" spans="1:16" ht="15.75" thickBot="1" x14ac:dyDescent="0.3">
      <c r="N58" s="16"/>
      <c r="O58" s="16"/>
      <c r="P58" s="17"/>
    </row>
    <row r="59" spans="1:16" ht="15.75" thickBot="1" x14ac:dyDescent="0.3">
      <c r="N59" s="16"/>
      <c r="O59" s="16"/>
      <c r="P59" s="17"/>
    </row>
    <row r="60" spans="1:16" ht="15.75" thickBot="1" x14ac:dyDescent="0.3">
      <c r="N60" s="16"/>
      <c r="O60" s="16"/>
      <c r="P60" s="17"/>
    </row>
    <row r="61" spans="1:16" ht="16.5" thickBot="1" x14ac:dyDescent="0.3">
      <c r="C61" s="12" t="s">
        <v>30</v>
      </c>
      <c r="D61" s="12"/>
      <c r="E61" s="26" t="s">
        <v>61</v>
      </c>
      <c r="F61" s="12"/>
      <c r="G61" s="12"/>
      <c r="N61" s="16"/>
      <c r="O61" s="16"/>
      <c r="P61" s="17"/>
    </row>
    <row r="62" spans="1:16" ht="15.75" thickBot="1" x14ac:dyDescent="0.3">
      <c r="N62" s="16"/>
      <c r="O62" s="16"/>
      <c r="P62" s="17"/>
    </row>
    <row r="63" spans="1:16" ht="15.75" thickBot="1" x14ac:dyDescent="0.3">
      <c r="N63" s="16"/>
      <c r="O63" s="16"/>
      <c r="P63" s="17"/>
    </row>
    <row r="64" spans="1:16" ht="15.75" thickBot="1" x14ac:dyDescent="0.3">
      <c r="N64" s="16"/>
      <c r="O64" s="16"/>
      <c r="P64" s="17"/>
    </row>
    <row r="65" spans="14:16" ht="15.75" thickBot="1" x14ac:dyDescent="0.3">
      <c r="N65" s="16"/>
      <c r="O65" s="16"/>
      <c r="P65" s="17"/>
    </row>
    <row r="66" spans="14:16" ht="15.75" thickBot="1" x14ac:dyDescent="0.3">
      <c r="N66" s="16"/>
      <c r="O66" s="16"/>
      <c r="P66" s="17"/>
    </row>
    <row r="67" spans="14:16" ht="15.75" thickBot="1" x14ac:dyDescent="0.3">
      <c r="N67" s="16"/>
      <c r="O67" s="16"/>
      <c r="P67" s="17"/>
    </row>
    <row r="68" spans="14:16" ht="15.75" thickBot="1" x14ac:dyDescent="0.3">
      <c r="N68" s="16"/>
      <c r="O68" s="16"/>
      <c r="P68" s="17"/>
    </row>
    <row r="69" spans="14:16" ht="15.75" thickBot="1" x14ac:dyDescent="0.3">
      <c r="N69" s="16"/>
      <c r="O69" s="16"/>
      <c r="P69" s="17"/>
    </row>
    <row r="70" spans="14:16" ht="15.75" thickBot="1" x14ac:dyDescent="0.3">
      <c r="N70" s="16"/>
      <c r="O70" s="16"/>
      <c r="P70" s="17"/>
    </row>
    <row r="71" spans="14:16" ht="15.75" thickBot="1" x14ac:dyDescent="0.3">
      <c r="N71" s="16"/>
      <c r="O71" s="16"/>
      <c r="P71" s="17"/>
    </row>
    <row r="72" spans="14:16" ht="15.75" thickBot="1" x14ac:dyDescent="0.3">
      <c r="N72" s="16"/>
      <c r="O72" s="16"/>
      <c r="P72" s="17"/>
    </row>
    <row r="73" spans="14:16" ht="15.75" thickBot="1" x14ac:dyDescent="0.3">
      <c r="N73" s="16"/>
      <c r="O73" s="16"/>
      <c r="P73" s="17"/>
    </row>
    <row r="74" spans="14:16" ht="15.75" thickBot="1" x14ac:dyDescent="0.3">
      <c r="N74" s="16"/>
      <c r="O74" s="16"/>
      <c r="P74" s="17"/>
    </row>
    <row r="75" spans="14:16" ht="15.75" thickBot="1" x14ac:dyDescent="0.3">
      <c r="N75" s="16"/>
      <c r="O75" s="16"/>
      <c r="P75" s="17"/>
    </row>
    <row r="76" spans="14:16" ht="15.75" thickBot="1" x14ac:dyDescent="0.3">
      <c r="N76" s="16"/>
      <c r="O76" s="16"/>
      <c r="P76" s="17"/>
    </row>
    <row r="77" spans="14:16" ht="15.75" thickBot="1" x14ac:dyDescent="0.3">
      <c r="N77" s="16"/>
      <c r="O77" s="16"/>
      <c r="P77" s="17"/>
    </row>
    <row r="78" spans="14:16" ht="15.75" thickBot="1" x14ac:dyDescent="0.3">
      <c r="N78" s="16"/>
      <c r="O78" s="16"/>
      <c r="P78" s="17"/>
    </row>
    <row r="79" spans="14:16" x14ac:dyDescent="0.25">
      <c r="N79" s="15"/>
      <c r="O79" s="15"/>
      <c r="P79" s="15"/>
    </row>
  </sheetData>
  <mergeCells count="19">
    <mergeCell ref="C61:D61"/>
    <mergeCell ref="E61:G61"/>
    <mergeCell ref="E55:G55"/>
    <mergeCell ref="A56:B56"/>
    <mergeCell ref="C56:D56"/>
    <mergeCell ref="E56:G56"/>
    <mergeCell ref="A57:B57"/>
    <mergeCell ref="C57:D57"/>
    <mergeCell ref="E57:G57"/>
    <mergeCell ref="A4:G4"/>
    <mergeCell ref="A5:G5"/>
    <mergeCell ref="A6:G6"/>
    <mergeCell ref="A46:G46"/>
    <mergeCell ref="A47:G47"/>
    <mergeCell ref="A1:C1"/>
    <mergeCell ref="D1:G1"/>
    <mergeCell ref="A2:C2"/>
    <mergeCell ref="D2:G2"/>
    <mergeCell ref="A3:C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2021-11-17T09:13:48Z</dcterms:created>
  <dcterms:modified xsi:type="dcterms:W3CDTF">2021-11-17T09:32:24Z</dcterms:modified>
  <cp:category/>
</cp:coreProperties>
</file>