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2360"/>
  </bookViews>
  <sheets>
    <sheet name="数据项" sheetId="2" r:id="rId1"/>
  </sheets>
  <calcPr calcId="144525"/>
</workbook>
</file>

<file path=xl/sharedStrings.xml><?xml version="1.0" encoding="utf-8"?>
<sst xmlns="http://schemas.openxmlformats.org/spreadsheetml/2006/main" count="88" uniqueCount="69">
  <si>
    <t>描述</t>
  </si>
  <si>
    <t>字段名</t>
  </si>
  <si>
    <t>标高</t>
  </si>
  <si>
    <t>角度</t>
  </si>
  <si>
    <t>表名</t>
  </si>
  <si>
    <t>每块大小</t>
  </si>
  <si>
    <t>desc</t>
  </si>
  <si>
    <t>field</t>
  </si>
  <si>
    <t>height</t>
  </si>
  <si>
    <t>angle</t>
  </si>
  <si>
    <t>table</t>
  </si>
  <si>
    <t>size</t>
  </si>
  <si>
    <t>软水系统Ⅰ 1-5 一区热负荷</t>
  </si>
  <si>
    <t>RG5_RFH_1T5_001</t>
  </si>
  <si>
    <t>T_CUTOFF_RESULT_AVG_3</t>
  </si>
  <si>
    <t>软水系统Ⅰ 1-5 二区热负荷</t>
  </si>
  <si>
    <t>RG5_RFH_1T5_002</t>
  </si>
  <si>
    <t>软水系统Ⅰ 1-5 三区热负荷</t>
  </si>
  <si>
    <t>RG5_RFH_1T5_003</t>
  </si>
  <si>
    <t>软水系统Ⅰ 1-5 四区热负荷</t>
  </si>
  <si>
    <t>RG5_RFH_1T5_004</t>
  </si>
  <si>
    <t>软水系统Ⅰ 6-17 一区热负荷</t>
  </si>
  <si>
    <t>RG5_RFH_STS_001</t>
  </si>
  <si>
    <t>360+2.4-3.5*（7.2）-1.2</t>
  </si>
  <si>
    <t>软水系统Ⅰ 6-17 二区热负荷</t>
  </si>
  <si>
    <t>RG5_RFH_STS_002</t>
  </si>
  <si>
    <t>6.5*（7.2）</t>
  </si>
  <si>
    <t>软水系统Ⅰ 6-17 三区热负荷</t>
  </si>
  <si>
    <t>RG5_RFH_STS_003</t>
  </si>
  <si>
    <t>9.5*（7.2）</t>
  </si>
  <si>
    <t>软水系统Ⅰ 6-17 四区热负荷</t>
  </si>
  <si>
    <t>RG5_RFH_STS_004</t>
  </si>
  <si>
    <t>12.5*（7.2）+1.2</t>
  </si>
  <si>
    <t>软水系统Ⅰ 6-17 五区热负荷</t>
  </si>
  <si>
    <t>RG5_RFH_STS_005</t>
  </si>
  <si>
    <t>15.5*（7.2）+1.2</t>
  </si>
  <si>
    <t>软水系统Ⅰ 6-17 六区热负荷</t>
  </si>
  <si>
    <t>RG5_RFH_STS_006</t>
  </si>
  <si>
    <t>18.5*（7.2）-1.2</t>
  </si>
  <si>
    <t>软水系统Ⅰ 6-17 七区热负荷</t>
  </si>
  <si>
    <t>RG5_RFH_STS_007</t>
  </si>
  <si>
    <t>21*（7.2）+1.2</t>
  </si>
  <si>
    <t>软水系统Ⅰ 6-17 八区热负荷</t>
  </si>
  <si>
    <t>RG5_RFH_STS_008</t>
  </si>
  <si>
    <t>24.5*（7.2）-1.2</t>
  </si>
  <si>
    <t>软水系统Ⅰ 6-17 九区热负荷</t>
  </si>
  <si>
    <t>RG5_RFH_STS_009</t>
  </si>
  <si>
    <t>28*（7.2）+1.2</t>
  </si>
  <si>
    <t>软水系统Ⅰ 6-17 十区热负荷</t>
  </si>
  <si>
    <t>RG5_RFH_STS_010</t>
  </si>
  <si>
    <t>31.5*（7.2）</t>
  </si>
  <si>
    <t>软水系统Ⅰ 6-17 十一区热负荷</t>
  </si>
  <si>
    <t>RG5_RFH_STS_011</t>
  </si>
  <si>
    <t>34.5*（7.2）</t>
  </si>
  <si>
    <t>软水系统Ⅰ 6-17 十二区热负荷</t>
  </si>
  <si>
    <t>RG5_RFH_STS_012</t>
  </si>
  <si>
    <t>38*（7.2）+1.2</t>
  </si>
  <si>
    <t>软水系统Ⅰ 6-17 十三区热负荷</t>
  </si>
  <si>
    <t>RG5_RFH_STS_013</t>
  </si>
  <si>
    <t>40.5*（7.2）+1.2</t>
  </si>
  <si>
    <t>软水系统Ⅰ 6-17 十四区热负荷</t>
  </si>
  <si>
    <t>RG5_RFH_STS_014</t>
  </si>
  <si>
    <t>44*（7.2）</t>
  </si>
  <si>
    <t>软水系统Ⅰ 6-17 十五区热负荷</t>
  </si>
  <si>
    <t>RG5_RFH_STS_015</t>
  </si>
  <si>
    <t>47*（7.2）+1.2</t>
  </si>
  <si>
    <t>软水系统Ⅰ 6-17 十六区热负荷</t>
  </si>
  <si>
    <t>RG5_RFH_STS_016</t>
  </si>
  <si>
    <t>50*（7.2）+2.4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</si>
</sst>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I3" sqref="I3"/>
    </sheetView>
  </sheetViews>
  <sheetFormatPr defaultColWidth="8.89380530973451" defaultRowHeight="16.1"/>
  <cols>
    <col min="1" max="1" width="25.7787610619469" style="2" customWidth="1"/>
    <col min="2" max="2" width="25.7787610619469" style="3" customWidth="1"/>
    <col min="3" max="4" width="25.7787610619469" style="2" customWidth="1"/>
    <col min="5" max="5" width="8.89380530973451" style="1"/>
    <col min="6" max="6" width="35.7787610619469" style="1" customWidth="1"/>
    <col min="7" max="7" width="10.0973451327434" customWidth="1"/>
    <col min="11" max="11" width="17.7964601769912" customWidth="1"/>
  </cols>
  <sheetData>
    <row r="1" s="1" customFormat="1" ht="16.85" spans="1:9">
      <c r="A1" s="4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/>
      <c r="H1" s="4" t="s">
        <v>5</v>
      </c>
      <c r="I1"/>
    </row>
    <row r="2" s="1" customFormat="1" ht="16.85" spans="1:9">
      <c r="A2" s="4" t="s">
        <v>6</v>
      </c>
      <c r="B2" s="4" t="s">
        <v>7</v>
      </c>
      <c r="C2" s="4" t="s">
        <v>8</v>
      </c>
      <c r="D2" s="4" t="s">
        <v>9</v>
      </c>
      <c r="F2" s="4" t="s">
        <v>10</v>
      </c>
      <c r="G2"/>
      <c r="H2" s="4" t="s">
        <v>11</v>
      </c>
      <c r="I2"/>
    </row>
    <row r="3" spans="1:8">
      <c r="A3" s="5" t="s">
        <v>12</v>
      </c>
      <c r="B3" s="5" t="s">
        <v>13</v>
      </c>
      <c r="C3" s="2">
        <v>9.5</v>
      </c>
      <c r="D3" s="2">
        <v>315</v>
      </c>
      <c r="F3" s="2" t="s">
        <v>14</v>
      </c>
      <c r="G3"/>
      <c r="H3">
        <v>90</v>
      </c>
    </row>
    <row r="4" spans="1:8">
      <c r="A4" s="5" t="s">
        <v>15</v>
      </c>
      <c r="B4" s="5" t="s">
        <v>16</v>
      </c>
      <c r="C4" s="2">
        <v>9.5</v>
      </c>
      <c r="D4" s="2">
        <v>225</v>
      </c>
      <c r="F4" s="2" t="s">
        <v>14</v>
      </c>
      <c r="G4"/>
      <c r="H4">
        <v>90</v>
      </c>
    </row>
    <row r="5" spans="1:8">
      <c r="A5" s="5" t="s">
        <v>17</v>
      </c>
      <c r="B5" s="5" t="s">
        <v>18</v>
      </c>
      <c r="C5" s="2">
        <v>9.5</v>
      </c>
      <c r="D5" s="2">
        <v>135</v>
      </c>
      <c r="F5" s="2" t="s">
        <v>14</v>
      </c>
      <c r="G5"/>
      <c r="H5">
        <v>90</v>
      </c>
    </row>
    <row r="6" spans="1:8">
      <c r="A6" s="5" t="s">
        <v>19</v>
      </c>
      <c r="B6" s="5" t="s">
        <v>20</v>
      </c>
      <c r="C6" s="2">
        <v>9.5</v>
      </c>
      <c r="D6" s="2">
        <v>45</v>
      </c>
      <c r="F6" s="2" t="s">
        <v>14</v>
      </c>
      <c r="G6"/>
      <c r="H6">
        <v>90</v>
      </c>
    </row>
    <row r="7" spans="1:11">
      <c r="A7" s="5" t="s">
        <v>21</v>
      </c>
      <c r="B7" s="5" t="s">
        <v>22</v>
      </c>
      <c r="C7" s="2">
        <v>26.6</v>
      </c>
      <c r="D7" s="2">
        <f>360-22.5*1+11.25</f>
        <v>348.75</v>
      </c>
      <c r="F7" s="2" t="s">
        <v>14</v>
      </c>
      <c r="G7"/>
      <c r="H7">
        <v>22.5</v>
      </c>
      <c r="J7" s="2">
        <v>349.2</v>
      </c>
      <c r="K7" s="2" t="s">
        <v>23</v>
      </c>
    </row>
    <row r="8" spans="1:11">
      <c r="A8" s="5" t="s">
        <v>24</v>
      </c>
      <c r="B8" s="5" t="s">
        <v>25</v>
      </c>
      <c r="C8" s="2">
        <v>26.6</v>
      </c>
      <c r="D8" s="2">
        <f>360-22.5*2+11.25</f>
        <v>326.25</v>
      </c>
      <c r="F8" s="2" t="s">
        <v>14</v>
      </c>
      <c r="G8"/>
      <c r="H8">
        <v>22.5</v>
      </c>
      <c r="J8" s="2">
        <v>328.8</v>
      </c>
      <c r="K8" s="2" t="s">
        <v>26</v>
      </c>
    </row>
    <row r="9" spans="1:11">
      <c r="A9" s="5" t="s">
        <v>27</v>
      </c>
      <c r="B9" s="5" t="s">
        <v>28</v>
      </c>
      <c r="C9" s="2">
        <v>26.6</v>
      </c>
      <c r="D9" s="2">
        <f>360-22.5*3+11.25</f>
        <v>303.75</v>
      </c>
      <c r="F9" s="2" t="s">
        <v>14</v>
      </c>
      <c r="G9"/>
      <c r="H9">
        <v>22.5</v>
      </c>
      <c r="J9" s="2">
        <v>307.2</v>
      </c>
      <c r="K9" s="2" t="s">
        <v>29</v>
      </c>
    </row>
    <row r="10" spans="1:11">
      <c r="A10" s="5" t="s">
        <v>30</v>
      </c>
      <c r="B10" s="5" t="s">
        <v>31</v>
      </c>
      <c r="C10" s="2">
        <v>26.6</v>
      </c>
      <c r="D10" s="2">
        <f>360-22.5*4+11.25</f>
        <v>281.25</v>
      </c>
      <c r="F10" s="2" t="s">
        <v>14</v>
      </c>
      <c r="G10"/>
      <c r="H10">
        <v>22.5</v>
      </c>
      <c r="J10" s="2">
        <v>286.8</v>
      </c>
      <c r="K10" s="2" t="s">
        <v>32</v>
      </c>
    </row>
    <row r="11" spans="1:11">
      <c r="A11" s="5" t="s">
        <v>33</v>
      </c>
      <c r="B11" s="5" t="s">
        <v>34</v>
      </c>
      <c r="C11" s="2">
        <v>26.6</v>
      </c>
      <c r="D11" s="2">
        <f>360-22.5*5+11.25</f>
        <v>258.75</v>
      </c>
      <c r="F11" s="2" t="s">
        <v>14</v>
      </c>
      <c r="G11"/>
      <c r="H11">
        <v>22.5</v>
      </c>
      <c r="J11" s="2">
        <v>265.2</v>
      </c>
      <c r="K11" s="2" t="s">
        <v>35</v>
      </c>
    </row>
    <row r="12" spans="1:11">
      <c r="A12" s="5" t="s">
        <v>36</v>
      </c>
      <c r="B12" s="5" t="s">
        <v>37</v>
      </c>
      <c r="C12" s="2">
        <v>26.6</v>
      </c>
      <c r="D12" s="2">
        <f>360-22.5*6+11.25</f>
        <v>236.25</v>
      </c>
      <c r="F12" s="2" t="s">
        <v>14</v>
      </c>
      <c r="G12"/>
      <c r="H12">
        <v>22.5</v>
      </c>
      <c r="J12" s="2">
        <v>241.2</v>
      </c>
      <c r="K12" s="2" t="s">
        <v>38</v>
      </c>
    </row>
    <row r="13" spans="1:11">
      <c r="A13" s="5" t="s">
        <v>39</v>
      </c>
      <c r="B13" s="5" t="s">
        <v>40</v>
      </c>
      <c r="C13" s="2">
        <v>26.6</v>
      </c>
      <c r="D13" s="2">
        <f>360-22.5*7+11.25</f>
        <v>213.75</v>
      </c>
      <c r="F13" s="2" t="s">
        <v>14</v>
      </c>
      <c r="G13"/>
      <c r="H13">
        <v>22.5</v>
      </c>
      <c r="J13" s="2">
        <v>225.6</v>
      </c>
      <c r="K13" s="2" t="s">
        <v>41</v>
      </c>
    </row>
    <row r="14" spans="1:11">
      <c r="A14" s="5" t="s">
        <v>42</v>
      </c>
      <c r="B14" s="5" t="s">
        <v>43</v>
      </c>
      <c r="C14" s="2">
        <v>26.6</v>
      </c>
      <c r="D14" s="2">
        <f>360-22.5*8+11.25</f>
        <v>191.25</v>
      </c>
      <c r="F14" s="2" t="s">
        <v>14</v>
      </c>
      <c r="G14"/>
      <c r="H14">
        <v>22.5</v>
      </c>
      <c r="J14" s="2">
        <v>198</v>
      </c>
      <c r="K14" s="2" t="s">
        <v>44</v>
      </c>
    </row>
    <row r="15" spans="1:11">
      <c r="A15" s="5" t="s">
        <v>45</v>
      </c>
      <c r="B15" s="5" t="s">
        <v>46</v>
      </c>
      <c r="C15" s="2">
        <v>26.6</v>
      </c>
      <c r="D15" s="2">
        <f>360-22.5*9+11.25</f>
        <v>168.75</v>
      </c>
      <c r="F15" s="2" t="s">
        <v>14</v>
      </c>
      <c r="G15"/>
      <c r="H15">
        <v>22.5</v>
      </c>
      <c r="J15" s="2">
        <v>175.2</v>
      </c>
      <c r="K15" s="2" t="s">
        <v>47</v>
      </c>
    </row>
    <row r="16" spans="1:11">
      <c r="A16" s="5" t="s">
        <v>48</v>
      </c>
      <c r="B16" s="5" t="s">
        <v>49</v>
      </c>
      <c r="C16" s="2">
        <v>26.6</v>
      </c>
      <c r="D16" s="2">
        <f>360-22.5*10+11.25</f>
        <v>146.25</v>
      </c>
      <c r="F16" s="2" t="s">
        <v>14</v>
      </c>
      <c r="G16"/>
      <c r="H16">
        <v>22.5</v>
      </c>
      <c r="J16" s="2">
        <v>148.8</v>
      </c>
      <c r="K16" s="2" t="s">
        <v>50</v>
      </c>
    </row>
    <row r="17" spans="1:11">
      <c r="A17" s="5" t="s">
        <v>51</v>
      </c>
      <c r="B17" s="5" t="s">
        <v>52</v>
      </c>
      <c r="C17" s="2">
        <v>26.6</v>
      </c>
      <c r="D17" s="2">
        <f>360-22.5*11+11.25</f>
        <v>123.75</v>
      </c>
      <c r="F17" s="2" t="s">
        <v>14</v>
      </c>
      <c r="G17"/>
      <c r="H17">
        <v>22.5</v>
      </c>
      <c r="J17" s="2">
        <v>127.2</v>
      </c>
      <c r="K17" s="2" t="s">
        <v>53</v>
      </c>
    </row>
    <row r="18" spans="1:11">
      <c r="A18" s="5" t="s">
        <v>54</v>
      </c>
      <c r="B18" s="5" t="s">
        <v>55</v>
      </c>
      <c r="C18" s="2">
        <v>26.6</v>
      </c>
      <c r="D18" s="2">
        <f>360-22.5*12+11.25</f>
        <v>101.25</v>
      </c>
      <c r="F18" s="2" t="s">
        <v>14</v>
      </c>
      <c r="G18"/>
      <c r="H18">
        <v>22.5</v>
      </c>
      <c r="J18" s="2">
        <v>103.2</v>
      </c>
      <c r="K18" s="2" t="s">
        <v>56</v>
      </c>
    </row>
    <row r="19" spans="1:11">
      <c r="A19" s="5" t="s">
        <v>57</v>
      </c>
      <c r="B19" s="5" t="s">
        <v>58</v>
      </c>
      <c r="C19" s="2">
        <v>26.6</v>
      </c>
      <c r="D19" s="2">
        <f>360-22.5*13+11.25</f>
        <v>78.75</v>
      </c>
      <c r="F19" s="2" t="s">
        <v>14</v>
      </c>
      <c r="G19"/>
      <c r="H19">
        <v>22.5</v>
      </c>
      <c r="J19" s="2">
        <v>85.2</v>
      </c>
      <c r="K19" s="2" t="s">
        <v>59</v>
      </c>
    </row>
    <row r="20" spans="1:11">
      <c r="A20" s="5" t="s">
        <v>60</v>
      </c>
      <c r="B20" s="5" t="s">
        <v>61</v>
      </c>
      <c r="C20" s="2">
        <v>26.6</v>
      </c>
      <c r="D20" s="2">
        <f>360-22.5*14+11.25</f>
        <v>56.25</v>
      </c>
      <c r="F20" s="2" t="s">
        <v>14</v>
      </c>
      <c r="G20"/>
      <c r="H20">
        <v>22.5</v>
      </c>
      <c r="J20" s="2">
        <v>58.8</v>
      </c>
      <c r="K20" s="2" t="s">
        <v>62</v>
      </c>
    </row>
    <row r="21" spans="1:11">
      <c r="A21" s="5" t="s">
        <v>63</v>
      </c>
      <c r="B21" s="5" t="s">
        <v>64</v>
      </c>
      <c r="C21" s="2">
        <v>26.6</v>
      </c>
      <c r="D21" s="2">
        <f>360-22.5*15+11.25</f>
        <v>33.75</v>
      </c>
      <c r="F21" s="2" t="s">
        <v>14</v>
      </c>
      <c r="G21"/>
      <c r="H21">
        <v>22.5</v>
      </c>
      <c r="J21" s="2">
        <v>38.4</v>
      </c>
      <c r="K21" s="2" t="s">
        <v>65</v>
      </c>
    </row>
    <row r="22" spans="1:11">
      <c r="A22" s="5" t="s">
        <v>66</v>
      </c>
      <c r="B22" s="5" t="s">
        <v>67</v>
      </c>
      <c r="C22" s="2">
        <v>26.6</v>
      </c>
      <c r="D22" s="2">
        <f>360-22.5*16+11.25</f>
        <v>11.25</v>
      </c>
      <c r="F22" s="2" t="s">
        <v>14</v>
      </c>
      <c r="G22"/>
      <c r="H22">
        <v>22.5</v>
      </c>
      <c r="J22" s="2">
        <v>18</v>
      </c>
      <c r="K22" s="2" t="s">
        <v>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WPS_1559643198</cp:lastModifiedBy>
  <dcterms:created xsi:type="dcterms:W3CDTF">2019-11-28T05:23:00Z</dcterms:created>
  <dcterms:modified xsi:type="dcterms:W3CDTF">2023-09-12T01:51:34Z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2052-11.1.0.12155</vt:lpwstr>
  </property>
  <property fmtid="{D5CDD505-2E9C-101B-9397-08002B2CF9AE}" pid="3" name="ICV">
    <vt:lpwstr>4BA110CA16494B7490511060BBA3EFBF</vt:lpwstr>
  </property>
</Properties>
</file>