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<sst xmlns="http://schemas.openxmlformats.org/spreadsheetml/2006/main" count="172" uniqueCount="36">
  <si>
    <t>SEE DERIVATION BELOW</t>
  </si>
  <si>
    <t>BY VERTICAL POSITION/SHANK (IE FOR DISPLAY)</t>
  </si>
  <si>
    <t>Neuroscope channel</t>
  </si>
  <si>
    <t xml:space="preserve">Neronexus/ Omnetics site </t>
  </si>
  <si>
    <t>Intan pin</t>
  </si>
  <si>
    <t>Intan Channel (starts at 0)</t>
  </si>
  <si>
    <t>Intan Pin</t>
  </si>
  <si>
    <t>Neuronexus/ Omnetics Site</t>
  </si>
  <si>
    <t>Intan Channel</t>
  </si>
  <si>
    <t>Intan Channel +32</t>
  </si>
  <si>
    <t>Intan Channel +64</t>
  </si>
  <si>
    <t>Intan Channel -32</t>
  </si>
  <si>
    <t>SHANK 1</t>
  </si>
  <si>
    <t>SHANK 2</t>
  </si>
  <si>
    <t>SHANK 3</t>
  </si>
  <si>
    <t>SHANK 4</t>
  </si>
  <si>
    <t>SHANK 5</t>
  </si>
  <si>
    <t>SHANK 6</t>
  </si>
  <si>
    <t>SHANK 7</t>
  </si>
  <si>
    <t>SHANK 8</t>
  </si>
  <si>
    <t>DERIVATION/PIN PATTERNs</t>
  </si>
  <si>
    <t>Connector A</t>
  </si>
  <si>
    <t>CHANGE THE BLUE ONLY</t>
  </si>
  <si>
    <t>Connector B</t>
  </si>
  <si>
    <t>Intan Channel Pin</t>
  </si>
  <si>
    <t>Neuronexus/ Omnetics (Recording site)</t>
  </si>
  <si>
    <t>Other Side (Recording Site)</t>
  </si>
  <si>
    <t>Neuronexus/ Omnetics (Recording Site)</t>
  </si>
  <si>
    <t>G</t>
  </si>
  <si>
    <t>Gnd 2</t>
  </si>
  <si>
    <t>Ref</t>
  </si>
  <si>
    <t>R</t>
  </si>
  <si>
    <t>Gnd 1</t>
  </si>
  <si>
    <t>FOR ALGORITHMIC USE (VLOOKUP)</t>
  </si>
  <si>
    <t>Intan</t>
  </si>
  <si>
    <t>Omnetics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</si>
</sst>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b/>
      <name val="Arial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3C78D8"/>
        <bgColor rgb="FF3C78D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vertical="bottom" wrapText="1"/>
    </xf>
    <xf borderId="0" fillId="3" fontId="1" numFmtId="0" xfId="0" applyAlignment="1" applyFill="1" applyFont="1">
      <alignment shrinkToFit="0" vertical="bottom" wrapText="1"/>
    </xf>
    <xf borderId="0" fillId="4" fontId="1" numFmtId="0" xfId="0" applyAlignment="1" applyFill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1"/>
    </xf>
    <xf borderId="0" fillId="6" fontId="2" numFmtId="0" xfId="0" applyAlignment="1" applyFill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shrinkToFit="0" vertical="bottom" wrapText="1"/>
    </xf>
    <xf borderId="0" fillId="4" fontId="1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right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2" fontId="1" numFmtId="0" xfId="0" applyAlignment="1" applyFont="1">
      <alignment horizontal="right" shrinkToFit="0" vertical="bottom" wrapText="1"/>
    </xf>
    <xf borderId="0" fillId="4" fontId="2" numFmtId="0" xfId="0" applyAlignment="1" applyFont="1">
      <alignment horizontal="right" shrinkToFit="0" vertical="bottom" wrapText="1"/>
    </xf>
    <xf borderId="0" fillId="5" fontId="1" numFmtId="0" xfId="0" applyAlignment="1" applyFont="1">
      <alignment horizontal="right" shrinkToFit="0" vertical="bottom" wrapText="1"/>
    </xf>
    <xf borderId="0" fillId="6" fontId="2" numFmtId="0" xfId="0" applyAlignment="1" applyFont="1">
      <alignment horizontal="right"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3" fontId="2" numFmtId="0" xfId="0" applyAlignment="1" applyFont="1">
      <alignment horizontal="right" shrinkToFit="0" vertical="bottom" wrapText="1"/>
    </xf>
    <xf borderId="1" fillId="2" fontId="2" numFmtId="0" xfId="0" applyAlignment="1" applyBorder="1" applyFont="1">
      <alignment horizontal="right" shrinkToFit="0" vertical="bottom" wrapText="1"/>
    </xf>
    <xf borderId="1" fillId="3" fontId="1" numFmtId="0" xfId="0" applyAlignment="1" applyBorder="1" applyFont="1">
      <alignment horizontal="right" shrinkToFit="0" vertical="bottom" wrapText="1"/>
    </xf>
    <xf borderId="1" fillId="4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ont="1">
      <alignment horizontal="right" shrinkToFit="0" vertical="bottom" wrapText="1"/>
    </xf>
    <xf borderId="1" fillId="4" fontId="2" numFmtId="0" xfId="0" applyAlignment="1" applyBorder="1" applyFont="1">
      <alignment horizontal="right" shrinkToFit="0" vertical="bottom" wrapText="1"/>
    </xf>
    <xf borderId="1" fillId="5" fontId="1" numFmtId="0" xfId="0" applyAlignment="1" applyBorder="1" applyFont="1">
      <alignment horizontal="right" shrinkToFit="0" vertical="bottom" wrapText="1"/>
    </xf>
    <xf borderId="1" fillId="6" fontId="2" numFmtId="0" xfId="0" applyAlignment="1" applyBorder="1" applyFont="1">
      <alignment horizontal="right" shrinkToFit="0" vertical="bottom" wrapText="1"/>
    </xf>
    <xf borderId="1" fillId="2" fontId="1" numFmtId="0" xfId="0" applyAlignment="1" applyBorder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7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horizontal="right" readingOrder="0" shrinkToFit="0" vertical="bottom" wrapText="1"/>
    </xf>
    <xf borderId="0" fillId="7" fontId="1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shrinkToFit="0" vertical="bottom" wrapText="1"/>
    </xf>
    <xf borderId="1" fillId="3" fontId="1" numFmtId="0" xfId="0" applyAlignment="1" applyBorder="1" applyFont="1">
      <alignment shrinkToFit="0" vertical="bottom" wrapText="1"/>
    </xf>
    <xf borderId="0" fillId="8" fontId="1" numFmtId="0" xfId="0" applyAlignment="1" applyFill="1" applyFont="1">
      <alignment shrinkToFit="0" vertical="bottom" wrapText="1"/>
    </xf>
    <xf borderId="1" fillId="9" fontId="1" numFmtId="0" xfId="0" applyAlignment="1" applyBorder="1" applyFill="1" applyFont="1">
      <alignment shrinkToFit="0" vertical="bottom" wrapText="1"/>
    </xf>
    <xf borderId="0" fillId="8" fontId="1" numFmtId="0" xfId="0" applyAlignment="1" applyFont="1">
      <alignment horizontal="right" shrinkToFit="0" vertical="bottom" wrapText="1"/>
    </xf>
    <xf borderId="0" fillId="9" fontId="1" numFmtId="0" xfId="0" applyAlignment="1" applyFont="1">
      <alignment horizontal="right" shrinkToFit="0" vertical="bottom" wrapText="1"/>
    </xf>
    <xf borderId="1" fillId="8" fontId="1" numFmtId="0" xfId="0" applyAlignment="1" applyBorder="1" applyFon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customWidth="1" min="1" max="1" width="11.86"/>
    <col customWidth="1" min="2" max="2" width="9.29"/>
    <col customWidth="1" min="3" max="3" width="9.0"/>
    <col customWidth="1" min="4" max="4" width="10.71"/>
    <col customWidth="1" min="6" max="6" width="13.0"/>
    <col customWidth="1" min="7" max="7" width="15.14"/>
    <col customWidth="1" min="10" max="10" width="11.29"/>
    <col customWidth="1" min="11" max="11" width="8.86"/>
    <col customWidth="1" min="12" max="12" width="9.43"/>
    <col customWidth="1" min="13" max="13" width="8.43"/>
    <col customWidth="1" min="14" max="15" width="9.14"/>
  </cols>
  <sheetData>
    <row r="1" ht="37.5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2" t="s">
        <v>2</v>
      </c>
      <c r="M1" s="1"/>
      <c r="N1" s="1"/>
      <c r="O1" s="1"/>
      <c r="P1" s="1"/>
      <c r="Q1" s="1"/>
      <c r="R1" s="1"/>
      <c r="S1" s="1"/>
      <c r="T1" s="1"/>
      <c r="U1" s="1"/>
    </row>
    <row r="2" ht="48.75">
      <c r="A2" s="3" t="s">
        <v>3</v>
      </c>
      <c r="B2" s="4" t="s">
        <v>4</v>
      </c>
      <c r="C2" s="5" t="s">
        <v>5</v>
      </c>
      <c r="D2" s="1"/>
      <c r="E2" s="1"/>
      <c r="F2" s="4" t="s">
        <v>6</v>
      </c>
      <c r="G2" s="3" t="s">
        <v>7</v>
      </c>
      <c r="H2" s="1"/>
      <c r="I2" s="1"/>
      <c r="J2" s="3" t="s">
        <v>7</v>
      </c>
      <c r="K2" s="4" t="s">
        <v>6</v>
      </c>
      <c r="L2" s="6" t="s">
        <v>8</v>
      </c>
      <c r="M2" s="7" t="s">
        <v>9</v>
      </c>
      <c r="N2" s="8" t="s">
        <v>10</v>
      </c>
      <c r="O2" s="8" t="s">
        <v>11</v>
      </c>
      <c r="P2" s="1"/>
      <c r="Q2" s="1"/>
      <c r="R2" s="1"/>
      <c r="S2" s="1"/>
      <c r="T2" s="1"/>
      <c r="U2" s="1"/>
    </row>
    <row r="3">
      <c r="A3" s="9">
        <v>1.0</v>
      </c>
      <c r="B3" s="10">
        <f t="shared" ref="B3:B66" si="1">VLOOKUP(A3,D$92:E$156,2,FALSE)</f>
        <v>17</v>
      </c>
      <c r="C3" s="11">
        <f t="shared" ref="C3:C66" si="2">B3-1</f>
        <v>16</v>
      </c>
      <c r="D3" s="1" t="s">
        <v>12</v>
      </c>
      <c r="E3" s="1"/>
      <c r="F3" s="12">
        <v>0.0</v>
      </c>
      <c r="G3" s="13">
        <f t="shared" ref="G3:G66" si="3">VLOOKUP(F3,$A$93:$B$156,2,FALSE)</f>
        <v>17</v>
      </c>
      <c r="H3" s="1"/>
      <c r="I3" s="14" t="s">
        <v>12</v>
      </c>
      <c r="J3" s="15">
        <v>1.0</v>
      </c>
      <c r="K3" s="10">
        <f t="shared" ref="K3:K66" si="4">VLOOKUP(J3,A$3:B$66,2)</f>
        <v>17</v>
      </c>
      <c r="L3" s="16">
        <f t="shared" ref="L3:L66" si="5">K3</f>
        <v>17</v>
      </c>
      <c r="M3" s="17">
        <f t="shared" ref="M3:M66" si="6">L3+32</f>
        <v>49</v>
      </c>
      <c r="N3" s="18">
        <f t="shared" ref="N3:N66" si="7">L3+64</f>
        <v>81</v>
      </c>
      <c r="O3" s="18">
        <f t="shared" ref="O3:O66" si="8">L3-32</f>
        <v>-15</v>
      </c>
      <c r="P3" s="19">
        <f t="shared" ref="P3:P66" si="9">O3+64</f>
        <v>49</v>
      </c>
      <c r="Q3" s="1"/>
      <c r="R3" s="1"/>
      <c r="S3" s="1"/>
      <c r="T3" s="1"/>
      <c r="U3" s="1"/>
    </row>
    <row r="4">
      <c r="A4" s="9">
        <v>2.0</v>
      </c>
      <c r="B4" s="10">
        <f t="shared" si="1"/>
        <v>16</v>
      </c>
      <c r="C4" s="11">
        <f t="shared" si="2"/>
        <v>15</v>
      </c>
      <c r="D4" s="1" t="s">
        <v>12</v>
      </c>
      <c r="E4" s="1"/>
      <c r="F4" s="20">
        <f t="shared" ref="F4:F66" si="10">F3+1</f>
        <v>1</v>
      </c>
      <c r="G4" s="13">
        <f t="shared" si="3"/>
        <v>18</v>
      </c>
      <c r="H4" s="1"/>
      <c r="I4" s="1" t="s">
        <v>12</v>
      </c>
      <c r="J4" s="15">
        <v>8.0</v>
      </c>
      <c r="K4" s="10">
        <f t="shared" si="4"/>
        <v>22</v>
      </c>
      <c r="L4" s="16">
        <f t="shared" si="5"/>
        <v>22</v>
      </c>
      <c r="M4" s="17">
        <f t="shared" si="6"/>
        <v>54</v>
      </c>
      <c r="N4" s="18">
        <f t="shared" si="7"/>
        <v>86</v>
      </c>
      <c r="O4" s="18">
        <f t="shared" si="8"/>
        <v>-10</v>
      </c>
      <c r="P4" s="19">
        <f t="shared" si="9"/>
        <v>54</v>
      </c>
      <c r="Q4" s="1"/>
      <c r="R4" s="1"/>
      <c r="S4" s="1"/>
      <c r="T4" s="1"/>
      <c r="U4" s="1"/>
    </row>
    <row r="5">
      <c r="A5" s="9">
        <v>3.0</v>
      </c>
      <c r="B5" s="10">
        <f t="shared" si="1"/>
        <v>19</v>
      </c>
      <c r="C5" s="11">
        <f t="shared" si="2"/>
        <v>18</v>
      </c>
      <c r="D5" s="1" t="s">
        <v>12</v>
      </c>
      <c r="E5" s="1"/>
      <c r="F5" s="20">
        <f t="shared" si="10"/>
        <v>2</v>
      </c>
      <c r="G5" s="13">
        <f t="shared" si="3"/>
        <v>19</v>
      </c>
      <c r="H5" s="1"/>
      <c r="I5" s="1" t="s">
        <v>12</v>
      </c>
      <c r="J5" s="15">
        <v>2.0</v>
      </c>
      <c r="K5" s="10">
        <f t="shared" si="4"/>
        <v>16</v>
      </c>
      <c r="L5" s="16">
        <f t="shared" si="5"/>
        <v>16</v>
      </c>
      <c r="M5" s="17">
        <f t="shared" si="6"/>
        <v>48</v>
      </c>
      <c r="N5" s="18">
        <f t="shared" si="7"/>
        <v>80</v>
      </c>
      <c r="O5" s="18">
        <f t="shared" si="8"/>
        <v>-16</v>
      </c>
      <c r="P5" s="19">
        <f t="shared" si="9"/>
        <v>48</v>
      </c>
      <c r="Q5" s="1"/>
      <c r="R5" s="1"/>
      <c r="S5" s="1"/>
      <c r="T5" s="1"/>
      <c r="U5" s="1"/>
    </row>
    <row r="6">
      <c r="A6" s="9">
        <v>4.0</v>
      </c>
      <c r="B6" s="10">
        <f t="shared" si="1"/>
        <v>18</v>
      </c>
      <c r="C6" s="11">
        <f t="shared" si="2"/>
        <v>17</v>
      </c>
      <c r="D6" s="1" t="s">
        <v>12</v>
      </c>
      <c r="E6" s="1"/>
      <c r="F6" s="20">
        <f t="shared" si="10"/>
        <v>3</v>
      </c>
      <c r="G6" s="13">
        <f t="shared" si="3"/>
        <v>32</v>
      </c>
      <c r="H6" s="1"/>
      <c r="I6" s="1" t="s">
        <v>12</v>
      </c>
      <c r="J6" s="15">
        <v>7.0</v>
      </c>
      <c r="K6" s="10">
        <f t="shared" si="4"/>
        <v>23</v>
      </c>
      <c r="L6" s="16">
        <f t="shared" si="5"/>
        <v>23</v>
      </c>
      <c r="M6" s="17">
        <f t="shared" si="6"/>
        <v>55</v>
      </c>
      <c r="N6" s="18">
        <f t="shared" si="7"/>
        <v>87</v>
      </c>
      <c r="O6" s="18">
        <f t="shared" si="8"/>
        <v>-9</v>
      </c>
      <c r="P6" s="19">
        <f t="shared" si="9"/>
        <v>55</v>
      </c>
      <c r="Q6" s="1"/>
      <c r="R6" s="1"/>
      <c r="S6" s="1"/>
      <c r="T6" s="1"/>
      <c r="U6" s="1"/>
    </row>
    <row r="7">
      <c r="A7" s="9">
        <v>5.0</v>
      </c>
      <c r="B7" s="10">
        <f t="shared" si="1"/>
        <v>21</v>
      </c>
      <c r="C7" s="11">
        <f t="shared" si="2"/>
        <v>20</v>
      </c>
      <c r="D7" s="1" t="s">
        <v>12</v>
      </c>
      <c r="E7" s="1"/>
      <c r="F7" s="20">
        <f t="shared" si="10"/>
        <v>4</v>
      </c>
      <c r="G7" s="13">
        <f t="shared" si="3"/>
        <v>20</v>
      </c>
      <c r="H7" s="1"/>
      <c r="I7" s="1" t="s">
        <v>12</v>
      </c>
      <c r="J7" s="15">
        <v>3.0</v>
      </c>
      <c r="K7" s="10">
        <f t="shared" si="4"/>
        <v>19</v>
      </c>
      <c r="L7" s="16">
        <f t="shared" si="5"/>
        <v>19</v>
      </c>
      <c r="M7" s="17">
        <f t="shared" si="6"/>
        <v>51</v>
      </c>
      <c r="N7" s="18">
        <f t="shared" si="7"/>
        <v>83</v>
      </c>
      <c r="O7" s="18">
        <f t="shared" si="8"/>
        <v>-13</v>
      </c>
      <c r="P7" s="19">
        <f t="shared" si="9"/>
        <v>51</v>
      </c>
      <c r="Q7" s="1"/>
      <c r="R7" s="1"/>
      <c r="S7" s="1"/>
      <c r="T7" s="1"/>
      <c r="U7" s="1"/>
    </row>
    <row r="8">
      <c r="A8" s="9">
        <v>6.0</v>
      </c>
      <c r="B8" s="10">
        <f t="shared" si="1"/>
        <v>20</v>
      </c>
      <c r="C8" s="11">
        <f t="shared" si="2"/>
        <v>19</v>
      </c>
      <c r="D8" s="1" t="s">
        <v>12</v>
      </c>
      <c r="E8" s="1"/>
      <c r="F8" s="20">
        <f t="shared" si="10"/>
        <v>5</v>
      </c>
      <c r="G8" s="13">
        <f t="shared" si="3"/>
        <v>21</v>
      </c>
      <c r="H8" s="1"/>
      <c r="I8" s="1" t="s">
        <v>12</v>
      </c>
      <c r="J8" s="15">
        <v>6.0</v>
      </c>
      <c r="K8" s="10">
        <f t="shared" si="4"/>
        <v>20</v>
      </c>
      <c r="L8" s="16">
        <f t="shared" si="5"/>
        <v>20</v>
      </c>
      <c r="M8" s="17">
        <f t="shared" si="6"/>
        <v>52</v>
      </c>
      <c r="N8" s="18">
        <f t="shared" si="7"/>
        <v>84</v>
      </c>
      <c r="O8" s="18">
        <f t="shared" si="8"/>
        <v>-12</v>
      </c>
      <c r="P8" s="19">
        <f t="shared" si="9"/>
        <v>52</v>
      </c>
      <c r="Q8" s="1"/>
      <c r="R8" s="1"/>
      <c r="S8" s="1"/>
      <c r="T8" s="1"/>
      <c r="U8" s="1"/>
    </row>
    <row r="9">
      <c r="A9" s="9">
        <v>7.0</v>
      </c>
      <c r="B9" s="10">
        <f t="shared" si="1"/>
        <v>23</v>
      </c>
      <c r="C9" s="11">
        <f t="shared" si="2"/>
        <v>22</v>
      </c>
      <c r="D9" s="1" t="s">
        <v>12</v>
      </c>
      <c r="E9" s="1"/>
      <c r="F9" s="20">
        <f t="shared" si="10"/>
        <v>6</v>
      </c>
      <c r="G9" s="13">
        <f t="shared" si="3"/>
        <v>22</v>
      </c>
      <c r="H9" s="1"/>
      <c r="I9" s="1" t="s">
        <v>12</v>
      </c>
      <c r="J9" s="15">
        <v>4.0</v>
      </c>
      <c r="K9" s="10">
        <f t="shared" si="4"/>
        <v>18</v>
      </c>
      <c r="L9" s="16">
        <f t="shared" si="5"/>
        <v>18</v>
      </c>
      <c r="M9" s="17">
        <f t="shared" si="6"/>
        <v>50</v>
      </c>
      <c r="N9" s="18">
        <f t="shared" si="7"/>
        <v>82</v>
      </c>
      <c r="O9" s="18">
        <f t="shared" si="8"/>
        <v>-14</v>
      </c>
      <c r="P9" s="19">
        <f t="shared" si="9"/>
        <v>50</v>
      </c>
      <c r="Q9" s="1"/>
      <c r="R9" s="1"/>
      <c r="S9" s="1"/>
      <c r="T9" s="1"/>
      <c r="U9" s="1"/>
    </row>
    <row r="10">
      <c r="A10" s="21">
        <v>8.0</v>
      </c>
      <c r="B10" s="22">
        <f t="shared" si="1"/>
        <v>22</v>
      </c>
      <c r="C10" s="23">
        <f t="shared" si="2"/>
        <v>21</v>
      </c>
      <c r="D10" s="24" t="s">
        <v>12</v>
      </c>
      <c r="E10" s="1"/>
      <c r="F10" s="20">
        <f t="shared" si="10"/>
        <v>7</v>
      </c>
      <c r="G10" s="13">
        <f t="shared" si="3"/>
        <v>31</v>
      </c>
      <c r="H10" s="1"/>
      <c r="I10" s="25" t="s">
        <v>12</v>
      </c>
      <c r="J10" s="26">
        <v>5.0</v>
      </c>
      <c r="K10" s="22">
        <f t="shared" si="4"/>
        <v>21</v>
      </c>
      <c r="L10" s="27">
        <f t="shared" si="5"/>
        <v>21</v>
      </c>
      <c r="M10" s="28">
        <f t="shared" si="6"/>
        <v>53</v>
      </c>
      <c r="N10" s="29">
        <f t="shared" si="7"/>
        <v>85</v>
      </c>
      <c r="O10" s="29">
        <f t="shared" si="8"/>
        <v>-11</v>
      </c>
      <c r="P10" s="19">
        <f t="shared" si="9"/>
        <v>53</v>
      </c>
      <c r="Q10" s="1"/>
      <c r="R10" s="1"/>
      <c r="S10" s="1"/>
      <c r="T10" s="1"/>
      <c r="U10" s="1"/>
    </row>
    <row r="11">
      <c r="A11" s="9">
        <v>9.0</v>
      </c>
      <c r="B11" s="10">
        <f t="shared" si="1"/>
        <v>25</v>
      </c>
      <c r="C11" s="11">
        <f t="shared" si="2"/>
        <v>24</v>
      </c>
      <c r="D11" s="1" t="s">
        <v>13</v>
      </c>
      <c r="E11" s="1"/>
      <c r="F11" s="20">
        <f t="shared" si="10"/>
        <v>8</v>
      </c>
      <c r="G11" s="13">
        <f t="shared" si="3"/>
        <v>23</v>
      </c>
      <c r="H11" s="1"/>
      <c r="I11" s="1" t="s">
        <v>13</v>
      </c>
      <c r="J11" s="15">
        <v>9.0</v>
      </c>
      <c r="K11" s="10">
        <f t="shared" si="4"/>
        <v>25</v>
      </c>
      <c r="L11" s="16">
        <f t="shared" si="5"/>
        <v>25</v>
      </c>
      <c r="M11" s="17">
        <f t="shared" si="6"/>
        <v>57</v>
      </c>
      <c r="N11" s="18">
        <f t="shared" si="7"/>
        <v>89</v>
      </c>
      <c r="O11" s="18">
        <f t="shared" si="8"/>
        <v>-7</v>
      </c>
      <c r="P11" s="19">
        <f t="shared" si="9"/>
        <v>57</v>
      </c>
      <c r="Q11" s="1"/>
      <c r="R11" s="1"/>
      <c r="S11" s="1"/>
      <c r="T11" s="1"/>
      <c r="U11" s="1"/>
    </row>
    <row r="12">
      <c r="A12" s="9">
        <v>10.0</v>
      </c>
      <c r="B12" s="10">
        <f t="shared" si="1"/>
        <v>24</v>
      </c>
      <c r="C12" s="11">
        <f t="shared" si="2"/>
        <v>23</v>
      </c>
      <c r="D12" s="1" t="s">
        <v>13</v>
      </c>
      <c r="E12" s="1"/>
      <c r="F12" s="20">
        <f t="shared" si="10"/>
        <v>9</v>
      </c>
      <c r="G12" s="13">
        <f t="shared" si="3"/>
        <v>24</v>
      </c>
      <c r="H12" s="1"/>
      <c r="I12" s="1" t="s">
        <v>13</v>
      </c>
      <c r="J12" s="15">
        <v>16.0</v>
      </c>
      <c r="K12" s="10">
        <f t="shared" si="4"/>
        <v>30</v>
      </c>
      <c r="L12" s="16">
        <f t="shared" si="5"/>
        <v>30</v>
      </c>
      <c r="M12" s="17">
        <f t="shared" si="6"/>
        <v>62</v>
      </c>
      <c r="N12" s="18">
        <f t="shared" si="7"/>
        <v>94</v>
      </c>
      <c r="O12" s="18">
        <f t="shared" si="8"/>
        <v>-2</v>
      </c>
      <c r="P12" s="19">
        <f t="shared" si="9"/>
        <v>62</v>
      </c>
      <c r="Q12" s="1"/>
      <c r="R12" s="1"/>
      <c r="S12" s="1"/>
      <c r="T12" s="1"/>
      <c r="U12" s="1"/>
    </row>
    <row r="13">
      <c r="A13" s="9">
        <v>11.0</v>
      </c>
      <c r="B13" s="10">
        <f t="shared" si="1"/>
        <v>27</v>
      </c>
      <c r="C13" s="11">
        <f t="shared" si="2"/>
        <v>26</v>
      </c>
      <c r="D13" s="1" t="s">
        <v>13</v>
      </c>
      <c r="E13" s="1"/>
      <c r="F13" s="20">
        <f t="shared" si="10"/>
        <v>10</v>
      </c>
      <c r="G13" s="13">
        <f t="shared" si="3"/>
        <v>25</v>
      </c>
      <c r="H13" s="1"/>
      <c r="I13" s="1" t="s">
        <v>13</v>
      </c>
      <c r="J13" s="15">
        <v>10.0</v>
      </c>
      <c r="K13" s="10">
        <f t="shared" si="4"/>
        <v>24</v>
      </c>
      <c r="L13" s="16">
        <f t="shared" si="5"/>
        <v>24</v>
      </c>
      <c r="M13" s="17">
        <f t="shared" si="6"/>
        <v>56</v>
      </c>
      <c r="N13" s="18">
        <f t="shared" si="7"/>
        <v>88</v>
      </c>
      <c r="O13" s="18">
        <f t="shared" si="8"/>
        <v>-8</v>
      </c>
      <c r="P13" s="19">
        <f t="shared" si="9"/>
        <v>56</v>
      </c>
      <c r="Q13" s="1"/>
      <c r="R13" s="1"/>
      <c r="S13" s="1"/>
      <c r="T13" s="1"/>
      <c r="U13" s="1"/>
    </row>
    <row r="14">
      <c r="A14" s="9">
        <v>12.0</v>
      </c>
      <c r="B14" s="10">
        <f t="shared" si="1"/>
        <v>26</v>
      </c>
      <c r="C14" s="11">
        <f t="shared" si="2"/>
        <v>25</v>
      </c>
      <c r="D14" s="1" t="s">
        <v>13</v>
      </c>
      <c r="E14" s="1"/>
      <c r="F14" s="20">
        <f t="shared" si="10"/>
        <v>11</v>
      </c>
      <c r="G14" s="13">
        <f t="shared" si="3"/>
        <v>30</v>
      </c>
      <c r="H14" s="1"/>
      <c r="I14" s="1" t="s">
        <v>13</v>
      </c>
      <c r="J14" s="15">
        <v>15.0</v>
      </c>
      <c r="K14" s="10">
        <f t="shared" si="4"/>
        <v>31</v>
      </c>
      <c r="L14" s="16">
        <f t="shared" si="5"/>
        <v>31</v>
      </c>
      <c r="M14" s="17">
        <f t="shared" si="6"/>
        <v>63</v>
      </c>
      <c r="N14" s="18">
        <f t="shared" si="7"/>
        <v>95</v>
      </c>
      <c r="O14" s="18">
        <f t="shared" si="8"/>
        <v>-1</v>
      </c>
      <c r="P14" s="19">
        <f t="shared" si="9"/>
        <v>63</v>
      </c>
      <c r="Q14" s="1"/>
      <c r="R14" s="1"/>
      <c r="S14" s="1"/>
      <c r="T14" s="1"/>
      <c r="U14" s="1"/>
    </row>
    <row r="15">
      <c r="A15" s="9">
        <v>13.0</v>
      </c>
      <c r="B15" s="10">
        <f t="shared" si="1"/>
        <v>29</v>
      </c>
      <c r="C15" s="11">
        <f t="shared" si="2"/>
        <v>28</v>
      </c>
      <c r="D15" s="1" t="s">
        <v>13</v>
      </c>
      <c r="E15" s="1"/>
      <c r="F15" s="20">
        <f t="shared" si="10"/>
        <v>12</v>
      </c>
      <c r="G15" s="13">
        <f t="shared" si="3"/>
        <v>26</v>
      </c>
      <c r="H15" s="1"/>
      <c r="I15" s="1" t="s">
        <v>13</v>
      </c>
      <c r="J15" s="15">
        <v>11.0</v>
      </c>
      <c r="K15" s="10">
        <f t="shared" si="4"/>
        <v>27</v>
      </c>
      <c r="L15" s="16">
        <f t="shared" si="5"/>
        <v>27</v>
      </c>
      <c r="M15" s="17">
        <f t="shared" si="6"/>
        <v>59</v>
      </c>
      <c r="N15" s="18">
        <f t="shared" si="7"/>
        <v>91</v>
      </c>
      <c r="O15" s="18">
        <f t="shared" si="8"/>
        <v>-5</v>
      </c>
      <c r="P15" s="19">
        <f t="shared" si="9"/>
        <v>59</v>
      </c>
      <c r="Q15" s="1"/>
      <c r="R15" s="1"/>
      <c r="S15" s="1"/>
      <c r="T15" s="1"/>
      <c r="U15" s="1"/>
    </row>
    <row r="16">
      <c r="A16" s="9">
        <v>14.0</v>
      </c>
      <c r="B16" s="10">
        <f t="shared" si="1"/>
        <v>28</v>
      </c>
      <c r="C16" s="11">
        <f t="shared" si="2"/>
        <v>27</v>
      </c>
      <c r="D16" s="1" t="s">
        <v>13</v>
      </c>
      <c r="E16" s="1"/>
      <c r="F16" s="20">
        <f t="shared" si="10"/>
        <v>13</v>
      </c>
      <c r="G16" s="13">
        <f t="shared" si="3"/>
        <v>27</v>
      </c>
      <c r="H16" s="1"/>
      <c r="I16" s="1" t="s">
        <v>13</v>
      </c>
      <c r="J16" s="15">
        <v>14.0</v>
      </c>
      <c r="K16" s="10">
        <f t="shared" si="4"/>
        <v>28</v>
      </c>
      <c r="L16" s="16">
        <f t="shared" si="5"/>
        <v>28</v>
      </c>
      <c r="M16" s="17">
        <f t="shared" si="6"/>
        <v>60</v>
      </c>
      <c r="N16" s="18">
        <f t="shared" si="7"/>
        <v>92</v>
      </c>
      <c r="O16" s="18">
        <f t="shared" si="8"/>
        <v>-4</v>
      </c>
      <c r="P16" s="19">
        <f t="shared" si="9"/>
        <v>60</v>
      </c>
      <c r="Q16" s="1"/>
      <c r="R16" s="1"/>
      <c r="S16" s="1"/>
      <c r="T16" s="1"/>
      <c r="U16" s="1"/>
    </row>
    <row r="17">
      <c r="A17" s="9">
        <v>15.0</v>
      </c>
      <c r="B17" s="10">
        <f t="shared" si="1"/>
        <v>31</v>
      </c>
      <c r="C17" s="11">
        <f t="shared" si="2"/>
        <v>30</v>
      </c>
      <c r="D17" s="1" t="s">
        <v>13</v>
      </c>
      <c r="E17" s="1"/>
      <c r="F17" s="20">
        <f t="shared" si="10"/>
        <v>14</v>
      </c>
      <c r="G17" s="13">
        <f t="shared" si="3"/>
        <v>28</v>
      </c>
      <c r="H17" s="1"/>
      <c r="I17" s="1" t="s">
        <v>13</v>
      </c>
      <c r="J17" s="15">
        <v>12.0</v>
      </c>
      <c r="K17" s="10">
        <f t="shared" si="4"/>
        <v>26</v>
      </c>
      <c r="L17" s="16">
        <f t="shared" si="5"/>
        <v>26</v>
      </c>
      <c r="M17" s="17">
        <f t="shared" si="6"/>
        <v>58</v>
      </c>
      <c r="N17" s="18">
        <f t="shared" si="7"/>
        <v>90</v>
      </c>
      <c r="O17" s="18">
        <f t="shared" si="8"/>
        <v>-6</v>
      </c>
      <c r="P17" s="19">
        <f t="shared" si="9"/>
        <v>58</v>
      </c>
      <c r="Q17" s="1"/>
      <c r="R17" s="1"/>
      <c r="S17" s="1"/>
      <c r="T17" s="1"/>
      <c r="U17" s="1"/>
    </row>
    <row r="18">
      <c r="A18" s="21">
        <v>16.0</v>
      </c>
      <c r="B18" s="22">
        <f t="shared" si="1"/>
        <v>30</v>
      </c>
      <c r="C18" s="23">
        <f t="shared" si="2"/>
        <v>29</v>
      </c>
      <c r="D18" s="24" t="s">
        <v>13</v>
      </c>
      <c r="E18" s="1"/>
      <c r="F18" s="20">
        <f t="shared" si="10"/>
        <v>15</v>
      </c>
      <c r="G18" s="30">
        <f t="shared" si="3"/>
        <v>29</v>
      </c>
      <c r="H18" s="1"/>
      <c r="I18" s="25" t="s">
        <v>13</v>
      </c>
      <c r="J18" s="26">
        <v>13.0</v>
      </c>
      <c r="K18" s="22">
        <f t="shared" si="4"/>
        <v>29</v>
      </c>
      <c r="L18" s="27">
        <f t="shared" si="5"/>
        <v>29</v>
      </c>
      <c r="M18" s="28">
        <f t="shared" si="6"/>
        <v>61</v>
      </c>
      <c r="N18" s="29">
        <f t="shared" si="7"/>
        <v>93</v>
      </c>
      <c r="O18" s="29">
        <f t="shared" si="8"/>
        <v>-3</v>
      </c>
      <c r="P18" s="19">
        <f t="shared" si="9"/>
        <v>61</v>
      </c>
      <c r="Q18" s="1"/>
      <c r="R18" s="1"/>
      <c r="S18" s="1"/>
      <c r="T18" s="1"/>
      <c r="U18" s="1"/>
    </row>
    <row r="19">
      <c r="A19" s="9">
        <v>17.0</v>
      </c>
      <c r="B19" s="10">
        <f t="shared" si="1"/>
        <v>0</v>
      </c>
      <c r="C19" s="11">
        <f t="shared" si="2"/>
        <v>-1</v>
      </c>
      <c r="D19" s="1" t="s">
        <v>14</v>
      </c>
      <c r="E19" s="1"/>
      <c r="F19" s="20">
        <f t="shared" si="10"/>
        <v>16</v>
      </c>
      <c r="G19" s="13">
        <f t="shared" si="3"/>
        <v>2</v>
      </c>
      <c r="H19" s="1"/>
      <c r="I19" s="1" t="s">
        <v>14</v>
      </c>
      <c r="J19" s="15">
        <v>17.0</v>
      </c>
      <c r="K19" s="10">
        <f t="shared" si="4"/>
        <v>0</v>
      </c>
      <c r="L19" s="16">
        <f t="shared" si="5"/>
        <v>0</v>
      </c>
      <c r="M19" s="17">
        <f t="shared" si="6"/>
        <v>32</v>
      </c>
      <c r="N19" s="18">
        <f t="shared" si="7"/>
        <v>64</v>
      </c>
      <c r="O19" s="18">
        <f t="shared" si="8"/>
        <v>-32</v>
      </c>
      <c r="P19" s="19">
        <f t="shared" si="9"/>
        <v>32</v>
      </c>
      <c r="Q19" s="1"/>
      <c r="R19" s="1"/>
      <c r="S19" s="1"/>
      <c r="T19" s="1"/>
      <c r="U19" s="1"/>
    </row>
    <row r="20">
      <c r="A20" s="9">
        <v>18.0</v>
      </c>
      <c r="B20" s="10">
        <f t="shared" si="1"/>
        <v>1</v>
      </c>
      <c r="C20" s="11">
        <f t="shared" si="2"/>
        <v>0</v>
      </c>
      <c r="D20" s="1" t="s">
        <v>14</v>
      </c>
      <c r="E20" s="1"/>
      <c r="F20" s="20">
        <f t="shared" si="10"/>
        <v>17</v>
      </c>
      <c r="G20" s="13">
        <f t="shared" si="3"/>
        <v>1</v>
      </c>
      <c r="H20" s="1"/>
      <c r="I20" s="1" t="s">
        <v>14</v>
      </c>
      <c r="J20" s="15">
        <v>24.0</v>
      </c>
      <c r="K20" s="10">
        <f t="shared" si="4"/>
        <v>9</v>
      </c>
      <c r="L20" s="16">
        <f t="shared" si="5"/>
        <v>9</v>
      </c>
      <c r="M20" s="17">
        <f t="shared" si="6"/>
        <v>41</v>
      </c>
      <c r="N20" s="18">
        <f t="shared" si="7"/>
        <v>73</v>
      </c>
      <c r="O20" s="18">
        <f t="shared" si="8"/>
        <v>-23</v>
      </c>
      <c r="P20" s="19">
        <f t="shared" si="9"/>
        <v>41</v>
      </c>
      <c r="Q20" s="1"/>
      <c r="R20" s="1"/>
      <c r="S20" s="1"/>
      <c r="T20" s="1"/>
      <c r="U20" s="1"/>
    </row>
    <row r="21">
      <c r="A21" s="9">
        <v>19.0</v>
      </c>
      <c r="B21" s="10">
        <f t="shared" si="1"/>
        <v>2</v>
      </c>
      <c r="C21" s="11">
        <f t="shared" si="2"/>
        <v>1</v>
      </c>
      <c r="D21" s="1" t="s">
        <v>14</v>
      </c>
      <c r="E21" s="1"/>
      <c r="F21" s="20">
        <f t="shared" si="10"/>
        <v>18</v>
      </c>
      <c r="G21" s="13">
        <f t="shared" si="3"/>
        <v>4</v>
      </c>
      <c r="H21" s="1"/>
      <c r="I21" s="1" t="s">
        <v>14</v>
      </c>
      <c r="J21" s="15">
        <v>18.0</v>
      </c>
      <c r="K21" s="10">
        <f t="shared" si="4"/>
        <v>1</v>
      </c>
      <c r="L21" s="16">
        <f t="shared" si="5"/>
        <v>1</v>
      </c>
      <c r="M21" s="17">
        <f t="shared" si="6"/>
        <v>33</v>
      </c>
      <c r="N21" s="18">
        <f t="shared" si="7"/>
        <v>65</v>
      </c>
      <c r="O21" s="18">
        <f t="shared" si="8"/>
        <v>-31</v>
      </c>
      <c r="P21" s="19">
        <f t="shared" si="9"/>
        <v>33</v>
      </c>
      <c r="Q21" s="1"/>
      <c r="R21" s="1"/>
      <c r="S21" s="1"/>
      <c r="T21" s="1"/>
      <c r="U21" s="1"/>
    </row>
    <row r="22">
      <c r="A22" s="9">
        <v>20.0</v>
      </c>
      <c r="B22" s="10">
        <f t="shared" si="1"/>
        <v>4</v>
      </c>
      <c r="C22" s="11">
        <f t="shared" si="2"/>
        <v>3</v>
      </c>
      <c r="D22" s="1" t="s">
        <v>14</v>
      </c>
      <c r="E22" s="1"/>
      <c r="F22" s="20">
        <f t="shared" si="10"/>
        <v>19</v>
      </c>
      <c r="G22" s="13">
        <f t="shared" si="3"/>
        <v>3</v>
      </c>
      <c r="H22" s="1"/>
      <c r="I22" s="1" t="s">
        <v>14</v>
      </c>
      <c r="J22" s="15">
        <v>23.0</v>
      </c>
      <c r="K22" s="10">
        <f t="shared" si="4"/>
        <v>8</v>
      </c>
      <c r="L22" s="16">
        <f t="shared" si="5"/>
        <v>8</v>
      </c>
      <c r="M22" s="17">
        <f t="shared" si="6"/>
        <v>40</v>
      </c>
      <c r="N22" s="18">
        <f t="shared" si="7"/>
        <v>72</v>
      </c>
      <c r="O22" s="18">
        <f t="shared" si="8"/>
        <v>-24</v>
      </c>
      <c r="P22" s="19">
        <f t="shared" si="9"/>
        <v>40</v>
      </c>
      <c r="Q22" s="1"/>
      <c r="R22" s="1"/>
      <c r="S22" s="1"/>
      <c r="T22" s="1"/>
      <c r="U22" s="1"/>
    </row>
    <row r="23">
      <c r="A23" s="9">
        <v>21.0</v>
      </c>
      <c r="B23" s="10">
        <f t="shared" si="1"/>
        <v>5</v>
      </c>
      <c r="C23" s="11">
        <f t="shared" si="2"/>
        <v>4</v>
      </c>
      <c r="D23" s="1" t="s">
        <v>14</v>
      </c>
      <c r="E23" s="1"/>
      <c r="F23" s="20">
        <f t="shared" si="10"/>
        <v>20</v>
      </c>
      <c r="G23" s="13">
        <f t="shared" si="3"/>
        <v>6</v>
      </c>
      <c r="H23" s="1"/>
      <c r="I23" s="1" t="s">
        <v>14</v>
      </c>
      <c r="J23" s="15">
        <v>19.0</v>
      </c>
      <c r="K23" s="10">
        <f t="shared" si="4"/>
        <v>2</v>
      </c>
      <c r="L23" s="16">
        <f t="shared" si="5"/>
        <v>2</v>
      </c>
      <c r="M23" s="17">
        <f t="shared" si="6"/>
        <v>34</v>
      </c>
      <c r="N23" s="18">
        <f t="shared" si="7"/>
        <v>66</v>
      </c>
      <c r="O23" s="18">
        <f t="shared" si="8"/>
        <v>-30</v>
      </c>
      <c r="P23" s="19">
        <f t="shared" si="9"/>
        <v>34</v>
      </c>
      <c r="Q23" s="1"/>
      <c r="R23" s="1"/>
      <c r="S23" s="1"/>
      <c r="T23" s="1"/>
      <c r="U23" s="1"/>
    </row>
    <row r="24">
      <c r="A24" s="9">
        <v>22.0</v>
      </c>
      <c r="B24" s="10">
        <f t="shared" si="1"/>
        <v>6</v>
      </c>
      <c r="C24" s="11">
        <f t="shared" si="2"/>
        <v>5</v>
      </c>
      <c r="D24" s="1" t="s">
        <v>14</v>
      </c>
      <c r="E24" s="1"/>
      <c r="F24" s="20">
        <f t="shared" si="10"/>
        <v>21</v>
      </c>
      <c r="G24" s="13">
        <f t="shared" si="3"/>
        <v>5</v>
      </c>
      <c r="H24" s="1"/>
      <c r="I24" s="1" t="s">
        <v>14</v>
      </c>
      <c r="J24" s="15">
        <v>22.0</v>
      </c>
      <c r="K24" s="10">
        <f t="shared" si="4"/>
        <v>6</v>
      </c>
      <c r="L24" s="16">
        <f t="shared" si="5"/>
        <v>6</v>
      </c>
      <c r="M24" s="17">
        <f t="shared" si="6"/>
        <v>38</v>
      </c>
      <c r="N24" s="18">
        <f t="shared" si="7"/>
        <v>70</v>
      </c>
      <c r="O24" s="18">
        <f t="shared" si="8"/>
        <v>-26</v>
      </c>
      <c r="P24" s="19">
        <f t="shared" si="9"/>
        <v>38</v>
      </c>
      <c r="Q24" s="1"/>
      <c r="R24" s="1"/>
      <c r="S24" s="1"/>
      <c r="T24" s="1"/>
      <c r="U24" s="1"/>
    </row>
    <row r="25">
      <c r="A25" s="9">
        <v>23.0</v>
      </c>
      <c r="B25" s="10">
        <f t="shared" si="1"/>
        <v>8</v>
      </c>
      <c r="C25" s="11">
        <f t="shared" si="2"/>
        <v>7</v>
      </c>
      <c r="D25" s="1" t="s">
        <v>14</v>
      </c>
      <c r="E25" s="1"/>
      <c r="F25" s="20">
        <f t="shared" si="10"/>
        <v>22</v>
      </c>
      <c r="G25" s="13">
        <f t="shared" si="3"/>
        <v>8</v>
      </c>
      <c r="H25" s="1"/>
      <c r="I25" s="1" t="s">
        <v>14</v>
      </c>
      <c r="J25" s="15">
        <v>20.0</v>
      </c>
      <c r="K25" s="10">
        <f t="shared" si="4"/>
        <v>4</v>
      </c>
      <c r="L25" s="16">
        <f t="shared" si="5"/>
        <v>4</v>
      </c>
      <c r="M25" s="17">
        <f t="shared" si="6"/>
        <v>36</v>
      </c>
      <c r="N25" s="18">
        <f t="shared" si="7"/>
        <v>68</v>
      </c>
      <c r="O25" s="18">
        <f t="shared" si="8"/>
        <v>-28</v>
      </c>
      <c r="P25" s="19">
        <f t="shared" si="9"/>
        <v>36</v>
      </c>
      <c r="Q25" s="1"/>
      <c r="R25" s="1"/>
      <c r="S25" s="1"/>
      <c r="T25" s="1"/>
      <c r="U25" s="1"/>
    </row>
    <row r="26" ht="6.0" customHeight="1">
      <c r="A26" s="21">
        <v>24.0</v>
      </c>
      <c r="B26" s="22">
        <f t="shared" si="1"/>
        <v>9</v>
      </c>
      <c r="C26" s="23">
        <f t="shared" si="2"/>
        <v>8</v>
      </c>
      <c r="D26" s="24" t="s">
        <v>14</v>
      </c>
      <c r="E26" s="1"/>
      <c r="F26" s="20">
        <f t="shared" si="10"/>
        <v>23</v>
      </c>
      <c r="G26" s="13">
        <f t="shared" si="3"/>
        <v>7</v>
      </c>
      <c r="H26" s="1"/>
      <c r="I26" s="25" t="s">
        <v>14</v>
      </c>
      <c r="J26" s="26">
        <v>21.0</v>
      </c>
      <c r="K26" s="22">
        <f t="shared" si="4"/>
        <v>5</v>
      </c>
      <c r="L26" s="27">
        <f t="shared" si="5"/>
        <v>5</v>
      </c>
      <c r="M26" s="28">
        <f t="shared" si="6"/>
        <v>37</v>
      </c>
      <c r="N26" s="29">
        <f t="shared" si="7"/>
        <v>69</v>
      </c>
      <c r="O26" s="29">
        <f t="shared" si="8"/>
        <v>-27</v>
      </c>
      <c r="P26" s="19">
        <f t="shared" si="9"/>
        <v>37</v>
      </c>
      <c r="Q26" s="1"/>
      <c r="R26" s="1"/>
      <c r="S26" s="1"/>
      <c r="T26" s="1"/>
      <c r="U26" s="1"/>
    </row>
    <row r="27">
      <c r="A27" s="9">
        <v>25.0</v>
      </c>
      <c r="B27" s="10">
        <f t="shared" si="1"/>
        <v>10</v>
      </c>
      <c r="C27" s="11">
        <f t="shared" si="2"/>
        <v>9</v>
      </c>
      <c r="D27" s="1" t="s">
        <v>15</v>
      </c>
      <c r="E27" s="1"/>
      <c r="F27" s="20">
        <f t="shared" si="10"/>
        <v>24</v>
      </c>
      <c r="G27" s="13">
        <f t="shared" si="3"/>
        <v>10</v>
      </c>
      <c r="H27" s="1"/>
      <c r="I27" s="1" t="s">
        <v>15</v>
      </c>
      <c r="J27" s="15">
        <v>25.0</v>
      </c>
      <c r="K27" s="10">
        <f t="shared" si="4"/>
        <v>10</v>
      </c>
      <c r="L27" s="16">
        <f t="shared" si="5"/>
        <v>10</v>
      </c>
      <c r="M27" s="17">
        <f t="shared" si="6"/>
        <v>42</v>
      </c>
      <c r="N27" s="18">
        <f t="shared" si="7"/>
        <v>74</v>
      </c>
      <c r="O27" s="18">
        <f t="shared" si="8"/>
        <v>-22</v>
      </c>
      <c r="P27" s="19">
        <f t="shared" si="9"/>
        <v>42</v>
      </c>
      <c r="Q27" s="1"/>
      <c r="R27" s="1"/>
      <c r="S27" s="1"/>
      <c r="T27" s="1"/>
      <c r="U27" s="1"/>
    </row>
    <row r="28">
      <c r="A28" s="9">
        <v>26.0</v>
      </c>
      <c r="B28" s="10">
        <f t="shared" si="1"/>
        <v>12</v>
      </c>
      <c r="C28" s="11">
        <f t="shared" si="2"/>
        <v>11</v>
      </c>
      <c r="D28" s="1" t="s">
        <v>15</v>
      </c>
      <c r="E28" s="1"/>
      <c r="F28" s="20">
        <f t="shared" si="10"/>
        <v>25</v>
      </c>
      <c r="G28" s="13">
        <f t="shared" si="3"/>
        <v>9</v>
      </c>
      <c r="H28" s="1"/>
      <c r="I28" s="1" t="s">
        <v>15</v>
      </c>
      <c r="J28" s="15">
        <v>32.0</v>
      </c>
      <c r="K28" s="10">
        <f t="shared" si="4"/>
        <v>3</v>
      </c>
      <c r="L28" s="16">
        <f t="shared" si="5"/>
        <v>3</v>
      </c>
      <c r="M28" s="17">
        <f t="shared" si="6"/>
        <v>35</v>
      </c>
      <c r="N28" s="18">
        <f t="shared" si="7"/>
        <v>67</v>
      </c>
      <c r="O28" s="18">
        <f t="shared" si="8"/>
        <v>-29</v>
      </c>
      <c r="P28" s="19">
        <f t="shared" si="9"/>
        <v>35</v>
      </c>
      <c r="Q28" s="1"/>
      <c r="R28" s="1"/>
      <c r="S28" s="1"/>
      <c r="T28" s="1"/>
      <c r="U28" s="1"/>
    </row>
    <row r="29">
      <c r="A29" s="9">
        <v>27.0</v>
      </c>
      <c r="B29" s="10">
        <f t="shared" si="1"/>
        <v>13</v>
      </c>
      <c r="C29" s="11">
        <f t="shared" si="2"/>
        <v>12</v>
      </c>
      <c r="D29" s="1" t="s">
        <v>15</v>
      </c>
      <c r="E29" s="1"/>
      <c r="F29" s="20">
        <f t="shared" si="10"/>
        <v>26</v>
      </c>
      <c r="G29" s="13">
        <f t="shared" si="3"/>
        <v>12</v>
      </c>
      <c r="H29" s="1"/>
      <c r="I29" s="1" t="s">
        <v>15</v>
      </c>
      <c r="J29" s="15">
        <v>26.0</v>
      </c>
      <c r="K29" s="10">
        <f t="shared" si="4"/>
        <v>12</v>
      </c>
      <c r="L29" s="16">
        <f t="shared" si="5"/>
        <v>12</v>
      </c>
      <c r="M29" s="17">
        <f t="shared" si="6"/>
        <v>44</v>
      </c>
      <c r="N29" s="18">
        <f t="shared" si="7"/>
        <v>76</v>
      </c>
      <c r="O29" s="18">
        <f t="shared" si="8"/>
        <v>-20</v>
      </c>
      <c r="P29" s="19">
        <f t="shared" si="9"/>
        <v>44</v>
      </c>
      <c r="Q29" s="1"/>
      <c r="R29" s="1"/>
      <c r="S29" s="1"/>
      <c r="T29" s="1"/>
      <c r="U29" s="1"/>
    </row>
    <row r="30">
      <c r="A30" s="9">
        <v>28.0</v>
      </c>
      <c r="B30" s="10">
        <f t="shared" si="1"/>
        <v>14</v>
      </c>
      <c r="C30" s="11">
        <f t="shared" si="2"/>
        <v>13</v>
      </c>
      <c r="D30" s="1" t="s">
        <v>15</v>
      </c>
      <c r="E30" s="1"/>
      <c r="F30" s="20">
        <f t="shared" si="10"/>
        <v>27</v>
      </c>
      <c r="G30" s="13">
        <f t="shared" si="3"/>
        <v>11</v>
      </c>
      <c r="H30" s="1"/>
      <c r="I30" s="1" t="s">
        <v>15</v>
      </c>
      <c r="J30" s="15">
        <v>31.0</v>
      </c>
      <c r="K30" s="10">
        <f t="shared" si="4"/>
        <v>7</v>
      </c>
      <c r="L30" s="16">
        <f t="shared" si="5"/>
        <v>7</v>
      </c>
      <c r="M30" s="17">
        <f t="shared" si="6"/>
        <v>39</v>
      </c>
      <c r="N30" s="18">
        <f t="shared" si="7"/>
        <v>71</v>
      </c>
      <c r="O30" s="18">
        <f t="shared" si="8"/>
        <v>-25</v>
      </c>
      <c r="P30" s="19">
        <f t="shared" si="9"/>
        <v>39</v>
      </c>
      <c r="Q30" s="1"/>
      <c r="R30" s="1"/>
      <c r="S30" s="1"/>
      <c r="T30" s="1"/>
      <c r="U30" s="1"/>
    </row>
    <row r="31">
      <c r="A31" s="9">
        <v>29.0</v>
      </c>
      <c r="B31" s="10">
        <f t="shared" si="1"/>
        <v>15</v>
      </c>
      <c r="C31" s="11">
        <f t="shared" si="2"/>
        <v>14</v>
      </c>
      <c r="D31" s="1" t="s">
        <v>15</v>
      </c>
      <c r="E31" s="1"/>
      <c r="F31" s="20">
        <f t="shared" si="10"/>
        <v>28</v>
      </c>
      <c r="G31" s="13">
        <f t="shared" si="3"/>
        <v>14</v>
      </c>
      <c r="H31" s="1"/>
      <c r="I31" s="1" t="s">
        <v>15</v>
      </c>
      <c r="J31" s="15">
        <v>27.0</v>
      </c>
      <c r="K31" s="10">
        <f t="shared" si="4"/>
        <v>13</v>
      </c>
      <c r="L31" s="16">
        <f t="shared" si="5"/>
        <v>13</v>
      </c>
      <c r="M31" s="17">
        <f t="shared" si="6"/>
        <v>45</v>
      </c>
      <c r="N31" s="18">
        <f t="shared" si="7"/>
        <v>77</v>
      </c>
      <c r="O31" s="18">
        <f t="shared" si="8"/>
        <v>-19</v>
      </c>
      <c r="P31" s="19">
        <f t="shared" si="9"/>
        <v>45</v>
      </c>
      <c r="Q31" s="1"/>
      <c r="R31" s="1"/>
      <c r="S31" s="1"/>
      <c r="T31" s="1"/>
      <c r="U31" s="1"/>
    </row>
    <row r="32">
      <c r="A32" s="9">
        <v>30.0</v>
      </c>
      <c r="B32" s="10">
        <f t="shared" si="1"/>
        <v>11</v>
      </c>
      <c r="C32" s="11">
        <f t="shared" si="2"/>
        <v>10</v>
      </c>
      <c r="D32" s="1" t="s">
        <v>15</v>
      </c>
      <c r="E32" s="1"/>
      <c r="F32" s="20">
        <f t="shared" si="10"/>
        <v>29</v>
      </c>
      <c r="G32" s="13">
        <f t="shared" si="3"/>
        <v>13</v>
      </c>
      <c r="H32" s="1"/>
      <c r="I32" s="1" t="s">
        <v>15</v>
      </c>
      <c r="J32" s="15">
        <v>30.0</v>
      </c>
      <c r="K32" s="10">
        <f t="shared" si="4"/>
        <v>11</v>
      </c>
      <c r="L32" s="16">
        <f t="shared" si="5"/>
        <v>11</v>
      </c>
      <c r="M32" s="17">
        <f t="shared" si="6"/>
        <v>43</v>
      </c>
      <c r="N32" s="18">
        <f t="shared" si="7"/>
        <v>75</v>
      </c>
      <c r="O32" s="18">
        <f t="shared" si="8"/>
        <v>-21</v>
      </c>
      <c r="P32" s="19">
        <f t="shared" si="9"/>
        <v>43</v>
      </c>
      <c r="Q32" s="1"/>
      <c r="R32" s="1"/>
      <c r="S32" s="1"/>
      <c r="T32" s="1"/>
      <c r="U32" s="1"/>
    </row>
    <row r="33">
      <c r="A33" s="9">
        <v>31.0</v>
      </c>
      <c r="B33" s="10">
        <f t="shared" si="1"/>
        <v>7</v>
      </c>
      <c r="C33" s="11">
        <f t="shared" si="2"/>
        <v>6</v>
      </c>
      <c r="D33" s="1" t="s">
        <v>15</v>
      </c>
      <c r="E33" s="1"/>
      <c r="F33" s="20">
        <f t="shared" si="10"/>
        <v>30</v>
      </c>
      <c r="G33" s="13">
        <f t="shared" si="3"/>
        <v>16</v>
      </c>
      <c r="H33" s="1"/>
      <c r="I33" s="1" t="s">
        <v>15</v>
      </c>
      <c r="J33" s="15">
        <v>28.0</v>
      </c>
      <c r="K33" s="10">
        <f t="shared" si="4"/>
        <v>14</v>
      </c>
      <c r="L33" s="16">
        <f t="shared" si="5"/>
        <v>14</v>
      </c>
      <c r="M33" s="17">
        <f t="shared" si="6"/>
        <v>46</v>
      </c>
      <c r="N33" s="18">
        <f t="shared" si="7"/>
        <v>78</v>
      </c>
      <c r="O33" s="18">
        <f t="shared" si="8"/>
        <v>-18</v>
      </c>
      <c r="P33" s="19">
        <f t="shared" si="9"/>
        <v>46</v>
      </c>
      <c r="Q33" s="1"/>
      <c r="R33" s="1"/>
      <c r="S33" s="1"/>
      <c r="T33" s="1"/>
      <c r="U33" s="1"/>
    </row>
    <row r="34">
      <c r="A34" s="21">
        <v>32.0</v>
      </c>
      <c r="B34" s="22">
        <f t="shared" si="1"/>
        <v>3</v>
      </c>
      <c r="C34" s="23">
        <f t="shared" si="2"/>
        <v>2</v>
      </c>
      <c r="D34" s="24" t="s">
        <v>15</v>
      </c>
      <c r="E34" s="1"/>
      <c r="F34" s="20">
        <f t="shared" si="10"/>
        <v>31</v>
      </c>
      <c r="G34" s="30">
        <f t="shared" si="3"/>
        <v>15</v>
      </c>
      <c r="H34" s="1"/>
      <c r="I34" s="25" t="s">
        <v>15</v>
      </c>
      <c r="J34" s="26">
        <v>29.0</v>
      </c>
      <c r="K34" s="22">
        <f t="shared" si="4"/>
        <v>15</v>
      </c>
      <c r="L34" s="27">
        <f t="shared" si="5"/>
        <v>15</v>
      </c>
      <c r="M34" s="28">
        <f t="shared" si="6"/>
        <v>47</v>
      </c>
      <c r="N34" s="29">
        <f t="shared" si="7"/>
        <v>79</v>
      </c>
      <c r="O34" s="29">
        <f t="shared" si="8"/>
        <v>-17</v>
      </c>
      <c r="P34" s="19">
        <f t="shared" si="9"/>
        <v>47</v>
      </c>
      <c r="Q34" s="1"/>
      <c r="R34" s="1"/>
      <c r="S34" s="1"/>
      <c r="T34" s="1"/>
      <c r="U34" s="1"/>
    </row>
    <row r="35">
      <c r="A35" s="9">
        <v>33.0</v>
      </c>
      <c r="B35" s="10">
        <f t="shared" si="1"/>
        <v>61</v>
      </c>
      <c r="C35" s="11">
        <f t="shared" si="2"/>
        <v>60</v>
      </c>
      <c r="D35" s="1" t="s">
        <v>16</v>
      </c>
      <c r="E35" s="1"/>
      <c r="F35" s="20">
        <f t="shared" si="10"/>
        <v>32</v>
      </c>
      <c r="G35" s="13">
        <f t="shared" si="3"/>
        <v>49</v>
      </c>
      <c r="H35" s="1"/>
      <c r="I35" s="14" t="s">
        <v>16</v>
      </c>
      <c r="J35" s="15">
        <v>33.0</v>
      </c>
      <c r="K35" s="10">
        <f t="shared" si="4"/>
        <v>61</v>
      </c>
      <c r="L35" s="16">
        <f t="shared" si="5"/>
        <v>61</v>
      </c>
      <c r="M35" s="17">
        <f t="shared" si="6"/>
        <v>93</v>
      </c>
      <c r="N35" s="18">
        <f t="shared" si="7"/>
        <v>125</v>
      </c>
      <c r="O35" s="18">
        <f t="shared" si="8"/>
        <v>29</v>
      </c>
      <c r="P35" s="19">
        <f t="shared" si="9"/>
        <v>93</v>
      </c>
      <c r="Q35" s="1"/>
      <c r="R35" s="1"/>
      <c r="S35" s="1"/>
      <c r="T35" s="1"/>
      <c r="U35" s="1"/>
    </row>
    <row r="36">
      <c r="A36" s="9">
        <v>34.0</v>
      </c>
      <c r="B36" s="10">
        <f t="shared" si="1"/>
        <v>57</v>
      </c>
      <c r="C36" s="11">
        <f t="shared" si="2"/>
        <v>56</v>
      </c>
      <c r="D36" s="1" t="s">
        <v>16</v>
      </c>
      <c r="E36" s="1"/>
      <c r="F36" s="20">
        <f t="shared" si="10"/>
        <v>33</v>
      </c>
      <c r="G36" s="13">
        <f t="shared" si="3"/>
        <v>50</v>
      </c>
      <c r="H36" s="1"/>
      <c r="I36" s="14" t="s">
        <v>16</v>
      </c>
      <c r="J36" s="15">
        <v>40.0</v>
      </c>
      <c r="K36" s="10">
        <f t="shared" si="4"/>
        <v>52</v>
      </c>
      <c r="L36" s="16">
        <f t="shared" si="5"/>
        <v>52</v>
      </c>
      <c r="M36" s="17">
        <f t="shared" si="6"/>
        <v>84</v>
      </c>
      <c r="N36" s="18">
        <f t="shared" si="7"/>
        <v>116</v>
      </c>
      <c r="O36" s="18">
        <f t="shared" si="8"/>
        <v>20</v>
      </c>
      <c r="P36" s="19">
        <f t="shared" si="9"/>
        <v>84</v>
      </c>
      <c r="Q36" s="1"/>
      <c r="R36" s="1"/>
      <c r="S36" s="1"/>
      <c r="T36" s="1"/>
      <c r="U36" s="1"/>
    </row>
    <row r="37">
      <c r="A37" s="9">
        <v>35.0</v>
      </c>
      <c r="B37" s="10">
        <f t="shared" si="1"/>
        <v>53</v>
      </c>
      <c r="C37" s="11">
        <f t="shared" si="2"/>
        <v>52</v>
      </c>
      <c r="D37" s="1" t="s">
        <v>16</v>
      </c>
      <c r="E37" s="1"/>
      <c r="F37" s="20">
        <f t="shared" si="10"/>
        <v>34</v>
      </c>
      <c r="G37" s="13">
        <f t="shared" si="3"/>
        <v>51</v>
      </c>
      <c r="H37" s="1"/>
      <c r="I37" s="14" t="s">
        <v>16</v>
      </c>
      <c r="J37" s="15">
        <v>34.0</v>
      </c>
      <c r="K37" s="10">
        <f t="shared" si="4"/>
        <v>57</v>
      </c>
      <c r="L37" s="16">
        <f t="shared" si="5"/>
        <v>57</v>
      </c>
      <c r="M37" s="17">
        <f t="shared" si="6"/>
        <v>89</v>
      </c>
      <c r="N37" s="18">
        <f t="shared" si="7"/>
        <v>121</v>
      </c>
      <c r="O37" s="18">
        <f t="shared" si="8"/>
        <v>25</v>
      </c>
      <c r="P37" s="19">
        <f t="shared" si="9"/>
        <v>89</v>
      </c>
      <c r="Q37" s="1"/>
      <c r="R37" s="1"/>
      <c r="S37" s="1"/>
      <c r="T37" s="1"/>
      <c r="U37" s="1"/>
    </row>
    <row r="38">
      <c r="A38" s="9">
        <v>36.0</v>
      </c>
      <c r="B38" s="10">
        <f t="shared" si="1"/>
        <v>49</v>
      </c>
      <c r="C38" s="11">
        <f t="shared" si="2"/>
        <v>48</v>
      </c>
      <c r="D38" s="1" t="s">
        <v>16</v>
      </c>
      <c r="E38" s="1"/>
      <c r="F38" s="20">
        <f t="shared" si="10"/>
        <v>35</v>
      </c>
      <c r="G38" s="13">
        <f t="shared" si="3"/>
        <v>52</v>
      </c>
      <c r="H38" s="1"/>
      <c r="I38" s="14" t="s">
        <v>16</v>
      </c>
      <c r="J38" s="15">
        <v>39.0</v>
      </c>
      <c r="K38" s="10">
        <f t="shared" si="4"/>
        <v>50</v>
      </c>
      <c r="L38" s="16">
        <f t="shared" si="5"/>
        <v>50</v>
      </c>
      <c r="M38" s="17">
        <f t="shared" si="6"/>
        <v>82</v>
      </c>
      <c r="N38" s="18">
        <f t="shared" si="7"/>
        <v>114</v>
      </c>
      <c r="O38" s="18">
        <f t="shared" si="8"/>
        <v>18</v>
      </c>
      <c r="P38" s="19">
        <f t="shared" si="9"/>
        <v>82</v>
      </c>
      <c r="Q38" s="1"/>
      <c r="R38" s="1"/>
      <c r="S38" s="1"/>
      <c r="T38" s="1"/>
      <c r="U38" s="1"/>
    </row>
    <row r="39">
      <c r="A39" s="9">
        <v>37.0</v>
      </c>
      <c r="B39" s="10">
        <f t="shared" si="1"/>
        <v>48</v>
      </c>
      <c r="C39" s="11">
        <f t="shared" si="2"/>
        <v>47</v>
      </c>
      <c r="D39" s="1" t="s">
        <v>16</v>
      </c>
      <c r="E39" s="1"/>
      <c r="F39" s="20">
        <f t="shared" si="10"/>
        <v>36</v>
      </c>
      <c r="G39" s="13">
        <f t="shared" si="3"/>
        <v>53</v>
      </c>
      <c r="H39" s="1"/>
      <c r="I39" s="14" t="s">
        <v>16</v>
      </c>
      <c r="J39" s="15">
        <v>35.0</v>
      </c>
      <c r="K39" s="10">
        <f t="shared" si="4"/>
        <v>53</v>
      </c>
      <c r="L39" s="16">
        <f t="shared" si="5"/>
        <v>53</v>
      </c>
      <c r="M39" s="17">
        <f t="shared" si="6"/>
        <v>85</v>
      </c>
      <c r="N39" s="18">
        <f t="shared" si="7"/>
        <v>117</v>
      </c>
      <c r="O39" s="18">
        <f t="shared" si="8"/>
        <v>21</v>
      </c>
      <c r="P39" s="19">
        <f t="shared" si="9"/>
        <v>85</v>
      </c>
      <c r="Q39" s="1"/>
      <c r="R39" s="1"/>
      <c r="S39" s="1"/>
      <c r="T39" s="1"/>
      <c r="U39" s="1"/>
    </row>
    <row r="40">
      <c r="A40" s="9">
        <v>38.0</v>
      </c>
      <c r="B40" s="10">
        <f t="shared" si="1"/>
        <v>51</v>
      </c>
      <c r="C40" s="11">
        <f t="shared" si="2"/>
        <v>50</v>
      </c>
      <c r="D40" s="1" t="s">
        <v>16</v>
      </c>
      <c r="E40" s="1"/>
      <c r="F40" s="20">
        <f t="shared" si="10"/>
        <v>37</v>
      </c>
      <c r="G40" s="13">
        <f t="shared" si="3"/>
        <v>54</v>
      </c>
      <c r="H40" s="1"/>
      <c r="I40" s="14" t="s">
        <v>16</v>
      </c>
      <c r="J40" s="15">
        <v>38.0</v>
      </c>
      <c r="K40" s="10">
        <f t="shared" si="4"/>
        <v>51</v>
      </c>
      <c r="L40" s="16">
        <f t="shared" si="5"/>
        <v>51</v>
      </c>
      <c r="M40" s="17">
        <f t="shared" si="6"/>
        <v>83</v>
      </c>
      <c r="N40" s="18">
        <f t="shared" si="7"/>
        <v>115</v>
      </c>
      <c r="O40" s="18">
        <f t="shared" si="8"/>
        <v>19</v>
      </c>
      <c r="P40" s="19">
        <f t="shared" si="9"/>
        <v>83</v>
      </c>
      <c r="Q40" s="1"/>
      <c r="R40" s="1"/>
      <c r="S40" s="1"/>
      <c r="T40" s="1"/>
      <c r="U40" s="1"/>
    </row>
    <row r="41">
      <c r="A41" s="9">
        <v>39.0</v>
      </c>
      <c r="B41" s="10">
        <f t="shared" si="1"/>
        <v>50</v>
      </c>
      <c r="C41" s="11">
        <f t="shared" si="2"/>
        <v>49</v>
      </c>
      <c r="D41" s="1" t="s">
        <v>16</v>
      </c>
      <c r="E41" s="1"/>
      <c r="F41" s="20">
        <f t="shared" si="10"/>
        <v>38</v>
      </c>
      <c r="G41" s="13">
        <f t="shared" si="3"/>
        <v>55</v>
      </c>
      <c r="H41" s="1"/>
      <c r="I41" s="14" t="s">
        <v>16</v>
      </c>
      <c r="J41" s="15">
        <v>36.0</v>
      </c>
      <c r="K41" s="10">
        <f t="shared" si="4"/>
        <v>49</v>
      </c>
      <c r="L41" s="16">
        <f t="shared" si="5"/>
        <v>49</v>
      </c>
      <c r="M41" s="17">
        <f t="shared" si="6"/>
        <v>81</v>
      </c>
      <c r="N41" s="18">
        <f t="shared" si="7"/>
        <v>113</v>
      </c>
      <c r="O41" s="18">
        <f t="shared" si="8"/>
        <v>17</v>
      </c>
      <c r="P41" s="19">
        <f t="shared" si="9"/>
        <v>81</v>
      </c>
      <c r="Q41" s="1"/>
      <c r="R41" s="1"/>
      <c r="S41" s="1"/>
      <c r="T41" s="1"/>
      <c r="U41" s="1"/>
    </row>
    <row r="42">
      <c r="A42" s="21">
        <v>40.0</v>
      </c>
      <c r="B42" s="22">
        <f t="shared" si="1"/>
        <v>52</v>
      </c>
      <c r="C42" s="23">
        <f t="shared" si="2"/>
        <v>51</v>
      </c>
      <c r="D42" s="24" t="s">
        <v>16</v>
      </c>
      <c r="E42" s="1"/>
      <c r="F42" s="20">
        <f t="shared" si="10"/>
        <v>39</v>
      </c>
      <c r="G42" s="13">
        <f t="shared" si="3"/>
        <v>56</v>
      </c>
      <c r="H42" s="1"/>
      <c r="I42" s="25" t="s">
        <v>16</v>
      </c>
      <c r="J42" s="26">
        <v>37.0</v>
      </c>
      <c r="K42" s="22">
        <f t="shared" si="4"/>
        <v>48</v>
      </c>
      <c r="L42" s="27">
        <f t="shared" si="5"/>
        <v>48</v>
      </c>
      <c r="M42" s="28">
        <f t="shared" si="6"/>
        <v>80</v>
      </c>
      <c r="N42" s="29">
        <f t="shared" si="7"/>
        <v>112</v>
      </c>
      <c r="O42" s="29">
        <f t="shared" si="8"/>
        <v>16</v>
      </c>
      <c r="P42" s="19">
        <f t="shared" si="9"/>
        <v>80</v>
      </c>
      <c r="Q42" s="1"/>
      <c r="R42" s="1"/>
      <c r="S42" s="1"/>
      <c r="T42" s="1"/>
      <c r="U42" s="1"/>
    </row>
    <row r="43">
      <c r="A43" s="9">
        <v>41.0</v>
      </c>
      <c r="B43" s="10">
        <f t="shared" si="1"/>
        <v>55</v>
      </c>
      <c r="C43" s="11">
        <f t="shared" si="2"/>
        <v>54</v>
      </c>
      <c r="D43" s="1" t="s">
        <v>17</v>
      </c>
      <c r="E43" s="1"/>
      <c r="F43" s="20">
        <f t="shared" si="10"/>
        <v>40</v>
      </c>
      <c r="G43" s="13">
        <f t="shared" si="3"/>
        <v>57</v>
      </c>
      <c r="H43" s="1"/>
      <c r="I43" s="14" t="s">
        <v>17</v>
      </c>
      <c r="J43" s="15">
        <v>41.0</v>
      </c>
      <c r="K43" s="10">
        <f t="shared" si="4"/>
        <v>55</v>
      </c>
      <c r="L43" s="16">
        <f t="shared" si="5"/>
        <v>55</v>
      </c>
      <c r="M43" s="17">
        <f t="shared" si="6"/>
        <v>87</v>
      </c>
      <c r="N43" s="18">
        <f t="shared" si="7"/>
        <v>119</v>
      </c>
      <c r="O43" s="18">
        <f t="shared" si="8"/>
        <v>23</v>
      </c>
      <c r="P43" s="19">
        <f t="shared" si="9"/>
        <v>87</v>
      </c>
      <c r="Q43" s="1"/>
      <c r="R43" s="1"/>
      <c r="S43" s="1"/>
      <c r="T43" s="1"/>
      <c r="U43" s="1"/>
    </row>
    <row r="44">
      <c r="A44" s="9">
        <v>42.0</v>
      </c>
      <c r="B44" s="10">
        <f t="shared" si="1"/>
        <v>54</v>
      </c>
      <c r="C44" s="11">
        <f t="shared" si="2"/>
        <v>53</v>
      </c>
      <c r="D44" s="1" t="s">
        <v>17</v>
      </c>
      <c r="E44" s="1"/>
      <c r="F44" s="20">
        <f t="shared" si="10"/>
        <v>41</v>
      </c>
      <c r="G44" s="13">
        <f t="shared" si="3"/>
        <v>58</v>
      </c>
      <c r="H44" s="1"/>
      <c r="I44" s="14" t="s">
        <v>17</v>
      </c>
      <c r="J44" s="15">
        <v>48.0</v>
      </c>
      <c r="K44" s="10">
        <f t="shared" si="4"/>
        <v>62</v>
      </c>
      <c r="L44" s="16">
        <f t="shared" si="5"/>
        <v>62</v>
      </c>
      <c r="M44" s="17">
        <f t="shared" si="6"/>
        <v>94</v>
      </c>
      <c r="N44" s="18">
        <f t="shared" si="7"/>
        <v>126</v>
      </c>
      <c r="O44" s="18">
        <f t="shared" si="8"/>
        <v>30</v>
      </c>
      <c r="P44" s="19">
        <f t="shared" si="9"/>
        <v>94</v>
      </c>
      <c r="Q44" s="1"/>
      <c r="R44" s="1"/>
      <c r="S44" s="1"/>
      <c r="T44" s="1"/>
      <c r="U44" s="1"/>
    </row>
    <row r="45">
      <c r="A45" s="9">
        <v>43.0</v>
      </c>
      <c r="B45" s="10">
        <f t="shared" si="1"/>
        <v>56</v>
      </c>
      <c r="C45" s="11">
        <f t="shared" si="2"/>
        <v>55</v>
      </c>
      <c r="D45" s="1" t="s">
        <v>17</v>
      </c>
      <c r="E45" s="1"/>
      <c r="F45" s="20">
        <f t="shared" si="10"/>
        <v>42</v>
      </c>
      <c r="G45" s="13">
        <f t="shared" si="3"/>
        <v>59</v>
      </c>
      <c r="H45" s="1"/>
      <c r="I45" s="14" t="s">
        <v>17</v>
      </c>
      <c r="J45" s="15">
        <v>42.0</v>
      </c>
      <c r="K45" s="10">
        <f t="shared" si="4"/>
        <v>54</v>
      </c>
      <c r="L45" s="16">
        <f t="shared" si="5"/>
        <v>54</v>
      </c>
      <c r="M45" s="17">
        <f t="shared" si="6"/>
        <v>86</v>
      </c>
      <c r="N45" s="18">
        <f t="shared" si="7"/>
        <v>118</v>
      </c>
      <c r="O45" s="18">
        <f t="shared" si="8"/>
        <v>22</v>
      </c>
      <c r="P45" s="19">
        <f t="shared" si="9"/>
        <v>86</v>
      </c>
      <c r="Q45" s="1"/>
      <c r="R45" s="1"/>
      <c r="S45" s="1"/>
      <c r="T45" s="1"/>
      <c r="U45" s="1"/>
    </row>
    <row r="46">
      <c r="A46" s="9">
        <v>44.0</v>
      </c>
      <c r="B46" s="10">
        <f t="shared" si="1"/>
        <v>59</v>
      </c>
      <c r="C46" s="11">
        <f t="shared" si="2"/>
        <v>58</v>
      </c>
      <c r="D46" s="1" t="s">
        <v>17</v>
      </c>
      <c r="E46" s="1"/>
      <c r="F46" s="20">
        <f t="shared" si="10"/>
        <v>43</v>
      </c>
      <c r="G46" s="13">
        <f t="shared" si="3"/>
        <v>60</v>
      </c>
      <c r="H46" s="1"/>
      <c r="I46" s="14" t="s">
        <v>17</v>
      </c>
      <c r="J46" s="15">
        <v>47.0</v>
      </c>
      <c r="K46" s="10">
        <f t="shared" si="4"/>
        <v>63</v>
      </c>
      <c r="L46" s="16">
        <f t="shared" si="5"/>
        <v>63</v>
      </c>
      <c r="M46" s="17">
        <f t="shared" si="6"/>
        <v>95</v>
      </c>
      <c r="N46" s="18">
        <f t="shared" si="7"/>
        <v>127</v>
      </c>
      <c r="O46" s="18">
        <f t="shared" si="8"/>
        <v>31</v>
      </c>
      <c r="P46" s="19">
        <f t="shared" si="9"/>
        <v>95</v>
      </c>
      <c r="Q46" s="1"/>
      <c r="R46" s="1"/>
      <c r="S46" s="1"/>
      <c r="T46" s="1"/>
      <c r="U46" s="1"/>
    </row>
    <row r="47">
      <c r="A47" s="9">
        <v>45.0</v>
      </c>
      <c r="B47" s="10">
        <f t="shared" si="1"/>
        <v>58</v>
      </c>
      <c r="C47" s="11">
        <f t="shared" si="2"/>
        <v>57</v>
      </c>
      <c r="D47" s="1" t="s">
        <v>17</v>
      </c>
      <c r="E47" s="1"/>
      <c r="F47" s="20">
        <f t="shared" si="10"/>
        <v>44</v>
      </c>
      <c r="G47" s="13">
        <f t="shared" si="3"/>
        <v>61</v>
      </c>
      <c r="H47" s="1"/>
      <c r="I47" s="14" t="s">
        <v>17</v>
      </c>
      <c r="J47" s="15">
        <v>43.0</v>
      </c>
      <c r="K47" s="10">
        <f t="shared" si="4"/>
        <v>56</v>
      </c>
      <c r="L47" s="16">
        <f t="shared" si="5"/>
        <v>56</v>
      </c>
      <c r="M47" s="17">
        <f t="shared" si="6"/>
        <v>88</v>
      </c>
      <c r="N47" s="18">
        <f t="shared" si="7"/>
        <v>120</v>
      </c>
      <c r="O47" s="18">
        <f t="shared" si="8"/>
        <v>24</v>
      </c>
      <c r="P47" s="19">
        <f t="shared" si="9"/>
        <v>88</v>
      </c>
      <c r="Q47" s="1"/>
      <c r="R47" s="1"/>
      <c r="S47" s="1"/>
      <c r="T47" s="1"/>
      <c r="U47" s="1"/>
    </row>
    <row r="48">
      <c r="A48" s="9">
        <v>46.0</v>
      </c>
      <c r="B48" s="10">
        <f t="shared" si="1"/>
        <v>60</v>
      </c>
      <c r="C48" s="11">
        <f t="shared" si="2"/>
        <v>59</v>
      </c>
      <c r="D48" s="1" t="s">
        <v>17</v>
      </c>
      <c r="E48" s="1"/>
      <c r="F48" s="20">
        <f t="shared" si="10"/>
        <v>45</v>
      </c>
      <c r="G48" s="13">
        <f t="shared" si="3"/>
        <v>62</v>
      </c>
      <c r="H48" s="1"/>
      <c r="I48" s="14" t="s">
        <v>17</v>
      </c>
      <c r="J48" s="15">
        <v>46.0</v>
      </c>
      <c r="K48" s="10">
        <f t="shared" si="4"/>
        <v>60</v>
      </c>
      <c r="L48" s="16">
        <f t="shared" si="5"/>
        <v>60</v>
      </c>
      <c r="M48" s="17">
        <f t="shared" si="6"/>
        <v>92</v>
      </c>
      <c r="N48" s="18">
        <f t="shared" si="7"/>
        <v>124</v>
      </c>
      <c r="O48" s="18">
        <f t="shared" si="8"/>
        <v>28</v>
      </c>
      <c r="P48" s="19">
        <f t="shared" si="9"/>
        <v>92</v>
      </c>
      <c r="Q48" s="1"/>
      <c r="R48" s="1"/>
      <c r="S48" s="1"/>
      <c r="T48" s="1"/>
      <c r="U48" s="1"/>
    </row>
    <row r="49">
      <c r="A49" s="9">
        <v>47.0</v>
      </c>
      <c r="B49" s="10">
        <f t="shared" si="1"/>
        <v>63</v>
      </c>
      <c r="C49" s="11">
        <f t="shared" si="2"/>
        <v>62</v>
      </c>
      <c r="D49" s="1" t="s">
        <v>17</v>
      </c>
      <c r="E49" s="1"/>
      <c r="F49" s="20">
        <f t="shared" si="10"/>
        <v>46</v>
      </c>
      <c r="G49" s="13">
        <f t="shared" si="3"/>
        <v>63</v>
      </c>
      <c r="H49" s="1"/>
      <c r="I49" s="14" t="s">
        <v>17</v>
      </c>
      <c r="J49" s="15">
        <v>44.0</v>
      </c>
      <c r="K49" s="10">
        <f t="shared" si="4"/>
        <v>59</v>
      </c>
      <c r="L49" s="16">
        <f t="shared" si="5"/>
        <v>59</v>
      </c>
      <c r="M49" s="17">
        <f t="shared" si="6"/>
        <v>91</v>
      </c>
      <c r="N49" s="18">
        <f t="shared" si="7"/>
        <v>123</v>
      </c>
      <c r="O49" s="18">
        <f t="shared" si="8"/>
        <v>27</v>
      </c>
      <c r="P49" s="19">
        <f t="shared" si="9"/>
        <v>91</v>
      </c>
      <c r="Q49" s="1"/>
      <c r="R49" s="1"/>
      <c r="S49" s="1"/>
      <c r="T49" s="1"/>
      <c r="U49" s="1"/>
    </row>
    <row r="50">
      <c r="A50" s="21">
        <v>48.0</v>
      </c>
      <c r="B50" s="22">
        <f t="shared" si="1"/>
        <v>62</v>
      </c>
      <c r="C50" s="23">
        <f t="shared" si="2"/>
        <v>61</v>
      </c>
      <c r="D50" s="24" t="s">
        <v>17</v>
      </c>
      <c r="E50" s="1"/>
      <c r="F50" s="20">
        <f t="shared" si="10"/>
        <v>47</v>
      </c>
      <c r="G50" s="30">
        <f t="shared" si="3"/>
        <v>64</v>
      </c>
      <c r="H50" s="1"/>
      <c r="I50" s="25" t="s">
        <v>17</v>
      </c>
      <c r="J50" s="26">
        <v>45.0</v>
      </c>
      <c r="K50" s="22">
        <f t="shared" si="4"/>
        <v>58</v>
      </c>
      <c r="L50" s="27">
        <f t="shared" si="5"/>
        <v>58</v>
      </c>
      <c r="M50" s="28">
        <f t="shared" si="6"/>
        <v>90</v>
      </c>
      <c r="N50" s="29">
        <f t="shared" si="7"/>
        <v>122</v>
      </c>
      <c r="O50" s="29">
        <f t="shared" si="8"/>
        <v>26</v>
      </c>
      <c r="P50" s="19">
        <f t="shared" si="9"/>
        <v>90</v>
      </c>
      <c r="Q50" s="1"/>
      <c r="R50" s="1"/>
      <c r="S50" s="1"/>
      <c r="T50" s="1"/>
      <c r="U50" s="1"/>
    </row>
    <row r="51">
      <c r="A51" s="9">
        <v>49.0</v>
      </c>
      <c r="B51" s="10">
        <f t="shared" si="1"/>
        <v>32</v>
      </c>
      <c r="C51" s="11">
        <f t="shared" si="2"/>
        <v>31</v>
      </c>
      <c r="D51" s="1" t="s">
        <v>18</v>
      </c>
      <c r="E51" s="1"/>
      <c r="F51" s="20">
        <f t="shared" si="10"/>
        <v>48</v>
      </c>
      <c r="G51" s="13">
        <f t="shared" si="3"/>
        <v>37</v>
      </c>
      <c r="H51" s="1"/>
      <c r="I51" s="14" t="s">
        <v>18</v>
      </c>
      <c r="J51" s="15">
        <v>49.0</v>
      </c>
      <c r="K51" s="10">
        <f t="shared" si="4"/>
        <v>32</v>
      </c>
      <c r="L51" s="16">
        <f t="shared" si="5"/>
        <v>32</v>
      </c>
      <c r="M51" s="17">
        <f t="shared" si="6"/>
        <v>64</v>
      </c>
      <c r="N51" s="18">
        <f t="shared" si="7"/>
        <v>96</v>
      </c>
      <c r="O51" s="18">
        <f t="shared" si="8"/>
        <v>0</v>
      </c>
      <c r="P51" s="19">
        <f t="shared" si="9"/>
        <v>64</v>
      </c>
      <c r="Q51" s="1"/>
      <c r="R51" s="1"/>
      <c r="S51" s="1"/>
      <c r="T51" s="1"/>
      <c r="U51" s="1"/>
    </row>
    <row r="52">
      <c r="A52" s="9">
        <v>50.0</v>
      </c>
      <c r="B52" s="10">
        <f t="shared" si="1"/>
        <v>33</v>
      </c>
      <c r="C52" s="11">
        <f t="shared" si="2"/>
        <v>32</v>
      </c>
      <c r="D52" s="1" t="s">
        <v>18</v>
      </c>
      <c r="E52" s="1"/>
      <c r="F52" s="20">
        <f t="shared" si="10"/>
        <v>49</v>
      </c>
      <c r="G52" s="13">
        <f t="shared" si="3"/>
        <v>36</v>
      </c>
      <c r="H52" s="1"/>
      <c r="I52" s="14" t="s">
        <v>18</v>
      </c>
      <c r="J52" s="15">
        <v>56.0</v>
      </c>
      <c r="K52" s="10">
        <f t="shared" si="4"/>
        <v>39</v>
      </c>
      <c r="L52" s="16">
        <f t="shared" si="5"/>
        <v>39</v>
      </c>
      <c r="M52" s="17">
        <f t="shared" si="6"/>
        <v>71</v>
      </c>
      <c r="N52" s="18">
        <f t="shared" si="7"/>
        <v>103</v>
      </c>
      <c r="O52" s="18">
        <f t="shared" si="8"/>
        <v>7</v>
      </c>
      <c r="P52" s="19">
        <f t="shared" si="9"/>
        <v>71</v>
      </c>
      <c r="Q52" s="1"/>
      <c r="R52" s="1"/>
      <c r="S52" s="1"/>
      <c r="T52" s="1"/>
      <c r="U52" s="1"/>
    </row>
    <row r="53">
      <c r="A53" s="9">
        <v>51.0</v>
      </c>
      <c r="B53" s="10">
        <f t="shared" si="1"/>
        <v>34</v>
      </c>
      <c r="C53" s="11">
        <f t="shared" si="2"/>
        <v>33</v>
      </c>
      <c r="D53" s="1" t="s">
        <v>18</v>
      </c>
      <c r="E53" s="1"/>
      <c r="F53" s="20">
        <f t="shared" si="10"/>
        <v>50</v>
      </c>
      <c r="G53" s="13">
        <f t="shared" si="3"/>
        <v>39</v>
      </c>
      <c r="H53" s="1"/>
      <c r="I53" s="14" t="s">
        <v>18</v>
      </c>
      <c r="J53" s="15">
        <v>50.0</v>
      </c>
      <c r="K53" s="10">
        <f t="shared" si="4"/>
        <v>33</v>
      </c>
      <c r="L53" s="16">
        <f t="shared" si="5"/>
        <v>33</v>
      </c>
      <c r="M53" s="17">
        <f t="shared" si="6"/>
        <v>65</v>
      </c>
      <c r="N53" s="18">
        <f t="shared" si="7"/>
        <v>97</v>
      </c>
      <c r="O53" s="18">
        <f t="shared" si="8"/>
        <v>1</v>
      </c>
      <c r="P53" s="19">
        <f t="shared" si="9"/>
        <v>65</v>
      </c>
      <c r="Q53" s="1"/>
      <c r="R53" s="1"/>
      <c r="S53" s="1"/>
      <c r="T53" s="1"/>
      <c r="U53" s="1"/>
    </row>
    <row r="54">
      <c r="A54" s="9">
        <v>52.0</v>
      </c>
      <c r="B54" s="10">
        <f t="shared" si="1"/>
        <v>35</v>
      </c>
      <c r="C54" s="11">
        <f t="shared" si="2"/>
        <v>34</v>
      </c>
      <c r="D54" s="1" t="s">
        <v>18</v>
      </c>
      <c r="E54" s="1"/>
      <c r="F54" s="20">
        <f t="shared" si="10"/>
        <v>51</v>
      </c>
      <c r="G54" s="13">
        <f t="shared" si="3"/>
        <v>38</v>
      </c>
      <c r="H54" s="1"/>
      <c r="I54" s="14" t="s">
        <v>18</v>
      </c>
      <c r="J54" s="15">
        <v>55.0</v>
      </c>
      <c r="K54" s="10">
        <f t="shared" si="4"/>
        <v>38</v>
      </c>
      <c r="L54" s="16">
        <f t="shared" si="5"/>
        <v>38</v>
      </c>
      <c r="M54" s="17">
        <f t="shared" si="6"/>
        <v>70</v>
      </c>
      <c r="N54" s="18">
        <f t="shared" si="7"/>
        <v>102</v>
      </c>
      <c r="O54" s="18">
        <f t="shared" si="8"/>
        <v>6</v>
      </c>
      <c r="P54" s="19">
        <f t="shared" si="9"/>
        <v>70</v>
      </c>
      <c r="Q54" s="1"/>
      <c r="R54" s="1"/>
      <c r="S54" s="1"/>
      <c r="T54" s="1"/>
      <c r="U54" s="1"/>
    </row>
    <row r="55">
      <c r="A55" s="9">
        <v>53.0</v>
      </c>
      <c r="B55" s="10">
        <f t="shared" si="1"/>
        <v>36</v>
      </c>
      <c r="C55" s="11">
        <f t="shared" si="2"/>
        <v>35</v>
      </c>
      <c r="D55" s="1" t="s">
        <v>18</v>
      </c>
      <c r="E55" s="1"/>
      <c r="F55" s="20">
        <f t="shared" si="10"/>
        <v>52</v>
      </c>
      <c r="G55" s="13">
        <f t="shared" si="3"/>
        <v>40</v>
      </c>
      <c r="H55" s="1"/>
      <c r="I55" s="14" t="s">
        <v>18</v>
      </c>
      <c r="J55" s="15">
        <v>51.0</v>
      </c>
      <c r="K55" s="10">
        <f t="shared" si="4"/>
        <v>34</v>
      </c>
      <c r="L55" s="16">
        <f t="shared" si="5"/>
        <v>34</v>
      </c>
      <c r="M55" s="17">
        <f t="shared" si="6"/>
        <v>66</v>
      </c>
      <c r="N55" s="18">
        <f t="shared" si="7"/>
        <v>98</v>
      </c>
      <c r="O55" s="18">
        <f t="shared" si="8"/>
        <v>2</v>
      </c>
      <c r="P55" s="19">
        <f t="shared" si="9"/>
        <v>66</v>
      </c>
      <c r="Q55" s="1"/>
      <c r="R55" s="1"/>
      <c r="S55" s="1"/>
      <c r="T55" s="1"/>
      <c r="U55" s="1"/>
    </row>
    <row r="56">
      <c r="A56" s="9">
        <v>54.0</v>
      </c>
      <c r="B56" s="10">
        <f t="shared" si="1"/>
        <v>37</v>
      </c>
      <c r="C56" s="11">
        <f t="shared" si="2"/>
        <v>36</v>
      </c>
      <c r="D56" s="1" t="s">
        <v>18</v>
      </c>
      <c r="E56" s="1"/>
      <c r="F56" s="20">
        <f t="shared" si="10"/>
        <v>53</v>
      </c>
      <c r="G56" s="13">
        <f t="shared" si="3"/>
        <v>35</v>
      </c>
      <c r="H56" s="1"/>
      <c r="I56" s="14" t="s">
        <v>18</v>
      </c>
      <c r="J56" s="15">
        <v>54.0</v>
      </c>
      <c r="K56" s="10">
        <f t="shared" si="4"/>
        <v>37</v>
      </c>
      <c r="L56" s="16">
        <f t="shared" si="5"/>
        <v>37</v>
      </c>
      <c r="M56" s="17">
        <f t="shared" si="6"/>
        <v>69</v>
      </c>
      <c r="N56" s="18">
        <f t="shared" si="7"/>
        <v>101</v>
      </c>
      <c r="O56" s="18">
        <f t="shared" si="8"/>
        <v>5</v>
      </c>
      <c r="P56" s="19">
        <f t="shared" si="9"/>
        <v>69</v>
      </c>
      <c r="Q56" s="1"/>
      <c r="R56" s="1"/>
      <c r="S56" s="1"/>
      <c r="T56" s="1"/>
      <c r="U56" s="1"/>
    </row>
    <row r="57">
      <c r="A57" s="9">
        <v>55.0</v>
      </c>
      <c r="B57" s="10">
        <f t="shared" si="1"/>
        <v>38</v>
      </c>
      <c r="C57" s="11">
        <f t="shared" si="2"/>
        <v>37</v>
      </c>
      <c r="D57" s="1" t="s">
        <v>18</v>
      </c>
      <c r="E57" s="1"/>
      <c r="F57" s="20">
        <f t="shared" si="10"/>
        <v>54</v>
      </c>
      <c r="G57" s="13">
        <f t="shared" si="3"/>
        <v>42</v>
      </c>
      <c r="H57" s="1"/>
      <c r="I57" s="14" t="s">
        <v>18</v>
      </c>
      <c r="J57" s="15">
        <v>52.0</v>
      </c>
      <c r="K57" s="10">
        <f t="shared" si="4"/>
        <v>35</v>
      </c>
      <c r="L57" s="16">
        <f t="shared" si="5"/>
        <v>35</v>
      </c>
      <c r="M57" s="17">
        <f t="shared" si="6"/>
        <v>67</v>
      </c>
      <c r="N57" s="18">
        <f t="shared" si="7"/>
        <v>99</v>
      </c>
      <c r="O57" s="18">
        <f t="shared" si="8"/>
        <v>3</v>
      </c>
      <c r="P57" s="19">
        <f t="shared" si="9"/>
        <v>67</v>
      </c>
      <c r="Q57" s="1"/>
      <c r="R57" s="1"/>
      <c r="S57" s="1"/>
      <c r="T57" s="1"/>
      <c r="U57" s="1"/>
    </row>
    <row r="58">
      <c r="A58" s="21">
        <v>56.0</v>
      </c>
      <c r="B58" s="22">
        <f t="shared" si="1"/>
        <v>39</v>
      </c>
      <c r="C58" s="23">
        <f t="shared" si="2"/>
        <v>38</v>
      </c>
      <c r="D58" s="24" t="s">
        <v>18</v>
      </c>
      <c r="E58" s="1"/>
      <c r="F58" s="20">
        <f t="shared" si="10"/>
        <v>55</v>
      </c>
      <c r="G58" s="13">
        <f t="shared" si="3"/>
        <v>41</v>
      </c>
      <c r="H58" s="1"/>
      <c r="I58" s="25" t="s">
        <v>18</v>
      </c>
      <c r="J58" s="26">
        <v>53.0</v>
      </c>
      <c r="K58" s="22">
        <f t="shared" si="4"/>
        <v>36</v>
      </c>
      <c r="L58" s="27">
        <f t="shared" si="5"/>
        <v>36</v>
      </c>
      <c r="M58" s="28">
        <f t="shared" si="6"/>
        <v>68</v>
      </c>
      <c r="N58" s="29">
        <f t="shared" si="7"/>
        <v>100</v>
      </c>
      <c r="O58" s="29">
        <f t="shared" si="8"/>
        <v>4</v>
      </c>
      <c r="P58" s="19">
        <f t="shared" si="9"/>
        <v>68</v>
      </c>
      <c r="Q58" s="1"/>
      <c r="R58" s="1"/>
      <c r="S58" s="1"/>
      <c r="T58" s="1"/>
      <c r="U58" s="1"/>
    </row>
    <row r="59">
      <c r="A59" s="9">
        <v>57.0</v>
      </c>
      <c r="B59" s="10">
        <f t="shared" si="1"/>
        <v>40</v>
      </c>
      <c r="C59" s="11">
        <f t="shared" si="2"/>
        <v>39</v>
      </c>
      <c r="D59" s="1" t="s">
        <v>19</v>
      </c>
      <c r="E59" s="1"/>
      <c r="F59" s="20">
        <f t="shared" si="10"/>
        <v>56</v>
      </c>
      <c r="G59" s="13">
        <f t="shared" si="3"/>
        <v>43</v>
      </c>
      <c r="H59" s="1"/>
      <c r="I59" s="14" t="s">
        <v>19</v>
      </c>
      <c r="J59" s="15">
        <v>57.0</v>
      </c>
      <c r="K59" s="10">
        <f t="shared" si="4"/>
        <v>40</v>
      </c>
      <c r="L59" s="16">
        <f t="shared" si="5"/>
        <v>40</v>
      </c>
      <c r="M59" s="17">
        <f t="shared" si="6"/>
        <v>72</v>
      </c>
      <c r="N59" s="18">
        <f t="shared" si="7"/>
        <v>104</v>
      </c>
      <c r="O59" s="18">
        <f t="shared" si="8"/>
        <v>8</v>
      </c>
      <c r="P59" s="19">
        <f t="shared" si="9"/>
        <v>72</v>
      </c>
      <c r="Q59" s="1"/>
      <c r="R59" s="1"/>
      <c r="S59" s="1"/>
      <c r="T59" s="1"/>
      <c r="U59" s="1"/>
    </row>
    <row r="60">
      <c r="A60" s="9">
        <v>58.0</v>
      </c>
      <c r="B60" s="10">
        <f t="shared" si="1"/>
        <v>41</v>
      </c>
      <c r="C60" s="11">
        <f t="shared" si="2"/>
        <v>40</v>
      </c>
      <c r="D60" s="1" t="s">
        <v>19</v>
      </c>
      <c r="E60" s="1"/>
      <c r="F60" s="20">
        <f t="shared" si="10"/>
        <v>57</v>
      </c>
      <c r="G60" s="13">
        <f t="shared" si="3"/>
        <v>34</v>
      </c>
      <c r="H60" s="1"/>
      <c r="I60" s="14" t="s">
        <v>19</v>
      </c>
      <c r="J60" s="15">
        <v>64.0</v>
      </c>
      <c r="K60" s="10">
        <f t="shared" si="4"/>
        <v>47</v>
      </c>
      <c r="L60" s="16">
        <f t="shared" si="5"/>
        <v>47</v>
      </c>
      <c r="M60" s="17">
        <f t="shared" si="6"/>
        <v>79</v>
      </c>
      <c r="N60" s="18">
        <f t="shared" si="7"/>
        <v>111</v>
      </c>
      <c r="O60" s="18">
        <f t="shared" si="8"/>
        <v>15</v>
      </c>
      <c r="P60" s="19">
        <f t="shared" si="9"/>
        <v>79</v>
      </c>
      <c r="Q60" s="1"/>
      <c r="R60" s="1"/>
      <c r="S60" s="1"/>
      <c r="T60" s="1"/>
      <c r="U60" s="1"/>
    </row>
    <row r="61">
      <c r="A61" s="9">
        <v>59.0</v>
      </c>
      <c r="B61" s="10">
        <f t="shared" si="1"/>
        <v>42</v>
      </c>
      <c r="C61" s="11">
        <f t="shared" si="2"/>
        <v>41</v>
      </c>
      <c r="D61" s="1" t="s">
        <v>19</v>
      </c>
      <c r="E61" s="1"/>
      <c r="F61" s="20">
        <f t="shared" si="10"/>
        <v>58</v>
      </c>
      <c r="G61" s="13">
        <f t="shared" si="3"/>
        <v>45</v>
      </c>
      <c r="H61" s="1"/>
      <c r="I61" s="14" t="s">
        <v>19</v>
      </c>
      <c r="J61" s="15">
        <v>58.0</v>
      </c>
      <c r="K61" s="10">
        <f t="shared" si="4"/>
        <v>41</v>
      </c>
      <c r="L61" s="16">
        <f t="shared" si="5"/>
        <v>41</v>
      </c>
      <c r="M61" s="17">
        <f t="shared" si="6"/>
        <v>73</v>
      </c>
      <c r="N61" s="18">
        <f t="shared" si="7"/>
        <v>105</v>
      </c>
      <c r="O61" s="18">
        <f t="shared" si="8"/>
        <v>9</v>
      </c>
      <c r="P61" s="19">
        <f t="shared" si="9"/>
        <v>73</v>
      </c>
      <c r="Q61" s="1"/>
      <c r="R61" s="1"/>
      <c r="S61" s="1"/>
      <c r="T61" s="1"/>
      <c r="U61" s="1"/>
    </row>
    <row r="62">
      <c r="A62" s="9">
        <v>60.0</v>
      </c>
      <c r="B62" s="10">
        <f t="shared" si="1"/>
        <v>43</v>
      </c>
      <c r="C62" s="11">
        <f t="shared" si="2"/>
        <v>42</v>
      </c>
      <c r="D62" s="1" t="s">
        <v>19</v>
      </c>
      <c r="E62" s="1"/>
      <c r="F62" s="20">
        <f t="shared" si="10"/>
        <v>59</v>
      </c>
      <c r="G62" s="13">
        <f t="shared" si="3"/>
        <v>44</v>
      </c>
      <c r="H62" s="1"/>
      <c r="I62" s="14" t="s">
        <v>19</v>
      </c>
      <c r="J62" s="15">
        <v>63.0</v>
      </c>
      <c r="K62" s="10">
        <f t="shared" si="4"/>
        <v>46</v>
      </c>
      <c r="L62" s="16">
        <f t="shared" si="5"/>
        <v>46</v>
      </c>
      <c r="M62" s="17">
        <f t="shared" si="6"/>
        <v>78</v>
      </c>
      <c r="N62" s="18">
        <f t="shared" si="7"/>
        <v>110</v>
      </c>
      <c r="O62" s="18">
        <f t="shared" si="8"/>
        <v>14</v>
      </c>
      <c r="P62" s="19">
        <f t="shared" si="9"/>
        <v>78</v>
      </c>
      <c r="Q62" s="1"/>
      <c r="R62" s="1"/>
      <c r="S62" s="1"/>
      <c r="T62" s="1"/>
      <c r="U62" s="1"/>
    </row>
    <row r="63">
      <c r="A63" s="9">
        <v>61.0</v>
      </c>
      <c r="B63" s="10">
        <f t="shared" si="1"/>
        <v>44</v>
      </c>
      <c r="C63" s="11">
        <f t="shared" si="2"/>
        <v>43</v>
      </c>
      <c r="D63" s="1" t="s">
        <v>19</v>
      </c>
      <c r="E63" s="1"/>
      <c r="F63" s="20">
        <f t="shared" si="10"/>
        <v>60</v>
      </c>
      <c r="G63" s="13">
        <f t="shared" si="3"/>
        <v>46</v>
      </c>
      <c r="H63" s="1"/>
      <c r="I63" s="14" t="s">
        <v>19</v>
      </c>
      <c r="J63" s="15">
        <v>59.0</v>
      </c>
      <c r="K63" s="10">
        <f t="shared" si="4"/>
        <v>42</v>
      </c>
      <c r="L63" s="16">
        <f t="shared" si="5"/>
        <v>42</v>
      </c>
      <c r="M63" s="17">
        <f t="shared" si="6"/>
        <v>74</v>
      </c>
      <c r="N63" s="18">
        <f t="shared" si="7"/>
        <v>106</v>
      </c>
      <c r="O63" s="18">
        <f t="shared" si="8"/>
        <v>10</v>
      </c>
      <c r="P63" s="19">
        <f t="shared" si="9"/>
        <v>74</v>
      </c>
      <c r="Q63" s="1"/>
      <c r="R63" s="1"/>
      <c r="S63" s="1"/>
      <c r="T63" s="1"/>
      <c r="U63" s="1"/>
    </row>
    <row r="64">
      <c r="A64" s="9">
        <v>62.0</v>
      </c>
      <c r="B64" s="10">
        <f t="shared" si="1"/>
        <v>45</v>
      </c>
      <c r="C64" s="11">
        <f t="shared" si="2"/>
        <v>44</v>
      </c>
      <c r="D64" s="1" t="s">
        <v>19</v>
      </c>
      <c r="E64" s="1"/>
      <c r="F64" s="20">
        <f t="shared" si="10"/>
        <v>61</v>
      </c>
      <c r="G64" s="13">
        <f t="shared" si="3"/>
        <v>33</v>
      </c>
      <c r="H64" s="1"/>
      <c r="I64" s="14" t="s">
        <v>19</v>
      </c>
      <c r="J64" s="15">
        <v>62.0</v>
      </c>
      <c r="K64" s="10">
        <f t="shared" si="4"/>
        <v>45</v>
      </c>
      <c r="L64" s="16">
        <f t="shared" si="5"/>
        <v>45</v>
      </c>
      <c r="M64" s="17">
        <f t="shared" si="6"/>
        <v>77</v>
      </c>
      <c r="N64" s="18">
        <f t="shared" si="7"/>
        <v>109</v>
      </c>
      <c r="O64" s="18">
        <f t="shared" si="8"/>
        <v>13</v>
      </c>
      <c r="P64" s="19">
        <f t="shared" si="9"/>
        <v>77</v>
      </c>
      <c r="Q64" s="1"/>
      <c r="R64" s="1"/>
      <c r="S64" s="1"/>
      <c r="T64" s="1"/>
      <c r="U64" s="1"/>
    </row>
    <row r="65">
      <c r="A65" s="9">
        <v>63.0</v>
      </c>
      <c r="B65" s="10">
        <f t="shared" si="1"/>
        <v>46</v>
      </c>
      <c r="C65" s="11">
        <f t="shared" si="2"/>
        <v>45</v>
      </c>
      <c r="D65" s="1" t="s">
        <v>19</v>
      </c>
      <c r="E65" s="1"/>
      <c r="F65" s="20">
        <f t="shared" si="10"/>
        <v>62</v>
      </c>
      <c r="G65" s="13">
        <f t="shared" si="3"/>
        <v>48</v>
      </c>
      <c r="H65" s="1"/>
      <c r="I65" s="14" t="s">
        <v>19</v>
      </c>
      <c r="J65" s="15">
        <v>60.0</v>
      </c>
      <c r="K65" s="10">
        <f t="shared" si="4"/>
        <v>43</v>
      </c>
      <c r="L65" s="16">
        <f t="shared" si="5"/>
        <v>43</v>
      </c>
      <c r="M65" s="17">
        <f t="shared" si="6"/>
        <v>75</v>
      </c>
      <c r="N65" s="18">
        <f t="shared" si="7"/>
        <v>107</v>
      </c>
      <c r="O65" s="18">
        <f t="shared" si="8"/>
        <v>11</v>
      </c>
      <c r="P65" s="19">
        <f t="shared" si="9"/>
        <v>75</v>
      </c>
      <c r="Q65" s="1"/>
      <c r="R65" s="1"/>
      <c r="S65" s="1"/>
      <c r="T65" s="1"/>
      <c r="U65" s="1"/>
    </row>
    <row r="66">
      <c r="A66" s="9">
        <v>64.0</v>
      </c>
      <c r="B66" s="10">
        <f t="shared" si="1"/>
        <v>47</v>
      </c>
      <c r="C66" s="11">
        <f t="shared" si="2"/>
        <v>46</v>
      </c>
      <c r="D66" s="1" t="s">
        <v>19</v>
      </c>
      <c r="E66" s="1"/>
      <c r="F66" s="20">
        <f t="shared" si="10"/>
        <v>63</v>
      </c>
      <c r="G66" s="13">
        <f t="shared" si="3"/>
        <v>47</v>
      </c>
      <c r="H66" s="1"/>
      <c r="I66" s="14" t="s">
        <v>19</v>
      </c>
      <c r="J66" s="15">
        <v>61.0</v>
      </c>
      <c r="K66" s="10">
        <f t="shared" si="4"/>
        <v>44</v>
      </c>
      <c r="L66" s="16">
        <f t="shared" si="5"/>
        <v>44</v>
      </c>
      <c r="M66" s="17">
        <f t="shared" si="6"/>
        <v>76</v>
      </c>
      <c r="N66" s="18">
        <f t="shared" si="7"/>
        <v>108</v>
      </c>
      <c r="O66" s="18">
        <f t="shared" si="8"/>
        <v>12</v>
      </c>
      <c r="P66" s="19">
        <f t="shared" si="9"/>
        <v>76</v>
      </c>
      <c r="Q66" s="1"/>
      <c r="R66" s="1"/>
      <c r="S66" s="1"/>
      <c r="T66" s="1"/>
      <c r="U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</row>
    <row r="69" ht="37.5">
      <c r="A69" s="1" t="s">
        <v>20</v>
      </c>
      <c r="B69" s="2" t="s">
        <v>21</v>
      </c>
      <c r="C69" s="1"/>
      <c r="D69" s="31" t="s">
        <v>22</v>
      </c>
      <c r="E69" s="1"/>
      <c r="F69" s="1"/>
      <c r="G69" s="1"/>
      <c r="H69" s="2" t="s">
        <v>23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60.0">
      <c r="A70" s="4" t="s">
        <v>24</v>
      </c>
      <c r="B70" s="32" t="s">
        <v>25</v>
      </c>
      <c r="C70" s="32"/>
      <c r="D70" s="32" t="s">
        <v>26</v>
      </c>
      <c r="E70" s="4" t="s">
        <v>24</v>
      </c>
      <c r="F70" s="1"/>
      <c r="G70" s="4" t="s">
        <v>24</v>
      </c>
      <c r="H70" s="3" t="s">
        <v>27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>
      <c r="A71" s="33" t="s">
        <v>28</v>
      </c>
      <c r="B71" s="32" t="s">
        <v>29</v>
      </c>
      <c r="C71" s="32"/>
      <c r="D71" s="32" t="s">
        <v>30</v>
      </c>
      <c r="E71" s="33" t="s">
        <v>31</v>
      </c>
      <c r="F71" s="1"/>
      <c r="G71" s="33" t="s">
        <v>28</v>
      </c>
      <c r="H71" s="3" t="s">
        <v>29</v>
      </c>
      <c r="I71" s="3" t="s">
        <v>30</v>
      </c>
      <c r="J71" s="33" t="s">
        <v>31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>
      <c r="A72" s="34">
        <v>48.0</v>
      </c>
      <c r="B72" s="35">
        <v>37.0</v>
      </c>
      <c r="C72" s="32"/>
      <c r="D72" s="35">
        <v>36.0</v>
      </c>
      <c r="E72" s="10">
        <f t="shared" ref="E72:E87" si="11">A72+1</f>
        <v>49</v>
      </c>
      <c r="F72" s="1"/>
      <c r="G72" s="36">
        <f>47</f>
        <v>47</v>
      </c>
      <c r="H72" s="15">
        <v>64.0</v>
      </c>
      <c r="I72" s="15">
        <v>63.0</v>
      </c>
      <c r="J72" s="34">
        <v>46.0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>
      <c r="A73" s="10">
        <f t="shared" ref="A73:A79" si="12">A72+2</f>
        <v>50</v>
      </c>
      <c r="B73" s="35">
        <v>39.0</v>
      </c>
      <c r="C73" s="32"/>
      <c r="D73" s="35">
        <v>38.0</v>
      </c>
      <c r="E73" s="10">
        <f t="shared" si="11"/>
        <v>51</v>
      </c>
      <c r="F73" s="1"/>
      <c r="G73" s="10">
        <f t="shared" ref="G73:G87" si="13">G72-2</f>
        <v>45</v>
      </c>
      <c r="H73" s="15">
        <v>62.0</v>
      </c>
      <c r="I73" s="15">
        <v>61.0</v>
      </c>
      <c r="J73" s="10">
        <f t="shared" ref="J73:J87" si="14">J72-2</f>
        <v>44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>
      <c r="A74" s="10">
        <f t="shared" si="12"/>
        <v>52</v>
      </c>
      <c r="B74" s="35">
        <v>40.0</v>
      </c>
      <c r="C74" s="32"/>
      <c r="D74" s="35">
        <v>35.0</v>
      </c>
      <c r="E74" s="10">
        <f t="shared" si="11"/>
        <v>53</v>
      </c>
      <c r="F74" s="1"/>
      <c r="G74" s="10">
        <f t="shared" si="13"/>
        <v>43</v>
      </c>
      <c r="H74" s="15">
        <v>60.0</v>
      </c>
      <c r="I74" s="15">
        <v>59.0</v>
      </c>
      <c r="J74" s="10">
        <f t="shared" si="14"/>
        <v>42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>
      <c r="A75" s="10">
        <f t="shared" si="12"/>
        <v>54</v>
      </c>
      <c r="B75" s="35">
        <v>42.0</v>
      </c>
      <c r="C75" s="32"/>
      <c r="D75" s="35">
        <v>41.0</v>
      </c>
      <c r="E75" s="10">
        <f t="shared" si="11"/>
        <v>55</v>
      </c>
      <c r="F75" s="1"/>
      <c r="G75" s="10">
        <f t="shared" si="13"/>
        <v>41</v>
      </c>
      <c r="H75" s="15">
        <v>58.0</v>
      </c>
      <c r="I75" s="15">
        <v>57.0</v>
      </c>
      <c r="J75" s="10">
        <f t="shared" si="14"/>
        <v>40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>
      <c r="A76" s="10">
        <f t="shared" si="12"/>
        <v>56</v>
      </c>
      <c r="B76" s="35">
        <v>43.0</v>
      </c>
      <c r="C76" s="32"/>
      <c r="D76" s="35">
        <v>34.0</v>
      </c>
      <c r="E76" s="10">
        <f t="shared" si="11"/>
        <v>57</v>
      </c>
      <c r="F76" s="1"/>
      <c r="G76" s="10">
        <f t="shared" si="13"/>
        <v>39</v>
      </c>
      <c r="H76" s="15">
        <v>56.0</v>
      </c>
      <c r="I76" s="15">
        <v>55.0</v>
      </c>
      <c r="J76" s="10">
        <f t="shared" si="14"/>
        <v>38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>
      <c r="A77" s="10">
        <f t="shared" si="12"/>
        <v>58</v>
      </c>
      <c r="B77" s="35">
        <v>45.0</v>
      </c>
      <c r="C77" s="32"/>
      <c r="D77" s="35">
        <v>44.0</v>
      </c>
      <c r="E77" s="10">
        <f t="shared" si="11"/>
        <v>59</v>
      </c>
      <c r="F77" s="1"/>
      <c r="G77" s="10">
        <f t="shared" si="13"/>
        <v>37</v>
      </c>
      <c r="H77" s="15">
        <v>54.0</v>
      </c>
      <c r="I77" s="15">
        <v>53.0</v>
      </c>
      <c r="J77" s="10">
        <f t="shared" si="14"/>
        <v>36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>
      <c r="A78" s="10">
        <f t="shared" si="12"/>
        <v>60</v>
      </c>
      <c r="B78" s="35">
        <v>46.0</v>
      </c>
      <c r="C78" s="32"/>
      <c r="D78" s="35">
        <v>33.0</v>
      </c>
      <c r="E78" s="10">
        <f t="shared" si="11"/>
        <v>61</v>
      </c>
      <c r="F78" s="1"/>
      <c r="G78" s="10">
        <f t="shared" si="13"/>
        <v>35</v>
      </c>
      <c r="H78" s="15">
        <v>52.0</v>
      </c>
      <c r="I78" s="15">
        <v>51.0</v>
      </c>
      <c r="J78" s="10">
        <f t="shared" si="14"/>
        <v>34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>
      <c r="A79" s="10">
        <f t="shared" si="12"/>
        <v>62</v>
      </c>
      <c r="B79" s="35">
        <v>48.0</v>
      </c>
      <c r="C79" s="32"/>
      <c r="D79" s="35">
        <v>47.0</v>
      </c>
      <c r="E79" s="10">
        <f t="shared" si="11"/>
        <v>63</v>
      </c>
      <c r="F79" s="1"/>
      <c r="G79" s="10">
        <f t="shared" si="13"/>
        <v>33</v>
      </c>
      <c r="H79" s="15">
        <v>50.0</v>
      </c>
      <c r="I79" s="15">
        <v>49.0</v>
      </c>
      <c r="J79" s="10">
        <f t="shared" si="14"/>
        <v>32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>
      <c r="A80" s="34">
        <v>0.0</v>
      </c>
      <c r="B80" s="35">
        <v>17.0</v>
      </c>
      <c r="C80" s="32"/>
      <c r="D80" s="35">
        <v>18.0</v>
      </c>
      <c r="E80" s="10">
        <f t="shared" si="11"/>
        <v>1</v>
      </c>
      <c r="F80" s="1"/>
      <c r="G80" s="10">
        <f t="shared" si="13"/>
        <v>31</v>
      </c>
      <c r="H80" s="15">
        <v>15.0</v>
      </c>
      <c r="I80" s="15">
        <v>16.0</v>
      </c>
      <c r="J80" s="10">
        <f t="shared" si="14"/>
        <v>30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>
      <c r="A81" s="10">
        <f t="shared" ref="A81:A86" si="15">A80+2</f>
        <v>2</v>
      </c>
      <c r="B81" s="35">
        <v>19.0</v>
      </c>
      <c r="C81" s="32"/>
      <c r="D81" s="35">
        <v>32.0</v>
      </c>
      <c r="E81" s="10">
        <f t="shared" si="11"/>
        <v>3</v>
      </c>
      <c r="F81" s="1"/>
      <c r="G81" s="10">
        <f t="shared" si="13"/>
        <v>29</v>
      </c>
      <c r="H81" s="15">
        <v>13.0</v>
      </c>
      <c r="I81" s="15">
        <v>14.0</v>
      </c>
      <c r="J81" s="10">
        <f t="shared" si="14"/>
        <v>28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>
      <c r="A82" s="10">
        <f t="shared" si="15"/>
        <v>4</v>
      </c>
      <c r="B82" s="35">
        <v>20.0</v>
      </c>
      <c r="C82" s="32"/>
      <c r="D82" s="35">
        <v>21.0</v>
      </c>
      <c r="E82" s="10">
        <f t="shared" si="11"/>
        <v>5</v>
      </c>
      <c r="F82" s="1"/>
      <c r="G82" s="10">
        <f t="shared" si="13"/>
        <v>27</v>
      </c>
      <c r="H82" s="15">
        <v>11.0</v>
      </c>
      <c r="I82" s="15">
        <v>12.0</v>
      </c>
      <c r="J82" s="10">
        <f t="shared" si="14"/>
        <v>26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>
      <c r="A83" s="10">
        <f t="shared" si="15"/>
        <v>6</v>
      </c>
      <c r="B83" s="35">
        <v>22.0</v>
      </c>
      <c r="C83" s="32"/>
      <c r="D83" s="35">
        <v>31.0</v>
      </c>
      <c r="E83" s="10">
        <f t="shared" si="11"/>
        <v>7</v>
      </c>
      <c r="F83" s="1"/>
      <c r="G83" s="10">
        <f t="shared" si="13"/>
        <v>25</v>
      </c>
      <c r="H83" s="15">
        <v>9.0</v>
      </c>
      <c r="I83" s="15">
        <v>10.0</v>
      </c>
      <c r="J83" s="10">
        <f t="shared" si="14"/>
        <v>24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>
      <c r="A84" s="10">
        <f t="shared" si="15"/>
        <v>8</v>
      </c>
      <c r="B84" s="35">
        <v>23.0</v>
      </c>
      <c r="C84" s="32"/>
      <c r="D84" s="35">
        <v>24.0</v>
      </c>
      <c r="E84" s="10">
        <f t="shared" si="11"/>
        <v>9</v>
      </c>
      <c r="F84" s="1"/>
      <c r="G84" s="10">
        <f t="shared" si="13"/>
        <v>23</v>
      </c>
      <c r="H84" s="15">
        <v>7.0</v>
      </c>
      <c r="I84" s="15">
        <v>8.0</v>
      </c>
      <c r="J84" s="10">
        <f t="shared" si="14"/>
        <v>22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>
      <c r="A85" s="10">
        <f t="shared" si="15"/>
        <v>10</v>
      </c>
      <c r="B85" s="35">
        <v>25.0</v>
      </c>
      <c r="C85" s="32"/>
      <c r="D85" s="35">
        <v>30.0</v>
      </c>
      <c r="E85" s="10">
        <f t="shared" si="11"/>
        <v>11</v>
      </c>
      <c r="F85" s="1"/>
      <c r="G85" s="10">
        <f t="shared" si="13"/>
        <v>21</v>
      </c>
      <c r="H85" s="15">
        <v>5.0</v>
      </c>
      <c r="I85" s="15">
        <v>6.0</v>
      </c>
      <c r="J85" s="10">
        <f t="shared" si="14"/>
        <v>20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>
      <c r="A86" s="10">
        <f t="shared" si="15"/>
        <v>12</v>
      </c>
      <c r="B86" s="35">
        <v>26.0</v>
      </c>
      <c r="C86" s="32"/>
      <c r="D86" s="35">
        <v>27.0</v>
      </c>
      <c r="E86" s="10">
        <f t="shared" si="11"/>
        <v>13</v>
      </c>
      <c r="F86" s="1"/>
      <c r="G86" s="10">
        <f t="shared" si="13"/>
        <v>19</v>
      </c>
      <c r="H86" s="15">
        <v>3.0</v>
      </c>
      <c r="I86" s="15">
        <v>4.0</v>
      </c>
      <c r="J86" s="10">
        <f t="shared" si="14"/>
        <v>18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>
      <c r="A87" s="34">
        <v>14.0</v>
      </c>
      <c r="B87" s="35">
        <v>28.0</v>
      </c>
      <c r="C87" s="32"/>
      <c r="D87" s="35">
        <v>29.0</v>
      </c>
      <c r="E87" s="10">
        <f t="shared" si="11"/>
        <v>15</v>
      </c>
      <c r="F87" s="1"/>
      <c r="G87" s="10">
        <f t="shared" si="13"/>
        <v>17</v>
      </c>
      <c r="H87" s="15">
        <v>1.0</v>
      </c>
      <c r="I87" s="15">
        <v>2.0</v>
      </c>
      <c r="J87" s="10">
        <f t="shared" si="14"/>
        <v>16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>
      <c r="A88" s="33" t="s">
        <v>31</v>
      </c>
      <c r="B88" s="32" t="s">
        <v>30</v>
      </c>
      <c r="C88" s="32"/>
      <c r="D88" s="32" t="s">
        <v>32</v>
      </c>
      <c r="E88" s="33" t="s">
        <v>28</v>
      </c>
      <c r="F88" s="1"/>
      <c r="G88" s="33" t="s">
        <v>31</v>
      </c>
      <c r="H88" s="3" t="s">
        <v>30</v>
      </c>
      <c r="I88" s="3" t="s">
        <v>32</v>
      </c>
      <c r="J88" s="33" t="s">
        <v>28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</row>
    <row r="91">
      <c r="A91" s="1" t="s">
        <v>33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>
      <c r="A92" s="37" t="s">
        <v>34</v>
      </c>
      <c r="B92" s="38" t="s">
        <v>35</v>
      </c>
      <c r="C92" s="1"/>
      <c r="D92" s="39" t="str">
        <f t="shared" ref="D92:D156" si="17">B92</f>
        <v>Omnetics</v>
      </c>
      <c r="E92" s="4" t="s">
        <v>34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>
      <c r="A93" s="10">
        <f t="shared" ref="A93:B93" si="16">A72</f>
        <v>48</v>
      </c>
      <c r="B93" s="40">
        <f t="shared" si="16"/>
        <v>37</v>
      </c>
      <c r="C93" s="1"/>
      <c r="D93" s="41">
        <f t="shared" si="17"/>
        <v>37</v>
      </c>
      <c r="E93" s="10">
        <f t="shared" ref="E93:E156" si="19">A93</f>
        <v>48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>
      <c r="A94" s="22">
        <f t="shared" ref="A94:B94" si="18">A73</f>
        <v>50</v>
      </c>
      <c r="B94" s="42">
        <f t="shared" si="18"/>
        <v>39</v>
      </c>
      <c r="C94" s="1"/>
      <c r="D94" s="41">
        <f t="shared" si="17"/>
        <v>39</v>
      </c>
      <c r="E94" s="10">
        <f t="shared" si="19"/>
        <v>50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>
      <c r="A95" s="22">
        <f t="shared" ref="A95:B95" si="20">A74</f>
        <v>52</v>
      </c>
      <c r="B95" s="42">
        <f t="shared" si="20"/>
        <v>40</v>
      </c>
      <c r="C95" s="1"/>
      <c r="D95" s="41">
        <f t="shared" si="17"/>
        <v>40</v>
      </c>
      <c r="E95" s="10">
        <f t="shared" si="19"/>
        <v>52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>
      <c r="A96" s="22">
        <f t="shared" ref="A96:B96" si="21">A75</f>
        <v>54</v>
      </c>
      <c r="B96" s="42">
        <f t="shared" si="21"/>
        <v>42</v>
      </c>
      <c r="C96" s="1"/>
      <c r="D96" s="41">
        <f t="shared" si="17"/>
        <v>42</v>
      </c>
      <c r="E96" s="10">
        <f t="shared" si="19"/>
        <v>54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>
      <c r="A97" s="22">
        <f t="shared" ref="A97:B97" si="22">A76</f>
        <v>56</v>
      </c>
      <c r="B97" s="42">
        <f t="shared" si="22"/>
        <v>43</v>
      </c>
      <c r="C97" s="1"/>
      <c r="D97" s="41">
        <f t="shared" si="17"/>
        <v>43</v>
      </c>
      <c r="E97" s="10">
        <f t="shared" si="19"/>
        <v>56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>
      <c r="A98" s="22">
        <f t="shared" ref="A98:B98" si="23">A77</f>
        <v>58</v>
      </c>
      <c r="B98" s="42">
        <f t="shared" si="23"/>
        <v>45</v>
      </c>
      <c r="C98" s="1"/>
      <c r="D98" s="41">
        <f t="shared" si="17"/>
        <v>45</v>
      </c>
      <c r="E98" s="10">
        <f t="shared" si="19"/>
        <v>58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>
      <c r="A99" s="22">
        <f t="shared" ref="A99:B99" si="24">A78</f>
        <v>60</v>
      </c>
      <c r="B99" s="42">
        <f t="shared" si="24"/>
        <v>46</v>
      </c>
      <c r="C99" s="1"/>
      <c r="D99" s="41">
        <f t="shared" si="17"/>
        <v>46</v>
      </c>
      <c r="E99" s="10">
        <f t="shared" si="19"/>
        <v>60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>
      <c r="A100" s="22">
        <f t="shared" ref="A100:B100" si="25">A79</f>
        <v>62</v>
      </c>
      <c r="B100" s="42">
        <f t="shared" si="25"/>
        <v>48</v>
      </c>
      <c r="C100" s="1"/>
      <c r="D100" s="41">
        <f t="shared" si="17"/>
        <v>48</v>
      </c>
      <c r="E100" s="10">
        <f t="shared" si="19"/>
        <v>62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>
      <c r="A101" s="22">
        <f t="shared" ref="A101:B101" si="26">A80</f>
        <v>0</v>
      </c>
      <c r="B101" s="42">
        <f t="shared" si="26"/>
        <v>17</v>
      </c>
      <c r="C101" s="1"/>
      <c r="D101" s="41">
        <f t="shared" si="17"/>
        <v>17</v>
      </c>
      <c r="E101" s="10">
        <f t="shared" si="19"/>
        <v>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>
      <c r="A102" s="22">
        <f t="shared" ref="A102:B102" si="27">A81</f>
        <v>2</v>
      </c>
      <c r="B102" s="42">
        <f t="shared" si="27"/>
        <v>19</v>
      </c>
      <c r="C102" s="1"/>
      <c r="D102" s="41">
        <f t="shared" si="17"/>
        <v>19</v>
      </c>
      <c r="E102" s="10">
        <f t="shared" si="19"/>
        <v>2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>
      <c r="A103" s="22">
        <f t="shared" ref="A103:B103" si="28">A82</f>
        <v>4</v>
      </c>
      <c r="B103" s="42">
        <f t="shared" si="28"/>
        <v>20</v>
      </c>
      <c r="C103" s="1"/>
      <c r="D103" s="41">
        <f t="shared" si="17"/>
        <v>20</v>
      </c>
      <c r="E103" s="10">
        <f t="shared" si="19"/>
        <v>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>
      <c r="A104" s="22">
        <f t="shared" ref="A104:B104" si="29">A83</f>
        <v>6</v>
      </c>
      <c r="B104" s="42">
        <f t="shared" si="29"/>
        <v>22</v>
      </c>
      <c r="C104" s="1"/>
      <c r="D104" s="41">
        <f t="shared" si="17"/>
        <v>22</v>
      </c>
      <c r="E104" s="10">
        <f t="shared" si="19"/>
        <v>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>
      <c r="A105" s="10">
        <f t="shared" ref="A105:B105" si="30">A84</f>
        <v>8</v>
      </c>
      <c r="B105" s="40">
        <f t="shared" si="30"/>
        <v>23</v>
      </c>
      <c r="C105" s="1"/>
      <c r="D105" s="41">
        <f t="shared" si="17"/>
        <v>23</v>
      </c>
      <c r="E105" s="10">
        <f t="shared" si="19"/>
        <v>8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>
      <c r="A106" s="10">
        <f t="shared" ref="A106:B106" si="31">A85</f>
        <v>10</v>
      </c>
      <c r="B106" s="40">
        <f t="shared" si="31"/>
        <v>25</v>
      </c>
      <c r="C106" s="1"/>
      <c r="D106" s="41">
        <f t="shared" si="17"/>
        <v>25</v>
      </c>
      <c r="E106" s="10">
        <f t="shared" si="19"/>
        <v>10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>
      <c r="A107" s="22">
        <f t="shared" ref="A107:B107" si="32">A86</f>
        <v>12</v>
      </c>
      <c r="B107" s="42">
        <f t="shared" si="32"/>
        <v>26</v>
      </c>
      <c r="C107" s="1"/>
      <c r="D107" s="41">
        <f t="shared" si="17"/>
        <v>26</v>
      </c>
      <c r="E107" s="10">
        <f t="shared" si="19"/>
        <v>12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>
      <c r="A108" s="10">
        <f t="shared" ref="A108:B108" si="33">A87</f>
        <v>14</v>
      </c>
      <c r="B108" s="40">
        <f t="shared" si="33"/>
        <v>28</v>
      </c>
      <c r="C108" s="1"/>
      <c r="D108" s="41">
        <f t="shared" si="17"/>
        <v>28</v>
      </c>
      <c r="E108" s="10">
        <f t="shared" si="19"/>
        <v>14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>
      <c r="A109" s="10">
        <f t="shared" ref="A109:A124" si="34">E72</f>
        <v>49</v>
      </c>
      <c r="B109" s="40">
        <f t="shared" ref="B109:B124" si="35">D72</f>
        <v>36</v>
      </c>
      <c r="C109" s="1"/>
      <c r="D109" s="41">
        <f t="shared" si="17"/>
        <v>36</v>
      </c>
      <c r="E109" s="10">
        <f t="shared" si="19"/>
        <v>49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>
      <c r="A110" s="10">
        <f t="shared" si="34"/>
        <v>51</v>
      </c>
      <c r="B110" s="40">
        <f t="shared" si="35"/>
        <v>38</v>
      </c>
      <c r="C110" s="1"/>
      <c r="D110" s="41">
        <f t="shared" si="17"/>
        <v>38</v>
      </c>
      <c r="E110" s="10">
        <f t="shared" si="19"/>
        <v>51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>
      <c r="A111" s="10">
        <f t="shared" si="34"/>
        <v>53</v>
      </c>
      <c r="B111" s="40">
        <f t="shared" si="35"/>
        <v>35</v>
      </c>
      <c r="C111" s="1"/>
      <c r="D111" s="41">
        <f t="shared" si="17"/>
        <v>35</v>
      </c>
      <c r="E111" s="10">
        <f t="shared" si="19"/>
        <v>53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>
      <c r="A112" s="10">
        <f t="shared" si="34"/>
        <v>55</v>
      </c>
      <c r="B112" s="40">
        <f t="shared" si="35"/>
        <v>41</v>
      </c>
      <c r="C112" s="1"/>
      <c r="D112" s="41">
        <f t="shared" si="17"/>
        <v>41</v>
      </c>
      <c r="E112" s="10">
        <f t="shared" si="19"/>
        <v>55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>
      <c r="A113" s="10">
        <f t="shared" si="34"/>
        <v>57</v>
      </c>
      <c r="B113" s="40">
        <f t="shared" si="35"/>
        <v>34</v>
      </c>
      <c r="C113" s="1"/>
      <c r="D113" s="41">
        <f t="shared" si="17"/>
        <v>34</v>
      </c>
      <c r="E113" s="10">
        <f t="shared" si="19"/>
        <v>57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>
      <c r="A114" s="10">
        <f t="shared" si="34"/>
        <v>59</v>
      </c>
      <c r="B114" s="40">
        <f t="shared" si="35"/>
        <v>44</v>
      </c>
      <c r="C114" s="1"/>
      <c r="D114" s="41">
        <f t="shared" si="17"/>
        <v>44</v>
      </c>
      <c r="E114" s="10">
        <f t="shared" si="19"/>
        <v>59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>
      <c r="A115" s="10">
        <f t="shared" si="34"/>
        <v>61</v>
      </c>
      <c r="B115" s="40">
        <f t="shared" si="35"/>
        <v>33</v>
      </c>
      <c r="C115" s="1"/>
      <c r="D115" s="41">
        <f t="shared" si="17"/>
        <v>33</v>
      </c>
      <c r="E115" s="10">
        <f t="shared" si="19"/>
        <v>61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>
      <c r="A116" s="10">
        <f t="shared" si="34"/>
        <v>63</v>
      </c>
      <c r="B116" s="40">
        <f t="shared" si="35"/>
        <v>47</v>
      </c>
      <c r="C116" s="1"/>
      <c r="D116" s="41">
        <f t="shared" si="17"/>
        <v>47</v>
      </c>
      <c r="E116" s="10">
        <f t="shared" si="19"/>
        <v>63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>
      <c r="A117" s="10">
        <f t="shared" si="34"/>
        <v>1</v>
      </c>
      <c r="B117" s="40">
        <f t="shared" si="35"/>
        <v>18</v>
      </c>
      <c r="C117" s="1"/>
      <c r="D117" s="41">
        <f t="shared" si="17"/>
        <v>18</v>
      </c>
      <c r="E117" s="10">
        <f t="shared" si="19"/>
        <v>1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>
      <c r="A118" s="10">
        <f t="shared" si="34"/>
        <v>3</v>
      </c>
      <c r="B118" s="40">
        <f t="shared" si="35"/>
        <v>32</v>
      </c>
      <c r="C118" s="1"/>
      <c r="D118" s="41">
        <f t="shared" si="17"/>
        <v>32</v>
      </c>
      <c r="E118" s="10">
        <f t="shared" si="19"/>
        <v>3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>
      <c r="A119" s="10">
        <f t="shared" si="34"/>
        <v>5</v>
      </c>
      <c r="B119" s="40">
        <f t="shared" si="35"/>
        <v>21</v>
      </c>
      <c r="C119" s="1"/>
      <c r="D119" s="41">
        <f t="shared" si="17"/>
        <v>21</v>
      </c>
      <c r="E119" s="10">
        <f t="shared" si="19"/>
        <v>5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>
      <c r="A120" s="10">
        <f t="shared" si="34"/>
        <v>7</v>
      </c>
      <c r="B120" s="40">
        <f t="shared" si="35"/>
        <v>31</v>
      </c>
      <c r="C120" s="1"/>
      <c r="D120" s="41">
        <f t="shared" si="17"/>
        <v>31</v>
      </c>
      <c r="E120" s="10">
        <f t="shared" si="19"/>
        <v>7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>
      <c r="A121" s="10">
        <f t="shared" si="34"/>
        <v>9</v>
      </c>
      <c r="B121" s="40">
        <f t="shared" si="35"/>
        <v>24</v>
      </c>
      <c r="C121" s="1"/>
      <c r="D121" s="41">
        <f t="shared" si="17"/>
        <v>24</v>
      </c>
      <c r="E121" s="10">
        <f t="shared" si="19"/>
        <v>9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>
      <c r="A122" s="10">
        <f t="shared" si="34"/>
        <v>11</v>
      </c>
      <c r="B122" s="40">
        <f t="shared" si="35"/>
        <v>30</v>
      </c>
      <c r="C122" s="1"/>
      <c r="D122" s="41">
        <f t="shared" si="17"/>
        <v>30</v>
      </c>
      <c r="E122" s="10">
        <f t="shared" si="19"/>
        <v>11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>
      <c r="A123" s="10">
        <f t="shared" si="34"/>
        <v>13</v>
      </c>
      <c r="B123" s="40">
        <f t="shared" si="35"/>
        <v>27</v>
      </c>
      <c r="C123" s="1"/>
      <c r="D123" s="41">
        <f t="shared" si="17"/>
        <v>27</v>
      </c>
      <c r="E123" s="10">
        <f t="shared" si="19"/>
        <v>13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>
      <c r="A124" s="10">
        <f t="shared" si="34"/>
        <v>15</v>
      </c>
      <c r="B124" s="40">
        <f t="shared" si="35"/>
        <v>29</v>
      </c>
      <c r="C124" s="1"/>
      <c r="D124" s="41">
        <f t="shared" si="17"/>
        <v>29</v>
      </c>
      <c r="E124" s="10">
        <f t="shared" si="19"/>
        <v>15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>
      <c r="A125" s="10">
        <f t="shared" ref="A125:B125" si="36">G72</f>
        <v>47</v>
      </c>
      <c r="B125" s="40">
        <f t="shared" si="36"/>
        <v>64</v>
      </c>
      <c r="C125" s="1"/>
      <c r="D125" s="41">
        <f t="shared" si="17"/>
        <v>64</v>
      </c>
      <c r="E125" s="10">
        <f t="shared" si="19"/>
        <v>47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>
      <c r="A126" s="10">
        <f t="shared" ref="A126:B126" si="37">G73</f>
        <v>45</v>
      </c>
      <c r="B126" s="40">
        <f t="shared" si="37"/>
        <v>62</v>
      </c>
      <c r="C126" s="1"/>
      <c r="D126" s="41">
        <f t="shared" si="17"/>
        <v>62</v>
      </c>
      <c r="E126" s="10">
        <f t="shared" si="19"/>
        <v>45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>
      <c r="A127" s="10">
        <f t="shared" ref="A127:B127" si="38">G74</f>
        <v>43</v>
      </c>
      <c r="B127" s="40">
        <f t="shared" si="38"/>
        <v>60</v>
      </c>
      <c r="C127" s="1"/>
      <c r="D127" s="41">
        <f t="shared" si="17"/>
        <v>60</v>
      </c>
      <c r="E127" s="10">
        <f t="shared" si="19"/>
        <v>43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>
      <c r="A128" s="10">
        <f t="shared" ref="A128:B128" si="39">G75</f>
        <v>41</v>
      </c>
      <c r="B128" s="40">
        <f t="shared" si="39"/>
        <v>58</v>
      </c>
      <c r="C128" s="1"/>
      <c r="D128" s="41">
        <f t="shared" si="17"/>
        <v>58</v>
      </c>
      <c r="E128" s="10">
        <f t="shared" si="19"/>
        <v>41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>
      <c r="A129" s="10">
        <f t="shared" ref="A129:B129" si="40">G76</f>
        <v>39</v>
      </c>
      <c r="B129" s="40">
        <f t="shared" si="40"/>
        <v>56</v>
      </c>
      <c r="C129" s="1"/>
      <c r="D129" s="41">
        <f t="shared" si="17"/>
        <v>56</v>
      </c>
      <c r="E129" s="10">
        <f t="shared" si="19"/>
        <v>39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>
      <c r="A130" s="10">
        <f t="shared" ref="A130:B130" si="41">G77</f>
        <v>37</v>
      </c>
      <c r="B130" s="40">
        <f t="shared" si="41"/>
        <v>54</v>
      </c>
      <c r="C130" s="1"/>
      <c r="D130" s="41">
        <f t="shared" si="17"/>
        <v>54</v>
      </c>
      <c r="E130" s="10">
        <f t="shared" si="19"/>
        <v>37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>
      <c r="A131" s="10">
        <f t="shared" ref="A131:B131" si="42">G78</f>
        <v>35</v>
      </c>
      <c r="B131" s="40">
        <f t="shared" si="42"/>
        <v>52</v>
      </c>
      <c r="C131" s="1"/>
      <c r="D131" s="41">
        <f t="shared" si="17"/>
        <v>52</v>
      </c>
      <c r="E131" s="10">
        <f t="shared" si="19"/>
        <v>35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>
      <c r="A132" s="10">
        <f t="shared" ref="A132:B132" si="43">G79</f>
        <v>33</v>
      </c>
      <c r="B132" s="40">
        <f t="shared" si="43"/>
        <v>50</v>
      </c>
      <c r="C132" s="1"/>
      <c r="D132" s="41">
        <f t="shared" si="17"/>
        <v>50</v>
      </c>
      <c r="E132" s="10">
        <f t="shared" si="19"/>
        <v>33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>
      <c r="A133" s="10">
        <f t="shared" ref="A133:B133" si="44">G80</f>
        <v>31</v>
      </c>
      <c r="B133" s="40">
        <f t="shared" si="44"/>
        <v>15</v>
      </c>
      <c r="C133" s="1"/>
      <c r="D133" s="41">
        <f t="shared" si="17"/>
        <v>15</v>
      </c>
      <c r="E133" s="10">
        <f t="shared" si="19"/>
        <v>31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>
      <c r="A134" s="10">
        <f t="shared" ref="A134:B134" si="45">G81</f>
        <v>29</v>
      </c>
      <c r="B134" s="40">
        <f t="shared" si="45"/>
        <v>13</v>
      </c>
      <c r="C134" s="1"/>
      <c r="D134" s="41">
        <f t="shared" si="17"/>
        <v>13</v>
      </c>
      <c r="E134" s="10">
        <f t="shared" si="19"/>
        <v>29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>
      <c r="A135" s="10">
        <f t="shared" ref="A135:B135" si="46">G82</f>
        <v>27</v>
      </c>
      <c r="B135" s="40">
        <f t="shared" si="46"/>
        <v>11</v>
      </c>
      <c r="C135" s="1"/>
      <c r="D135" s="41">
        <f t="shared" si="17"/>
        <v>11</v>
      </c>
      <c r="E135" s="10">
        <f t="shared" si="19"/>
        <v>27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>
      <c r="A136" s="10">
        <f t="shared" ref="A136:B136" si="47">G83</f>
        <v>25</v>
      </c>
      <c r="B136" s="40">
        <f t="shared" si="47"/>
        <v>9</v>
      </c>
      <c r="C136" s="1"/>
      <c r="D136" s="41">
        <f t="shared" si="17"/>
        <v>9</v>
      </c>
      <c r="E136" s="10">
        <f t="shared" si="19"/>
        <v>25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>
      <c r="A137" s="10">
        <f t="shared" ref="A137:B137" si="48">G84</f>
        <v>23</v>
      </c>
      <c r="B137" s="40">
        <f t="shared" si="48"/>
        <v>7</v>
      </c>
      <c r="C137" s="1"/>
      <c r="D137" s="41">
        <f t="shared" si="17"/>
        <v>7</v>
      </c>
      <c r="E137" s="10">
        <f t="shared" si="19"/>
        <v>23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>
      <c r="A138" s="10">
        <f t="shared" ref="A138:B138" si="49">G85</f>
        <v>21</v>
      </c>
      <c r="B138" s="40">
        <f t="shared" si="49"/>
        <v>5</v>
      </c>
      <c r="C138" s="1"/>
      <c r="D138" s="41">
        <f t="shared" si="17"/>
        <v>5</v>
      </c>
      <c r="E138" s="10">
        <f t="shared" si="19"/>
        <v>21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>
      <c r="A139" s="10">
        <f t="shared" ref="A139:B139" si="50">G86</f>
        <v>19</v>
      </c>
      <c r="B139" s="40">
        <f t="shared" si="50"/>
        <v>3</v>
      </c>
      <c r="C139" s="1"/>
      <c r="D139" s="41">
        <f t="shared" si="17"/>
        <v>3</v>
      </c>
      <c r="E139" s="10">
        <f t="shared" si="19"/>
        <v>19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>
      <c r="A140" s="10">
        <f t="shared" ref="A140:B140" si="51">G87</f>
        <v>17</v>
      </c>
      <c r="B140" s="40">
        <f t="shared" si="51"/>
        <v>1</v>
      </c>
      <c r="C140" s="1"/>
      <c r="D140" s="41">
        <f t="shared" si="17"/>
        <v>1</v>
      </c>
      <c r="E140" s="10">
        <f t="shared" si="19"/>
        <v>17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>
      <c r="A141" s="10">
        <f t="shared" ref="A141:A156" si="52">J72</f>
        <v>46</v>
      </c>
      <c r="B141" s="40">
        <f t="shared" ref="B141:B156" si="53">I72</f>
        <v>63</v>
      </c>
      <c r="C141" s="1"/>
      <c r="D141" s="41">
        <f t="shared" si="17"/>
        <v>63</v>
      </c>
      <c r="E141" s="10">
        <f t="shared" si="19"/>
        <v>46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>
      <c r="A142" s="10">
        <f t="shared" si="52"/>
        <v>44</v>
      </c>
      <c r="B142" s="40">
        <f t="shared" si="53"/>
        <v>61</v>
      </c>
      <c r="C142" s="1"/>
      <c r="D142" s="41">
        <f t="shared" si="17"/>
        <v>61</v>
      </c>
      <c r="E142" s="10">
        <f t="shared" si="19"/>
        <v>44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>
      <c r="A143" s="10">
        <f t="shared" si="52"/>
        <v>42</v>
      </c>
      <c r="B143" s="40">
        <f t="shared" si="53"/>
        <v>59</v>
      </c>
      <c r="C143" s="1"/>
      <c r="D143" s="41">
        <f t="shared" si="17"/>
        <v>59</v>
      </c>
      <c r="E143" s="10">
        <f t="shared" si="19"/>
        <v>42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>
      <c r="A144" s="10">
        <f t="shared" si="52"/>
        <v>40</v>
      </c>
      <c r="B144" s="40">
        <f t="shared" si="53"/>
        <v>57</v>
      </c>
      <c r="C144" s="1"/>
      <c r="D144" s="41">
        <f t="shared" si="17"/>
        <v>57</v>
      </c>
      <c r="E144" s="10">
        <f t="shared" si="19"/>
        <v>40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>
      <c r="A145" s="10">
        <f t="shared" si="52"/>
        <v>38</v>
      </c>
      <c r="B145" s="40">
        <f t="shared" si="53"/>
        <v>55</v>
      </c>
      <c r="C145" s="1"/>
      <c r="D145" s="41">
        <f t="shared" si="17"/>
        <v>55</v>
      </c>
      <c r="E145" s="10">
        <f t="shared" si="19"/>
        <v>38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>
      <c r="A146" s="10">
        <f t="shared" si="52"/>
        <v>36</v>
      </c>
      <c r="B146" s="40">
        <f t="shared" si="53"/>
        <v>53</v>
      </c>
      <c r="C146" s="1"/>
      <c r="D146" s="41">
        <f t="shared" si="17"/>
        <v>53</v>
      </c>
      <c r="E146" s="10">
        <f t="shared" si="19"/>
        <v>36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>
      <c r="A147" s="10">
        <f t="shared" si="52"/>
        <v>34</v>
      </c>
      <c r="B147" s="40">
        <f t="shared" si="53"/>
        <v>51</v>
      </c>
      <c r="C147" s="1"/>
      <c r="D147" s="41">
        <f t="shared" si="17"/>
        <v>51</v>
      </c>
      <c r="E147" s="10">
        <f t="shared" si="19"/>
        <v>34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>
      <c r="A148" s="10">
        <f t="shared" si="52"/>
        <v>32</v>
      </c>
      <c r="B148" s="40">
        <f t="shared" si="53"/>
        <v>49</v>
      </c>
      <c r="C148" s="1"/>
      <c r="D148" s="41">
        <f t="shared" si="17"/>
        <v>49</v>
      </c>
      <c r="E148" s="10">
        <f t="shared" si="19"/>
        <v>32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>
      <c r="A149" s="10">
        <f t="shared" si="52"/>
        <v>30</v>
      </c>
      <c r="B149" s="40">
        <f t="shared" si="53"/>
        <v>16</v>
      </c>
      <c r="C149" s="1"/>
      <c r="D149" s="41">
        <f t="shared" si="17"/>
        <v>16</v>
      </c>
      <c r="E149" s="10">
        <f t="shared" si="19"/>
        <v>30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>
      <c r="A150" s="10">
        <f t="shared" si="52"/>
        <v>28</v>
      </c>
      <c r="B150" s="40">
        <f t="shared" si="53"/>
        <v>14</v>
      </c>
      <c r="C150" s="1"/>
      <c r="D150" s="41">
        <f t="shared" si="17"/>
        <v>14</v>
      </c>
      <c r="E150" s="10">
        <f t="shared" si="19"/>
        <v>28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>
      <c r="A151" s="10">
        <f t="shared" si="52"/>
        <v>26</v>
      </c>
      <c r="B151" s="40">
        <f t="shared" si="53"/>
        <v>12</v>
      </c>
      <c r="C151" s="1"/>
      <c r="D151" s="41">
        <f t="shared" si="17"/>
        <v>12</v>
      </c>
      <c r="E151" s="10">
        <f t="shared" si="19"/>
        <v>26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>
      <c r="A152" s="10">
        <f t="shared" si="52"/>
        <v>24</v>
      </c>
      <c r="B152" s="40">
        <f t="shared" si="53"/>
        <v>10</v>
      </c>
      <c r="C152" s="1"/>
      <c r="D152" s="41">
        <f t="shared" si="17"/>
        <v>10</v>
      </c>
      <c r="E152" s="10">
        <f t="shared" si="19"/>
        <v>24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>
      <c r="A153" s="10">
        <f t="shared" si="52"/>
        <v>22</v>
      </c>
      <c r="B153" s="40">
        <f t="shared" si="53"/>
        <v>8</v>
      </c>
      <c r="C153" s="1"/>
      <c r="D153" s="41">
        <f t="shared" si="17"/>
        <v>8</v>
      </c>
      <c r="E153" s="10">
        <f t="shared" si="19"/>
        <v>22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>
      <c r="A154" s="10">
        <f t="shared" si="52"/>
        <v>20</v>
      </c>
      <c r="B154" s="40">
        <f t="shared" si="53"/>
        <v>6</v>
      </c>
      <c r="C154" s="1"/>
      <c r="D154" s="41">
        <f t="shared" si="17"/>
        <v>6</v>
      </c>
      <c r="E154" s="10">
        <f t="shared" si="19"/>
        <v>20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>
      <c r="A155" s="10">
        <f t="shared" si="52"/>
        <v>18</v>
      </c>
      <c r="B155" s="40">
        <f t="shared" si="53"/>
        <v>4</v>
      </c>
      <c r="C155" s="1"/>
      <c r="D155" s="41">
        <f t="shared" si="17"/>
        <v>4</v>
      </c>
      <c r="E155" s="10">
        <f t="shared" si="19"/>
        <v>18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>
      <c r="A156" s="10">
        <f t="shared" si="52"/>
        <v>16</v>
      </c>
      <c r="B156" s="40">
        <f t="shared" si="53"/>
        <v>2</v>
      </c>
      <c r="C156" s="1"/>
      <c r="D156" s="41">
        <f t="shared" si="17"/>
        <v>2</v>
      </c>
      <c r="E156" s="10">
        <f t="shared" si="19"/>
        <v>16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</sheetData>
  <mergeCells count="1">
    <mergeCell ref="A91:D91"/>
  </mergeCells>
  <drawing r:id="rId1"/>
</worksheet>
</file>