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5480" tabRatio="500"/>
  </bookViews>
  <sheets>
    <sheet name="Sheet1" sheetId="1" r:id="rId1"/>
  </sheets>
  <definedNames>
    <definedName name="_xlnm.Print_Area" localSheetId="0">Sheet1!$A$1:$K$25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/>
  <c r="H15" s="1"/>
  <c r="G16" s="1"/>
  <c r="J20"/>
  <c r="I21" s="1"/>
  <c r="I22" s="1"/>
  <c r="J15"/>
  <c r="I16" s="1"/>
  <c r="J25"/>
  <c r="J24"/>
  <c r="I25" s="1"/>
  <c r="J22"/>
  <c r="I23"/>
  <c r="I24" s="1"/>
  <c r="J18"/>
  <c r="I19" s="1"/>
  <c r="I20" s="1"/>
  <c r="I17"/>
  <c r="I18" s="1"/>
  <c r="I14"/>
  <c r="I15" s="1"/>
  <c r="J13"/>
  <c r="I12"/>
  <c r="J11"/>
  <c r="G12" l="1"/>
  <c r="H20"/>
  <c r="G21" s="1"/>
  <c r="G22" s="1"/>
  <c r="H24"/>
  <c r="G25" s="1"/>
  <c r="H11"/>
  <c r="H13"/>
  <c r="H18"/>
  <c r="G19" s="1"/>
  <c r="G20" s="1"/>
  <c r="H22"/>
  <c r="G23" s="1"/>
  <c r="G24" s="1"/>
  <c r="H25"/>
  <c r="G14"/>
  <c r="G15" s="1"/>
  <c r="G17"/>
  <c r="G18" s="1"/>
</calcChain>
</file>

<file path=xl/sharedStrings.xml><?xml version="1.0" encoding="utf-8"?>
<sst xmlns="http://schemas.openxmlformats.org/spreadsheetml/2006/main" count="43" uniqueCount="43">
  <si>
    <t>PROJECT TITLE</t>
  </si>
  <si>
    <t>WORD COUNT</t>
  </si>
  <si>
    <t>Opening Image</t>
  </si>
  <si>
    <t>Theme Stated</t>
  </si>
  <si>
    <t>Set-up</t>
  </si>
  <si>
    <t>Catalyst</t>
  </si>
  <si>
    <t>Debate</t>
  </si>
  <si>
    <t>Act II</t>
  </si>
  <si>
    <t>B-Story</t>
  </si>
  <si>
    <t>Fun &amp; Games</t>
  </si>
  <si>
    <t>Midpoint</t>
  </si>
  <si>
    <t>Bad Guys Close In</t>
  </si>
  <si>
    <t>All is Lost</t>
  </si>
  <si>
    <t>Black moment</t>
  </si>
  <si>
    <t>Act III</t>
  </si>
  <si>
    <t>Finale</t>
  </si>
  <si>
    <t>Final Image</t>
  </si>
  <si>
    <t>PAGE COUNT</t>
  </si>
  <si>
    <t>#</t>
  </si>
  <si>
    <t>POINT</t>
  </si>
  <si>
    <t>DESCRIPTION</t>
  </si>
  <si>
    <t>PAGE</t>
  </si>
  <si>
    <t>LOGLINE</t>
  </si>
  <si>
    <t>Sets the tone, mood, type, and scope of the project. A "before" snapshot.</t>
  </si>
  <si>
    <t>Secondary character poses question or statement to MC that is theme of the movie.</t>
  </si>
  <si>
    <t>Introduce or hint at every character in A story; plant character tics to be addressed later on.</t>
  </si>
  <si>
    <t>Life-changing event that knocks down house of cards.</t>
  </si>
  <si>
    <t>Point of no return; character makes a choice</t>
  </si>
  <si>
    <t>A strong, definite change of playing field. Do not ease into Act II.</t>
  </si>
  <si>
    <t>Often the "love" story; gives us a break from the tension of the A story; carries theme of movie; often uses new "funhouse" version of characters.</t>
  </si>
  <si>
    <t>"The promise of the premise" / the heart of the movie / all about having fun</t>
  </si>
  <si>
    <t>threshold between 1st half and 2nd half; can be false peak or false collapse; stakes are raised; fun and games over</t>
  </si>
  <si>
    <t>Bad guys regroup  and send heavy artillery ; hero's team begins to unravel</t>
  </si>
  <si>
    <t>opposite of midpoint (peak/collapse); whiff of death - old way of thinking dies/give up moment/runaway moment; false defeat; no hope</t>
  </si>
  <si>
    <t>darkest point; MC has lost everything</t>
  </si>
  <si>
    <t>A story and B story combine and reveal solution</t>
  </si>
  <si>
    <t>Wrap-up; dispatch all bad guys in ascending order, working way up to the boss</t>
  </si>
  <si>
    <t>opposite of opening image; show how much change has occurred</t>
  </si>
  <si>
    <t>CHAPTER</t>
  </si>
  <si>
    <t>Keep it simple: 'poisonous snakes run rampant on an airplane' will suffice</t>
  </si>
  <si>
    <t>Book Title</t>
  </si>
  <si>
    <t>WORD COUNT (update this and the rest will auto-calculate)</t>
  </si>
  <si>
    <t>The Blake Snyder Beat Sheet (from SAVE THE CAT)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</si>
</sst>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25"/>
  <sheetViews>
    <sheetView tabSelected="1" showRuler="0" view="pageLayout" workbookViewId="0">
      <selection activeCell="A10" sqref="A1:A1048576"/>
    </sheetView>
  </sheetViews>
  <sheetFormatPr defaultColWidth="10.875" defaultRowHeight="15.75"/>
  <cols>
    <col min="1" max="1" width="7.375" style="2" customWidth="1"/>
    <col min="2" max="2" width="15.375" style="2" bestFit="1" customWidth="1"/>
    <col min="3" max="5" width="8" style="2" customWidth="1"/>
    <col min="6" max="6" width="48.375" style="2" customWidth="1"/>
    <col min="7" max="10" width="8" style="2" customWidth="1"/>
    <col min="11" max="11" width="12.125" style="2" customWidth="1"/>
    <col min="12" max="12" width="8" style="2" customWidth="1"/>
    <col min="13" max="16384" width="10.875" style="2"/>
  </cols>
  <sheetData>
    <row r="1" spans="1:11" ht="33" customHeight="1">
      <c r="A1" s="13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33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33" customHeight="1">
      <c r="A3" s="16" t="s">
        <v>40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ht="33" customHeight="1">
      <c r="A4" s="14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33" customHeight="1">
      <c r="A5" s="17" t="s">
        <v>39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33" customHeight="1">
      <c r="A6" s="14" t="s">
        <v>41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ht="33" customHeight="1">
      <c r="A7" s="15">
        <v>50000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33" customHeight="1">
      <c r="A8" s="12" t="s">
        <v>17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ht="33" customHeight="1">
      <c r="A9" s="15">
        <f>SUM(A7/275)</f>
        <v>181.81818181818181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s="3" customFormat="1" ht="33" customHeight="1">
      <c r="A10" s="1" t="s">
        <v>18</v>
      </c>
      <c r="B10" s="1" t="s">
        <v>19</v>
      </c>
      <c r="C10" s="12" t="s">
        <v>20</v>
      </c>
      <c r="D10" s="12"/>
      <c r="E10" s="12"/>
      <c r="F10" s="12"/>
      <c r="G10" s="12" t="s">
        <v>21</v>
      </c>
      <c r="H10" s="12"/>
      <c r="I10" s="12" t="s">
        <v>1</v>
      </c>
      <c r="J10" s="12"/>
      <c r="K10" s="1" t="s">
        <v>38</v>
      </c>
    </row>
    <row r="11" spans="1:11" s="7" customFormat="1" ht="36.950000000000003" customHeight="1">
      <c r="A11" s="4">
        <v>1</v>
      </c>
      <c r="B11" s="5" t="s">
        <v>2</v>
      </c>
      <c r="C11" s="10" t="s">
        <v>23</v>
      </c>
      <c r="D11" s="10"/>
      <c r="E11" s="10"/>
      <c r="F11" s="10"/>
      <c r="G11" s="4">
        <v>1</v>
      </c>
      <c r="H11" s="6">
        <f>SUM(A9*1%)</f>
        <v>1.8181818181818181</v>
      </c>
      <c r="I11" s="4">
        <v>1</v>
      </c>
      <c r="J11" s="4">
        <f>SUM(A7*0.01)</f>
        <v>500</v>
      </c>
      <c r="K11" s="4"/>
    </row>
    <row r="12" spans="1:11" s="7" customFormat="1" ht="33" customHeight="1">
      <c r="A12" s="4">
        <v>2</v>
      </c>
      <c r="B12" s="5" t="s">
        <v>3</v>
      </c>
      <c r="C12" s="10" t="s">
        <v>24</v>
      </c>
      <c r="D12" s="10"/>
      <c r="E12" s="10"/>
      <c r="F12" s="10"/>
      <c r="G12" s="11">
        <f>SUM(A9*0.0455)</f>
        <v>8.2727272727272716</v>
      </c>
      <c r="H12" s="11"/>
      <c r="I12" s="11">
        <f>SUM(A7*0.0455)</f>
        <v>2275</v>
      </c>
      <c r="J12" s="11"/>
      <c r="K12" s="6"/>
    </row>
    <row r="13" spans="1:11" s="7" customFormat="1" ht="42.95" customHeight="1">
      <c r="A13" s="4">
        <v>3</v>
      </c>
      <c r="B13" s="5" t="s">
        <v>4</v>
      </c>
      <c r="C13" s="10" t="s">
        <v>25</v>
      </c>
      <c r="D13" s="10"/>
      <c r="E13" s="10"/>
      <c r="F13" s="10"/>
      <c r="G13" s="4">
        <v>1</v>
      </c>
      <c r="H13" s="6">
        <f>SUM(A9*0.091)</f>
        <v>16.545454545454543</v>
      </c>
      <c r="I13" s="4">
        <v>1</v>
      </c>
      <c r="J13" s="6">
        <f>SUM(A7*0.091)</f>
        <v>4550</v>
      </c>
      <c r="K13" s="6"/>
    </row>
    <row r="14" spans="1:11" s="7" customFormat="1" ht="33" customHeight="1">
      <c r="A14" s="4">
        <v>4</v>
      </c>
      <c r="B14" s="5" t="s">
        <v>5</v>
      </c>
      <c r="C14" s="10" t="s">
        <v>26</v>
      </c>
      <c r="D14" s="10"/>
      <c r="E14" s="10"/>
      <c r="F14" s="10"/>
      <c r="G14" s="11">
        <f>SUM(A9*0.1092)</f>
        <v>19.854545454545455</v>
      </c>
      <c r="H14" s="11"/>
      <c r="I14" s="11">
        <f>SUM(A7*0.1092)</f>
        <v>5460</v>
      </c>
      <c r="J14" s="11"/>
      <c r="K14" s="6"/>
    </row>
    <row r="15" spans="1:11" s="7" customFormat="1" ht="33" customHeight="1">
      <c r="A15" s="4">
        <v>5</v>
      </c>
      <c r="B15" s="5" t="s">
        <v>6</v>
      </c>
      <c r="C15" s="10" t="s">
        <v>27</v>
      </c>
      <c r="D15" s="10"/>
      <c r="E15" s="10"/>
      <c r="F15" s="10"/>
      <c r="G15" s="6">
        <f>SUM(G14)</f>
        <v>19.854545454545455</v>
      </c>
      <c r="H15" s="6">
        <f>SUM(A9*0.2275)</f>
        <v>41.363636363636367</v>
      </c>
      <c r="I15" s="6">
        <f>SUM(I14)</f>
        <v>5460</v>
      </c>
      <c r="J15" s="6">
        <f>SUM(A7*0.2275)</f>
        <v>11375</v>
      </c>
      <c r="K15" s="6"/>
    </row>
    <row r="16" spans="1:11" s="7" customFormat="1" ht="33" customHeight="1">
      <c r="A16" s="4">
        <v>6</v>
      </c>
      <c r="B16" s="5" t="s">
        <v>7</v>
      </c>
      <c r="C16" s="10" t="s">
        <v>28</v>
      </c>
      <c r="D16" s="10"/>
      <c r="E16" s="10"/>
      <c r="F16" s="10"/>
      <c r="G16" s="11">
        <f>H15</f>
        <v>41.363636363636367</v>
      </c>
      <c r="H16" s="11"/>
      <c r="I16" s="11">
        <f>J15</f>
        <v>11375</v>
      </c>
      <c r="J16" s="11"/>
      <c r="K16" s="6"/>
    </row>
    <row r="17" spans="1:11" s="7" customFormat="1" ht="62.1" customHeight="1">
      <c r="A17" s="4">
        <v>7</v>
      </c>
      <c r="B17" s="5" t="s">
        <v>8</v>
      </c>
      <c r="C17" s="10" t="s">
        <v>29</v>
      </c>
      <c r="D17" s="10"/>
      <c r="E17" s="10"/>
      <c r="F17" s="10"/>
      <c r="G17" s="11">
        <f>SUM(A9*0.273)</f>
        <v>49.63636363636364</v>
      </c>
      <c r="H17" s="11"/>
      <c r="I17" s="11">
        <f>SUM(A7*0.273)</f>
        <v>13650.000000000002</v>
      </c>
      <c r="J17" s="11"/>
      <c r="K17" s="6"/>
    </row>
    <row r="18" spans="1:11" s="7" customFormat="1" ht="57.95" customHeight="1">
      <c r="A18" s="4">
        <v>8</v>
      </c>
      <c r="B18" s="5" t="s">
        <v>9</v>
      </c>
      <c r="C18" s="10" t="s">
        <v>30</v>
      </c>
      <c r="D18" s="10"/>
      <c r="E18" s="10"/>
      <c r="F18" s="10"/>
      <c r="G18" s="6">
        <f>SUM(G17)</f>
        <v>49.63636363636364</v>
      </c>
      <c r="H18" s="6">
        <f>SUM(A9*0.5005)</f>
        <v>90.999999999999986</v>
      </c>
      <c r="I18" s="6">
        <f>SUM(I17)</f>
        <v>13650.000000000002</v>
      </c>
      <c r="J18" s="6">
        <f>SUM(A7*0.5005)</f>
        <v>25024.999999999996</v>
      </c>
      <c r="K18" s="6"/>
    </row>
    <row r="19" spans="1:11" s="7" customFormat="1" ht="66" customHeight="1">
      <c r="A19" s="4">
        <v>9</v>
      </c>
      <c r="B19" s="5" t="s">
        <v>10</v>
      </c>
      <c r="C19" s="10" t="s">
        <v>31</v>
      </c>
      <c r="D19" s="10"/>
      <c r="E19" s="10"/>
      <c r="F19" s="10"/>
      <c r="G19" s="11">
        <f>SUM(H18)</f>
        <v>90.999999999999986</v>
      </c>
      <c r="H19" s="11"/>
      <c r="I19" s="11">
        <f>SUM(J18)</f>
        <v>25024.999999999996</v>
      </c>
      <c r="J19" s="11"/>
      <c r="K19" s="6"/>
    </row>
    <row r="20" spans="1:11" s="7" customFormat="1" ht="41.1" customHeight="1">
      <c r="A20" s="4">
        <v>10</v>
      </c>
      <c r="B20" s="5" t="s">
        <v>11</v>
      </c>
      <c r="C20" s="10" t="s">
        <v>32</v>
      </c>
      <c r="D20" s="10"/>
      <c r="E20" s="10"/>
      <c r="F20" s="10"/>
      <c r="G20" s="6">
        <f>SUM(G19)</f>
        <v>90.999999999999986</v>
      </c>
      <c r="H20" s="6">
        <f>SUM(A9*0.6825)</f>
        <v>124.09090909090909</v>
      </c>
      <c r="I20" s="6">
        <f>SUM(I19)</f>
        <v>25024.999999999996</v>
      </c>
      <c r="J20" s="6">
        <f>SUM(A7*0.6825)</f>
        <v>34125</v>
      </c>
      <c r="K20" s="6"/>
    </row>
    <row r="21" spans="1:11" s="7" customFormat="1" ht="45.95" customHeight="1">
      <c r="A21" s="4">
        <v>11</v>
      </c>
      <c r="B21" s="5" t="s">
        <v>12</v>
      </c>
      <c r="C21" s="10" t="s">
        <v>33</v>
      </c>
      <c r="D21" s="10"/>
      <c r="E21" s="10"/>
      <c r="F21" s="10"/>
      <c r="G21" s="11">
        <f>SUM(H20)</f>
        <v>124.09090909090909</v>
      </c>
      <c r="H21" s="11"/>
      <c r="I21" s="11">
        <f>SUM(J20)</f>
        <v>34125</v>
      </c>
      <c r="J21" s="11"/>
      <c r="K21" s="6"/>
    </row>
    <row r="22" spans="1:11" s="7" customFormat="1" ht="33" customHeight="1">
      <c r="A22" s="4">
        <v>12</v>
      </c>
      <c r="B22" s="5" t="s">
        <v>13</v>
      </c>
      <c r="C22" s="10" t="s">
        <v>34</v>
      </c>
      <c r="D22" s="10"/>
      <c r="E22" s="10"/>
      <c r="F22" s="10"/>
      <c r="G22" s="6">
        <f>SUM(G21)</f>
        <v>124.09090909090909</v>
      </c>
      <c r="H22" s="6">
        <f>SUM(A9*0.7735)</f>
        <v>140.63636363636363</v>
      </c>
      <c r="I22" s="6">
        <f>SUM(I21)</f>
        <v>34125</v>
      </c>
      <c r="J22" s="6">
        <f>SUM(A7*0.7735)</f>
        <v>38675</v>
      </c>
      <c r="K22" s="6"/>
    </row>
    <row r="23" spans="1:11" s="7" customFormat="1" ht="33" customHeight="1">
      <c r="A23" s="4">
        <v>13</v>
      </c>
      <c r="B23" s="5" t="s">
        <v>14</v>
      </c>
      <c r="C23" s="10" t="s">
        <v>35</v>
      </c>
      <c r="D23" s="10"/>
      <c r="E23" s="10"/>
      <c r="F23" s="10"/>
      <c r="G23" s="11">
        <f>SUM(H22)</f>
        <v>140.63636363636363</v>
      </c>
      <c r="H23" s="11"/>
      <c r="I23" s="11">
        <f>SUM(J22)</f>
        <v>38675</v>
      </c>
      <c r="J23" s="11"/>
      <c r="K23" s="6"/>
    </row>
    <row r="24" spans="1:11" s="7" customFormat="1" ht="54.95" customHeight="1">
      <c r="A24" s="4">
        <v>14</v>
      </c>
      <c r="B24" s="5" t="s">
        <v>15</v>
      </c>
      <c r="C24" s="10" t="s">
        <v>36</v>
      </c>
      <c r="D24" s="10"/>
      <c r="E24" s="10"/>
      <c r="F24" s="10"/>
      <c r="G24" s="6">
        <f>SUM(G23)</f>
        <v>140.63636363636363</v>
      </c>
      <c r="H24" s="6">
        <f>SUM(A9*0.991)</f>
        <v>180.18181818181819</v>
      </c>
      <c r="I24" s="6">
        <f>SUM(I23)</f>
        <v>38675</v>
      </c>
      <c r="J24" s="6">
        <f>SUM(A7*0.991)</f>
        <v>49550</v>
      </c>
      <c r="K24" s="6"/>
    </row>
    <row r="25" spans="1:11" s="7" customFormat="1" ht="48" customHeight="1">
      <c r="A25" s="4">
        <v>15</v>
      </c>
      <c r="B25" s="5" t="s">
        <v>16</v>
      </c>
      <c r="C25" s="10" t="s">
        <v>37</v>
      </c>
      <c r="D25" s="10"/>
      <c r="E25" s="10"/>
      <c r="F25" s="10"/>
      <c r="G25" s="6">
        <f>SUM(H24)</f>
        <v>180.18181818181819</v>
      </c>
      <c r="H25" s="9">
        <f>SUM(A9*1)</f>
        <v>181.81818181818181</v>
      </c>
      <c r="I25" s="6">
        <f>SUM(J24)</f>
        <v>49550</v>
      </c>
      <c r="J25" s="8">
        <f>SUM(A7)</f>
        <v>50000</v>
      </c>
      <c r="K25" s="6"/>
    </row>
  </sheetData>
  <mergeCells count="41">
    <mergeCell ref="G12:H12"/>
    <mergeCell ref="I12:J12"/>
    <mergeCell ref="G14:H14"/>
    <mergeCell ref="I14:J14"/>
    <mergeCell ref="G16:H16"/>
    <mergeCell ref="I16:J16"/>
    <mergeCell ref="G10:H10"/>
    <mergeCell ref="I10:J10"/>
    <mergeCell ref="C10:F10"/>
    <mergeCell ref="A1:K1"/>
    <mergeCell ref="A2:K2"/>
    <mergeCell ref="A8:K8"/>
    <mergeCell ref="A9:K9"/>
    <mergeCell ref="A3:K3"/>
    <mergeCell ref="A4:K4"/>
    <mergeCell ref="A5:K5"/>
    <mergeCell ref="A6:K6"/>
    <mergeCell ref="A7:K7"/>
    <mergeCell ref="C22:F22"/>
    <mergeCell ref="C23:F23"/>
    <mergeCell ref="C24:F24"/>
    <mergeCell ref="C25:F25"/>
    <mergeCell ref="G17:H17"/>
    <mergeCell ref="C17:F17"/>
    <mergeCell ref="I17:J17"/>
    <mergeCell ref="G19:H19"/>
    <mergeCell ref="I19:J19"/>
    <mergeCell ref="G21:H21"/>
    <mergeCell ref="G23:H23"/>
    <mergeCell ref="I23:J23"/>
    <mergeCell ref="I21:J21"/>
    <mergeCell ref="C16:F16"/>
    <mergeCell ref="C18:F18"/>
    <mergeCell ref="C19:F19"/>
    <mergeCell ref="C20:F20"/>
    <mergeCell ref="C21:F21"/>
    <mergeCell ref="C11:F11"/>
    <mergeCell ref="C12:F12"/>
    <mergeCell ref="C13:F13"/>
    <mergeCell ref="C14:F14"/>
    <mergeCell ref="C15:F15"/>
  </mergeCells>
  <phoneticPr fontId="1" type="noConversion"/>
  <pageMargins left="0.25" right="0.25" top="0.75" bottom="0.75" header="0.3" footer="0.3"/>
  <pageSetup scale="66" orientation="portrait" horizontalDpi="4294967292" verticalDpi="4294967292" r:id="rId1"/>
  <headerFooter>
    <oddHeader>&amp;CBy Elizabeth Davis
lizwritesbooks.com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East Tennessee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Davis</dc:creator>
  <cp:lastModifiedBy>JG</cp:lastModifiedBy>
  <cp:lastPrinted>2011-04-11T23:52:38Z</cp:lastPrinted>
  <dcterms:created xsi:type="dcterms:W3CDTF">2010-12-14T15:36:54Z</dcterms:created>
  <dcterms:modified xsi:type="dcterms:W3CDTF">2013-03-23T03:56:43Z</dcterms:modified>
</cp:coreProperties>
</file>