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7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rawings/drawing8.xml" ContentType="application/vnd.openxmlformats-officedocument.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rawings/drawing9.xml" ContentType="application/vnd.openxmlformats-officedocument.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rawings/drawing10.xml" ContentType="application/vnd.openxmlformats-officedocument.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rawings/drawing11.xml" ContentType="application/vnd.openxmlformats-officedocument.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rawings/drawing12.xml" ContentType="application/vnd.openxmlformats-officedocument.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rawings/drawing13.xml" ContentType="application/vnd.openxmlformats-officedocument.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rawings/drawing14.xml" ContentType="application/vnd.openxmlformats-officedocument.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rawings/drawing15.xml" ContentType="application/vnd.openxmlformats-officedocument.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rawings/drawing16.xml" ContentType="application/vnd.openxmlformats-officedocument.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xl/drawings/drawing17.xml" ContentType="application/vnd.openxmlformats-officedocument.drawing+xml"/>
  <Override PartName="/xl/diagrams/data17.xml" ContentType="application/vnd.openxmlformats-officedocument.drawingml.diagramData+xml"/>
  <Override PartName="/xl/diagrams/layout17.xml" ContentType="application/vnd.openxmlformats-officedocument.drawingml.diagramLayout+xml"/>
  <Override PartName="/xl/diagrams/quickStyle17.xml" ContentType="application/vnd.openxmlformats-officedocument.drawingml.diagramStyle+xml"/>
  <Override PartName="/xl/diagrams/colors17.xml" ContentType="application/vnd.openxmlformats-officedocument.drawingml.diagramColors+xml"/>
  <Override PartName="/xl/diagrams/drawing17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ocuments\"/>
    </mc:Choice>
  </mc:AlternateContent>
  <xr:revisionPtr revIDLastSave="0" documentId="10_ncr:8100000_{E485DF9C-7BCB-4CA5-9564-6163C575A8F3}" xr6:coauthVersionLast="34" xr6:coauthVersionMax="34" xr10:uidLastSave="{00000000-0000-0000-0000-000000000000}"/>
  <bookViews>
    <workbookView xWindow="0" yWindow="0" windowWidth="19200" windowHeight="7425" firstSheet="14" activeTab="15" xr2:uid="{65315D3E-11FB-4EB8-B315-517C91803B2F}"/>
  </bookViews>
  <sheets>
    <sheet name="Referências Absolutas" sheetId="1" r:id="rId1"/>
    <sheet name="Salvador" sheetId="11" r:id="rId2"/>
    <sheet name="Fortaleza" sheetId="4" r:id="rId3"/>
    <sheet name="Rio de Janeiro" sheetId="5" r:id="rId4"/>
    <sheet name="Abas Diferentes" sheetId="6" r:id="rId5"/>
    <sheet name="Referências 3D" sheetId="7" r:id="rId6"/>
    <sheet name="Copiando e Colando Fórmulas" sheetId="8" r:id="rId7"/>
    <sheet name="Transpor com Fórmula" sheetId="3" r:id="rId8"/>
    <sheet name="Nomes de Intervalos" sheetId="9" r:id="rId9"/>
    <sheet name="Formatação Condicional" sheetId="10" r:id="rId10"/>
    <sheet name="Gerenciando Regras" sheetId="14" r:id="rId11"/>
    <sheet name="Regras de Primeiros e Últimos" sheetId="15" r:id="rId12"/>
    <sheet name="Barras de Dados" sheetId="16" r:id="rId13"/>
    <sheet name="Escalas de Cor" sheetId="17" r:id="rId14"/>
    <sheet name="Conjuntos de Ícones" sheetId="18" r:id="rId15"/>
    <sheet name="Regras Personalizadas" sheetId="19" r:id="rId16"/>
    <sheet name="Com base em Fórmulas" sheetId="20" r:id="rId17"/>
    <sheet name="Lição de Casa" sheetId="13" r:id="rId18"/>
  </sheets>
  <externalReferences>
    <externalReference r:id="rId19"/>
    <externalReference r:id="rId20"/>
  </externalReferences>
  <definedNames>
    <definedName name="hoteis_smart_lucro_liquido">'[1]Hotéis Smart'!$C$3:$C$9</definedName>
    <definedName name="RegrasProch">'[2]PROCV e PROCH'!$I$12:$L$13</definedName>
    <definedName name="taxaComissao2">'Nomes de Intervalos'!$G$4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8" l="1"/>
  <c r="D10" i="8"/>
  <c r="E10" i="8"/>
  <c r="F10" i="8"/>
  <c r="C11" i="8"/>
  <c r="D11" i="8"/>
  <c r="E11" i="8"/>
  <c r="F11" i="8"/>
  <c r="C4" i="7"/>
  <c r="D4" i="7"/>
  <c r="E4" i="7"/>
  <c r="F4" i="7"/>
  <c r="C5" i="7"/>
  <c r="D5" i="7"/>
  <c r="E5" i="7"/>
  <c r="F5" i="7"/>
  <c r="C5" i="6"/>
  <c r="D5" i="6"/>
  <c r="E5" i="6"/>
  <c r="F5" i="6"/>
  <c r="F11" i="1"/>
  <c r="C10" i="1"/>
  <c r="D10" i="1"/>
  <c r="E10" i="1"/>
  <c r="F10" i="1"/>
  <c r="C11" i="1"/>
  <c r="D11" i="1"/>
  <c r="E11" i="1"/>
  <c r="F10" i="20"/>
  <c r="E10" i="20"/>
  <c r="D10" i="20"/>
  <c r="C10" i="20"/>
  <c r="G9" i="20"/>
  <c r="G8" i="20"/>
  <c r="G7" i="20"/>
  <c r="G6" i="20"/>
  <c r="G5" i="20"/>
  <c r="G4" i="20"/>
  <c r="G3" i="20"/>
  <c r="F10" i="19"/>
  <c r="E10" i="19"/>
  <c r="D10" i="19"/>
  <c r="C10" i="19"/>
  <c r="G9" i="19"/>
  <c r="G8" i="19"/>
  <c r="G7" i="19"/>
  <c r="G6" i="19"/>
  <c r="G5" i="19"/>
  <c r="G4" i="19"/>
  <c r="G3" i="19"/>
  <c r="F10" i="18"/>
  <c r="E10" i="18"/>
  <c r="D10" i="18"/>
  <c r="C10" i="18"/>
  <c r="G9" i="18"/>
  <c r="G8" i="18"/>
  <c r="G7" i="18"/>
  <c r="G6" i="18"/>
  <c r="G5" i="18"/>
  <c r="G4" i="18"/>
  <c r="G3" i="18"/>
  <c r="F10" i="17"/>
  <c r="E10" i="17"/>
  <c r="D10" i="17"/>
  <c r="C10" i="17"/>
  <c r="G9" i="17"/>
  <c r="G8" i="17"/>
  <c r="G7" i="17"/>
  <c r="G6" i="17"/>
  <c r="G5" i="17"/>
  <c r="G4" i="17"/>
  <c r="G3" i="17"/>
  <c r="F10" i="16"/>
  <c r="E10" i="16"/>
  <c r="D10" i="16"/>
  <c r="C10" i="16"/>
  <c r="G9" i="16"/>
  <c r="G8" i="16"/>
  <c r="G7" i="16"/>
  <c r="G6" i="16"/>
  <c r="G5" i="16"/>
  <c r="G4" i="16"/>
  <c r="G3" i="16"/>
  <c r="F10" i="15"/>
  <c r="E10" i="15"/>
  <c r="D10" i="15"/>
  <c r="C10" i="15"/>
  <c r="G9" i="15"/>
  <c r="G8" i="15"/>
  <c r="G7" i="15"/>
  <c r="G6" i="15"/>
  <c r="G5" i="15"/>
  <c r="G4" i="15"/>
  <c r="G3" i="15"/>
  <c r="F10" i="14"/>
  <c r="E10" i="14"/>
  <c r="D10" i="14"/>
  <c r="C10" i="14"/>
  <c r="G9" i="14"/>
  <c r="G8" i="14"/>
  <c r="G7" i="14"/>
  <c r="G6" i="14"/>
  <c r="G5" i="14"/>
  <c r="G4" i="14"/>
  <c r="G3" i="14"/>
  <c r="G3" i="13" l="1"/>
  <c r="G4" i="13"/>
  <c r="G5" i="13"/>
  <c r="G7" i="13"/>
  <c r="G8" i="13"/>
  <c r="G9" i="13"/>
  <c r="G10" i="13"/>
  <c r="G11" i="13"/>
  <c r="C12" i="13"/>
  <c r="D12" i="13"/>
  <c r="E12" i="13"/>
  <c r="F12" i="13"/>
  <c r="G5" i="10"/>
  <c r="G6" i="10"/>
  <c r="G7" i="10"/>
  <c r="G8" i="10"/>
  <c r="G9" i="10"/>
  <c r="G3" i="10"/>
  <c r="G4" i="10"/>
  <c r="F10" i="10"/>
  <c r="E10" i="10"/>
  <c r="D10" i="10"/>
  <c r="C10" i="10"/>
  <c r="F10" i="9" l="1"/>
  <c r="C9" i="9"/>
  <c r="D9" i="9"/>
  <c r="E9" i="9"/>
  <c r="F9" i="9"/>
  <c r="C10" i="9"/>
  <c r="D10" i="9"/>
  <c r="E10" i="9"/>
  <c r="C11" i="9"/>
  <c r="D11" i="9"/>
  <c r="E11" i="9"/>
  <c r="F11" i="9"/>
  <c r="D8" i="9"/>
  <c r="E8" i="9"/>
  <c r="F8" i="9"/>
  <c r="C8" i="9"/>
  <c r="D8" i="8"/>
  <c r="E8" i="8"/>
  <c r="F8" i="8"/>
  <c r="D9" i="8"/>
  <c r="E9" i="8"/>
  <c r="F9" i="8"/>
  <c r="C9" i="8"/>
  <c r="C8" i="8"/>
  <c r="C3" i="7"/>
  <c r="E3" i="7"/>
  <c r="F3" i="7"/>
  <c r="D3" i="7"/>
  <c r="D4" i="6"/>
  <c r="E4" i="6"/>
  <c r="F4" i="6"/>
  <c r="C4" i="6"/>
  <c r="G3" i="6"/>
  <c r="D3" i="6"/>
  <c r="E3" i="6"/>
  <c r="F3" i="6"/>
  <c r="C3" i="6"/>
  <c r="F6" i="11"/>
  <c r="E6" i="11"/>
  <c r="D6" i="11"/>
  <c r="C6" i="11"/>
  <c r="G4" i="11"/>
  <c r="G3" i="11"/>
  <c r="G5" i="11" s="1"/>
  <c r="E9" i="1"/>
  <c r="F9" i="1"/>
  <c r="E8" i="1"/>
  <c r="F8" i="1"/>
  <c r="C8" i="1"/>
  <c r="D9" i="1"/>
  <c r="C9" i="1"/>
  <c r="D8" i="1"/>
  <c r="C6" i="7" l="1"/>
  <c r="F6" i="7"/>
  <c r="E6" i="7"/>
  <c r="D6" i="7"/>
  <c r="D6" i="6"/>
  <c r="E6" i="6"/>
  <c r="F6" i="6"/>
  <c r="C6" i="6"/>
  <c r="D6" i="5"/>
  <c r="E6" i="5"/>
  <c r="F6" i="5"/>
  <c r="C6" i="5"/>
  <c r="C6" i="4"/>
  <c r="D6" i="3"/>
  <c r="E6" i="3"/>
  <c r="F6" i="3"/>
  <c r="C6" i="3"/>
  <c r="G4" i="6"/>
  <c r="G5" i="6"/>
  <c r="G4" i="7"/>
  <c r="G5" i="7"/>
  <c r="G3" i="7"/>
  <c r="G4" i="5"/>
  <c r="G3" i="5"/>
  <c r="G4" i="4"/>
  <c r="G3" i="4"/>
  <c r="G4" i="3"/>
  <c r="G3" i="3"/>
  <c r="G5" i="3" s="1"/>
  <c r="A8" i="3" l="1" a="1"/>
  <c r="G5" i="5"/>
  <c r="G5" i="4"/>
  <c r="A8" i="3" l="1"/>
  <c r="D14" i="3"/>
  <c r="E13" i="3"/>
  <c r="A13" i="3"/>
  <c r="B12" i="3"/>
  <c r="C11" i="3"/>
  <c r="D10" i="3"/>
  <c r="E9" i="3"/>
  <c r="A9" i="3"/>
  <c r="B8" i="3"/>
  <c r="C14" i="3"/>
  <c r="D13" i="3"/>
  <c r="E12" i="3"/>
  <c r="A12" i="3"/>
  <c r="B11" i="3"/>
  <c r="C10" i="3"/>
  <c r="D9" i="3"/>
  <c r="E8" i="3"/>
  <c r="B14" i="3"/>
  <c r="C13" i="3"/>
  <c r="D12" i="3"/>
  <c r="E11" i="3"/>
  <c r="A11" i="3"/>
  <c r="B10" i="3"/>
  <c r="C9" i="3"/>
  <c r="D8" i="3"/>
  <c r="E14" i="3"/>
  <c r="A14" i="3"/>
  <c r="B13" i="3"/>
  <c r="C12" i="3"/>
  <c r="D11" i="3"/>
  <c r="E10" i="3"/>
  <c r="A10" i="3"/>
  <c r="B9" i="3"/>
  <c r="C8" i="3"/>
</calcChain>
</file>

<file path=xl/sharedStrings.xml><?xml version="1.0" encoding="utf-8"?>
<sst xmlns="http://schemas.openxmlformats.org/spreadsheetml/2006/main" count="260" uniqueCount="37">
  <si>
    <t>Hotel Smart Salvador</t>
  </si>
  <si>
    <t>Janeiro</t>
  </si>
  <si>
    <t>Fevereiro</t>
  </si>
  <si>
    <t>Março</t>
  </si>
  <si>
    <t>Abril</t>
  </si>
  <si>
    <t>Total</t>
  </si>
  <si>
    <t>Entradas</t>
  </si>
  <si>
    <t>Hospedagem</t>
  </si>
  <si>
    <t>Serviços</t>
  </si>
  <si>
    <t>Extras</t>
  </si>
  <si>
    <t>Vendedores</t>
  </si>
  <si>
    <t>Priscila</t>
  </si>
  <si>
    <t>Carlos</t>
  </si>
  <si>
    <t>Letícia</t>
  </si>
  <si>
    <t>Patrícia</t>
  </si>
  <si>
    <t>Comissão</t>
  </si>
  <si>
    <t>Taxa Comissão</t>
  </si>
  <si>
    <t>Hotel Smart Fortaleza</t>
  </si>
  <si>
    <t>Hotel Smart Rio de Janeiro</t>
  </si>
  <si>
    <t>Salvador</t>
  </si>
  <si>
    <t>Fortaleza</t>
  </si>
  <si>
    <t>Rio de Janeiro</t>
  </si>
  <si>
    <t>Hotéis Smart Fluxo de Caixa</t>
  </si>
  <si>
    <t>Meta</t>
  </si>
  <si>
    <t>Recife</t>
  </si>
  <si>
    <t>Natal</t>
  </si>
  <si>
    <t>São Paulo</t>
  </si>
  <si>
    <t>Florianópolis</t>
  </si>
  <si>
    <t xml:space="preserve">Extras </t>
  </si>
  <si>
    <t>Impostos</t>
  </si>
  <si>
    <t>Alimentação</t>
  </si>
  <si>
    <t>Transporte</t>
  </si>
  <si>
    <t>Habitação</t>
  </si>
  <si>
    <t>Saídas</t>
  </si>
  <si>
    <t>Dividendos</t>
  </si>
  <si>
    <t>Salário</t>
  </si>
  <si>
    <t>Fluxo de Caixa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</si>
</sst>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9F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3" fillId="3" borderId="0" xfId="0" applyFont="1" applyFill="1" applyAlignment="1"/>
    <xf numFmtId="0" fontId="3" fillId="3" borderId="1" xfId="0" applyFont="1" applyFill="1" applyBorder="1"/>
    <xf numFmtId="164" fontId="5" fillId="5" borderId="1" xfId="0" applyNumberFormat="1" applyFont="1" applyFill="1" applyBorder="1"/>
    <xf numFmtId="164" fontId="5" fillId="0" borderId="1" xfId="0" applyNumberFormat="1" applyFont="1" applyFill="1" applyBorder="1"/>
    <xf numFmtId="0" fontId="3" fillId="3" borderId="1" xfId="0" applyFont="1" applyFill="1" applyBorder="1" applyAlignment="1">
      <alignment vertical="top"/>
    </xf>
    <xf numFmtId="164" fontId="4" fillId="5" borderId="1" xfId="0" applyNumberFormat="1" applyFont="1" applyFill="1" applyBorder="1"/>
    <xf numFmtId="0" fontId="6" fillId="0" borderId="0" xfId="0" applyFont="1"/>
    <xf numFmtId="165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4" fontId="3" fillId="3" borderId="1" xfId="1" applyNumberFormat="1" applyFont="1" applyFill="1" applyBorder="1"/>
    <xf numFmtId="0" fontId="3" fillId="2" borderId="0" xfId="0" applyFont="1" applyFill="1" applyAlignment="1"/>
    <xf numFmtId="0" fontId="3" fillId="2" borderId="1" xfId="0" applyFont="1" applyFill="1" applyBorder="1" applyAlignment="1"/>
    <xf numFmtId="44" fontId="5" fillId="0" borderId="1" xfId="0" applyNumberFormat="1" applyFont="1" applyFill="1" applyBorder="1"/>
    <xf numFmtId="0" fontId="7" fillId="0" borderId="0" xfId="0" applyFont="1"/>
    <xf numFmtId="164" fontId="0" fillId="0" borderId="0" xfId="0" applyNumberFormat="1"/>
    <xf numFmtId="164" fontId="7" fillId="0" borderId="0" xfId="0" applyNumberFormat="1" applyFont="1"/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Border="1"/>
    <xf numFmtId="0" fontId="0" fillId="0" borderId="0" xfId="0" applyBorder="1"/>
    <xf numFmtId="0" fontId="8" fillId="2" borderId="0" xfId="0" applyFont="1" applyFill="1" applyBorder="1"/>
    <xf numFmtId="0" fontId="3" fillId="3" borderId="0" xfId="0" applyFont="1" applyFill="1"/>
    <xf numFmtId="0" fontId="3" fillId="3" borderId="3" xfId="0" applyFont="1" applyFill="1" applyBorder="1"/>
    <xf numFmtId="164" fontId="5" fillId="0" borderId="3" xfId="0" applyNumberFormat="1" applyFont="1" applyFill="1" applyBorder="1"/>
    <xf numFmtId="0" fontId="3" fillId="3" borderId="4" xfId="0" applyFont="1" applyFill="1" applyBorder="1"/>
    <xf numFmtId="164" fontId="5" fillId="0" borderId="4" xfId="0" applyNumberFormat="1" applyFont="1" applyFill="1" applyBorder="1"/>
    <xf numFmtId="0" fontId="0" fillId="0" borderId="0" xfId="0" applyBorder="1" applyAlignment="1"/>
    <xf numFmtId="164" fontId="5" fillId="6" borderId="1" xfId="0" applyNumberFormat="1" applyFont="1" applyFill="1" applyBorder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22"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F0525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E30B0B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1"/>
      </font>
      <fill>
        <patternFill>
          <bgColor theme="7" tint="0.79998168889431442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0525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60000"/>
      <color rgb="FFF05252"/>
      <color rgb="FFE30B0B"/>
      <color rgb="FFFDFEFC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7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7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7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7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8.xml"/><Relationship Id="rId2" Type="http://schemas.openxmlformats.org/officeDocument/2006/relationships/diagramLayout" Target="../diagrams/layout8.xml"/><Relationship Id="rId1" Type="http://schemas.openxmlformats.org/officeDocument/2006/relationships/diagramData" Target="../diagrams/data8.xml"/><Relationship Id="rId5" Type="http://schemas.microsoft.com/office/2007/relationships/diagramDrawing" Target="../diagrams/drawing8.xml"/><Relationship Id="rId4" Type="http://schemas.openxmlformats.org/officeDocument/2006/relationships/diagramColors" Target="../diagrams/colors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9.xml"/><Relationship Id="rId2" Type="http://schemas.openxmlformats.org/officeDocument/2006/relationships/diagramLayout" Target="../diagrams/layout9.xml"/><Relationship Id="rId1" Type="http://schemas.openxmlformats.org/officeDocument/2006/relationships/diagramData" Target="../diagrams/data9.xml"/><Relationship Id="rId5" Type="http://schemas.microsoft.com/office/2007/relationships/diagramDrawing" Target="../diagrams/drawing9.xml"/><Relationship Id="rId4" Type="http://schemas.openxmlformats.org/officeDocument/2006/relationships/diagramColors" Target="../diagrams/colors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0.xml"/><Relationship Id="rId2" Type="http://schemas.openxmlformats.org/officeDocument/2006/relationships/diagramLayout" Target="../diagrams/layout10.xml"/><Relationship Id="rId1" Type="http://schemas.openxmlformats.org/officeDocument/2006/relationships/diagramData" Target="../diagrams/data10.xml"/><Relationship Id="rId5" Type="http://schemas.microsoft.com/office/2007/relationships/diagramDrawing" Target="../diagrams/drawing10.xml"/><Relationship Id="rId4" Type="http://schemas.openxmlformats.org/officeDocument/2006/relationships/diagramColors" Target="../diagrams/colors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1.xml"/><Relationship Id="rId2" Type="http://schemas.openxmlformats.org/officeDocument/2006/relationships/diagramLayout" Target="../diagrams/layout11.xml"/><Relationship Id="rId1" Type="http://schemas.openxmlformats.org/officeDocument/2006/relationships/diagramData" Target="../diagrams/data11.xml"/><Relationship Id="rId5" Type="http://schemas.microsoft.com/office/2007/relationships/diagramDrawing" Target="../diagrams/drawing11.xml"/><Relationship Id="rId4" Type="http://schemas.openxmlformats.org/officeDocument/2006/relationships/diagramColors" Target="../diagrams/colors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2.xml"/><Relationship Id="rId2" Type="http://schemas.openxmlformats.org/officeDocument/2006/relationships/diagramLayout" Target="../diagrams/layout12.xml"/><Relationship Id="rId1" Type="http://schemas.openxmlformats.org/officeDocument/2006/relationships/diagramData" Target="../diagrams/data12.xml"/><Relationship Id="rId5" Type="http://schemas.microsoft.com/office/2007/relationships/diagramDrawing" Target="../diagrams/drawing12.xml"/><Relationship Id="rId4" Type="http://schemas.openxmlformats.org/officeDocument/2006/relationships/diagramColors" Target="../diagrams/colors1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3.xml"/><Relationship Id="rId2" Type="http://schemas.openxmlformats.org/officeDocument/2006/relationships/diagramLayout" Target="../diagrams/layout13.xml"/><Relationship Id="rId1" Type="http://schemas.openxmlformats.org/officeDocument/2006/relationships/diagramData" Target="../diagrams/data13.xml"/><Relationship Id="rId5" Type="http://schemas.microsoft.com/office/2007/relationships/diagramDrawing" Target="../diagrams/drawing13.xml"/><Relationship Id="rId4" Type="http://schemas.openxmlformats.org/officeDocument/2006/relationships/diagramColors" Target="../diagrams/colors1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4.xml"/><Relationship Id="rId2" Type="http://schemas.openxmlformats.org/officeDocument/2006/relationships/diagramLayout" Target="../diagrams/layout14.xml"/><Relationship Id="rId1" Type="http://schemas.openxmlformats.org/officeDocument/2006/relationships/diagramData" Target="../diagrams/data14.xml"/><Relationship Id="rId5" Type="http://schemas.microsoft.com/office/2007/relationships/diagramDrawing" Target="../diagrams/drawing14.xml"/><Relationship Id="rId4" Type="http://schemas.openxmlformats.org/officeDocument/2006/relationships/diagramColors" Target="../diagrams/colors14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5.xml"/><Relationship Id="rId2" Type="http://schemas.openxmlformats.org/officeDocument/2006/relationships/diagramLayout" Target="../diagrams/layout15.xml"/><Relationship Id="rId1" Type="http://schemas.openxmlformats.org/officeDocument/2006/relationships/diagramData" Target="../diagrams/data15.xml"/><Relationship Id="rId5" Type="http://schemas.microsoft.com/office/2007/relationships/diagramDrawing" Target="../diagrams/drawing15.xml"/><Relationship Id="rId4" Type="http://schemas.openxmlformats.org/officeDocument/2006/relationships/diagramColors" Target="../diagrams/colors1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6.xml"/><Relationship Id="rId2" Type="http://schemas.openxmlformats.org/officeDocument/2006/relationships/diagramLayout" Target="../diagrams/layout16.xml"/><Relationship Id="rId1" Type="http://schemas.openxmlformats.org/officeDocument/2006/relationships/diagramData" Target="../diagrams/data16.xml"/><Relationship Id="rId5" Type="http://schemas.microsoft.com/office/2007/relationships/diagramDrawing" Target="../diagrams/drawing16.xml"/><Relationship Id="rId4" Type="http://schemas.openxmlformats.org/officeDocument/2006/relationships/diagramColors" Target="../diagrams/colors1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7.xml"/><Relationship Id="rId2" Type="http://schemas.openxmlformats.org/officeDocument/2006/relationships/diagramLayout" Target="../diagrams/layout17.xml"/><Relationship Id="rId1" Type="http://schemas.openxmlformats.org/officeDocument/2006/relationships/diagramData" Target="../diagrams/data17.xml"/><Relationship Id="rId5" Type="http://schemas.microsoft.com/office/2007/relationships/diagramDrawing" Target="../diagrams/drawing17.xml"/><Relationship Id="rId4" Type="http://schemas.openxmlformats.org/officeDocument/2006/relationships/diagramColors" Target="../diagrams/colors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6</xdr:row>
      <xdr:rowOff>21981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BAC9413-94BD-4701-835A-ECF49DEC1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4E5CE06-BC1C-47D3-AEB3-BA7F5EA40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936CA211-F045-4889-AE67-2200B3C67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CBC5058D-EDD8-4AB5-960D-7382B8DF0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F8BD173-5241-439D-83C1-21C6D4D6B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7B30273-9C42-46A5-BCC3-0BAD24136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6</xdr:row>
      <xdr:rowOff>21981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88CB5A67-38FD-4A56-BD68-80F44E40C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3956422-C83E-4004-93D4-8294530FD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6</xdr:row>
      <xdr:rowOff>21981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42AB577-7C3D-4DE0-A7CA-EB9BF2E7F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1D2A265-00DE-4F82-BF30-F3229E681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5C8F5FD-79F4-4ABB-A71A-B725E02E2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377D0FA-78B0-4A3D-8E73-8A851E79D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22DCFFB-E168-4875-BDEB-94DA69799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5B095A99-1967-4566-96ED-3BF8EDD9B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FB12653C-9BA6-40C9-B961-3E0561431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DA58ECE-3266-4B5D-9219-F6A0817F1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91D05FA-B569-4785-B0B5-A0162CB70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-Excel-2016-Treinamento-Essencial-M&#243;dulo-I/Excel%202016%20-%20Treinamento%20Essen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27FF-DBE1-44ED-AE74-98732DC51267}">
  <sheetPr>
    <tabColor theme="9" tint="0.79998168889431442"/>
  </sheetPr>
  <dimension ref="A1:G11"/>
  <sheetViews>
    <sheetView zoomScale="130" zoomScaleNormal="130" workbookViewId="0">
      <selection activeCell="F12" sqref="F12"/>
    </sheetView>
  </sheetViews>
  <sheetFormatPr defaultRowHeight="15" x14ac:dyDescent="0.25"/>
  <cols>
    <col min="1" max="1" width="12.4257812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4" bestFit="1" customWidth="1"/>
    <col min="8" max="9" width="15" bestFit="1" customWidth="1"/>
  </cols>
  <sheetData>
    <row r="1" spans="1:7" ht="36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</row>
    <row r="3" spans="1:7" x14ac:dyDescent="0.25">
      <c r="A3" s="31" t="s">
        <v>10</v>
      </c>
      <c r="B3" s="2" t="s">
        <v>11</v>
      </c>
      <c r="C3" s="4">
        <v>45843.6</v>
      </c>
      <c r="D3" s="4">
        <v>50540.89</v>
      </c>
      <c r="E3" s="4">
        <v>48241.35</v>
      </c>
      <c r="F3" s="4">
        <v>60397.08</v>
      </c>
      <c r="G3" s="8">
        <v>1.2999999999999999E-2</v>
      </c>
    </row>
    <row r="4" spans="1:7" x14ac:dyDescent="0.25">
      <c r="A4" s="31"/>
      <c r="B4" s="2" t="s">
        <v>12</v>
      </c>
      <c r="C4" s="4">
        <v>49830</v>
      </c>
      <c r="D4" s="4">
        <v>54935.75</v>
      </c>
      <c r="E4" s="4">
        <v>52436.25</v>
      </c>
      <c r="F4" s="4">
        <v>65649</v>
      </c>
    </row>
    <row r="5" spans="1:7" x14ac:dyDescent="0.25">
      <c r="A5" s="31"/>
      <c r="B5" s="2" t="s">
        <v>13</v>
      </c>
      <c r="C5" s="4">
        <v>69762</v>
      </c>
      <c r="D5" s="4">
        <v>76910.049999999988</v>
      </c>
      <c r="E5" s="4">
        <v>73410.75</v>
      </c>
      <c r="F5" s="4">
        <v>91908.599999999991</v>
      </c>
    </row>
    <row r="6" spans="1:7" x14ac:dyDescent="0.25">
      <c r="A6" s="31"/>
      <c r="B6" s="5" t="s">
        <v>14</v>
      </c>
      <c r="C6" s="4">
        <v>33884.400000000001</v>
      </c>
      <c r="D6" s="4">
        <v>37356.310000000005</v>
      </c>
      <c r="E6" s="4">
        <v>35656.65</v>
      </c>
      <c r="F6" s="4">
        <v>44641.32</v>
      </c>
      <c r="G6" s="7"/>
    </row>
    <row r="7" spans="1:7" x14ac:dyDescent="0.25">
      <c r="A7" s="32"/>
      <c r="B7" s="32"/>
      <c r="C7" s="32"/>
      <c r="D7" s="32"/>
      <c r="E7" s="32"/>
      <c r="F7" s="32"/>
    </row>
    <row r="8" spans="1:7" x14ac:dyDescent="0.25">
      <c r="A8" s="31" t="s">
        <v>15</v>
      </c>
      <c r="B8" s="2" t="s">
        <v>11</v>
      </c>
      <c r="C8" s="4">
        <f>C3*$G$3</f>
        <v>595.96679999999992</v>
      </c>
      <c r="D8" s="4">
        <f>D3*$G3</f>
        <v>657.03156999999999</v>
      </c>
      <c r="E8" s="4">
        <f t="shared" ref="E8:F8" si="0">E3*$G3</f>
        <v>627.13754999999992</v>
      </c>
      <c r="F8" s="4">
        <f t="shared" si="0"/>
        <v>785.16203999999993</v>
      </c>
    </row>
    <row r="9" spans="1:7" x14ac:dyDescent="0.25">
      <c r="A9" s="31"/>
      <c r="B9" s="2" t="s">
        <v>12</v>
      </c>
      <c r="C9" s="4">
        <f>C4*$G$3</f>
        <v>647.79</v>
      </c>
      <c r="D9" s="4">
        <f>D4*$G$3</f>
        <v>714.16474999999991</v>
      </c>
      <c r="E9" s="4">
        <f t="shared" ref="E9:F9" si="1">E4*$G$3</f>
        <v>681.67124999999999</v>
      </c>
      <c r="F9" s="4">
        <f t="shared" si="1"/>
        <v>853.43700000000001</v>
      </c>
    </row>
    <row r="10" spans="1:7" x14ac:dyDescent="0.25">
      <c r="A10" s="31"/>
      <c r="B10" s="5" t="s">
        <v>13</v>
      </c>
      <c r="C10" s="4">
        <f t="shared" ref="C10:F10" si="2">C5*$G$3</f>
        <v>906.90599999999995</v>
      </c>
      <c r="D10" s="4">
        <f t="shared" si="2"/>
        <v>999.83064999999976</v>
      </c>
      <c r="E10" s="4">
        <f t="shared" si="2"/>
        <v>954.33974999999998</v>
      </c>
      <c r="F10" s="4">
        <f t="shared" si="2"/>
        <v>1194.8117999999997</v>
      </c>
    </row>
    <row r="11" spans="1:7" x14ac:dyDescent="0.25">
      <c r="A11" s="31"/>
      <c r="B11" s="2" t="s">
        <v>14</v>
      </c>
      <c r="C11" s="4">
        <f t="shared" ref="C11:E11" si="3">C6*$G$3</f>
        <v>440.49720000000002</v>
      </c>
      <c r="D11" s="4">
        <f t="shared" si="3"/>
        <v>485.63203000000004</v>
      </c>
      <c r="E11" s="4">
        <f t="shared" si="3"/>
        <v>463.53645</v>
      </c>
      <c r="F11" s="4">
        <f>F6*$G$3</f>
        <v>580.33715999999993</v>
      </c>
    </row>
  </sheetData>
  <mergeCells count="5">
    <mergeCell ref="A1:G1"/>
    <mergeCell ref="A2:B2"/>
    <mergeCell ref="A3:A6"/>
    <mergeCell ref="A8:A11"/>
    <mergeCell ref="A7:F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5142-2C5E-466A-A154-D6FF4DA35868}">
  <sheetPr>
    <tabColor theme="9" tint="0.59999389629810485"/>
  </sheetPr>
  <dimension ref="A1:G6"/>
  <sheetViews>
    <sheetView zoomScale="130" zoomScaleNormal="130" workbookViewId="0">
      <selection activeCell="C5" sqref="C5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1" t="s">
        <v>6</v>
      </c>
      <c r="B3" s="2" t="s">
        <v>7</v>
      </c>
      <c r="C3" s="4">
        <v>150000</v>
      </c>
      <c r="D3" s="4">
        <v>165000</v>
      </c>
      <c r="E3" s="4">
        <v>172000</v>
      </c>
      <c r="F3" s="4">
        <v>210000</v>
      </c>
      <c r="G3" s="3">
        <f>SUM(C3:F3)</f>
        <v>697000</v>
      </c>
    </row>
    <row r="4" spans="1:7" x14ac:dyDescent="0.25">
      <c r="A4" s="31"/>
      <c r="B4" s="2" t="s">
        <v>8</v>
      </c>
      <c r="C4" s="4">
        <v>35000</v>
      </c>
      <c r="D4" s="4">
        <v>42000</v>
      </c>
      <c r="E4" s="4">
        <v>25000</v>
      </c>
      <c r="F4" s="4">
        <v>43275</v>
      </c>
      <c r="G4" s="6">
        <f>SUM(C4:F4)</f>
        <v>145275</v>
      </c>
    </row>
    <row r="5" spans="1:7" x14ac:dyDescent="0.25">
      <c r="A5" s="31"/>
      <c r="B5" s="2" t="s">
        <v>9</v>
      </c>
      <c r="C5" s="4">
        <v>14320</v>
      </c>
      <c r="D5" s="4">
        <v>12743</v>
      </c>
      <c r="E5" s="4">
        <v>12745</v>
      </c>
      <c r="F5" s="4">
        <v>9321</v>
      </c>
      <c r="G5" s="3">
        <f>SUM(G3:G4)</f>
        <v>842275</v>
      </c>
    </row>
    <row r="6" spans="1:7" x14ac:dyDescent="0.25">
      <c r="B6" s="11" t="s">
        <v>5</v>
      </c>
      <c r="C6" s="3">
        <f>SUM(C3:C5)</f>
        <v>199320</v>
      </c>
      <c r="D6" s="3">
        <f t="shared" ref="D6:F6" si="0">SUM(D3:D5)</f>
        <v>219743</v>
      </c>
      <c r="E6" s="3">
        <f t="shared" si="0"/>
        <v>209745</v>
      </c>
      <c r="F6" s="3">
        <f t="shared" si="0"/>
        <v>262596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F3BD-67F2-477F-94F9-2547A00A11CF}">
  <sheetPr>
    <tabColor theme="9" tint="0.39997558519241921"/>
  </sheetPr>
  <dimension ref="A1:G6"/>
  <sheetViews>
    <sheetView zoomScale="130" zoomScaleNormal="130" workbookViewId="0">
      <selection activeCell="C3" sqref="C3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29" t="s">
        <v>17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1" t="s">
        <v>6</v>
      </c>
      <c r="B3" s="2" t="s">
        <v>7</v>
      </c>
      <c r="C3" s="4">
        <v>165000</v>
      </c>
      <c r="D3" s="4">
        <v>143000</v>
      </c>
      <c r="E3" s="4">
        <v>183000</v>
      </c>
      <c r="F3" s="4">
        <v>197000</v>
      </c>
      <c r="G3" s="3">
        <f>SUM(C3:F3)</f>
        <v>688000</v>
      </c>
    </row>
    <row r="4" spans="1:7" x14ac:dyDescent="0.25">
      <c r="A4" s="31"/>
      <c r="B4" s="2" t="s">
        <v>8</v>
      </c>
      <c r="C4" s="4">
        <v>45000</v>
      </c>
      <c r="D4" s="4">
        <v>47500</v>
      </c>
      <c r="E4" s="4">
        <v>28000</v>
      </c>
      <c r="F4" s="4">
        <v>49275</v>
      </c>
      <c r="G4" s="3">
        <f>SUM(C4:F4)</f>
        <v>169775</v>
      </c>
    </row>
    <row r="5" spans="1:7" x14ac:dyDescent="0.25">
      <c r="A5" s="31"/>
      <c r="B5" s="2" t="s">
        <v>9</v>
      </c>
      <c r="C5" s="4">
        <v>17320</v>
      </c>
      <c r="D5" s="4">
        <v>16743</v>
      </c>
      <c r="E5" s="4">
        <v>18745</v>
      </c>
      <c r="F5" s="4">
        <v>12321</v>
      </c>
      <c r="G5" s="3">
        <f>SUM(G3:G4)</f>
        <v>857775</v>
      </c>
    </row>
    <row r="6" spans="1:7" x14ac:dyDescent="0.25">
      <c r="B6" s="11" t="s">
        <v>5</v>
      </c>
      <c r="C6" s="3">
        <f>SUM(C3:C5)</f>
        <v>227320</v>
      </c>
      <c r="D6" s="3"/>
      <c r="E6" s="3"/>
      <c r="F6" s="3"/>
      <c r="G6" s="4"/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FB1D-7952-4F9A-A86F-EF20773DB187}">
  <sheetPr>
    <tabColor theme="9" tint="-0.249977111117893"/>
  </sheetPr>
  <dimension ref="A1:G6"/>
  <sheetViews>
    <sheetView zoomScale="130" zoomScaleNormal="130" workbookViewId="0">
      <selection activeCell="C3" sqref="C3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29" t="s">
        <v>18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1" t="s">
        <v>6</v>
      </c>
      <c r="B3" s="2" t="s">
        <v>7</v>
      </c>
      <c r="C3" s="4">
        <v>265000</v>
      </c>
      <c r="D3" s="4">
        <v>243000</v>
      </c>
      <c r="E3" s="4">
        <v>283000</v>
      </c>
      <c r="F3" s="4">
        <v>297000</v>
      </c>
      <c r="G3" s="3">
        <f>SUM(C3:F3)</f>
        <v>1088000</v>
      </c>
    </row>
    <row r="4" spans="1:7" x14ac:dyDescent="0.25">
      <c r="A4" s="31"/>
      <c r="B4" s="2" t="s">
        <v>8</v>
      </c>
      <c r="C4" s="4">
        <v>55000</v>
      </c>
      <c r="D4" s="4">
        <v>57500</v>
      </c>
      <c r="E4" s="4">
        <v>38000</v>
      </c>
      <c r="F4" s="4">
        <v>59275</v>
      </c>
      <c r="G4" s="3">
        <f>SUM(C4:F4)</f>
        <v>209775</v>
      </c>
    </row>
    <row r="5" spans="1:7" x14ac:dyDescent="0.25">
      <c r="A5" s="31"/>
      <c r="B5" s="2" t="s">
        <v>9</v>
      </c>
      <c r="C5" s="4">
        <v>27320</v>
      </c>
      <c r="D5" s="4">
        <v>26743</v>
      </c>
      <c r="E5" s="4">
        <v>28745</v>
      </c>
      <c r="F5" s="4">
        <v>22321</v>
      </c>
      <c r="G5" s="3">
        <f>SUM(G3:G4)</f>
        <v>1297775</v>
      </c>
    </row>
    <row r="6" spans="1:7" x14ac:dyDescent="0.25">
      <c r="B6" s="11" t="s">
        <v>5</v>
      </c>
      <c r="C6" s="3">
        <f>SUM(C3:C5)</f>
        <v>347320</v>
      </c>
      <c r="D6" s="3">
        <f t="shared" ref="D6:F6" si="0">SUM(D3:D5)</f>
        <v>327243</v>
      </c>
      <c r="E6" s="3">
        <f t="shared" si="0"/>
        <v>349745</v>
      </c>
      <c r="F6" s="3">
        <f t="shared" si="0"/>
        <v>378596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3676-E8DA-4B08-B78C-5FA431BD9086}">
  <sheetPr>
    <tabColor theme="9" tint="-0.499984740745262"/>
  </sheetPr>
  <dimension ref="A1:G6"/>
  <sheetViews>
    <sheetView zoomScale="130" zoomScaleNormal="130" workbookViewId="0">
      <selection activeCell="C5" sqref="C5"/>
    </sheetView>
  </sheetViews>
  <sheetFormatPr defaultRowHeight="15" x14ac:dyDescent="0.25"/>
  <cols>
    <col min="1" max="1" width="10.7109375" customWidth="1"/>
    <col min="2" max="2" width="15" customWidth="1"/>
    <col min="3" max="3" width="13.7109375" bestFit="1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1" t="s">
        <v>6</v>
      </c>
      <c r="B3" s="2" t="s">
        <v>7</v>
      </c>
      <c r="C3" s="4">
        <f>Salvador!C3+Fortaleza!C3+'Rio de Janeiro'!C3</f>
        <v>580000</v>
      </c>
      <c r="D3" s="4">
        <f>Salvador!D3+Fortaleza!D3+'Rio de Janeiro'!D3</f>
        <v>551000</v>
      </c>
      <c r="E3" s="4">
        <f>Salvador!E3+Fortaleza!E3+'Rio de Janeiro'!E3</f>
        <v>638000</v>
      </c>
      <c r="F3" s="4">
        <f>Salvador!F3+Fortaleza!F3+'Rio de Janeiro'!F3</f>
        <v>704000</v>
      </c>
      <c r="G3" s="4">
        <f>SUM(C3:F3)</f>
        <v>2473000</v>
      </c>
    </row>
    <row r="4" spans="1:7" x14ac:dyDescent="0.25">
      <c r="A4" s="31"/>
      <c r="B4" s="2" t="s">
        <v>8</v>
      </c>
      <c r="C4" s="4">
        <f>SUM(Salvador!C4,Fortaleza!C4,'Rio de Janeiro'!C4)</f>
        <v>135000</v>
      </c>
      <c r="D4" s="4">
        <f>SUM(Salvador!D4,Fortaleza!D4,'Rio de Janeiro'!D4)</f>
        <v>147000</v>
      </c>
      <c r="E4" s="4">
        <f>SUM(Salvador!E4,Fortaleza!E4,'Rio de Janeiro'!E4)</f>
        <v>91000</v>
      </c>
      <c r="F4" s="4">
        <f>SUM(Salvador!F4,Fortaleza!F4,'Rio de Janeiro'!F4)</f>
        <v>151825</v>
      </c>
      <c r="G4" s="6">
        <f>SUM(C4:F4)</f>
        <v>524825</v>
      </c>
    </row>
    <row r="5" spans="1:7" x14ac:dyDescent="0.25">
      <c r="A5" s="31"/>
      <c r="B5" s="2" t="s">
        <v>9</v>
      </c>
      <c r="C5" s="4">
        <f>SUM(Salvador!C5,Fortaleza!C5,'Rio de Janeiro'!C5)</f>
        <v>58960</v>
      </c>
      <c r="D5" s="4">
        <f>SUM(Salvador!D5,Fortaleza!D5,'Rio de Janeiro'!D5)</f>
        <v>56229</v>
      </c>
      <c r="E5" s="4">
        <f>SUM(Salvador!E5,Fortaleza!E5,'Rio de Janeiro'!E5)</f>
        <v>60235</v>
      </c>
      <c r="F5" s="4">
        <f>SUM(Salvador!F5,Fortaleza!F5,'Rio de Janeiro'!F5)</f>
        <v>43963</v>
      </c>
      <c r="G5" s="4">
        <f>SUM(C5:F5)</f>
        <v>219387</v>
      </c>
    </row>
    <row r="6" spans="1:7" x14ac:dyDescent="0.25">
      <c r="B6" s="11" t="s">
        <v>5</v>
      </c>
      <c r="C6" s="3">
        <f>SUM(C3:C5)</f>
        <v>773960</v>
      </c>
      <c r="D6" s="3">
        <f t="shared" ref="D6:F6" si="0">SUM(D3:D5)</f>
        <v>754229</v>
      </c>
      <c r="E6" s="3">
        <f t="shared" si="0"/>
        <v>789235</v>
      </c>
      <c r="F6" s="3">
        <f t="shared" si="0"/>
        <v>899788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F07D-8B62-4042-9774-A5477D618DF7}">
  <sheetPr>
    <tabColor theme="9" tint="-0.249977111117893"/>
  </sheetPr>
  <dimension ref="A1:G6"/>
  <sheetViews>
    <sheetView zoomScale="130" zoomScaleNormal="130" workbookViewId="0">
      <selection activeCell="D5" sqref="D5"/>
    </sheetView>
  </sheetViews>
  <sheetFormatPr defaultRowHeight="15" x14ac:dyDescent="0.25"/>
  <cols>
    <col min="1" max="1" width="10.7109375" customWidth="1"/>
    <col min="2" max="2" width="15" customWidth="1"/>
    <col min="3" max="3" width="13.7109375" bestFit="1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1" t="s">
        <v>6</v>
      </c>
      <c r="B3" s="2" t="s">
        <v>7</v>
      </c>
      <c r="C3" s="4">
        <f>SUM('Salvador:Rio de Janeiro'!C3)</f>
        <v>580000</v>
      </c>
      <c r="D3" s="4">
        <f>SUM('Salvador:Rio de Janeiro'!D3)</f>
        <v>551000</v>
      </c>
      <c r="E3" s="4">
        <f>SUM('Salvador:Rio de Janeiro'!E3)</f>
        <v>638000</v>
      </c>
      <c r="F3" s="4">
        <f>SUM('Salvador:Rio de Janeiro'!F3)</f>
        <v>704000</v>
      </c>
      <c r="G3" s="4">
        <f>SUM(C3:F3)</f>
        <v>2473000</v>
      </c>
    </row>
    <row r="4" spans="1:7" x14ac:dyDescent="0.25">
      <c r="A4" s="31"/>
      <c r="B4" s="2" t="s">
        <v>8</v>
      </c>
      <c r="C4" s="4">
        <f>SUM('Salvador:Rio de Janeiro'!C4)</f>
        <v>135000</v>
      </c>
      <c r="D4" s="4">
        <f>SUM('Salvador:Rio de Janeiro'!D4)</f>
        <v>147000</v>
      </c>
      <c r="E4" s="4">
        <f>SUM('Salvador:Rio de Janeiro'!E4)</f>
        <v>91000</v>
      </c>
      <c r="F4" s="4">
        <f>SUM('Salvador:Rio de Janeiro'!F4)</f>
        <v>151825</v>
      </c>
      <c r="G4" s="6">
        <f>SUM(C4:F4)</f>
        <v>524825</v>
      </c>
    </row>
    <row r="5" spans="1:7" x14ac:dyDescent="0.25">
      <c r="A5" s="31"/>
      <c r="B5" s="2" t="s">
        <v>9</v>
      </c>
      <c r="C5" s="4">
        <f>SUM('Salvador:Rio de Janeiro'!C5)</f>
        <v>58960</v>
      </c>
      <c r="D5" s="4">
        <f>SUM('Salvador:Rio de Janeiro'!D5)</f>
        <v>56229</v>
      </c>
      <c r="E5" s="4">
        <f>SUM('Salvador:Rio de Janeiro'!E5)</f>
        <v>60235</v>
      </c>
      <c r="F5" s="4">
        <f>SUM('Salvador:Rio de Janeiro'!F5)</f>
        <v>43963</v>
      </c>
      <c r="G5" s="4">
        <f>SUM(C5:F5)</f>
        <v>219387</v>
      </c>
    </row>
    <row r="6" spans="1:7" x14ac:dyDescent="0.25">
      <c r="B6" s="11" t="s">
        <v>5</v>
      </c>
      <c r="C6" s="3">
        <f>SUM(C3:C5)</f>
        <v>773960</v>
      </c>
      <c r="D6" s="3">
        <f t="shared" ref="D6:F6" si="0">SUM(D3:D5)</f>
        <v>754229</v>
      </c>
      <c r="E6" s="3">
        <f t="shared" si="0"/>
        <v>789235</v>
      </c>
      <c r="F6" s="3">
        <f t="shared" si="0"/>
        <v>899788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6B7E-CA55-42AA-A001-BD8EEED6EE3A}">
  <sheetPr>
    <tabColor theme="9" tint="0.39997558519241921"/>
  </sheetPr>
  <dimension ref="A1:G11"/>
  <sheetViews>
    <sheetView zoomScale="130" zoomScaleNormal="130" workbookViewId="0">
      <selection activeCell="C8" sqref="C8"/>
    </sheetView>
  </sheetViews>
  <sheetFormatPr defaultRowHeight="15" x14ac:dyDescent="0.25"/>
  <cols>
    <col min="1" max="1" width="12.4257812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4" bestFit="1" customWidth="1"/>
    <col min="8" max="9" width="15" bestFit="1" customWidth="1"/>
  </cols>
  <sheetData>
    <row r="1" spans="1:7" ht="36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</row>
    <row r="3" spans="1:7" x14ac:dyDescent="0.25">
      <c r="A3" s="31" t="s">
        <v>10</v>
      </c>
      <c r="B3" s="2" t="s">
        <v>11</v>
      </c>
      <c r="C3" s="4">
        <v>45843.6</v>
      </c>
      <c r="D3" s="4">
        <v>50540.89</v>
      </c>
      <c r="E3" s="4">
        <v>48241.35</v>
      </c>
      <c r="F3" s="4">
        <v>60397.08</v>
      </c>
      <c r="G3" s="8">
        <v>1.2999999999999999E-2</v>
      </c>
    </row>
    <row r="4" spans="1:7" x14ac:dyDescent="0.25">
      <c r="A4" s="31"/>
      <c r="B4" s="2" t="s">
        <v>12</v>
      </c>
      <c r="C4" s="4">
        <v>49830</v>
      </c>
      <c r="D4" s="4">
        <v>54935.75</v>
      </c>
      <c r="E4" s="4">
        <v>52436.25</v>
      </c>
      <c r="F4" s="4">
        <v>65649</v>
      </c>
    </row>
    <row r="5" spans="1:7" x14ac:dyDescent="0.25">
      <c r="A5" s="31"/>
      <c r="B5" s="2" t="s">
        <v>13</v>
      </c>
      <c r="C5" s="4">
        <v>69762</v>
      </c>
      <c r="D5" s="4">
        <v>76910.049999999988</v>
      </c>
      <c r="E5" s="4">
        <v>73410.75</v>
      </c>
      <c r="F5" s="4">
        <v>91908.599999999991</v>
      </c>
    </row>
    <row r="6" spans="1:7" x14ac:dyDescent="0.25">
      <c r="A6" s="31"/>
      <c r="B6" s="5" t="s">
        <v>14</v>
      </c>
      <c r="C6" s="4">
        <v>33884.400000000001</v>
      </c>
      <c r="D6" s="4">
        <v>37356.310000000005</v>
      </c>
      <c r="E6" s="4">
        <v>35656.65</v>
      </c>
      <c r="F6" s="4">
        <v>44641.32</v>
      </c>
      <c r="G6" s="7"/>
    </row>
    <row r="7" spans="1:7" x14ac:dyDescent="0.25">
      <c r="A7" s="32"/>
      <c r="B7" s="32"/>
      <c r="C7" s="32"/>
      <c r="D7" s="32"/>
      <c r="E7" s="32"/>
      <c r="F7" s="32"/>
    </row>
    <row r="8" spans="1:7" x14ac:dyDescent="0.25">
      <c r="A8" s="31" t="s">
        <v>15</v>
      </c>
      <c r="B8" s="2" t="s">
        <v>11</v>
      </c>
      <c r="C8" s="13">
        <f>C3*$G$3</f>
        <v>595.96679999999992</v>
      </c>
      <c r="D8" s="13">
        <f t="shared" ref="D8:F8" si="0">D3*$G$3</f>
        <v>657.03156999999999</v>
      </c>
      <c r="E8" s="13">
        <f t="shared" si="0"/>
        <v>627.13754999999992</v>
      </c>
      <c r="F8" s="13">
        <f t="shared" si="0"/>
        <v>785.16203999999993</v>
      </c>
    </row>
    <row r="9" spans="1:7" x14ac:dyDescent="0.25">
      <c r="A9" s="31"/>
      <c r="B9" s="2" t="s">
        <v>12</v>
      </c>
      <c r="C9" s="13">
        <f>C4*$G$3</f>
        <v>647.79</v>
      </c>
      <c r="D9" s="13">
        <f t="shared" ref="D9:F9" si="1">D4*$G$3</f>
        <v>714.16474999999991</v>
      </c>
      <c r="E9" s="13">
        <f t="shared" si="1"/>
        <v>681.67124999999999</v>
      </c>
      <c r="F9" s="13">
        <f t="shared" si="1"/>
        <v>853.43700000000001</v>
      </c>
    </row>
    <row r="10" spans="1:7" x14ac:dyDescent="0.25">
      <c r="A10" s="31"/>
      <c r="B10" s="5" t="s">
        <v>13</v>
      </c>
      <c r="C10" s="13">
        <f>C5*$G$3</f>
        <v>906.90599999999995</v>
      </c>
      <c r="D10" s="13">
        <f t="shared" ref="D10:F10" si="2">D5*$G$3</f>
        <v>999.83064999999976</v>
      </c>
      <c r="E10" s="13">
        <f t="shared" si="2"/>
        <v>954.33974999999998</v>
      </c>
      <c r="F10" s="13">
        <f t="shared" si="2"/>
        <v>1194.8117999999997</v>
      </c>
    </row>
    <row r="11" spans="1:7" x14ac:dyDescent="0.25">
      <c r="A11" s="31"/>
      <c r="B11" s="2" t="s">
        <v>14</v>
      </c>
      <c r="C11" s="13">
        <f>C6*$G$3</f>
        <v>440.49720000000002</v>
      </c>
      <c r="D11" s="13">
        <f t="shared" ref="D11:F11" si="3">D6*$G$3</f>
        <v>485.63203000000004</v>
      </c>
      <c r="E11" s="13">
        <f t="shared" si="3"/>
        <v>463.53645</v>
      </c>
      <c r="F11" s="13">
        <f t="shared" si="3"/>
        <v>580.33715999999993</v>
      </c>
    </row>
  </sheetData>
  <mergeCells count="5">
    <mergeCell ref="A1:G1"/>
    <mergeCell ref="A2:B2"/>
    <mergeCell ref="A3:A6"/>
    <mergeCell ref="A7:F7"/>
    <mergeCell ref="A8:A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8621-9FEA-428F-96FF-6826C66CD923}">
  <sheetPr>
    <tabColor theme="9" tint="0.59999389629810485"/>
  </sheetPr>
  <dimension ref="A1:G14"/>
  <sheetViews>
    <sheetView zoomScale="130" zoomScaleNormal="130" workbookViewId="0">
      <selection activeCell="C10" sqref="C10"/>
    </sheetView>
  </sheetViews>
  <sheetFormatPr defaultRowHeight="15" x14ac:dyDescent="0.2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31" t="s">
        <v>6</v>
      </c>
      <c r="B3" s="2" t="s">
        <v>7</v>
      </c>
      <c r="C3" s="4">
        <v>169000</v>
      </c>
      <c r="D3" s="4">
        <v>165000</v>
      </c>
      <c r="E3" s="4">
        <v>172000</v>
      </c>
      <c r="F3" s="4">
        <v>210000</v>
      </c>
      <c r="G3" s="3">
        <f>SUM(C3:F3)</f>
        <v>716000</v>
      </c>
    </row>
    <row r="4" spans="1:7" x14ac:dyDescent="0.25">
      <c r="A4" s="31"/>
      <c r="B4" s="2" t="s">
        <v>8</v>
      </c>
      <c r="C4" s="4">
        <v>35000</v>
      </c>
      <c r="D4" s="4">
        <v>42000</v>
      </c>
      <c r="E4" s="4">
        <v>25000</v>
      </c>
      <c r="F4" s="4">
        <v>43275</v>
      </c>
      <c r="G4" s="6">
        <f>SUM(C4:F4)</f>
        <v>145275</v>
      </c>
    </row>
    <row r="5" spans="1:7" x14ac:dyDescent="0.25">
      <c r="A5" s="31"/>
      <c r="B5" s="2" t="s">
        <v>9</v>
      </c>
      <c r="C5" s="4">
        <v>14320</v>
      </c>
      <c r="D5" s="4">
        <v>12743</v>
      </c>
      <c r="E5" s="4">
        <v>12745</v>
      </c>
      <c r="F5" s="4">
        <v>9321</v>
      </c>
      <c r="G5" s="3">
        <f>SUM(G3:G4)</f>
        <v>861275</v>
      </c>
    </row>
    <row r="6" spans="1:7" x14ac:dyDescent="0.25">
      <c r="B6" s="11" t="s">
        <v>5</v>
      </c>
      <c r="C6" s="3">
        <f>SUM(C3:C5)</f>
        <v>218320</v>
      </c>
      <c r="D6" s="3">
        <f t="shared" ref="D6:F6" si="0">SUM(D3:D5)</f>
        <v>219743</v>
      </c>
      <c r="E6" s="3">
        <f t="shared" si="0"/>
        <v>209745</v>
      </c>
      <c r="F6" s="3">
        <f t="shared" si="0"/>
        <v>262596</v>
      </c>
    </row>
    <row r="8" spans="1:7" x14ac:dyDescent="0.25">
      <c r="A8" s="14">
        <f t="array" ref="A8:E14">TRANSPOSE(A2:G6)</f>
        <v>0</v>
      </c>
      <c r="B8" t="str">
        <v>Entradas</v>
      </c>
      <c r="C8" s="14">
        <v>0</v>
      </c>
      <c r="D8" s="14">
        <v>0</v>
      </c>
      <c r="E8" s="14">
        <v>0</v>
      </c>
    </row>
    <row r="9" spans="1:7" x14ac:dyDescent="0.25">
      <c r="A9" s="14">
        <v>0</v>
      </c>
      <c r="B9" t="str">
        <v>Hospedagem</v>
      </c>
      <c r="C9" t="str">
        <v>Serviços</v>
      </c>
      <c r="D9" t="str">
        <v>Extras</v>
      </c>
      <c r="E9" t="str">
        <v>Total</v>
      </c>
    </row>
    <row r="10" spans="1:7" x14ac:dyDescent="0.25">
      <c r="A10" t="str">
        <v>Janeiro</v>
      </c>
      <c r="B10" s="15">
        <v>169000</v>
      </c>
      <c r="C10" s="15">
        <v>35000</v>
      </c>
      <c r="D10" s="15">
        <v>14320</v>
      </c>
      <c r="E10" s="15">
        <v>218320</v>
      </c>
    </row>
    <row r="11" spans="1:7" x14ac:dyDescent="0.25">
      <c r="A11" t="str">
        <v>Fevereiro</v>
      </c>
      <c r="B11" s="15">
        <v>165000</v>
      </c>
      <c r="C11" s="15">
        <v>42000</v>
      </c>
      <c r="D11" s="15">
        <v>12743</v>
      </c>
      <c r="E11" s="15">
        <v>219743</v>
      </c>
    </row>
    <row r="12" spans="1:7" x14ac:dyDescent="0.25">
      <c r="A12" t="str">
        <v>Março</v>
      </c>
      <c r="B12" s="15">
        <v>172000</v>
      </c>
      <c r="C12" s="15">
        <v>25000</v>
      </c>
      <c r="D12" s="15">
        <v>12745</v>
      </c>
      <c r="E12" s="15">
        <v>209745</v>
      </c>
    </row>
    <row r="13" spans="1:7" x14ac:dyDescent="0.25">
      <c r="A13" t="str">
        <v>Abril</v>
      </c>
      <c r="B13" s="15">
        <v>210000</v>
      </c>
      <c r="C13" s="15">
        <v>43275</v>
      </c>
      <c r="D13" s="15">
        <v>9321</v>
      </c>
      <c r="E13" s="15">
        <v>262596</v>
      </c>
    </row>
    <row r="14" spans="1:7" x14ac:dyDescent="0.25">
      <c r="A14" t="str">
        <v>Total</v>
      </c>
      <c r="B14" s="15">
        <v>716000</v>
      </c>
      <c r="C14" s="15">
        <v>145275</v>
      </c>
      <c r="D14" s="15">
        <v>861275</v>
      </c>
      <c r="E14" s="16">
        <v>0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FE93-C583-494C-9103-7E971B2470CE}">
  <sheetPr>
    <tabColor theme="9" tint="0.79998168889431442"/>
  </sheetPr>
  <dimension ref="A1:G11"/>
  <sheetViews>
    <sheetView zoomScale="130" zoomScaleNormal="130" workbookViewId="0">
      <selection activeCell="F11" sqref="F11"/>
    </sheetView>
  </sheetViews>
  <sheetFormatPr defaultRowHeight="15" x14ac:dyDescent="0.25"/>
  <cols>
    <col min="1" max="1" width="12.4257812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4" bestFit="1" customWidth="1"/>
    <col min="8" max="9" width="15" bestFit="1" customWidth="1"/>
  </cols>
  <sheetData>
    <row r="1" spans="1:7" ht="36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</row>
    <row r="3" spans="1:7" x14ac:dyDescent="0.25">
      <c r="A3" s="31" t="s">
        <v>10</v>
      </c>
      <c r="B3" s="2" t="s">
        <v>11</v>
      </c>
      <c r="C3" s="4">
        <v>45843.6</v>
      </c>
      <c r="D3" s="4">
        <v>50540.89</v>
      </c>
      <c r="E3" s="4">
        <v>48241.35</v>
      </c>
      <c r="F3" s="4">
        <v>60397.08</v>
      </c>
      <c r="G3" s="8">
        <v>1.2999999999999999E-2</v>
      </c>
    </row>
    <row r="4" spans="1:7" x14ac:dyDescent="0.25">
      <c r="A4" s="31"/>
      <c r="B4" s="2" t="s">
        <v>12</v>
      </c>
      <c r="C4" s="4">
        <v>49830</v>
      </c>
      <c r="D4" s="4">
        <v>54935.75</v>
      </c>
      <c r="E4" s="4">
        <v>52436.25</v>
      </c>
      <c r="F4" s="4">
        <v>65649</v>
      </c>
      <c r="G4" s="8">
        <v>1.4999999999999999E-2</v>
      </c>
    </row>
    <row r="5" spans="1:7" x14ac:dyDescent="0.25">
      <c r="A5" s="31"/>
      <c r="B5" s="2" t="s">
        <v>13</v>
      </c>
      <c r="C5" s="4">
        <v>69762</v>
      </c>
      <c r="D5" s="4">
        <v>76910.049999999988</v>
      </c>
      <c r="E5" s="4">
        <v>73410.75</v>
      </c>
      <c r="F5" s="4">
        <v>91908.599999999991</v>
      </c>
    </row>
    <row r="6" spans="1:7" x14ac:dyDescent="0.25">
      <c r="A6" s="31"/>
      <c r="B6" s="5" t="s">
        <v>14</v>
      </c>
      <c r="C6" s="4">
        <v>33884.400000000001</v>
      </c>
      <c r="D6" s="4">
        <v>37356.310000000005</v>
      </c>
      <c r="E6" s="4">
        <v>35656.65</v>
      </c>
      <c r="F6" s="4">
        <v>44641.32</v>
      </c>
      <c r="G6" s="7"/>
    </row>
    <row r="7" spans="1:7" x14ac:dyDescent="0.25">
      <c r="A7" s="32"/>
      <c r="B7" s="32"/>
      <c r="C7" s="32"/>
      <c r="D7" s="32"/>
      <c r="E7" s="32"/>
      <c r="F7" s="32"/>
    </row>
    <row r="8" spans="1:7" x14ac:dyDescent="0.25">
      <c r="A8" s="31" t="s">
        <v>15</v>
      </c>
      <c r="B8" s="2" t="s">
        <v>11</v>
      </c>
      <c r="C8" s="4">
        <f t="shared" ref="C8:F11" si="0">C3*taxaComissao2</f>
        <v>687.654</v>
      </c>
      <c r="D8" s="4">
        <f t="shared" si="0"/>
        <v>758.11334999999997</v>
      </c>
      <c r="E8" s="4">
        <f t="shared" si="0"/>
        <v>723.62024999999994</v>
      </c>
      <c r="F8" s="4">
        <f t="shared" si="0"/>
        <v>905.95619999999997</v>
      </c>
    </row>
    <row r="9" spans="1:7" x14ac:dyDescent="0.25">
      <c r="A9" s="31"/>
      <c r="B9" s="2" t="s">
        <v>12</v>
      </c>
      <c r="C9" s="4">
        <f t="shared" si="0"/>
        <v>747.44999999999993</v>
      </c>
      <c r="D9" s="4">
        <f t="shared" si="0"/>
        <v>824.03625</v>
      </c>
      <c r="E9" s="4">
        <f t="shared" si="0"/>
        <v>786.54374999999993</v>
      </c>
      <c r="F9" s="4">
        <f t="shared" si="0"/>
        <v>984.73500000000001</v>
      </c>
    </row>
    <row r="10" spans="1:7" x14ac:dyDescent="0.25">
      <c r="A10" s="31"/>
      <c r="B10" s="5" t="s">
        <v>13</v>
      </c>
      <c r="C10" s="4">
        <f t="shared" si="0"/>
        <v>1046.43</v>
      </c>
      <c r="D10" s="4">
        <f t="shared" si="0"/>
        <v>1153.6507499999998</v>
      </c>
      <c r="E10" s="4">
        <f t="shared" si="0"/>
        <v>1101.1612499999999</v>
      </c>
      <c r="F10" s="4">
        <f t="shared" si="0"/>
        <v>1378.6289999999999</v>
      </c>
    </row>
    <row r="11" spans="1:7" x14ac:dyDescent="0.25">
      <c r="A11" s="31"/>
      <c r="B11" s="2" t="s">
        <v>14</v>
      </c>
      <c r="C11" s="4">
        <f t="shared" si="0"/>
        <v>508.26600000000002</v>
      </c>
      <c r="D11" s="4">
        <f t="shared" si="0"/>
        <v>560.34465</v>
      </c>
      <c r="E11" s="4">
        <f t="shared" si="0"/>
        <v>534.84974999999997</v>
      </c>
      <c r="F11" s="4">
        <f t="shared" si="0"/>
        <v>669.61979999999994</v>
      </c>
    </row>
  </sheetData>
  <mergeCells count="5">
    <mergeCell ref="A1:G1"/>
    <mergeCell ref="A2:B2"/>
    <mergeCell ref="A3:A6"/>
    <mergeCell ref="A7:F7"/>
    <mergeCell ref="A8:A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345E-2D66-4193-98E6-30712BE24846}">
  <sheetPr>
    <tabColor theme="9" tint="0.59999389629810485"/>
  </sheetPr>
  <dimension ref="A1:G11"/>
  <sheetViews>
    <sheetView zoomScale="130" zoomScaleNormal="130" workbookViewId="0">
      <selection activeCell="C3" sqref="C3:F9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7"/>
    </row>
    <row r="11" spans="1:7" x14ac:dyDescent="0.25">
      <c r="A11" s="9" t="s">
        <v>23</v>
      </c>
      <c r="B11" s="10">
        <v>250000</v>
      </c>
      <c r="F11" s="28"/>
      <c r="G11" s="7"/>
    </row>
  </sheetData>
  <mergeCells count="3">
    <mergeCell ref="A1:G1"/>
    <mergeCell ref="A2:B2"/>
    <mergeCell ref="A3:A7"/>
  </mergeCells>
  <conditionalFormatting sqref="C3:F9">
    <cfRule type="cellIs" dxfId="21" priority="3" operator="greaterThan">
      <formula>$B$11</formula>
    </cfRule>
    <cfRule type="cellIs" dxfId="20" priority="2" operator="between">
      <formula>200000</formula>
      <formula>$B$11</formula>
    </cfRule>
    <cfRule type="cellIs" dxfId="19" priority="1" operator="lessThan">
      <formula>200000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08C6-5B06-4656-8376-4075DD9ADC49}">
  <sheetPr>
    <tabColor theme="9" tint="0.39997558519241921"/>
  </sheetPr>
  <dimension ref="A1:G11"/>
  <sheetViews>
    <sheetView zoomScale="130" zoomScaleNormal="130" workbookViewId="0">
      <selection activeCell="F6" sqref="F6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7"/>
    </row>
    <row r="11" spans="1:7" x14ac:dyDescent="0.25">
      <c r="A11" s="9" t="s">
        <v>23</v>
      </c>
      <c r="B11" s="10">
        <v>250000</v>
      </c>
      <c r="F11" s="28"/>
      <c r="G11" s="7"/>
    </row>
  </sheetData>
  <mergeCells count="3">
    <mergeCell ref="A1:G1"/>
    <mergeCell ref="A2:B2"/>
    <mergeCell ref="A3:A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5D90-61FE-4D71-8096-B2380FDB151F}">
  <sheetPr>
    <tabColor theme="9" tint="-0.249977111117893"/>
  </sheetPr>
  <dimension ref="A1:G11"/>
  <sheetViews>
    <sheetView zoomScale="130" zoomScaleNormal="130" workbookViewId="0">
      <selection activeCell="G10" sqref="G10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7"/>
    </row>
    <row r="11" spans="1:7" x14ac:dyDescent="0.25">
      <c r="A11" s="9" t="s">
        <v>23</v>
      </c>
      <c r="B11" s="10">
        <v>250000</v>
      </c>
      <c r="F11" s="28"/>
      <c r="G11" s="7"/>
    </row>
  </sheetData>
  <mergeCells count="3">
    <mergeCell ref="A1:G1"/>
    <mergeCell ref="A2:B2"/>
    <mergeCell ref="A3:A7"/>
  </mergeCells>
  <conditionalFormatting sqref="G3:G9">
    <cfRule type="top10" dxfId="2" priority="2" rank="3"/>
    <cfRule type="top10" dxfId="3" priority="1" percent="1" rank="50"/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3E09-859C-411F-AC91-A06ECE791999}">
  <sheetPr>
    <tabColor theme="9" tint="-0.499984740745262"/>
  </sheetPr>
  <dimension ref="A1:G11"/>
  <sheetViews>
    <sheetView zoomScale="130" zoomScaleNormal="130" workbookViewId="0">
      <selection activeCell="G10" sqref="G10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7"/>
    </row>
    <row r="11" spans="1:7" x14ac:dyDescent="0.25">
      <c r="A11" s="9" t="s">
        <v>23</v>
      </c>
      <c r="B11" s="10">
        <v>1500000</v>
      </c>
      <c r="F11" s="28"/>
      <c r="G11" s="7"/>
    </row>
  </sheetData>
  <mergeCells count="3">
    <mergeCell ref="A1:G1"/>
    <mergeCell ref="A2:B2"/>
    <mergeCell ref="A3:A7"/>
  </mergeCells>
  <conditionalFormatting sqref="C10:F10">
    <cfRule type="dataBar" priority="1">
      <dataBar>
        <cfvo type="num" val="$B$11"/>
        <cfvo type="num" val="2000000"/>
        <color rgb="FF63C384"/>
      </dataBar>
      <extLst>
        <ext xmlns:x14="http://schemas.microsoft.com/office/spreadsheetml/2009/9/main" uri="{B025F937-C7B1-47D3-B67F-A62EFF666E3E}">
          <x14:id>{3CBE961E-ADFA-42D7-BB3A-B26DC7AB7FDE}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BE961E-ADFA-42D7-BB3A-B26DC7AB7FDE}">
            <x14:dataBar minLength="0" maxLength="100" gradient="0">
              <x14:cfvo type="num">
                <xm:f>$B$11</xm:f>
              </x14:cfvo>
              <x14:cfvo type="num">
                <xm:f>2000000</xm:f>
              </x14:cfvo>
              <x14:negativeFillColor rgb="FFFF0000"/>
              <x14:axisColor rgb="FF000000"/>
            </x14:dataBar>
          </x14:cfRule>
          <xm:sqref>C10:F10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8C03-9E26-4185-A85B-A3D2CBBE7907}">
  <sheetPr>
    <tabColor theme="9" tint="-0.249977111117893"/>
  </sheetPr>
  <dimension ref="A1:G11"/>
  <sheetViews>
    <sheetView zoomScale="130" zoomScaleNormal="130" workbookViewId="0">
      <selection activeCell="G3" sqref="G3:G9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7"/>
    </row>
    <row r="11" spans="1:7" x14ac:dyDescent="0.25">
      <c r="A11" s="9" t="s">
        <v>23</v>
      </c>
      <c r="B11" s="10">
        <v>1500000</v>
      </c>
      <c r="F11" s="28"/>
      <c r="G11" s="7"/>
    </row>
  </sheetData>
  <mergeCells count="3">
    <mergeCell ref="A1:G1"/>
    <mergeCell ref="A2:B2"/>
    <mergeCell ref="A3:A7"/>
  </mergeCells>
  <conditionalFormatting sqref="C10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EFAE-3019-47EC-ACFD-72F3BE7FA2E9}">
  <sheetPr>
    <tabColor theme="9" tint="0.39997558519241921"/>
  </sheetPr>
  <dimension ref="A1:G11"/>
  <sheetViews>
    <sheetView zoomScale="130" zoomScaleNormal="130" workbookViewId="0">
      <selection activeCell="G10" sqref="G10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7"/>
    </row>
    <row r="11" spans="1:7" x14ac:dyDescent="0.25">
      <c r="A11" s="9" t="s">
        <v>23</v>
      </c>
      <c r="B11" s="10">
        <v>1500000</v>
      </c>
      <c r="F11" s="28"/>
      <c r="G11" s="7"/>
    </row>
  </sheetData>
  <mergeCells count="3">
    <mergeCell ref="A1:G1"/>
    <mergeCell ref="A2:B2"/>
    <mergeCell ref="A3:A7"/>
  </mergeCells>
  <conditionalFormatting sqref="C10:F10"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G3:G9">
    <cfRule type="iconSet" priority="1">
      <iconSet iconSet="3TrafficLights2">
        <cfvo type="percent" val="0"/>
        <cfvo type="num" val="850000"/>
        <cfvo type="num" val="$B$11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0D82-E99F-4D4B-88E3-7DE7AC38557A}">
  <sheetPr>
    <tabColor theme="9" tint="0.59999389629810485"/>
  </sheetPr>
  <dimension ref="A1:G11"/>
  <sheetViews>
    <sheetView tabSelected="1" zoomScale="130" zoomScaleNormal="130" workbookViewId="0">
      <selection activeCell="G11" sqref="G11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28"/>
    </row>
    <row r="11" spans="1:7" x14ac:dyDescent="0.25">
      <c r="A11" s="9" t="s">
        <v>23</v>
      </c>
      <c r="B11" s="10">
        <v>250000</v>
      </c>
      <c r="F11" s="28"/>
      <c r="G11" s="7"/>
    </row>
  </sheetData>
  <mergeCells count="3">
    <mergeCell ref="A1:G1"/>
    <mergeCell ref="A2:B2"/>
    <mergeCell ref="A3:A7"/>
  </mergeCells>
  <conditionalFormatting sqref="C10:F10">
    <cfRule type="aboveAverage" dxfId="1" priority="2"/>
  </conditionalFormatting>
  <conditionalFormatting sqref="G3:G9">
    <cfRule type="aboveAverage" dxfId="0" priority="1" aboveAverage="0"/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CA61-DDC9-4518-ABF5-5F5EC9B771DC}">
  <sheetPr>
    <tabColor theme="9" tint="0.79998168889431442"/>
  </sheetPr>
  <dimension ref="A1:G11"/>
  <sheetViews>
    <sheetView zoomScale="130" zoomScaleNormal="130" workbookViewId="0">
      <selection activeCell="G10" sqref="G10"/>
    </sheetView>
  </sheetViews>
  <sheetFormatPr defaultRowHeight="15" x14ac:dyDescent="0.25"/>
  <cols>
    <col min="1" max="1" width="10.7109375" customWidth="1"/>
    <col min="2" max="2" width="15" customWidth="1"/>
    <col min="3" max="6" width="16" bestFit="1" customWidth="1"/>
    <col min="7" max="7" width="16.28515625" customWidth="1"/>
    <col min="8" max="9" width="15" bestFit="1" customWidth="1"/>
  </cols>
  <sheetData>
    <row r="1" spans="1:7" ht="36" customHeight="1" x14ac:dyDescent="0.25">
      <c r="A1" s="29" t="s">
        <v>22</v>
      </c>
      <c r="B1" s="29"/>
      <c r="C1" s="29"/>
      <c r="D1" s="29"/>
      <c r="E1" s="29"/>
      <c r="F1" s="29"/>
      <c r="G1" s="29"/>
    </row>
    <row r="2" spans="1:7" x14ac:dyDescent="0.25">
      <c r="A2" s="30"/>
      <c r="B2" s="30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 x14ac:dyDescent="0.25">
      <c r="A3" s="31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 x14ac:dyDescent="0.25">
      <c r="A4" s="31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 x14ac:dyDescent="0.25">
      <c r="A5" s="31"/>
      <c r="B5" s="2" t="s">
        <v>24</v>
      </c>
      <c r="C5" s="4">
        <v>160425</v>
      </c>
      <c r="D5" s="4">
        <v>210000</v>
      </c>
      <c r="E5" s="4">
        <v>237893</v>
      </c>
      <c r="F5" s="4">
        <v>234664</v>
      </c>
      <c r="G5" s="27">
        <f t="shared" ref="G5:G9" si="0">SUM(C5:F5)</f>
        <v>842982</v>
      </c>
    </row>
    <row r="6" spans="1:7" x14ac:dyDescent="0.25">
      <c r="A6" s="31"/>
      <c r="B6" s="2" t="s">
        <v>25</v>
      </c>
      <c r="C6" s="4">
        <v>177342</v>
      </c>
      <c r="D6" s="4">
        <v>205643</v>
      </c>
      <c r="E6" s="4">
        <v>297422</v>
      </c>
      <c r="F6" s="4">
        <v>213950</v>
      </c>
      <c r="G6" s="27">
        <f t="shared" si="0"/>
        <v>894357</v>
      </c>
    </row>
    <row r="7" spans="1:7" x14ac:dyDescent="0.25">
      <c r="A7" s="31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 x14ac:dyDescent="0.25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 x14ac:dyDescent="0.25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 x14ac:dyDescent="0.25">
      <c r="B10" s="11" t="s">
        <v>5</v>
      </c>
      <c r="C10" s="27">
        <f>SUM(C3:C9)</f>
        <v>1639946</v>
      </c>
      <c r="D10" s="27">
        <f>SUM(D3:D9)</f>
        <v>1697760</v>
      </c>
      <c r="E10" s="27">
        <f>SUM(E3:E9)</f>
        <v>1822804</v>
      </c>
      <c r="F10" s="27">
        <f>SUM(F3:F9)</f>
        <v>1883101</v>
      </c>
      <c r="G10" s="7"/>
    </row>
    <row r="11" spans="1:7" x14ac:dyDescent="0.25">
      <c r="A11" s="9" t="s">
        <v>23</v>
      </c>
      <c r="B11" s="10">
        <v>1000000</v>
      </c>
      <c r="F11" s="28"/>
      <c r="G11" s="7"/>
    </row>
  </sheetData>
  <mergeCells count="3">
    <mergeCell ref="A1:G1"/>
    <mergeCell ref="A2:B2"/>
    <mergeCell ref="A3:A7"/>
  </mergeCells>
  <conditionalFormatting sqref="G3:G9">
    <cfRule type="expression" dxfId="18" priority="1">
      <formula>G3&lt;850000</formula>
    </cfRule>
    <cfRule type="expression" dxfId="17" priority="2">
      <formula>AND(G3&gt;=850000,G3&lt;1000000)</formula>
    </cfRule>
    <cfRule type="expression" dxfId="16" priority="3">
      <formula>G3&gt;=$B$11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4A7B-D6E0-41A8-B265-5B5A2E88B944}">
  <sheetPr>
    <tabColor theme="9" tint="0.59999389629810485"/>
  </sheetPr>
  <dimension ref="A1:H13"/>
  <sheetViews>
    <sheetView zoomScale="130" zoomScaleNormal="130" workbookViewId="0">
      <selection activeCell="G8" sqref="G8"/>
    </sheetView>
  </sheetViews>
  <sheetFormatPr defaultRowHeight="15" x14ac:dyDescent="0.25"/>
  <cols>
    <col min="1" max="1" width="10.7109375" customWidth="1"/>
    <col min="2" max="2" width="15" customWidth="1"/>
    <col min="3" max="6" width="14.28515625" customWidth="1"/>
    <col min="7" max="7" width="15.140625" customWidth="1"/>
  </cols>
  <sheetData>
    <row r="1" spans="1:8" ht="36" customHeight="1" x14ac:dyDescent="0.25">
      <c r="A1" s="29" t="s">
        <v>36</v>
      </c>
      <c r="B1" s="29"/>
      <c r="C1" s="29"/>
      <c r="D1" s="29"/>
      <c r="E1" s="29"/>
      <c r="F1" s="29"/>
      <c r="G1" s="29"/>
    </row>
    <row r="2" spans="1:8" x14ac:dyDescent="0.25">
      <c r="C2" s="21" t="s">
        <v>1</v>
      </c>
      <c r="D2" s="21" t="s">
        <v>2</v>
      </c>
      <c r="E2" s="21" t="s">
        <v>3</v>
      </c>
      <c r="F2" s="21" t="s">
        <v>4</v>
      </c>
      <c r="G2" s="20" t="s">
        <v>5</v>
      </c>
    </row>
    <row r="3" spans="1:8" x14ac:dyDescent="0.25">
      <c r="A3" s="33" t="s">
        <v>6</v>
      </c>
      <c r="B3" s="2" t="s">
        <v>35</v>
      </c>
      <c r="C3" s="4">
        <v>4300</v>
      </c>
      <c r="D3" s="4">
        <v>4300</v>
      </c>
      <c r="E3" s="4">
        <v>5200</v>
      </c>
      <c r="F3" s="4">
        <v>5200</v>
      </c>
      <c r="G3" s="27">
        <f>SUM(C3:F3)</f>
        <v>19000</v>
      </c>
    </row>
    <row r="4" spans="1:8" x14ac:dyDescent="0.25">
      <c r="A4" s="33"/>
      <c r="B4" s="2" t="s">
        <v>34</v>
      </c>
      <c r="C4" s="4">
        <v>1330</v>
      </c>
      <c r="D4" s="4">
        <v>1450</v>
      </c>
      <c r="E4" s="4">
        <v>1150</v>
      </c>
      <c r="F4" s="4">
        <v>1495</v>
      </c>
      <c r="G4" s="27">
        <f>SUM(C4:F4)</f>
        <v>5425</v>
      </c>
    </row>
    <row r="5" spans="1:8" x14ac:dyDescent="0.25">
      <c r="A5" s="33"/>
      <c r="B5" s="22" t="s">
        <v>9</v>
      </c>
      <c r="C5" s="23">
        <v>0</v>
      </c>
      <c r="D5" s="23">
        <v>0</v>
      </c>
      <c r="E5" s="23">
        <v>756</v>
      </c>
      <c r="F5" s="23">
        <v>900</v>
      </c>
      <c r="G5" s="27">
        <f>SUM(C5:F5)</f>
        <v>1656</v>
      </c>
    </row>
    <row r="6" spans="1:8" x14ac:dyDescent="0.25">
      <c r="A6" s="26"/>
      <c r="B6" s="26"/>
      <c r="C6" s="26"/>
      <c r="D6" s="26"/>
      <c r="E6" s="26"/>
      <c r="F6" s="26"/>
      <c r="G6" s="26"/>
    </row>
    <row r="7" spans="1:8" x14ac:dyDescent="0.25">
      <c r="A7" s="33" t="s">
        <v>33</v>
      </c>
      <c r="B7" s="24" t="s">
        <v>32</v>
      </c>
      <c r="C7" s="25">
        <v>2300</v>
      </c>
      <c r="D7" s="25">
        <v>2300</v>
      </c>
      <c r="E7" s="25">
        <v>2450</v>
      </c>
      <c r="F7" s="25">
        <v>2300</v>
      </c>
      <c r="G7" s="27">
        <f>SUM(C7:F7)</f>
        <v>9350</v>
      </c>
    </row>
    <row r="8" spans="1:8" x14ac:dyDescent="0.25">
      <c r="A8" s="33"/>
      <c r="B8" s="18" t="s">
        <v>31</v>
      </c>
      <c r="C8" s="4">
        <v>380</v>
      </c>
      <c r="D8" s="4">
        <v>400</v>
      </c>
      <c r="E8" s="4">
        <v>380</v>
      </c>
      <c r="F8" s="4">
        <v>380</v>
      </c>
      <c r="G8" s="27">
        <f>SUM(C8:F8)</f>
        <v>1540</v>
      </c>
    </row>
    <row r="9" spans="1:8" x14ac:dyDescent="0.25">
      <c r="A9" s="33"/>
      <c r="B9" s="18" t="s">
        <v>30</v>
      </c>
      <c r="C9" s="4">
        <v>950</v>
      </c>
      <c r="D9" s="4">
        <v>1200</v>
      </c>
      <c r="E9" s="4">
        <v>950</v>
      </c>
      <c r="F9" s="4">
        <v>1000</v>
      </c>
      <c r="G9" s="27">
        <f>SUM(C9:F9)</f>
        <v>4100</v>
      </c>
    </row>
    <row r="10" spans="1:8" x14ac:dyDescent="0.25">
      <c r="A10" s="33"/>
      <c r="B10" s="2" t="s">
        <v>29</v>
      </c>
      <c r="C10" s="4">
        <v>288.44</v>
      </c>
      <c r="D10" s="4">
        <v>288.44</v>
      </c>
      <c r="E10" s="4">
        <v>508.17</v>
      </c>
      <c r="F10" s="4">
        <v>508.17</v>
      </c>
      <c r="G10" s="27">
        <f>SUM(C10:F10)</f>
        <v>1593.22</v>
      </c>
    </row>
    <row r="11" spans="1:8" x14ac:dyDescent="0.25">
      <c r="A11" s="33"/>
      <c r="B11" s="2" t="s">
        <v>28</v>
      </c>
      <c r="C11" s="4">
        <v>450</v>
      </c>
      <c r="D11" s="4">
        <v>1900</v>
      </c>
      <c r="E11" s="4">
        <v>550</v>
      </c>
      <c r="F11" s="4">
        <v>800</v>
      </c>
      <c r="G11" s="27">
        <f>SUM(C11:F11)</f>
        <v>3700</v>
      </c>
    </row>
    <row r="12" spans="1:8" x14ac:dyDescent="0.25">
      <c r="B12" s="11" t="s">
        <v>5</v>
      </c>
      <c r="C12" s="27">
        <f>SUM(C3:C5)-SUM(C7:C11)</f>
        <v>1261.5599999999995</v>
      </c>
      <c r="D12" s="27">
        <f>SUM(D3:D5)-SUM(D7:D11)</f>
        <v>-338.4399999999996</v>
      </c>
      <c r="E12" s="27">
        <f>SUM(E3:E5)-SUM(E7:E11)</f>
        <v>2267.83</v>
      </c>
      <c r="F12" s="27">
        <f>SUM(F3:F5)-SUM(F7:F11)</f>
        <v>2606.83</v>
      </c>
      <c r="G12" s="15"/>
      <c r="H12" s="19"/>
    </row>
    <row r="13" spans="1:8" x14ac:dyDescent="0.25">
      <c r="A13" s="9" t="s">
        <v>23</v>
      </c>
      <c r="B13" s="10">
        <v>10000</v>
      </c>
      <c r="C13" s="15"/>
      <c r="D13" s="15"/>
      <c r="E13" s="15"/>
      <c r="F13" s="15"/>
      <c r="G13" s="15"/>
    </row>
  </sheetData>
  <mergeCells count="3">
    <mergeCell ref="A1:G1"/>
    <mergeCell ref="A3:A5"/>
    <mergeCell ref="A7:A11"/>
  </mergeCells>
  <conditionalFormatting sqref="G3:G5">
    <cfRule type="cellIs" dxfId="15" priority="4" operator="greaterThan">
      <formula>$B$13</formula>
    </cfRule>
    <cfRule type="cellIs" dxfId="14" priority="3" operator="between">
      <formula>5000</formula>
      <formula>10000</formula>
    </cfRule>
    <cfRule type="cellIs" dxfId="13" priority="2" operator="lessThan">
      <formula>5000</formula>
    </cfRule>
  </conditionalFormatting>
  <conditionalFormatting sqref="G7:G11">
    <cfRule type="cellIs" dxfId="12" priority="1" operator="greaterThan">
      <formula>9000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</vt:i4>
      </vt:variant>
    </vt:vector>
  </HeadingPairs>
  <TitlesOfParts>
    <vt:vector size="19" baseType="lpstr">
      <vt:lpstr>Referências Absolutas</vt:lpstr>
      <vt:lpstr>Salvador</vt:lpstr>
      <vt:lpstr>Fortaleza</vt:lpstr>
      <vt:lpstr>Rio de Janeiro</vt:lpstr>
      <vt:lpstr>Abas Diferentes</vt:lpstr>
      <vt:lpstr>Referências 3D</vt:lpstr>
      <vt:lpstr>Copiando e Colando Fórmulas</vt:lpstr>
      <vt:lpstr>Transpor com Fórmula</vt:lpstr>
      <vt:lpstr>Nomes de Intervalos</vt:lpstr>
      <vt:lpstr>Formatação Condicional</vt:lpstr>
      <vt:lpstr>Gerenciando Regras</vt:lpstr>
      <vt:lpstr>Regras de Primeiros e Últimos</vt:lpstr>
      <vt:lpstr>Barras de Dados</vt:lpstr>
      <vt:lpstr>Escalas de Cor</vt:lpstr>
      <vt:lpstr>Conjuntos de Ícones</vt:lpstr>
      <vt:lpstr>Regras Personalizadas</vt:lpstr>
      <vt:lpstr>Com base em Fórmulas</vt:lpstr>
      <vt:lpstr>Lição de Casa</vt:lpstr>
      <vt:lpstr>taxaComissao2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jilsonsantana@yahoo.com</dc:creator>
  <cp:lastModifiedBy>jilsonsantana@yahoo.com</cp:lastModifiedBy>
  <dcterms:created xsi:type="dcterms:W3CDTF">2018-07-21T13:01:38Z</dcterms:created>
  <dcterms:modified xsi:type="dcterms:W3CDTF">2018-07-31T00:34:44Z</dcterms:modified>
</cp:coreProperties>
</file>