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esktop\Data\"/>
    </mc:Choice>
  </mc:AlternateContent>
  <bookViews>
    <workbookView xWindow="0" yWindow="0" windowWidth="16380" windowHeight="8190" tabRatio="182"/>
  </bookViews>
  <sheets>
    <sheet name="report" sheetId="1" r:id="rId1"/>
  </sheets>
  <calcPr calcId="162913"/>
</workbook>
</file>

<file path=xl/calcChain.xml><?xml version="1.0" encoding="utf-8"?>
<calcChain xmlns="http://schemas.openxmlformats.org/spreadsheetml/2006/main">
  <c r="C10" i="1" l="1"/>
  <c r="H10" i="1"/>
  <c r="E10" i="1"/>
  <c r="G10" i="1"/>
  <c r="K10" i="1"/>
  <c r="C11" i="1"/>
  <c r="H11" i="1" s="1"/>
  <c r="E11" i="1"/>
  <c r="G11" i="1"/>
  <c r="K11" i="1"/>
  <c r="C12" i="1"/>
  <c r="H12" i="1" s="1"/>
  <c r="I12" i="1" s="1"/>
  <c r="L12" i="1" s="1"/>
  <c r="E12" i="1"/>
  <c r="E100" i="1" s="1"/>
  <c r="E101" i="1" s="1"/>
  <c r="E102" i="1" s="1"/>
  <c r="E103" i="1" s="1"/>
  <c r="E104" i="1" s="1"/>
  <c r="E105" i="1" s="1"/>
  <c r="G12" i="1"/>
  <c r="K12" i="1"/>
  <c r="C13" i="1"/>
  <c r="H13" i="1"/>
  <c r="I13" i="1" s="1"/>
  <c r="L13" i="1" s="1"/>
  <c r="E13" i="1"/>
  <c r="G13" i="1"/>
  <c r="K13" i="1"/>
  <c r="C14" i="1"/>
  <c r="E14" i="1"/>
  <c r="H14" i="1" s="1"/>
  <c r="I14" i="1" s="1"/>
  <c r="L14" i="1" s="1"/>
  <c r="G14" i="1"/>
  <c r="G100" i="1" s="1"/>
  <c r="G101" i="1" s="1"/>
  <c r="G102" i="1" s="1"/>
  <c r="G103" i="1" s="1"/>
  <c r="G104" i="1" s="1"/>
  <c r="G105" i="1" s="1"/>
  <c r="K14" i="1"/>
  <c r="C15" i="1"/>
  <c r="E15" i="1"/>
  <c r="H15" i="1"/>
  <c r="I15" i="1"/>
  <c r="L15" i="1" s="1"/>
  <c r="G15" i="1"/>
  <c r="K15" i="1"/>
  <c r="C16" i="1"/>
  <c r="H16" i="1" s="1"/>
  <c r="I16" i="1" s="1"/>
  <c r="L16" i="1" s="1"/>
  <c r="E16" i="1"/>
  <c r="G16" i="1"/>
  <c r="K16" i="1"/>
  <c r="K99" i="1" s="1"/>
  <c r="C17" i="1"/>
  <c r="H17" i="1"/>
  <c r="I17" i="1" s="1"/>
  <c r="L17" i="1" s="1"/>
  <c r="E17" i="1"/>
  <c r="G17" i="1"/>
  <c r="K17" i="1"/>
  <c r="C18" i="1"/>
  <c r="H18" i="1" s="1"/>
  <c r="I18" i="1" s="1"/>
  <c r="L18" i="1" s="1"/>
  <c r="E18" i="1"/>
  <c r="G18" i="1"/>
  <c r="K18" i="1"/>
  <c r="C19" i="1"/>
  <c r="C106" i="1" s="1"/>
  <c r="E19" i="1"/>
  <c r="G19" i="1"/>
  <c r="K19" i="1"/>
  <c r="C20" i="1"/>
  <c r="H20" i="1" s="1"/>
  <c r="I20" i="1" s="1"/>
  <c r="L20" i="1" s="1"/>
  <c r="E20" i="1"/>
  <c r="G20" i="1"/>
  <c r="K20" i="1"/>
  <c r="C21" i="1"/>
  <c r="E21" i="1"/>
  <c r="G21" i="1"/>
  <c r="K21" i="1"/>
  <c r="C22" i="1"/>
  <c r="H22" i="1" s="1"/>
  <c r="I22" i="1" s="1"/>
  <c r="L22" i="1" s="1"/>
  <c r="E22" i="1"/>
  <c r="G22" i="1"/>
  <c r="K22" i="1"/>
  <c r="C23" i="1"/>
  <c r="E23" i="1"/>
  <c r="H23" i="1" s="1"/>
  <c r="I23" i="1" s="1"/>
  <c r="L23" i="1" s="1"/>
  <c r="G23" i="1"/>
  <c r="K23" i="1"/>
  <c r="C24" i="1"/>
  <c r="H24" i="1" s="1"/>
  <c r="I24" i="1" s="1"/>
  <c r="L24" i="1" s="1"/>
  <c r="E24" i="1"/>
  <c r="G24" i="1"/>
  <c r="K24" i="1"/>
  <c r="C25" i="1"/>
  <c r="H25" i="1" s="1"/>
  <c r="I25" i="1" s="1"/>
  <c r="L25" i="1" s="1"/>
  <c r="E25" i="1"/>
  <c r="G25" i="1"/>
  <c r="K25" i="1"/>
  <c r="C26" i="1"/>
  <c r="H26" i="1"/>
  <c r="I26" i="1" s="1"/>
  <c r="L26" i="1" s="1"/>
  <c r="E26" i="1"/>
  <c r="G26" i="1"/>
  <c r="K26" i="1"/>
  <c r="C27" i="1"/>
  <c r="E27" i="1"/>
  <c r="G27" i="1"/>
  <c r="H27" i="1" s="1"/>
  <c r="I27" i="1" s="1"/>
  <c r="L27" i="1" s="1"/>
  <c r="K27" i="1"/>
  <c r="C28" i="1"/>
  <c r="E28" i="1"/>
  <c r="H28" i="1"/>
  <c r="I28" i="1"/>
  <c r="L28" i="1" s="1"/>
  <c r="G28" i="1"/>
  <c r="K28" i="1"/>
  <c r="C29" i="1"/>
  <c r="E29" i="1"/>
  <c r="G29" i="1"/>
  <c r="H29" i="1" s="1"/>
  <c r="I29" i="1" s="1"/>
  <c r="L29" i="1" s="1"/>
  <c r="K29" i="1"/>
  <c r="C30" i="1"/>
  <c r="H30" i="1" s="1"/>
  <c r="I30" i="1" s="1"/>
  <c r="L30" i="1" s="1"/>
  <c r="E30" i="1"/>
  <c r="G30" i="1"/>
  <c r="K30" i="1"/>
  <c r="C31" i="1"/>
  <c r="E31" i="1"/>
  <c r="H31" i="1" s="1"/>
  <c r="I31" i="1" s="1"/>
  <c r="L31" i="1" s="1"/>
  <c r="G31" i="1"/>
  <c r="K31" i="1"/>
  <c r="C32" i="1"/>
  <c r="H32" i="1" s="1"/>
  <c r="I32" i="1" s="1"/>
  <c r="L32" i="1" s="1"/>
  <c r="E32" i="1"/>
  <c r="G32" i="1"/>
  <c r="K32" i="1"/>
  <c r="C33" i="1"/>
  <c r="H33" i="1" s="1"/>
  <c r="I33" i="1" s="1"/>
  <c r="L33" i="1" s="1"/>
  <c r="E33" i="1"/>
  <c r="G33" i="1"/>
  <c r="K33" i="1"/>
  <c r="C34" i="1"/>
  <c r="H34" i="1"/>
  <c r="I34" i="1" s="1"/>
  <c r="L34" i="1" s="1"/>
  <c r="E34" i="1"/>
  <c r="G34" i="1"/>
  <c r="K34" i="1"/>
  <c r="C35" i="1"/>
  <c r="E35" i="1"/>
  <c r="G35" i="1"/>
  <c r="H35" i="1" s="1"/>
  <c r="I35" i="1" s="1"/>
  <c r="L35" i="1" s="1"/>
  <c r="K35" i="1"/>
  <c r="C36" i="1"/>
  <c r="E36" i="1"/>
  <c r="G36" i="1"/>
  <c r="H36" i="1"/>
  <c r="I36" i="1" s="1"/>
  <c r="L36" i="1" s="1"/>
  <c r="K36" i="1"/>
  <c r="C37" i="1"/>
  <c r="E37" i="1"/>
  <c r="G37" i="1"/>
  <c r="H37" i="1" s="1"/>
  <c r="I37" i="1" s="1"/>
  <c r="L37" i="1" s="1"/>
  <c r="K37" i="1"/>
  <c r="C38" i="1"/>
  <c r="H38" i="1" s="1"/>
  <c r="I38" i="1" s="1"/>
  <c r="L38" i="1" s="1"/>
  <c r="E38" i="1"/>
  <c r="G38" i="1"/>
  <c r="K38" i="1"/>
  <c r="C39" i="1"/>
  <c r="H39" i="1"/>
  <c r="I39" i="1" s="1"/>
  <c r="L39" i="1" s="1"/>
  <c r="E39" i="1"/>
  <c r="G39" i="1"/>
  <c r="K39" i="1"/>
  <c r="C40" i="1"/>
  <c r="H40" i="1" s="1"/>
  <c r="I40" i="1" s="1"/>
  <c r="L40" i="1" s="1"/>
  <c r="E40" i="1"/>
  <c r="G40" i="1"/>
  <c r="K40" i="1"/>
  <c r="C41" i="1"/>
  <c r="H41" i="1" s="1"/>
  <c r="I41" i="1" s="1"/>
  <c r="L41" i="1" s="1"/>
  <c r="E41" i="1"/>
  <c r="G41" i="1"/>
  <c r="K41" i="1"/>
  <c r="C42" i="1"/>
  <c r="H42" i="1"/>
  <c r="I42" i="1" s="1"/>
  <c r="L42" i="1" s="1"/>
  <c r="E42" i="1"/>
  <c r="G42" i="1"/>
  <c r="K42" i="1"/>
  <c r="C43" i="1"/>
  <c r="E43" i="1"/>
  <c r="H43" i="1" s="1"/>
  <c r="I43" i="1" s="1"/>
  <c r="L43" i="1" s="1"/>
  <c r="G43" i="1"/>
  <c r="K43" i="1"/>
  <c r="C44" i="1"/>
  <c r="E44" i="1"/>
  <c r="H44" i="1"/>
  <c r="I44" i="1"/>
  <c r="L44" i="1" s="1"/>
  <c r="G44" i="1"/>
  <c r="K44" i="1"/>
  <c r="C45" i="1"/>
  <c r="E45" i="1"/>
  <c r="G45" i="1"/>
  <c r="H45" i="1" s="1"/>
  <c r="I45" i="1" s="1"/>
  <c r="L45" i="1" s="1"/>
  <c r="K45" i="1"/>
  <c r="C46" i="1"/>
  <c r="H46" i="1" s="1"/>
  <c r="I46" i="1" s="1"/>
  <c r="L46" i="1" s="1"/>
  <c r="E46" i="1"/>
  <c r="G46" i="1"/>
  <c r="K46" i="1"/>
  <c r="C47" i="1"/>
  <c r="H47" i="1"/>
  <c r="I47" i="1" s="1"/>
  <c r="L47" i="1" s="1"/>
  <c r="E47" i="1"/>
  <c r="G47" i="1"/>
  <c r="K47" i="1"/>
  <c r="C48" i="1"/>
  <c r="H48" i="1" s="1"/>
  <c r="I48" i="1" s="1"/>
  <c r="L48" i="1" s="1"/>
  <c r="E48" i="1"/>
  <c r="G48" i="1"/>
  <c r="K48" i="1"/>
  <c r="C49" i="1"/>
  <c r="H49" i="1" s="1"/>
  <c r="I49" i="1" s="1"/>
  <c r="L49" i="1" s="1"/>
  <c r="E49" i="1"/>
  <c r="G49" i="1"/>
  <c r="K49" i="1"/>
  <c r="C50" i="1"/>
  <c r="H50" i="1"/>
  <c r="I50" i="1" s="1"/>
  <c r="L50" i="1" s="1"/>
  <c r="E50" i="1"/>
  <c r="G50" i="1"/>
  <c r="K50" i="1"/>
  <c r="C51" i="1"/>
  <c r="E51" i="1"/>
  <c r="H51" i="1" s="1"/>
  <c r="I51" i="1" s="1"/>
  <c r="L51" i="1" s="1"/>
  <c r="G51" i="1"/>
  <c r="K51" i="1"/>
  <c r="C52" i="1"/>
  <c r="E52" i="1"/>
  <c r="H52" i="1"/>
  <c r="I52" i="1"/>
  <c r="L52" i="1" s="1"/>
  <c r="G52" i="1"/>
  <c r="K52" i="1"/>
  <c r="C53" i="1"/>
  <c r="E53" i="1"/>
  <c r="G53" i="1"/>
  <c r="H53" i="1" s="1"/>
  <c r="I53" i="1" s="1"/>
  <c r="L53" i="1" s="1"/>
  <c r="K53" i="1"/>
  <c r="C54" i="1"/>
  <c r="H54" i="1" s="1"/>
  <c r="I54" i="1" s="1"/>
  <c r="L54" i="1" s="1"/>
  <c r="E54" i="1"/>
  <c r="G54" i="1"/>
  <c r="K54" i="1"/>
  <c r="C55" i="1"/>
  <c r="H55" i="1"/>
  <c r="I55" i="1" s="1"/>
  <c r="L55" i="1" s="1"/>
  <c r="E55" i="1"/>
  <c r="K55" i="1"/>
  <c r="C56" i="1"/>
  <c r="H56" i="1" s="1"/>
  <c r="I56" i="1" s="1"/>
  <c r="L56" i="1" s="1"/>
  <c r="E56" i="1"/>
  <c r="G56" i="1"/>
  <c r="K56" i="1"/>
  <c r="C57" i="1"/>
  <c r="H57" i="1"/>
  <c r="I57" i="1" s="1"/>
  <c r="L57" i="1" s="1"/>
  <c r="E57" i="1"/>
  <c r="G57" i="1"/>
  <c r="K57" i="1"/>
  <c r="C58" i="1"/>
  <c r="E58" i="1"/>
  <c r="H58" i="1" s="1"/>
  <c r="I58" i="1" s="1"/>
  <c r="L58" i="1" s="1"/>
  <c r="G58" i="1"/>
  <c r="K58" i="1"/>
  <c r="C59" i="1"/>
  <c r="E59" i="1"/>
  <c r="H59" i="1"/>
  <c r="I59" i="1"/>
  <c r="L59" i="1" s="1"/>
  <c r="G59" i="1"/>
  <c r="K59" i="1"/>
  <c r="C60" i="1"/>
  <c r="H60" i="1" s="1"/>
  <c r="I60" i="1" s="1"/>
  <c r="L60" i="1" s="1"/>
  <c r="E60" i="1"/>
  <c r="E106" i="1" s="1"/>
  <c r="G60" i="1"/>
  <c r="K60" i="1"/>
  <c r="C61" i="1"/>
  <c r="H61" i="1" s="1"/>
  <c r="I61" i="1" s="1"/>
  <c r="L61" i="1" s="1"/>
  <c r="E61" i="1"/>
  <c r="G61" i="1"/>
  <c r="K61" i="1"/>
  <c r="C62" i="1"/>
  <c r="H62" i="1"/>
  <c r="I62" i="1" s="1"/>
  <c r="L62" i="1" s="1"/>
  <c r="E62" i="1"/>
  <c r="G62" i="1"/>
  <c r="K62" i="1"/>
  <c r="C63" i="1"/>
  <c r="H63" i="1" s="1"/>
  <c r="I63" i="1" s="1"/>
  <c r="L63" i="1" s="1"/>
  <c r="E63" i="1"/>
  <c r="G63" i="1"/>
  <c r="K63" i="1"/>
  <c r="C64" i="1"/>
  <c r="H64" i="1" s="1"/>
  <c r="I64" i="1" s="1"/>
  <c r="L64" i="1" s="1"/>
  <c r="E64" i="1"/>
  <c r="G64" i="1"/>
  <c r="K64" i="1"/>
  <c r="C65" i="1"/>
  <c r="H65" i="1"/>
  <c r="I65" i="1" s="1"/>
  <c r="L65" i="1" s="1"/>
  <c r="E65" i="1"/>
  <c r="G65" i="1"/>
  <c r="K65" i="1"/>
  <c r="C66" i="1"/>
  <c r="E66" i="1"/>
  <c r="H66" i="1"/>
  <c r="I66" i="1" s="1"/>
  <c r="L66" i="1" s="1"/>
  <c r="G66" i="1"/>
  <c r="K66" i="1"/>
  <c r="C67" i="1"/>
  <c r="E67" i="1"/>
  <c r="G67" i="1"/>
  <c r="H67" i="1"/>
  <c r="I67" i="1" s="1"/>
  <c r="L67" i="1" s="1"/>
  <c r="K67" i="1"/>
  <c r="C68" i="1"/>
  <c r="H68" i="1" s="1"/>
  <c r="I68" i="1" s="1"/>
  <c r="L68" i="1" s="1"/>
  <c r="E68" i="1"/>
  <c r="G68" i="1"/>
  <c r="K68" i="1"/>
  <c r="C69" i="1"/>
  <c r="H69" i="1" s="1"/>
  <c r="I69" i="1" s="1"/>
  <c r="L69" i="1" s="1"/>
  <c r="E69" i="1"/>
  <c r="G69" i="1"/>
  <c r="K69" i="1"/>
  <c r="C70" i="1"/>
  <c r="H70" i="1"/>
  <c r="I70" i="1" s="1"/>
  <c r="L70" i="1" s="1"/>
  <c r="E70" i="1"/>
  <c r="G70" i="1"/>
  <c r="K70" i="1"/>
  <c r="C71" i="1"/>
  <c r="E71" i="1"/>
  <c r="H71" i="1"/>
  <c r="I71" i="1" s="1"/>
  <c r="L71" i="1" s="1"/>
  <c r="G71" i="1"/>
  <c r="K71" i="1"/>
  <c r="C72" i="1"/>
  <c r="H72" i="1" s="1"/>
  <c r="I72" i="1" s="1"/>
  <c r="L72" i="1" s="1"/>
  <c r="E72" i="1"/>
  <c r="G72" i="1"/>
  <c r="K72" i="1"/>
  <c r="C73" i="1"/>
  <c r="H73" i="1" s="1"/>
  <c r="I73" i="1" s="1"/>
  <c r="L73" i="1" s="1"/>
  <c r="E73" i="1"/>
  <c r="G73" i="1"/>
  <c r="K73" i="1"/>
  <c r="C74" i="1"/>
  <c r="E74" i="1"/>
  <c r="G74" i="1"/>
  <c r="H74" i="1" s="1"/>
  <c r="I74" i="1" s="1"/>
  <c r="L74" i="1" s="1"/>
  <c r="K74" i="1"/>
  <c r="C75" i="1"/>
  <c r="E75" i="1"/>
  <c r="H75" i="1" s="1"/>
  <c r="I75" i="1" s="1"/>
  <c r="L75" i="1" s="1"/>
  <c r="G75" i="1"/>
  <c r="K75" i="1"/>
  <c r="C76" i="1"/>
  <c r="H76" i="1" s="1"/>
  <c r="I76" i="1" s="1"/>
  <c r="L76" i="1" s="1"/>
  <c r="E76" i="1"/>
  <c r="G76" i="1"/>
  <c r="K76" i="1"/>
  <c r="C77" i="1"/>
  <c r="H77" i="1" s="1"/>
  <c r="I77" i="1" s="1"/>
  <c r="L77" i="1" s="1"/>
  <c r="E77" i="1"/>
  <c r="G77" i="1"/>
  <c r="K77" i="1"/>
  <c r="C78" i="1"/>
  <c r="H78" i="1"/>
  <c r="I78" i="1" s="1"/>
  <c r="L78" i="1" s="1"/>
  <c r="E78" i="1"/>
  <c r="G78" i="1"/>
  <c r="K78" i="1"/>
  <c r="C79" i="1"/>
  <c r="E79" i="1"/>
  <c r="H79" i="1"/>
  <c r="I79" i="1" s="1"/>
  <c r="L79" i="1" s="1"/>
  <c r="G79" i="1"/>
  <c r="K79" i="1"/>
  <c r="C80" i="1"/>
  <c r="H80" i="1" s="1"/>
  <c r="I80" i="1" s="1"/>
  <c r="L80" i="1" s="1"/>
  <c r="E80" i="1"/>
  <c r="G80" i="1"/>
  <c r="K80" i="1"/>
  <c r="C81" i="1"/>
  <c r="H81" i="1"/>
  <c r="I81" i="1" s="1"/>
  <c r="L81" i="1" s="1"/>
  <c r="E81" i="1"/>
  <c r="K81" i="1"/>
  <c r="C82" i="1"/>
  <c r="E82" i="1"/>
  <c r="H82" i="1" s="1"/>
  <c r="I82" i="1" s="1"/>
  <c r="L82" i="1" s="1"/>
  <c r="G82" i="1"/>
  <c r="K82" i="1"/>
  <c r="C83" i="1"/>
  <c r="H83" i="1" s="1"/>
  <c r="I83" i="1" s="1"/>
  <c r="L83" i="1" s="1"/>
  <c r="E83" i="1"/>
  <c r="G83" i="1"/>
  <c r="K83" i="1"/>
  <c r="C84" i="1"/>
  <c r="H84" i="1" s="1"/>
  <c r="I84" i="1" s="1"/>
  <c r="L84" i="1" s="1"/>
  <c r="E84" i="1"/>
  <c r="G84" i="1"/>
  <c r="K84" i="1"/>
  <c r="C85" i="1"/>
  <c r="H85" i="1"/>
  <c r="I85" i="1" s="1"/>
  <c r="L85" i="1" s="1"/>
  <c r="E85" i="1"/>
  <c r="G85" i="1"/>
  <c r="K85" i="1"/>
  <c r="C86" i="1"/>
  <c r="E86" i="1"/>
  <c r="H86" i="1"/>
  <c r="I86" i="1" s="1"/>
  <c r="L86" i="1" s="1"/>
  <c r="G86" i="1"/>
  <c r="K86" i="1"/>
  <c r="C87" i="1"/>
  <c r="H87" i="1" s="1"/>
  <c r="I87" i="1" s="1"/>
  <c r="L87" i="1" s="1"/>
  <c r="E87" i="1"/>
  <c r="G87" i="1"/>
  <c r="K87" i="1"/>
  <c r="C88" i="1"/>
  <c r="H88" i="1" s="1"/>
  <c r="I88" i="1" s="1"/>
  <c r="L88" i="1" s="1"/>
  <c r="E88" i="1"/>
  <c r="G88" i="1"/>
  <c r="K88" i="1"/>
  <c r="C89" i="1"/>
  <c r="E89" i="1"/>
  <c r="G89" i="1"/>
  <c r="H89" i="1" s="1"/>
  <c r="I89" i="1" s="1"/>
  <c r="L89" i="1" s="1"/>
  <c r="K89" i="1"/>
  <c r="C90" i="1"/>
  <c r="E90" i="1"/>
  <c r="H90" i="1" s="1"/>
  <c r="I90" i="1" s="1"/>
  <c r="L90" i="1" s="1"/>
  <c r="G90" i="1"/>
  <c r="K90" i="1"/>
  <c r="C91" i="1"/>
  <c r="H91" i="1" s="1"/>
  <c r="I91" i="1" s="1"/>
  <c r="L91" i="1" s="1"/>
  <c r="E91" i="1"/>
  <c r="G91" i="1"/>
  <c r="K91" i="1"/>
  <c r="C92" i="1"/>
  <c r="H92" i="1" s="1"/>
  <c r="I92" i="1" s="1"/>
  <c r="L92" i="1" s="1"/>
  <c r="E92" i="1"/>
  <c r="G92" i="1"/>
  <c r="K92" i="1"/>
  <c r="C93" i="1"/>
  <c r="H93" i="1"/>
  <c r="I93" i="1" s="1"/>
  <c r="L93" i="1" s="1"/>
  <c r="E93" i="1"/>
  <c r="G93" i="1"/>
  <c r="K93" i="1"/>
  <c r="C94" i="1"/>
  <c r="E94" i="1"/>
  <c r="H94" i="1"/>
  <c r="I94" i="1" s="1"/>
  <c r="L94" i="1" s="1"/>
  <c r="G94" i="1"/>
  <c r="K94" i="1"/>
  <c r="C95" i="1"/>
  <c r="H95" i="1" s="1"/>
  <c r="I95" i="1" s="1"/>
  <c r="L95" i="1" s="1"/>
  <c r="E95" i="1"/>
  <c r="G95" i="1"/>
  <c r="K95" i="1"/>
  <c r="C96" i="1"/>
  <c r="H96" i="1"/>
  <c r="I96" i="1" s="1"/>
  <c r="L96" i="1" s="1"/>
  <c r="E96" i="1"/>
  <c r="G96" i="1"/>
  <c r="K96" i="1"/>
  <c r="C97" i="1"/>
  <c r="E97" i="1"/>
  <c r="G97" i="1"/>
  <c r="H97" i="1" s="1"/>
  <c r="I97" i="1" s="1"/>
  <c r="L97" i="1" s="1"/>
  <c r="K97" i="1"/>
  <c r="B99" i="1"/>
  <c r="D99" i="1"/>
  <c r="F99" i="1"/>
  <c r="J99" i="1"/>
  <c r="B100" i="1"/>
  <c r="B101" i="1" s="1"/>
  <c r="B102" i="1" s="1"/>
  <c r="B103" i="1" s="1"/>
  <c r="B104" i="1" s="1"/>
  <c r="B105" i="1" s="1"/>
  <c r="D100" i="1"/>
  <c r="D101" i="1"/>
  <c r="D102" i="1" s="1"/>
  <c r="D103" i="1" s="1"/>
  <c r="D104" i="1" s="1"/>
  <c r="D105" i="1" s="1"/>
  <c r="F100" i="1"/>
  <c r="F101" i="1" s="1"/>
  <c r="F102" i="1" s="1"/>
  <c r="F103" i="1" s="1"/>
  <c r="F104" i="1" s="1"/>
  <c r="F105" i="1" s="1"/>
  <c r="J100" i="1"/>
  <c r="J101" i="1" s="1"/>
  <c r="J102" i="1" s="1"/>
  <c r="J103" i="1" s="1"/>
  <c r="J104" i="1" s="1"/>
  <c r="J105" i="1" s="1"/>
  <c r="B106" i="1"/>
  <c r="D106" i="1"/>
  <c r="F106" i="1"/>
  <c r="J106" i="1"/>
  <c r="I10" i="1"/>
  <c r="H21" i="1"/>
  <c r="I21" i="1" s="1"/>
  <c r="L21" i="1" s="1"/>
  <c r="K100" i="1"/>
  <c r="K101" i="1" s="1"/>
  <c r="K102" i="1" s="1"/>
  <c r="K103" i="1" s="1"/>
  <c r="K104" i="1" s="1"/>
  <c r="K105" i="1" s="1"/>
  <c r="G99" i="1"/>
  <c r="L10" i="1"/>
  <c r="I11" i="1" l="1"/>
  <c r="H100" i="1"/>
  <c r="H101" i="1" s="1"/>
  <c r="H102" i="1" s="1"/>
  <c r="H103" i="1" s="1"/>
  <c r="H104" i="1" s="1"/>
  <c r="H105" i="1" s="1"/>
  <c r="C100" i="1"/>
  <c r="C101" i="1" s="1"/>
  <c r="C102" i="1" s="1"/>
  <c r="C103" i="1" s="1"/>
  <c r="C104" i="1" s="1"/>
  <c r="C105" i="1" s="1"/>
  <c r="H19" i="1"/>
  <c r="I19" i="1" s="1"/>
  <c r="L19" i="1" s="1"/>
  <c r="K106" i="1"/>
  <c r="E99" i="1"/>
  <c r="C99" i="1"/>
  <c r="G106" i="1"/>
  <c r="L11" i="1" l="1"/>
  <c r="I100" i="1"/>
  <c r="I101" i="1" s="1"/>
  <c r="I102" i="1" s="1"/>
  <c r="I103" i="1" s="1"/>
  <c r="I104" i="1" s="1"/>
  <c r="I105" i="1" s="1"/>
  <c r="I99" i="1"/>
  <c r="H106" i="1"/>
  <c r="I106" i="1"/>
  <c r="H99" i="1"/>
  <c r="L106" i="1" l="1"/>
  <c r="L99" i="1"/>
  <c r="L100" i="1"/>
  <c r="L101" i="1" s="1"/>
  <c r="L102" i="1" s="1"/>
  <c r="L103" i="1" s="1"/>
  <c r="L104" i="1" s="1"/>
  <c r="L105" i="1" s="1"/>
</calcChain>
</file>

<file path=xl/sharedStrings.xml><?xml version="1.0" encoding="utf-8"?>
<sst xmlns="http://schemas.openxmlformats.org/spreadsheetml/2006/main" count="121" uniqueCount="111">
  <si>
    <t>Analysis of Algorithms II</t>
  </si>
  <si>
    <t>P. Ranchod</t>
  </si>
  <si>
    <t>Class</t>
  </si>
  <si>
    <t xml:space="preserve">Class </t>
  </si>
  <si>
    <t>Labs</t>
  </si>
  <si>
    <t>Assign</t>
  </si>
  <si>
    <t>Exam</t>
  </si>
  <si>
    <t>Final</t>
  </si>
  <si>
    <t>Test</t>
  </si>
  <si>
    <t>Mark</t>
  </si>
  <si>
    <t>Date</t>
  </si>
  <si>
    <t>Weight</t>
  </si>
  <si>
    <t>Out Of</t>
  </si>
  <si>
    <t>Stud No</t>
  </si>
  <si>
    <t>Average</t>
  </si>
  <si>
    <t>Fail Sub.</t>
  </si>
  <si>
    <t>Fail</t>
  </si>
  <si>
    <t>Thirds</t>
  </si>
  <si>
    <t>Seconds</t>
  </si>
  <si>
    <t>Upper Sec</t>
  </si>
  <si>
    <t>Firsts</t>
  </si>
  <si>
    <t>Std Dev</t>
  </si>
  <si>
    <t>LjBrriD9M/</t>
  </si>
  <si>
    <t>dDBCAakjqH</t>
  </si>
  <si>
    <t>kSi8ClAjro</t>
  </si>
  <si>
    <t>xCt4Evaenz</t>
  </si>
  <si>
    <t>2kxZtROk8Z</t>
  </si>
  <si>
    <t>1TmarmWcqy</t>
  </si>
  <si>
    <t>zWb2kxWZw6</t>
  </si>
  <si>
    <t>DyBwrzd2Xu</t>
  </si>
  <si>
    <t>t0IHOkv3fl</t>
  </si>
  <si>
    <t>YKF8D1Hke+</t>
  </si>
  <si>
    <t>QnFahWgF0X</t>
  </si>
  <si>
    <t>VX4+cru8mC</t>
  </si>
  <si>
    <t>F8qbtx+c12</t>
  </si>
  <si>
    <t>THilMdSlvs</t>
  </si>
  <si>
    <t>9U/eCTi9sz</t>
  </si>
  <si>
    <t>5k+yoOGv4N</t>
  </si>
  <si>
    <t>9veCW771s0</t>
  </si>
  <si>
    <t>W9pI//tYF8</t>
  </si>
  <si>
    <t>b+XW+Dw4fG</t>
  </si>
  <si>
    <t>zXUJSlQA6+</t>
  </si>
  <si>
    <t>TBw5u7GRpU</t>
  </si>
  <si>
    <t>h5HJAXQdR1</t>
  </si>
  <si>
    <t>p8AidYkqdm</t>
  </si>
  <si>
    <t>lem5hJaKlA</t>
  </si>
  <si>
    <t>ALgVUg8b8W</t>
  </si>
  <si>
    <t>AJ/cZi9kse</t>
  </si>
  <si>
    <t>j6iGJlZwm7</t>
  </si>
  <si>
    <t>45jTzv8EhU</t>
  </si>
  <si>
    <t>KMq7M6ITED</t>
  </si>
  <si>
    <t>CfAT9Dn2wY</t>
  </si>
  <si>
    <t>uaBB4WeLFb</t>
  </si>
  <si>
    <t>oxA63Wj1A7</t>
  </si>
  <si>
    <t>h10aX88aEZ</t>
  </si>
  <si>
    <t>6s2jIbWvpt</t>
  </si>
  <si>
    <t>B21CzGUcl5</t>
  </si>
  <si>
    <t>gWuUN+Rpoh</t>
  </si>
  <si>
    <t>Za6uNUr/x8</t>
  </si>
  <si>
    <t>+caGsC1nzb</t>
  </si>
  <si>
    <t>C8nigvyfjV</t>
  </si>
  <si>
    <t>xmPN+dPY88</t>
  </si>
  <si>
    <t>nj+sGmzYBO</t>
  </si>
  <si>
    <t>ZlhSVHRCJU</t>
  </si>
  <si>
    <t>q30OH3Ddzn</t>
  </si>
  <si>
    <t>mZ28TNL3uH</t>
  </si>
  <si>
    <t>UWP5NSIKjj</t>
  </si>
  <si>
    <t>nSh/ye4yKf</t>
  </si>
  <si>
    <t>XpuJ45Xlmg</t>
  </si>
  <si>
    <t>K8IWVKdVPP</t>
  </si>
  <si>
    <t>4gsv3u0oMP</t>
  </si>
  <si>
    <t>MUX9VvIoX3</t>
  </si>
  <si>
    <t>NRu7z3vQOb</t>
  </si>
  <si>
    <t>S5UwcR0IS/</t>
  </si>
  <si>
    <t>rIuA71Y5hv</t>
  </si>
  <si>
    <t>860Gj3ebhZ</t>
  </si>
  <si>
    <t>vjq1mDJOlP</t>
  </si>
  <si>
    <t>VJRfVXyGK+</t>
  </si>
  <si>
    <t>LDB8ILc4Jg</t>
  </si>
  <si>
    <t>d3QwHiuZJV</t>
  </si>
  <si>
    <t>5Rdk5+az6c</t>
  </si>
  <si>
    <t>I9kY3XMX9P</t>
  </si>
  <si>
    <t>Pr8tQZM/Yf</t>
  </si>
  <si>
    <t>V5w7zUmS14</t>
  </si>
  <si>
    <t>icPOmxrhDM</t>
  </si>
  <si>
    <t>efdhVBqwhp</t>
  </si>
  <si>
    <t>FY+oryF76e</t>
  </si>
  <si>
    <t>8Lnxl+Ayq8</t>
  </si>
  <si>
    <t>KDrKpkAPE6</t>
  </si>
  <si>
    <t>M6wJf+7zwN</t>
  </si>
  <si>
    <t>JYkX9aYxxZ</t>
  </si>
  <si>
    <t>ZulFWFM664</t>
  </si>
  <si>
    <t>zWYZM7GmHs</t>
  </si>
  <si>
    <t>9ksdz5igvH</t>
  </si>
  <si>
    <t>WyQ0INIkI+</t>
  </si>
  <si>
    <t>PKJMjo5vcc</t>
  </si>
  <si>
    <t>oisydeHvmb</t>
  </si>
  <si>
    <t>7nN+0KWOsq</t>
  </si>
  <si>
    <t>k0OkCs3dMk</t>
  </si>
  <si>
    <t>MF9aOYyEDG</t>
  </si>
  <si>
    <t>pbdE8Mu1kb</t>
  </si>
  <si>
    <t>OwnAOfLB5E</t>
  </si>
  <si>
    <t>qUIB2ie7gK</t>
  </si>
  <si>
    <t>gVuRTjXNkE</t>
  </si>
  <si>
    <t>geOaESj+WV</t>
  </si>
  <si>
    <t>BgikcyOBTr</t>
  </si>
  <si>
    <t>2X5id0JJIN</t>
  </si>
  <si>
    <t>pGDaYqziG0</t>
  </si>
  <si>
    <t>T7iRmmS5wo</t>
  </si>
  <si>
    <t>095XwDC5hG</t>
  </si>
  <si>
    <t>COMS2012  (BLOCK 3 - BLOCK 4, 2016) - All diagonals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</si>
</sst>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>
    <font>
      <sz val="10"/>
      <name val="Arial"/>
      <family val="2"/>
    </font>
    <font>
      <sz val="11"/>
      <color indexed="8"/>
      <name val="Calibri"/>
      <family val="2"/>
    </font>
    <font>
      <sz val="18"/>
      <color indexed="8"/>
      <name val="Geneva"/>
      <family val="2"/>
    </font>
    <font>
      <b/>
      <sz val="18"/>
      <color indexed="8"/>
      <name val="Geneva"/>
      <family val="2"/>
    </font>
    <font>
      <sz val="16"/>
      <color indexed="8"/>
      <name val="Geneva"/>
      <family val="2"/>
    </font>
    <font>
      <sz val="16"/>
      <name val="Geneva"/>
      <family val="2"/>
    </font>
    <font>
      <b/>
      <sz val="16"/>
      <color indexed="8"/>
      <name val="Geneva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2"/>
        <bgColor indexed="47"/>
      </patternFill>
    </fill>
    <fill>
      <patternFill patternType="solid">
        <fgColor indexed="43"/>
        <bgColor indexed="47"/>
      </patternFill>
    </fill>
    <fill>
      <patternFill patternType="solid">
        <fgColor indexed="53"/>
        <bgColor indexed="52"/>
      </patternFill>
    </fill>
    <fill>
      <patternFill patternType="solid">
        <fgColor indexed="31"/>
        <bgColor indexed="44"/>
      </patternFill>
    </fill>
  </fills>
  <borders count="3">
    <border>
      <left/>
      <right/>
      <top/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0" borderId="0" xfId="1" applyFont="1" applyAlignment="1"/>
    <xf numFmtId="0" fontId="2" fillId="0" borderId="0" xfId="1" applyFont="1"/>
    <xf numFmtId="0" fontId="3" fillId="2" borderId="0" xfId="1" applyFont="1" applyFill="1" applyBorder="1" applyAlignment="1">
      <alignment horizontal="left"/>
    </xf>
    <xf numFmtId="0" fontId="2" fillId="2" borderId="0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2" borderId="0" xfId="1" applyFont="1" applyFill="1" applyAlignment="1"/>
    <xf numFmtId="0" fontId="2" fillId="2" borderId="0" xfId="1" applyFont="1" applyFill="1"/>
    <xf numFmtId="0" fontId="2" fillId="0" borderId="1" xfId="1" applyFont="1" applyFill="1" applyBorder="1" applyAlignment="1"/>
    <xf numFmtId="1" fontId="4" fillId="3" borderId="0" xfId="1" applyNumberFormat="1" applyFont="1" applyFill="1" applyAlignment="1">
      <alignment horizontal="center"/>
    </xf>
    <xf numFmtId="164" fontId="5" fillId="0" borderId="0" xfId="0" applyNumberFormat="1" applyFont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4" fillId="4" borderId="0" xfId="1" applyNumberFormat="1" applyFont="1" applyFill="1" applyAlignment="1">
      <alignment horizontal="center"/>
    </xf>
    <xf numFmtId="1" fontId="4" fillId="5" borderId="0" xfId="1" applyNumberFormat="1" applyFont="1" applyFill="1" applyAlignment="1">
      <alignment horizontal="center"/>
    </xf>
    <xf numFmtId="0" fontId="2" fillId="0" borderId="2" xfId="1" applyFont="1" applyFill="1" applyBorder="1" applyAlignment="1"/>
    <xf numFmtId="0" fontId="5" fillId="6" borderId="0" xfId="0" applyFont="1" applyFill="1" applyAlignment="1">
      <alignment horizontal="left"/>
    </xf>
    <xf numFmtId="164" fontId="5" fillId="6" borderId="0" xfId="0" applyNumberFormat="1" applyFont="1" applyFill="1" applyAlignment="1">
      <alignment horizontal="center"/>
    </xf>
    <xf numFmtId="0" fontId="5" fillId="6" borderId="0" xfId="0" applyFont="1" applyFill="1" applyAlignment="1">
      <alignment horizontal="center"/>
    </xf>
    <xf numFmtId="1" fontId="6" fillId="7" borderId="0" xfId="1" applyNumberFormat="1" applyFont="1" applyFill="1" applyAlignment="1">
      <alignment horizontal="center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C7CE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B9CD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6EFCE"/>
      <rgbColor rgb="00FFEB9C"/>
      <rgbColor rgb="0099CCFF"/>
      <rgbColor rgb="00FF99CC"/>
      <rgbColor rgb="00CC99FF"/>
      <rgbColor rgb="00FCD5B5"/>
      <rgbColor rgb="003366FF"/>
      <rgbColor rgb="0033CCCC"/>
      <rgbColor rgb="0099CC00"/>
      <rgbColor rgb="00FFCC00"/>
      <rgbColor rgb="00FF9900"/>
      <rgbColor rgb="00FA7D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06"/>
  <sheetViews>
    <sheetView tabSelected="1" workbookViewId="0">
      <selection activeCell="O8" sqref="O8"/>
    </sheetView>
  </sheetViews>
  <sheetFormatPr defaultColWidth="8.7109375" defaultRowHeight="27.95" customHeight="1"/>
  <cols>
    <col min="1" max="1" width="35.7109375" style="1" customWidth="1"/>
    <col min="2" max="2" width="14.85546875" style="2" customWidth="1"/>
    <col min="3" max="3" width="11.5703125" style="2" bestFit="1" customWidth="1"/>
    <col min="4" max="4" width="10.7109375" style="2" customWidth="1"/>
    <col min="5" max="5" width="9.85546875" style="2" customWidth="1"/>
    <col min="6" max="6" width="10.140625" style="2" customWidth="1"/>
    <col min="7" max="9" width="8.7109375" style="2"/>
    <col min="10" max="10" width="11" style="2" customWidth="1"/>
    <col min="11" max="11" width="8.7109375" style="2"/>
    <col min="12" max="12" width="9.7109375" style="2" customWidth="1"/>
    <col min="13" max="13" width="34.5703125" style="2" customWidth="1"/>
    <col min="14" max="16384" width="8.7109375" style="2"/>
  </cols>
  <sheetData>
    <row r="1" spans="1:15" ht="27.95" customHeight="1">
      <c r="A1" s="3" t="s">
        <v>110</v>
      </c>
      <c r="B1" s="4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5" ht="27.95" customHeight="1">
      <c r="A2" s="6" t="s">
        <v>0</v>
      </c>
      <c r="B2" s="7"/>
      <c r="C2" s="8"/>
      <c r="D2" s="7"/>
      <c r="E2" s="8"/>
      <c r="F2" s="7"/>
      <c r="G2" s="8"/>
      <c r="H2" s="7"/>
      <c r="I2" s="8"/>
      <c r="J2" s="7"/>
      <c r="K2" s="8"/>
      <c r="L2" s="8"/>
    </row>
    <row r="3" spans="1:15" ht="27.95" customHeight="1">
      <c r="A3" s="6" t="s">
        <v>1</v>
      </c>
      <c r="B3" s="7"/>
      <c r="C3" s="8"/>
      <c r="D3" s="7"/>
      <c r="E3" s="8"/>
      <c r="F3" s="7"/>
      <c r="G3" s="8"/>
      <c r="H3" s="7"/>
      <c r="I3" s="8"/>
      <c r="J3" s="7"/>
      <c r="K3" s="8"/>
      <c r="L3" s="8"/>
    </row>
    <row r="4" spans="1:15" ht="27.95" customHeight="1">
      <c r="A4" s="6"/>
      <c r="B4" s="7" t="s">
        <v>2</v>
      </c>
      <c r="C4" s="8" t="s">
        <v>3</v>
      </c>
      <c r="D4" s="7" t="s">
        <v>4</v>
      </c>
      <c r="E4" s="8" t="s">
        <v>4</v>
      </c>
      <c r="F4" s="7" t="s">
        <v>5</v>
      </c>
      <c r="G4" s="8" t="s">
        <v>5</v>
      </c>
      <c r="H4" s="7" t="s">
        <v>2</v>
      </c>
      <c r="I4" s="8" t="s">
        <v>2</v>
      </c>
      <c r="J4" s="7" t="s">
        <v>6</v>
      </c>
      <c r="K4" s="8" t="s">
        <v>6</v>
      </c>
      <c r="L4" s="8" t="s">
        <v>7</v>
      </c>
    </row>
    <row r="5" spans="1:15" ht="27.95" customHeight="1">
      <c r="A5" s="6"/>
      <c r="B5" s="7" t="s">
        <v>8</v>
      </c>
      <c r="C5" s="8" t="s">
        <v>8</v>
      </c>
      <c r="D5" s="7"/>
      <c r="E5" s="8"/>
      <c r="F5" s="7"/>
      <c r="G5" s="8"/>
      <c r="H5" s="7" t="s">
        <v>9</v>
      </c>
      <c r="I5" s="8" t="s">
        <v>9</v>
      </c>
      <c r="J5" s="7" t="s">
        <v>9</v>
      </c>
      <c r="K5" s="8" t="s">
        <v>9</v>
      </c>
      <c r="L5" s="8" t="s">
        <v>9</v>
      </c>
    </row>
    <row r="6" spans="1:15" ht="27.95" customHeight="1">
      <c r="A6" s="6" t="s">
        <v>10</v>
      </c>
      <c r="B6" s="7"/>
      <c r="C6" s="8"/>
      <c r="D6" s="7"/>
      <c r="E6" s="8"/>
      <c r="F6" s="7"/>
      <c r="G6" s="8"/>
      <c r="H6" s="7"/>
      <c r="I6" s="8"/>
      <c r="J6" s="7"/>
      <c r="K6" s="8"/>
      <c r="L6" s="8"/>
    </row>
    <row r="7" spans="1:15" ht="27.95" customHeight="1">
      <c r="A7" s="6" t="s">
        <v>11</v>
      </c>
      <c r="B7" s="7"/>
      <c r="C7" s="8">
        <v>20</v>
      </c>
      <c r="D7" s="7"/>
      <c r="E7" s="8">
        <v>10</v>
      </c>
      <c r="F7" s="7"/>
      <c r="G7" s="8">
        <v>10</v>
      </c>
      <c r="H7" s="7"/>
      <c r="I7" s="8">
        <v>40</v>
      </c>
      <c r="J7" s="7"/>
      <c r="K7" s="8">
        <v>60</v>
      </c>
      <c r="L7" s="8"/>
    </row>
    <row r="8" spans="1:15" ht="27.95" customHeight="1">
      <c r="A8" s="6" t="s">
        <v>12</v>
      </c>
      <c r="B8" s="7">
        <v>50</v>
      </c>
      <c r="C8" s="8">
        <v>100</v>
      </c>
      <c r="D8" s="7">
        <v>100</v>
      </c>
      <c r="E8" s="8">
        <v>100</v>
      </c>
      <c r="F8" s="7">
        <v>100</v>
      </c>
      <c r="G8" s="8">
        <v>100</v>
      </c>
      <c r="H8" s="7">
        <v>40</v>
      </c>
      <c r="I8" s="8">
        <v>100</v>
      </c>
      <c r="J8" s="7">
        <v>60</v>
      </c>
      <c r="K8" s="8">
        <v>100</v>
      </c>
      <c r="L8" s="8">
        <v>100</v>
      </c>
    </row>
    <row r="9" spans="1:15" ht="27.95" customHeight="1">
      <c r="A9" s="9" t="s">
        <v>13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</row>
    <row r="10" spans="1:15" ht="27.95" customHeight="1">
      <c r="A10" s="11" t="s">
        <v>22</v>
      </c>
      <c r="B10" s="12">
        <v>18</v>
      </c>
      <c r="C10" s="12">
        <f t="shared" ref="C10:C97" si="0">(B10/$B$8*$C$8)</f>
        <v>36</v>
      </c>
      <c r="D10" s="13">
        <v>85.714285714285708</v>
      </c>
      <c r="E10" s="14">
        <f t="shared" ref="E10:E97" si="1">(D10/$D$8*$E$8)</f>
        <v>85.714285714285708</v>
      </c>
      <c r="F10" s="13">
        <v>52.571428571428569</v>
      </c>
      <c r="G10" s="14">
        <f t="shared" ref="G10:G54" si="2">(F10/$F$8*$G$8)</f>
        <v>52.571428571428569</v>
      </c>
      <c r="H10" s="13">
        <f t="shared" ref="H10:H97" si="3">((C10*$C$7/$C$8)+(E10*$E$7/$E$8)+(G10*$G$7/$G$8))</f>
        <v>21.028571428571428</v>
      </c>
      <c r="I10" s="15">
        <f t="shared" ref="I10:I97" si="4">(H10/$H$8*$I$8)</f>
        <v>52.571428571428569</v>
      </c>
      <c r="J10" s="13">
        <v>28</v>
      </c>
      <c r="K10" s="16">
        <f t="shared" ref="K10:K97" si="5">(J10/$J$8*$K$8)</f>
        <v>46.666666666666664</v>
      </c>
      <c r="L10" s="21">
        <f t="shared" ref="L10:L97" si="6">((I10*$I$7/$I$8)+(K10*$K$7/$K$8))</f>
        <v>49.028571428571425</v>
      </c>
      <c r="M10" s="13"/>
      <c r="O10"/>
    </row>
    <row r="11" spans="1:15" ht="27.95" customHeight="1">
      <c r="A11" s="17" t="s">
        <v>23</v>
      </c>
      <c r="B11" s="12">
        <v>29</v>
      </c>
      <c r="C11" s="12">
        <f t="shared" si="0"/>
        <v>57.999999999999993</v>
      </c>
      <c r="D11" s="13">
        <v>100</v>
      </c>
      <c r="E11" s="14">
        <f t="shared" si="1"/>
        <v>100</v>
      </c>
      <c r="F11" s="13">
        <v>80</v>
      </c>
      <c r="G11" s="14">
        <f t="shared" si="2"/>
        <v>80</v>
      </c>
      <c r="H11" s="13">
        <f t="shared" si="3"/>
        <v>29.599999999999998</v>
      </c>
      <c r="I11" s="15">
        <f t="shared" si="4"/>
        <v>74</v>
      </c>
      <c r="J11" s="13">
        <v>50</v>
      </c>
      <c r="K11" s="16">
        <f t="shared" si="5"/>
        <v>83.333333333333343</v>
      </c>
      <c r="L11" s="21">
        <f t="shared" si="6"/>
        <v>79.600000000000009</v>
      </c>
      <c r="M11" s="13"/>
      <c r="O11"/>
    </row>
    <row r="12" spans="1:15" ht="27.95" customHeight="1">
      <c r="A12" s="17" t="s">
        <v>24</v>
      </c>
      <c r="B12" s="12">
        <v>37</v>
      </c>
      <c r="C12" s="12">
        <f t="shared" si="0"/>
        <v>74</v>
      </c>
      <c r="D12" s="13">
        <v>57.142857142857146</v>
      </c>
      <c r="E12" s="14">
        <f t="shared" si="1"/>
        <v>57.142857142857153</v>
      </c>
      <c r="F12" s="13">
        <v>68.38095238095238</v>
      </c>
      <c r="G12" s="14">
        <f t="shared" si="2"/>
        <v>68.38095238095238</v>
      </c>
      <c r="H12" s="13">
        <f t="shared" si="3"/>
        <v>27.352380952380955</v>
      </c>
      <c r="I12" s="15">
        <f t="shared" si="4"/>
        <v>68.38095238095238</v>
      </c>
      <c r="J12" s="13">
        <v>50</v>
      </c>
      <c r="K12" s="16">
        <f t="shared" si="5"/>
        <v>83.333333333333343</v>
      </c>
      <c r="L12" s="21">
        <f t="shared" si="6"/>
        <v>77.352380952380969</v>
      </c>
      <c r="M12" s="13"/>
      <c r="O12"/>
    </row>
    <row r="13" spans="1:15" ht="27.95" customHeight="1">
      <c r="A13" s="17" t="s">
        <v>25</v>
      </c>
      <c r="B13" s="12">
        <v>46</v>
      </c>
      <c r="C13" s="12">
        <f t="shared" si="0"/>
        <v>92</v>
      </c>
      <c r="D13" s="13">
        <v>100</v>
      </c>
      <c r="E13" s="14">
        <f t="shared" si="1"/>
        <v>100</v>
      </c>
      <c r="F13" s="13">
        <v>94.666666666666657</v>
      </c>
      <c r="G13" s="14">
        <f t="shared" si="2"/>
        <v>94.666666666666657</v>
      </c>
      <c r="H13" s="13">
        <f t="shared" si="3"/>
        <v>37.86666666666666</v>
      </c>
      <c r="I13" s="15">
        <f t="shared" si="4"/>
        <v>94.666666666666657</v>
      </c>
      <c r="J13" s="13">
        <v>56</v>
      </c>
      <c r="K13" s="16">
        <f t="shared" si="5"/>
        <v>93.333333333333329</v>
      </c>
      <c r="L13" s="21">
        <f t="shared" si="6"/>
        <v>93.86666666666666</v>
      </c>
      <c r="M13" s="13"/>
      <c r="O13"/>
    </row>
    <row r="14" spans="1:15" ht="27.95" customHeight="1">
      <c r="A14" s="17" t="s">
        <v>26</v>
      </c>
      <c r="B14" s="12">
        <v>44</v>
      </c>
      <c r="C14" s="12">
        <f t="shared" si="0"/>
        <v>88</v>
      </c>
      <c r="D14" s="13">
        <v>100</v>
      </c>
      <c r="E14" s="14">
        <f t="shared" si="1"/>
        <v>100</v>
      </c>
      <c r="F14" s="13">
        <v>80</v>
      </c>
      <c r="G14" s="14">
        <f t="shared" si="2"/>
        <v>80</v>
      </c>
      <c r="H14" s="13">
        <f t="shared" si="3"/>
        <v>35.6</v>
      </c>
      <c r="I14" s="15">
        <f t="shared" si="4"/>
        <v>89</v>
      </c>
      <c r="J14" s="13">
        <v>50</v>
      </c>
      <c r="K14" s="16">
        <f t="shared" si="5"/>
        <v>83.333333333333343</v>
      </c>
      <c r="L14" s="21">
        <f t="shared" si="6"/>
        <v>85.600000000000009</v>
      </c>
      <c r="M14" s="13"/>
      <c r="O14"/>
    </row>
    <row r="15" spans="1:15" ht="27.95" customHeight="1">
      <c r="A15" s="17" t="s">
        <v>27</v>
      </c>
      <c r="B15" s="12">
        <v>43</v>
      </c>
      <c r="C15" s="12">
        <f t="shared" si="0"/>
        <v>86</v>
      </c>
      <c r="D15" s="13">
        <v>14.285714285714286</v>
      </c>
      <c r="E15" s="14">
        <f t="shared" si="1"/>
        <v>14.285714285714288</v>
      </c>
      <c r="F15" s="13">
        <v>62.095238095238081</v>
      </c>
      <c r="G15" s="14">
        <f t="shared" si="2"/>
        <v>62.095238095238081</v>
      </c>
      <c r="H15" s="13">
        <f t="shared" si="3"/>
        <v>24.838095238095235</v>
      </c>
      <c r="I15" s="15">
        <f t="shared" si="4"/>
        <v>62.095238095238095</v>
      </c>
      <c r="J15" s="13">
        <v>51</v>
      </c>
      <c r="K15" s="16">
        <f t="shared" si="5"/>
        <v>85</v>
      </c>
      <c r="L15" s="21">
        <f t="shared" si="6"/>
        <v>75.838095238095235</v>
      </c>
      <c r="M15" s="13"/>
      <c r="O15"/>
    </row>
    <row r="16" spans="1:15" ht="27.95" customHeight="1">
      <c r="A16" s="17" t="s">
        <v>28</v>
      </c>
      <c r="B16" s="12">
        <v>18</v>
      </c>
      <c r="C16" s="12">
        <f t="shared" si="0"/>
        <v>36</v>
      </c>
      <c r="D16" s="13">
        <v>42.857142857142854</v>
      </c>
      <c r="E16" s="14">
        <f t="shared" si="1"/>
        <v>42.857142857142854</v>
      </c>
      <c r="F16" s="13">
        <v>38.285714285714278</v>
      </c>
      <c r="G16" s="14">
        <f t="shared" si="2"/>
        <v>38.285714285714278</v>
      </c>
      <c r="H16" s="13">
        <f t="shared" si="3"/>
        <v>15.314285714285713</v>
      </c>
      <c r="I16" s="15">
        <f t="shared" si="4"/>
        <v>38.285714285714285</v>
      </c>
      <c r="J16" s="13">
        <v>29</v>
      </c>
      <c r="K16" s="16">
        <f t="shared" si="5"/>
        <v>48.333333333333336</v>
      </c>
      <c r="L16" s="21">
        <f t="shared" si="6"/>
        <v>44.314285714285717</v>
      </c>
      <c r="M16" s="13"/>
      <c r="O16"/>
    </row>
    <row r="17" spans="1:15" ht="27.95" customHeight="1">
      <c r="A17" s="17" t="s">
        <v>29</v>
      </c>
      <c r="B17" s="12">
        <v>35</v>
      </c>
      <c r="C17" s="12">
        <f t="shared" si="0"/>
        <v>70</v>
      </c>
      <c r="D17" s="13">
        <v>21.428571428571427</v>
      </c>
      <c r="E17" s="14">
        <f t="shared" si="1"/>
        <v>21.428571428571427</v>
      </c>
      <c r="F17" s="13">
        <v>53.809523809523803</v>
      </c>
      <c r="G17" s="14">
        <f t="shared" si="2"/>
        <v>53.80952380952381</v>
      </c>
      <c r="H17" s="13">
        <f t="shared" si="3"/>
        <v>21.523809523809522</v>
      </c>
      <c r="I17" s="15">
        <f t="shared" si="4"/>
        <v>53.80952380952381</v>
      </c>
      <c r="J17" s="13">
        <v>51</v>
      </c>
      <c r="K17" s="16">
        <f t="shared" si="5"/>
        <v>85</v>
      </c>
      <c r="L17" s="21">
        <f t="shared" si="6"/>
        <v>72.523809523809518</v>
      </c>
      <c r="M17" s="13"/>
      <c r="O17"/>
    </row>
    <row r="18" spans="1:15" ht="27.95" customHeight="1">
      <c r="A18" s="17" t="s">
        <v>30</v>
      </c>
      <c r="B18" s="12">
        <v>36</v>
      </c>
      <c r="C18" s="12">
        <f t="shared" si="0"/>
        <v>72</v>
      </c>
      <c r="D18" s="13">
        <v>57.142857142857146</v>
      </c>
      <c r="E18" s="14">
        <f t="shared" si="1"/>
        <v>57.142857142857153</v>
      </c>
      <c r="F18" s="13">
        <v>67.047619047619037</v>
      </c>
      <c r="G18" s="14">
        <f t="shared" si="2"/>
        <v>67.047619047619037</v>
      </c>
      <c r="H18" s="13">
        <f t="shared" si="3"/>
        <v>26.819047619047616</v>
      </c>
      <c r="I18" s="15">
        <f t="shared" si="4"/>
        <v>67.047619047619051</v>
      </c>
      <c r="J18" s="13">
        <v>35</v>
      </c>
      <c r="K18" s="16">
        <f t="shared" si="5"/>
        <v>58.333333333333336</v>
      </c>
      <c r="L18" s="21">
        <f t="shared" si="6"/>
        <v>61.819047619047623</v>
      </c>
      <c r="M18" s="13"/>
      <c r="O18"/>
    </row>
    <row r="19" spans="1:15" ht="27.95" customHeight="1">
      <c r="A19" s="17" t="s">
        <v>31</v>
      </c>
      <c r="B19" s="12">
        <v>12</v>
      </c>
      <c r="C19" s="12">
        <f t="shared" si="0"/>
        <v>24</v>
      </c>
      <c r="D19" s="13">
        <v>100</v>
      </c>
      <c r="E19" s="14">
        <f t="shared" si="1"/>
        <v>100</v>
      </c>
      <c r="F19" s="13">
        <v>49.333333333333329</v>
      </c>
      <c r="G19" s="14">
        <f t="shared" si="2"/>
        <v>49.333333333333329</v>
      </c>
      <c r="H19" s="13">
        <f t="shared" si="3"/>
        <v>19.733333333333334</v>
      </c>
      <c r="I19" s="15">
        <f t="shared" si="4"/>
        <v>49.333333333333336</v>
      </c>
      <c r="J19" s="13">
        <v>11</v>
      </c>
      <c r="K19" s="16">
        <f t="shared" si="5"/>
        <v>18.333333333333332</v>
      </c>
      <c r="L19" s="21">
        <f t="shared" si="6"/>
        <v>30.733333333333334</v>
      </c>
      <c r="M19" s="13"/>
      <c r="O19"/>
    </row>
    <row r="20" spans="1:15" ht="27.95" customHeight="1">
      <c r="A20" s="17" t="s">
        <v>32</v>
      </c>
      <c r="B20" s="12">
        <v>27</v>
      </c>
      <c r="C20" s="12">
        <f t="shared" si="0"/>
        <v>54</v>
      </c>
      <c r="D20" s="13">
        <v>85.714285714285708</v>
      </c>
      <c r="E20" s="14">
        <f t="shared" si="1"/>
        <v>85.714285714285708</v>
      </c>
      <c r="F20" s="13">
        <v>70</v>
      </c>
      <c r="G20" s="14">
        <f t="shared" si="2"/>
        <v>70</v>
      </c>
      <c r="H20" s="13">
        <f t="shared" si="3"/>
        <v>26.371428571428574</v>
      </c>
      <c r="I20" s="15">
        <f t="shared" si="4"/>
        <v>65.928571428571431</v>
      </c>
      <c r="J20" s="13">
        <v>33</v>
      </c>
      <c r="K20" s="16">
        <f t="shared" si="5"/>
        <v>55.000000000000007</v>
      </c>
      <c r="L20" s="21">
        <f t="shared" si="6"/>
        <v>59.371428571428581</v>
      </c>
      <c r="M20" s="13"/>
      <c r="O20"/>
    </row>
    <row r="21" spans="1:15" ht="27.95" customHeight="1">
      <c r="A21" s="17" t="s">
        <v>33</v>
      </c>
      <c r="B21" s="12">
        <v>19</v>
      </c>
      <c r="C21" s="12">
        <f t="shared" si="0"/>
        <v>38</v>
      </c>
      <c r="D21" s="13">
        <v>71.428571428571431</v>
      </c>
      <c r="E21" s="14">
        <f t="shared" si="1"/>
        <v>71.428571428571431</v>
      </c>
      <c r="F21" s="13">
        <v>49.142857142857139</v>
      </c>
      <c r="G21" s="14">
        <f t="shared" si="2"/>
        <v>49.142857142857139</v>
      </c>
      <c r="H21" s="13">
        <f t="shared" si="3"/>
        <v>19.657142857142858</v>
      </c>
      <c r="I21" s="15">
        <f t="shared" si="4"/>
        <v>49.142857142857146</v>
      </c>
      <c r="J21" s="13">
        <v>26</v>
      </c>
      <c r="K21" s="16">
        <f t="shared" si="5"/>
        <v>43.333333333333336</v>
      </c>
      <c r="L21" s="21">
        <f t="shared" si="6"/>
        <v>45.657142857142858</v>
      </c>
      <c r="M21" s="13"/>
      <c r="O21"/>
    </row>
    <row r="22" spans="1:15" ht="27.95" customHeight="1">
      <c r="A22" s="17" t="s">
        <v>34</v>
      </c>
      <c r="B22" s="12">
        <v>40</v>
      </c>
      <c r="C22" s="12">
        <f t="shared" si="0"/>
        <v>80</v>
      </c>
      <c r="D22" s="13">
        <v>14.285714285714286</v>
      </c>
      <c r="E22" s="14">
        <f t="shared" si="1"/>
        <v>14.285714285714288</v>
      </c>
      <c r="F22" s="13">
        <v>58.095238095238095</v>
      </c>
      <c r="G22" s="14">
        <f t="shared" si="2"/>
        <v>58.095238095238102</v>
      </c>
      <c r="H22" s="13">
        <f t="shared" si="3"/>
        <v>23.238095238095241</v>
      </c>
      <c r="I22" s="15">
        <f t="shared" si="4"/>
        <v>58.095238095238102</v>
      </c>
      <c r="J22" s="13">
        <v>44</v>
      </c>
      <c r="K22" s="16">
        <f t="shared" si="5"/>
        <v>73.333333333333329</v>
      </c>
      <c r="L22" s="21">
        <f t="shared" si="6"/>
        <v>67.238095238095241</v>
      </c>
      <c r="M22" s="13"/>
      <c r="O22"/>
    </row>
    <row r="23" spans="1:15" ht="27.95" customHeight="1">
      <c r="A23" s="17" t="s">
        <v>35</v>
      </c>
      <c r="B23" s="12">
        <v>43</v>
      </c>
      <c r="C23" s="12">
        <f t="shared" si="0"/>
        <v>86</v>
      </c>
      <c r="D23" s="13">
        <v>100</v>
      </c>
      <c r="E23" s="14">
        <f t="shared" si="1"/>
        <v>100</v>
      </c>
      <c r="F23" s="13">
        <v>100</v>
      </c>
      <c r="G23" s="14">
        <f t="shared" si="2"/>
        <v>100</v>
      </c>
      <c r="H23" s="13">
        <f t="shared" si="3"/>
        <v>37.200000000000003</v>
      </c>
      <c r="I23" s="15">
        <f t="shared" si="4"/>
        <v>93</v>
      </c>
      <c r="J23" s="13">
        <v>60</v>
      </c>
      <c r="K23" s="16">
        <f t="shared" si="5"/>
        <v>100</v>
      </c>
      <c r="L23" s="21">
        <f t="shared" si="6"/>
        <v>97.2</v>
      </c>
      <c r="M23" s="13"/>
      <c r="O23"/>
    </row>
    <row r="24" spans="1:15" ht="27.95" customHeight="1">
      <c r="A24" s="17" t="s">
        <v>36</v>
      </c>
      <c r="B24" s="12">
        <v>44</v>
      </c>
      <c r="C24" s="12">
        <f t="shared" si="0"/>
        <v>88</v>
      </c>
      <c r="D24" s="13">
        <v>100</v>
      </c>
      <c r="E24" s="14">
        <f t="shared" si="1"/>
        <v>100</v>
      </c>
      <c r="F24" s="13">
        <v>91.999999999999986</v>
      </c>
      <c r="G24" s="14">
        <f t="shared" si="2"/>
        <v>91.999999999999986</v>
      </c>
      <c r="H24" s="13">
        <f t="shared" si="3"/>
        <v>36.799999999999997</v>
      </c>
      <c r="I24" s="15">
        <f t="shared" si="4"/>
        <v>92</v>
      </c>
      <c r="J24" s="13">
        <v>47</v>
      </c>
      <c r="K24" s="16">
        <f t="shared" si="5"/>
        <v>78.333333333333329</v>
      </c>
      <c r="L24" s="21">
        <f t="shared" si="6"/>
        <v>83.8</v>
      </c>
      <c r="M24" s="13"/>
      <c r="O24"/>
    </row>
    <row r="25" spans="1:15" ht="27.95" customHeight="1">
      <c r="A25" s="17" t="s">
        <v>37</v>
      </c>
      <c r="B25" s="12">
        <v>18</v>
      </c>
      <c r="C25" s="12">
        <f t="shared" si="0"/>
        <v>36</v>
      </c>
      <c r="D25" s="13">
        <v>100</v>
      </c>
      <c r="E25" s="14">
        <f t="shared" si="1"/>
        <v>100</v>
      </c>
      <c r="F25" s="13">
        <v>57.333333333333321</v>
      </c>
      <c r="G25" s="14">
        <f t="shared" si="2"/>
        <v>57.333333333333329</v>
      </c>
      <c r="H25" s="13">
        <f t="shared" si="3"/>
        <v>22.93333333333333</v>
      </c>
      <c r="I25" s="15">
        <f t="shared" si="4"/>
        <v>57.333333333333329</v>
      </c>
      <c r="J25" s="13">
        <v>34</v>
      </c>
      <c r="K25" s="16">
        <f t="shared" si="5"/>
        <v>56.666666666666664</v>
      </c>
      <c r="L25" s="21">
        <f t="shared" si="6"/>
        <v>56.93333333333333</v>
      </c>
      <c r="M25" s="13"/>
      <c r="O25"/>
    </row>
    <row r="26" spans="1:15" ht="27.95" customHeight="1">
      <c r="A26" s="17" t="s">
        <v>38</v>
      </c>
      <c r="B26" s="12">
        <v>43</v>
      </c>
      <c r="C26" s="12">
        <f t="shared" si="0"/>
        <v>86</v>
      </c>
      <c r="D26" s="13">
        <v>100</v>
      </c>
      <c r="E26" s="14">
        <f t="shared" si="1"/>
        <v>100</v>
      </c>
      <c r="F26" s="13">
        <v>90.666666666666657</v>
      </c>
      <c r="G26" s="14">
        <f t="shared" si="2"/>
        <v>90.666666666666657</v>
      </c>
      <c r="H26" s="13">
        <f t="shared" si="3"/>
        <v>36.266666666666666</v>
      </c>
      <c r="I26" s="15">
        <f t="shared" si="4"/>
        <v>90.666666666666657</v>
      </c>
      <c r="J26" s="13">
        <v>47</v>
      </c>
      <c r="K26" s="16">
        <f t="shared" si="5"/>
        <v>78.333333333333329</v>
      </c>
      <c r="L26" s="21">
        <f t="shared" si="6"/>
        <v>83.266666666666652</v>
      </c>
      <c r="M26" s="13"/>
      <c r="O26"/>
    </row>
    <row r="27" spans="1:15" ht="27.95" customHeight="1">
      <c r="A27" s="17" t="s">
        <v>39</v>
      </c>
      <c r="B27" s="12">
        <v>27</v>
      </c>
      <c r="C27" s="12">
        <f t="shared" si="0"/>
        <v>54</v>
      </c>
      <c r="D27" s="13">
        <v>85.714285714285708</v>
      </c>
      <c r="E27" s="14">
        <f t="shared" si="1"/>
        <v>85.714285714285708</v>
      </c>
      <c r="F27" s="13">
        <v>64.571428571428569</v>
      </c>
      <c r="G27" s="14">
        <f t="shared" si="2"/>
        <v>64.571428571428569</v>
      </c>
      <c r="H27" s="13">
        <f t="shared" si="3"/>
        <v>25.828571428571429</v>
      </c>
      <c r="I27" s="15">
        <f t="shared" si="4"/>
        <v>64.571428571428569</v>
      </c>
      <c r="J27" s="13">
        <v>52</v>
      </c>
      <c r="K27" s="16">
        <f t="shared" si="5"/>
        <v>86.666666666666671</v>
      </c>
      <c r="L27" s="21">
        <f t="shared" si="6"/>
        <v>77.828571428571422</v>
      </c>
      <c r="M27" s="13"/>
      <c r="O27"/>
    </row>
    <row r="28" spans="1:15" ht="27.95" customHeight="1">
      <c r="A28" s="17" t="s">
        <v>40</v>
      </c>
      <c r="B28" s="12">
        <v>25</v>
      </c>
      <c r="C28" s="12">
        <f t="shared" si="0"/>
        <v>50</v>
      </c>
      <c r="D28" s="13">
        <v>100</v>
      </c>
      <c r="E28" s="14">
        <f t="shared" si="1"/>
        <v>100</v>
      </c>
      <c r="F28" s="13">
        <v>66.666666666666657</v>
      </c>
      <c r="G28" s="14">
        <f t="shared" si="2"/>
        <v>66.666666666666657</v>
      </c>
      <c r="H28" s="13">
        <f t="shared" si="3"/>
        <v>26.666666666666664</v>
      </c>
      <c r="I28" s="15">
        <f t="shared" si="4"/>
        <v>66.666666666666657</v>
      </c>
      <c r="J28" s="13">
        <v>39</v>
      </c>
      <c r="K28" s="16">
        <f t="shared" si="5"/>
        <v>65</v>
      </c>
      <c r="L28" s="21">
        <f t="shared" si="6"/>
        <v>65.666666666666657</v>
      </c>
      <c r="M28" s="13"/>
      <c r="O28"/>
    </row>
    <row r="29" spans="1:15" ht="27.95" customHeight="1">
      <c r="A29" s="17" t="s">
        <v>41</v>
      </c>
      <c r="B29" s="12">
        <v>9</v>
      </c>
      <c r="C29" s="12">
        <f t="shared" si="0"/>
        <v>18</v>
      </c>
      <c r="D29" s="13">
        <v>71.428571428571431</v>
      </c>
      <c r="E29" s="14">
        <f t="shared" si="1"/>
        <v>71.428571428571431</v>
      </c>
      <c r="F29" s="13">
        <v>35.80952380952381</v>
      </c>
      <c r="G29" s="14">
        <f t="shared" si="2"/>
        <v>35.80952380952381</v>
      </c>
      <c r="H29" s="13">
        <f t="shared" si="3"/>
        <v>14.323809523809524</v>
      </c>
      <c r="I29" s="15">
        <f t="shared" si="4"/>
        <v>35.80952380952381</v>
      </c>
      <c r="J29" s="13">
        <v>13</v>
      </c>
      <c r="K29" s="16">
        <f t="shared" si="5"/>
        <v>21.666666666666668</v>
      </c>
      <c r="L29" s="21">
        <f t="shared" si="6"/>
        <v>27.323809523809523</v>
      </c>
      <c r="M29" s="13"/>
      <c r="O29"/>
    </row>
    <row r="30" spans="1:15" ht="27.95" customHeight="1">
      <c r="A30" s="17" t="s">
        <v>42</v>
      </c>
      <c r="B30" s="12">
        <v>38</v>
      </c>
      <c r="C30" s="12">
        <f t="shared" si="0"/>
        <v>76</v>
      </c>
      <c r="D30" s="13">
        <v>100</v>
      </c>
      <c r="E30" s="14">
        <f t="shared" si="1"/>
        <v>100</v>
      </c>
      <c r="F30" s="13">
        <v>84</v>
      </c>
      <c r="G30" s="14">
        <f t="shared" si="2"/>
        <v>84</v>
      </c>
      <c r="H30" s="13">
        <f t="shared" si="3"/>
        <v>33.6</v>
      </c>
      <c r="I30" s="15">
        <f t="shared" si="4"/>
        <v>84.000000000000014</v>
      </c>
      <c r="J30" s="13">
        <v>52</v>
      </c>
      <c r="K30" s="16">
        <f t="shared" si="5"/>
        <v>86.666666666666671</v>
      </c>
      <c r="L30" s="21">
        <f t="shared" si="6"/>
        <v>85.6</v>
      </c>
      <c r="M30" s="13"/>
      <c r="O30"/>
    </row>
    <row r="31" spans="1:15" ht="27.95" customHeight="1">
      <c r="A31" s="17" t="s">
        <v>43</v>
      </c>
      <c r="B31" s="12">
        <v>39</v>
      </c>
      <c r="C31" s="12">
        <f t="shared" si="0"/>
        <v>78</v>
      </c>
      <c r="D31" s="13">
        <v>100</v>
      </c>
      <c r="E31" s="14">
        <f t="shared" si="1"/>
        <v>100</v>
      </c>
      <c r="F31" s="13">
        <v>85.333333333333329</v>
      </c>
      <c r="G31" s="14">
        <f t="shared" si="2"/>
        <v>85.333333333333329</v>
      </c>
      <c r="H31" s="13">
        <f t="shared" si="3"/>
        <v>34.133333333333333</v>
      </c>
      <c r="I31" s="15">
        <f t="shared" si="4"/>
        <v>85.333333333333329</v>
      </c>
      <c r="J31" s="13">
        <v>49</v>
      </c>
      <c r="K31" s="16">
        <f t="shared" si="5"/>
        <v>81.666666666666671</v>
      </c>
      <c r="L31" s="21">
        <f t="shared" si="6"/>
        <v>83.133333333333326</v>
      </c>
      <c r="M31" s="13"/>
      <c r="O31"/>
    </row>
    <row r="32" spans="1:15" ht="27.95" customHeight="1">
      <c r="A32" s="17" t="s">
        <v>44</v>
      </c>
      <c r="B32" s="12">
        <v>36</v>
      </c>
      <c r="C32" s="12">
        <f t="shared" si="0"/>
        <v>72</v>
      </c>
      <c r="D32" s="13">
        <v>85.714285714285708</v>
      </c>
      <c r="E32" s="14">
        <f t="shared" si="1"/>
        <v>85.714285714285708</v>
      </c>
      <c r="F32" s="13">
        <v>76.571428571428555</v>
      </c>
      <c r="G32" s="14">
        <f t="shared" si="2"/>
        <v>76.571428571428555</v>
      </c>
      <c r="H32" s="13">
        <f t="shared" si="3"/>
        <v>30.628571428571426</v>
      </c>
      <c r="I32" s="15">
        <f t="shared" si="4"/>
        <v>76.571428571428569</v>
      </c>
      <c r="J32" s="13">
        <v>47</v>
      </c>
      <c r="K32" s="16">
        <f t="shared" si="5"/>
        <v>78.333333333333329</v>
      </c>
      <c r="L32" s="21">
        <f t="shared" si="6"/>
        <v>77.628571428571433</v>
      </c>
      <c r="M32" s="13"/>
      <c r="O32"/>
    </row>
    <row r="33" spans="1:15" ht="27.95" customHeight="1">
      <c r="A33" s="17" t="s">
        <v>45</v>
      </c>
      <c r="B33" s="12">
        <v>37</v>
      </c>
      <c r="C33" s="12">
        <f t="shared" si="0"/>
        <v>74</v>
      </c>
      <c r="D33" s="13">
        <v>100</v>
      </c>
      <c r="E33" s="14">
        <f t="shared" si="1"/>
        <v>100</v>
      </c>
      <c r="F33" s="13">
        <v>82.666666666666657</v>
      </c>
      <c r="G33" s="14">
        <f t="shared" si="2"/>
        <v>82.666666666666657</v>
      </c>
      <c r="H33" s="13">
        <f t="shared" si="3"/>
        <v>33.066666666666663</v>
      </c>
      <c r="I33" s="15">
        <f t="shared" si="4"/>
        <v>82.666666666666657</v>
      </c>
      <c r="J33" s="13">
        <v>48</v>
      </c>
      <c r="K33" s="16">
        <f t="shared" si="5"/>
        <v>80</v>
      </c>
      <c r="L33" s="21">
        <f t="shared" si="6"/>
        <v>81.066666666666663</v>
      </c>
      <c r="M33" s="13"/>
      <c r="O33"/>
    </row>
    <row r="34" spans="1:15" ht="27.95" customHeight="1">
      <c r="A34" s="17" t="s">
        <v>46</v>
      </c>
      <c r="B34" s="12">
        <v>30</v>
      </c>
      <c r="C34" s="12">
        <f t="shared" si="0"/>
        <v>60</v>
      </c>
      <c r="D34" s="13">
        <v>71.428571428571431</v>
      </c>
      <c r="E34" s="14">
        <f t="shared" si="1"/>
        <v>71.428571428571431</v>
      </c>
      <c r="F34" s="13">
        <v>63.809523809523796</v>
      </c>
      <c r="G34" s="14">
        <f t="shared" si="2"/>
        <v>63.809523809523796</v>
      </c>
      <c r="H34" s="13">
        <f t="shared" si="3"/>
        <v>25.523809523809522</v>
      </c>
      <c r="I34" s="15">
        <f t="shared" si="4"/>
        <v>63.809523809523803</v>
      </c>
      <c r="J34" s="13">
        <v>22</v>
      </c>
      <c r="K34" s="16">
        <f t="shared" si="5"/>
        <v>36.666666666666664</v>
      </c>
      <c r="L34" s="21">
        <f t="shared" si="6"/>
        <v>47.523809523809518</v>
      </c>
      <c r="M34" s="13"/>
      <c r="O34"/>
    </row>
    <row r="35" spans="1:15" ht="27.95" customHeight="1">
      <c r="A35" s="17" t="s">
        <v>47</v>
      </c>
      <c r="B35" s="12">
        <v>31</v>
      </c>
      <c r="C35" s="12">
        <f t="shared" si="0"/>
        <v>62</v>
      </c>
      <c r="D35" s="13">
        <v>57.142857142857146</v>
      </c>
      <c r="E35" s="14">
        <f t="shared" si="1"/>
        <v>57.142857142857153</v>
      </c>
      <c r="F35" s="13">
        <v>60.380952380952372</v>
      </c>
      <c r="G35" s="14">
        <f t="shared" si="2"/>
        <v>60.380952380952365</v>
      </c>
      <c r="H35" s="13">
        <f t="shared" si="3"/>
        <v>24.152380952380952</v>
      </c>
      <c r="I35" s="15">
        <f t="shared" si="4"/>
        <v>60.38095238095238</v>
      </c>
      <c r="J35" s="13">
        <v>52</v>
      </c>
      <c r="K35" s="16">
        <f t="shared" si="5"/>
        <v>86.666666666666671</v>
      </c>
      <c r="L35" s="21">
        <f t="shared" si="6"/>
        <v>76.152380952380952</v>
      </c>
      <c r="M35" s="13"/>
      <c r="O35"/>
    </row>
    <row r="36" spans="1:15" ht="27.95" customHeight="1">
      <c r="A36" s="17" t="s">
        <v>48</v>
      </c>
      <c r="B36" s="12">
        <v>10</v>
      </c>
      <c r="C36" s="12">
        <f t="shared" si="0"/>
        <v>20</v>
      </c>
      <c r="D36" s="13">
        <v>71.428571428571431</v>
      </c>
      <c r="E36" s="14">
        <f t="shared" si="1"/>
        <v>71.428571428571431</v>
      </c>
      <c r="F36" s="13">
        <v>37.142857142857139</v>
      </c>
      <c r="G36" s="14">
        <f t="shared" si="2"/>
        <v>37.142857142857139</v>
      </c>
      <c r="H36" s="13">
        <f t="shared" si="3"/>
        <v>14.857142857142856</v>
      </c>
      <c r="I36" s="15">
        <f t="shared" si="4"/>
        <v>37.142857142857139</v>
      </c>
      <c r="J36" s="13">
        <v>22</v>
      </c>
      <c r="K36" s="16">
        <f t="shared" si="5"/>
        <v>36.666666666666664</v>
      </c>
      <c r="L36" s="21">
        <f t="shared" si="6"/>
        <v>36.857142857142854</v>
      </c>
      <c r="M36" s="13"/>
      <c r="O36"/>
    </row>
    <row r="37" spans="1:15" ht="27.95" customHeight="1">
      <c r="A37" s="17" t="s">
        <v>49</v>
      </c>
      <c r="B37" s="12">
        <v>25</v>
      </c>
      <c r="C37" s="12">
        <f t="shared" si="0"/>
        <v>50</v>
      </c>
      <c r="D37" s="13">
        <v>100</v>
      </c>
      <c r="E37" s="14">
        <f t="shared" si="1"/>
        <v>100</v>
      </c>
      <c r="F37" s="13">
        <v>66.666666666666657</v>
      </c>
      <c r="G37" s="14">
        <f t="shared" si="2"/>
        <v>66.666666666666657</v>
      </c>
      <c r="H37" s="13">
        <f t="shared" si="3"/>
        <v>26.666666666666664</v>
      </c>
      <c r="I37" s="15">
        <f t="shared" si="4"/>
        <v>66.666666666666657</v>
      </c>
      <c r="J37" s="13">
        <v>35</v>
      </c>
      <c r="K37" s="16">
        <f t="shared" si="5"/>
        <v>58.333333333333336</v>
      </c>
      <c r="L37" s="21">
        <f t="shared" si="6"/>
        <v>61.666666666666657</v>
      </c>
      <c r="M37" s="13"/>
      <c r="O37"/>
    </row>
    <row r="38" spans="1:15" ht="27.95" customHeight="1">
      <c r="A38" s="17" t="s">
        <v>50</v>
      </c>
      <c r="B38" s="12">
        <v>23</v>
      </c>
      <c r="C38" s="12">
        <f t="shared" si="0"/>
        <v>46</v>
      </c>
      <c r="D38" s="13">
        <v>100</v>
      </c>
      <c r="E38" s="14">
        <f t="shared" si="1"/>
        <v>100</v>
      </c>
      <c r="F38" s="13">
        <v>64</v>
      </c>
      <c r="G38" s="14">
        <f t="shared" si="2"/>
        <v>64</v>
      </c>
      <c r="H38" s="13">
        <f t="shared" si="3"/>
        <v>25.6</v>
      </c>
      <c r="I38" s="15">
        <f t="shared" si="4"/>
        <v>64</v>
      </c>
      <c r="J38" s="13">
        <v>40</v>
      </c>
      <c r="K38" s="16">
        <f t="shared" si="5"/>
        <v>66.666666666666657</v>
      </c>
      <c r="L38" s="21">
        <f t="shared" si="6"/>
        <v>65.599999999999994</v>
      </c>
      <c r="M38" s="13"/>
      <c r="O38"/>
    </row>
    <row r="39" spans="1:15" ht="27.95" customHeight="1">
      <c r="A39" s="17" t="s">
        <v>51</v>
      </c>
      <c r="B39" s="12">
        <v>26</v>
      </c>
      <c r="C39" s="12">
        <f t="shared" si="0"/>
        <v>52</v>
      </c>
      <c r="D39" s="13">
        <v>57.142857142857146</v>
      </c>
      <c r="E39" s="14">
        <f t="shared" si="1"/>
        <v>57.142857142857153</v>
      </c>
      <c r="F39" s="13">
        <v>53.714285714285708</v>
      </c>
      <c r="G39" s="14">
        <f t="shared" si="2"/>
        <v>53.714285714285701</v>
      </c>
      <c r="H39" s="13">
        <f t="shared" si="3"/>
        <v>21.485714285714284</v>
      </c>
      <c r="I39" s="15">
        <f t="shared" si="4"/>
        <v>53.714285714285715</v>
      </c>
      <c r="J39" s="13">
        <v>39</v>
      </c>
      <c r="K39" s="16">
        <f t="shared" si="5"/>
        <v>65</v>
      </c>
      <c r="L39" s="21">
        <f t="shared" si="6"/>
        <v>60.48571428571428</v>
      </c>
      <c r="M39" s="13"/>
      <c r="O39"/>
    </row>
    <row r="40" spans="1:15" ht="27.95" customHeight="1">
      <c r="A40" s="17" t="s">
        <v>52</v>
      </c>
      <c r="B40" s="12">
        <v>24</v>
      </c>
      <c r="C40" s="12">
        <f t="shared" si="0"/>
        <v>48</v>
      </c>
      <c r="D40" s="13">
        <v>14.285714285714286</v>
      </c>
      <c r="E40" s="14">
        <f t="shared" si="1"/>
        <v>14.285714285714288</v>
      </c>
      <c r="F40" s="13">
        <v>36.761904761904759</v>
      </c>
      <c r="G40" s="14">
        <f t="shared" si="2"/>
        <v>36.761904761904759</v>
      </c>
      <c r="H40" s="13">
        <f t="shared" si="3"/>
        <v>14.704761904761904</v>
      </c>
      <c r="I40" s="15">
        <f t="shared" si="4"/>
        <v>36.761904761904759</v>
      </c>
      <c r="J40" s="13">
        <v>33</v>
      </c>
      <c r="K40" s="16">
        <f t="shared" si="5"/>
        <v>55.000000000000007</v>
      </c>
      <c r="L40" s="21">
        <f t="shared" si="6"/>
        <v>47.704761904761909</v>
      </c>
      <c r="M40" s="13"/>
      <c r="O40"/>
    </row>
    <row r="41" spans="1:15" ht="27.95" customHeight="1">
      <c r="A41" s="17" t="s">
        <v>53</v>
      </c>
      <c r="B41" s="12">
        <v>31</v>
      </c>
      <c r="C41" s="12">
        <f t="shared" si="0"/>
        <v>62</v>
      </c>
      <c r="D41" s="13">
        <v>28.571428571428573</v>
      </c>
      <c r="E41" s="14">
        <f t="shared" si="1"/>
        <v>28.571428571428577</v>
      </c>
      <c r="F41" s="13">
        <v>50.857142857142854</v>
      </c>
      <c r="G41" s="14">
        <f t="shared" si="2"/>
        <v>50.857142857142854</v>
      </c>
      <c r="H41" s="13">
        <f t="shared" si="3"/>
        <v>20.342857142857142</v>
      </c>
      <c r="I41" s="15">
        <f t="shared" si="4"/>
        <v>50.857142857142854</v>
      </c>
      <c r="J41" s="13">
        <v>52</v>
      </c>
      <c r="K41" s="16">
        <f t="shared" si="5"/>
        <v>86.666666666666671</v>
      </c>
      <c r="L41" s="21">
        <f t="shared" si="6"/>
        <v>72.342857142857142</v>
      </c>
      <c r="M41" s="13"/>
      <c r="O41"/>
    </row>
    <row r="42" spans="1:15" ht="27.95" customHeight="1">
      <c r="A42" s="17" t="s">
        <v>54</v>
      </c>
      <c r="B42" s="12">
        <v>36</v>
      </c>
      <c r="C42" s="12">
        <f t="shared" si="0"/>
        <v>72</v>
      </c>
      <c r="D42" s="13">
        <v>100</v>
      </c>
      <c r="E42" s="14">
        <f t="shared" si="1"/>
        <v>100</v>
      </c>
      <c r="F42" s="13">
        <v>81.333333333333314</v>
      </c>
      <c r="G42" s="14">
        <f t="shared" si="2"/>
        <v>81.333333333333314</v>
      </c>
      <c r="H42" s="13">
        <f t="shared" si="3"/>
        <v>32.533333333333331</v>
      </c>
      <c r="I42" s="15">
        <f t="shared" si="4"/>
        <v>81.333333333333329</v>
      </c>
      <c r="J42" s="13">
        <v>51</v>
      </c>
      <c r="K42" s="16">
        <f t="shared" si="5"/>
        <v>85</v>
      </c>
      <c r="L42" s="21">
        <f t="shared" si="6"/>
        <v>83.533333333333331</v>
      </c>
      <c r="M42" s="13"/>
      <c r="O42"/>
    </row>
    <row r="43" spans="1:15" ht="27.95" customHeight="1">
      <c r="A43" s="17" t="s">
        <v>55</v>
      </c>
      <c r="B43" s="12">
        <v>35</v>
      </c>
      <c r="C43" s="12">
        <f t="shared" si="0"/>
        <v>70</v>
      </c>
      <c r="D43" s="13">
        <v>71.428571428571431</v>
      </c>
      <c r="E43" s="14">
        <f t="shared" si="1"/>
        <v>71.428571428571431</v>
      </c>
      <c r="F43" s="13">
        <v>70.476190476190467</v>
      </c>
      <c r="G43" s="14">
        <f t="shared" si="2"/>
        <v>70.476190476190467</v>
      </c>
      <c r="H43" s="13">
        <f t="shared" si="3"/>
        <v>28.19047619047619</v>
      </c>
      <c r="I43" s="15">
        <f t="shared" si="4"/>
        <v>70.476190476190467</v>
      </c>
      <c r="J43" s="13">
        <v>33</v>
      </c>
      <c r="K43" s="16">
        <f t="shared" si="5"/>
        <v>55.000000000000007</v>
      </c>
      <c r="L43" s="21">
        <f t="shared" si="6"/>
        <v>61.190476190476197</v>
      </c>
      <c r="M43" s="13"/>
      <c r="O43"/>
    </row>
    <row r="44" spans="1:15" ht="27.95" customHeight="1">
      <c r="A44" s="17" t="s">
        <v>56</v>
      </c>
      <c r="B44" s="12">
        <v>43</v>
      </c>
      <c r="C44" s="12">
        <f t="shared" si="0"/>
        <v>86</v>
      </c>
      <c r="D44" s="13">
        <v>100</v>
      </c>
      <c r="E44" s="14">
        <f t="shared" si="1"/>
        <v>100</v>
      </c>
      <c r="F44" s="13">
        <v>90.666666666666657</v>
      </c>
      <c r="G44" s="14">
        <f t="shared" si="2"/>
        <v>90.666666666666657</v>
      </c>
      <c r="H44" s="13">
        <f t="shared" si="3"/>
        <v>36.266666666666666</v>
      </c>
      <c r="I44" s="15">
        <f t="shared" si="4"/>
        <v>90.666666666666657</v>
      </c>
      <c r="J44" s="13">
        <v>43</v>
      </c>
      <c r="K44" s="16">
        <f t="shared" si="5"/>
        <v>71.666666666666671</v>
      </c>
      <c r="L44" s="21">
        <f t="shared" si="6"/>
        <v>79.266666666666652</v>
      </c>
      <c r="M44" s="13"/>
      <c r="O44"/>
    </row>
    <row r="45" spans="1:15" ht="27.95" customHeight="1">
      <c r="A45" s="17" t="s">
        <v>57</v>
      </c>
      <c r="B45" s="12">
        <v>23</v>
      </c>
      <c r="C45" s="12">
        <f t="shared" si="0"/>
        <v>46</v>
      </c>
      <c r="D45" s="13">
        <v>28.571428571428573</v>
      </c>
      <c r="E45" s="14">
        <f t="shared" si="1"/>
        <v>28.571428571428577</v>
      </c>
      <c r="F45" s="13">
        <v>40.19047619047619</v>
      </c>
      <c r="G45" s="14">
        <f t="shared" si="2"/>
        <v>40.19047619047619</v>
      </c>
      <c r="H45" s="13">
        <f t="shared" si="3"/>
        <v>16.076190476190476</v>
      </c>
      <c r="I45" s="15">
        <f t="shared" si="4"/>
        <v>40.19047619047619</v>
      </c>
      <c r="J45" s="13">
        <v>23</v>
      </c>
      <c r="K45" s="16">
        <f t="shared" si="5"/>
        <v>38.333333333333336</v>
      </c>
      <c r="L45" s="21">
        <f t="shared" si="6"/>
        <v>39.076190476190476</v>
      </c>
      <c r="M45" s="13"/>
      <c r="O45"/>
    </row>
    <row r="46" spans="1:15" ht="27.95" customHeight="1">
      <c r="A46" s="17" t="s">
        <v>58</v>
      </c>
      <c r="B46" s="12">
        <v>25</v>
      </c>
      <c r="C46" s="12">
        <f t="shared" si="0"/>
        <v>50</v>
      </c>
      <c r="D46" s="13">
        <v>71.428571428571431</v>
      </c>
      <c r="E46" s="14">
        <f t="shared" si="1"/>
        <v>71.428571428571431</v>
      </c>
      <c r="F46" s="13">
        <v>57.142857142857132</v>
      </c>
      <c r="G46" s="14">
        <f t="shared" si="2"/>
        <v>57.142857142857132</v>
      </c>
      <c r="H46" s="13">
        <f t="shared" si="3"/>
        <v>22.857142857142854</v>
      </c>
      <c r="I46" s="15">
        <f t="shared" si="4"/>
        <v>57.142857142857139</v>
      </c>
      <c r="J46" s="13">
        <v>30</v>
      </c>
      <c r="K46" s="16">
        <f t="shared" si="5"/>
        <v>50</v>
      </c>
      <c r="L46" s="21">
        <f t="shared" si="6"/>
        <v>52.857142857142854</v>
      </c>
      <c r="M46" s="13"/>
      <c r="O46"/>
    </row>
    <row r="47" spans="1:15" ht="27.95" customHeight="1">
      <c r="A47" s="17" t="s">
        <v>59</v>
      </c>
      <c r="B47" s="12">
        <v>27</v>
      </c>
      <c r="C47" s="12">
        <f t="shared" si="0"/>
        <v>54</v>
      </c>
      <c r="D47" s="13">
        <v>100</v>
      </c>
      <c r="E47" s="14">
        <f t="shared" si="1"/>
        <v>100</v>
      </c>
      <c r="F47" s="13">
        <v>69.333333333333329</v>
      </c>
      <c r="G47" s="14">
        <f t="shared" si="2"/>
        <v>69.333333333333329</v>
      </c>
      <c r="H47" s="13">
        <f t="shared" si="3"/>
        <v>27.733333333333334</v>
      </c>
      <c r="I47" s="15">
        <f t="shared" si="4"/>
        <v>69.333333333333343</v>
      </c>
      <c r="J47" s="13">
        <v>24</v>
      </c>
      <c r="K47" s="16">
        <f t="shared" si="5"/>
        <v>40</v>
      </c>
      <c r="L47" s="21">
        <f t="shared" si="6"/>
        <v>51.733333333333334</v>
      </c>
      <c r="M47" s="13"/>
      <c r="O47"/>
    </row>
    <row r="48" spans="1:15" ht="27.95" customHeight="1">
      <c r="A48" s="17" t="s">
        <v>60</v>
      </c>
      <c r="B48" s="12">
        <v>42</v>
      </c>
      <c r="C48" s="12">
        <f t="shared" si="0"/>
        <v>84</v>
      </c>
      <c r="D48" s="13">
        <v>100</v>
      </c>
      <c r="E48" s="14">
        <f t="shared" si="1"/>
        <v>100</v>
      </c>
      <c r="F48" s="13">
        <v>100</v>
      </c>
      <c r="G48" s="14">
        <f t="shared" si="2"/>
        <v>100</v>
      </c>
      <c r="H48" s="13">
        <f t="shared" si="3"/>
        <v>36.799999999999997</v>
      </c>
      <c r="I48" s="15">
        <f t="shared" si="4"/>
        <v>92</v>
      </c>
      <c r="J48" s="13">
        <v>42</v>
      </c>
      <c r="K48" s="16">
        <f t="shared" si="5"/>
        <v>70</v>
      </c>
      <c r="L48" s="21">
        <f t="shared" si="6"/>
        <v>78.8</v>
      </c>
      <c r="M48" s="13"/>
      <c r="O48"/>
    </row>
    <row r="49" spans="1:15" ht="27.95" customHeight="1">
      <c r="A49" s="17" t="s">
        <v>61</v>
      </c>
      <c r="B49" s="12">
        <v>31</v>
      </c>
      <c r="C49" s="12">
        <f t="shared" si="0"/>
        <v>62</v>
      </c>
      <c r="D49" s="13">
        <v>100</v>
      </c>
      <c r="E49" s="14">
        <f t="shared" si="1"/>
        <v>100</v>
      </c>
      <c r="F49" s="13">
        <v>74.666666666666657</v>
      </c>
      <c r="G49" s="14">
        <f t="shared" si="2"/>
        <v>74.666666666666657</v>
      </c>
      <c r="H49" s="13">
        <f t="shared" si="3"/>
        <v>29.866666666666664</v>
      </c>
      <c r="I49" s="15">
        <f t="shared" si="4"/>
        <v>74.666666666666657</v>
      </c>
      <c r="J49" s="13">
        <v>46</v>
      </c>
      <c r="K49" s="16">
        <f t="shared" si="5"/>
        <v>76.666666666666671</v>
      </c>
      <c r="L49" s="21">
        <f t="shared" si="6"/>
        <v>75.86666666666666</v>
      </c>
      <c r="M49" s="13"/>
      <c r="O49"/>
    </row>
    <row r="50" spans="1:15" ht="27.95" customHeight="1">
      <c r="A50" s="17" t="s">
        <v>62</v>
      </c>
      <c r="B50" s="12">
        <v>30</v>
      </c>
      <c r="C50" s="12">
        <f t="shared" si="0"/>
        <v>60</v>
      </c>
      <c r="D50" s="13">
        <v>100</v>
      </c>
      <c r="E50" s="14">
        <f t="shared" si="1"/>
        <v>100</v>
      </c>
      <c r="F50" s="13">
        <v>73.333333333333329</v>
      </c>
      <c r="G50" s="14">
        <f t="shared" si="2"/>
        <v>73.333333333333329</v>
      </c>
      <c r="H50" s="13">
        <f t="shared" si="3"/>
        <v>29.333333333333332</v>
      </c>
      <c r="I50" s="15">
        <f t="shared" si="4"/>
        <v>73.333333333333329</v>
      </c>
      <c r="J50" s="13">
        <v>37</v>
      </c>
      <c r="K50" s="16">
        <f t="shared" si="5"/>
        <v>61.666666666666671</v>
      </c>
      <c r="L50" s="21">
        <f t="shared" si="6"/>
        <v>66.333333333333343</v>
      </c>
      <c r="M50" s="13"/>
      <c r="O50"/>
    </row>
    <row r="51" spans="1:15" ht="27.95" customHeight="1">
      <c r="A51" s="17" t="s">
        <v>63</v>
      </c>
      <c r="B51" s="12">
        <v>28</v>
      </c>
      <c r="C51" s="12">
        <f t="shared" si="0"/>
        <v>56.000000000000007</v>
      </c>
      <c r="D51" s="13">
        <v>71.428571428571431</v>
      </c>
      <c r="E51" s="14">
        <f t="shared" si="1"/>
        <v>71.428571428571431</v>
      </c>
      <c r="F51" s="13">
        <v>61.142857142857139</v>
      </c>
      <c r="G51" s="14">
        <f t="shared" si="2"/>
        <v>61.142857142857146</v>
      </c>
      <c r="H51" s="13">
        <f t="shared" si="3"/>
        <v>24.457142857142859</v>
      </c>
      <c r="I51" s="15">
        <f t="shared" si="4"/>
        <v>61.142857142857146</v>
      </c>
      <c r="J51" s="13">
        <v>38</v>
      </c>
      <c r="K51" s="16">
        <f t="shared" si="5"/>
        <v>63.333333333333329</v>
      </c>
      <c r="L51" s="21">
        <f t="shared" si="6"/>
        <v>62.457142857142856</v>
      </c>
      <c r="M51" s="13"/>
      <c r="O51"/>
    </row>
    <row r="52" spans="1:15" ht="27.95" customHeight="1">
      <c r="A52" s="17" t="s">
        <v>64</v>
      </c>
      <c r="B52" s="12">
        <v>26</v>
      </c>
      <c r="C52" s="12">
        <f t="shared" si="0"/>
        <v>52</v>
      </c>
      <c r="D52" s="13">
        <v>85.714285714285708</v>
      </c>
      <c r="E52" s="14">
        <f t="shared" si="1"/>
        <v>85.714285714285708</v>
      </c>
      <c r="F52" s="13">
        <v>80</v>
      </c>
      <c r="G52" s="14">
        <f t="shared" si="2"/>
        <v>80</v>
      </c>
      <c r="H52" s="13">
        <f t="shared" si="3"/>
        <v>26.971428571428572</v>
      </c>
      <c r="I52" s="15">
        <f t="shared" si="4"/>
        <v>67.428571428571431</v>
      </c>
      <c r="J52" s="13">
        <v>47</v>
      </c>
      <c r="K52" s="16">
        <f t="shared" si="5"/>
        <v>78.333333333333329</v>
      </c>
      <c r="L52" s="21">
        <f t="shared" si="6"/>
        <v>73.971428571428575</v>
      </c>
      <c r="M52" s="13"/>
      <c r="O52"/>
    </row>
    <row r="53" spans="1:15" ht="27.95" customHeight="1">
      <c r="A53" s="17" t="s">
        <v>65</v>
      </c>
      <c r="B53" s="12">
        <v>23</v>
      </c>
      <c r="C53" s="12">
        <f t="shared" si="0"/>
        <v>46</v>
      </c>
      <c r="D53" s="13">
        <v>100</v>
      </c>
      <c r="E53" s="14">
        <f t="shared" si="1"/>
        <v>100</v>
      </c>
      <c r="F53" s="13">
        <v>64</v>
      </c>
      <c r="G53" s="14">
        <f t="shared" si="2"/>
        <v>64</v>
      </c>
      <c r="H53" s="13">
        <f t="shared" si="3"/>
        <v>25.6</v>
      </c>
      <c r="I53" s="15">
        <f t="shared" si="4"/>
        <v>64</v>
      </c>
      <c r="J53" s="13">
        <v>38</v>
      </c>
      <c r="K53" s="16">
        <f t="shared" si="5"/>
        <v>63.333333333333329</v>
      </c>
      <c r="L53" s="21">
        <f t="shared" si="6"/>
        <v>63.599999999999994</v>
      </c>
      <c r="M53" s="13"/>
      <c r="O53"/>
    </row>
    <row r="54" spans="1:15" ht="27.95" customHeight="1">
      <c r="A54" s="17" t="s">
        <v>66</v>
      </c>
      <c r="B54" s="12">
        <v>33</v>
      </c>
      <c r="C54" s="12">
        <f t="shared" si="0"/>
        <v>66</v>
      </c>
      <c r="D54" s="13">
        <v>42.857142857142854</v>
      </c>
      <c r="E54" s="14">
        <f t="shared" si="1"/>
        <v>42.857142857142854</v>
      </c>
      <c r="F54" s="13">
        <v>100</v>
      </c>
      <c r="G54" s="14">
        <f t="shared" si="2"/>
        <v>100</v>
      </c>
      <c r="H54" s="13">
        <f t="shared" si="3"/>
        <v>27.485714285714284</v>
      </c>
      <c r="I54" s="15">
        <f t="shared" si="4"/>
        <v>68.714285714285708</v>
      </c>
      <c r="J54" s="13">
        <v>24</v>
      </c>
      <c r="K54" s="16">
        <f t="shared" si="5"/>
        <v>40</v>
      </c>
      <c r="L54" s="21">
        <f t="shared" si="6"/>
        <v>51.48571428571428</v>
      </c>
      <c r="M54" s="13"/>
      <c r="O54"/>
    </row>
    <row r="55" spans="1:15" ht="27.95" customHeight="1">
      <c r="A55" s="17" t="s">
        <v>67</v>
      </c>
      <c r="B55" s="12">
        <v>37</v>
      </c>
      <c r="C55" s="12">
        <f t="shared" si="0"/>
        <v>74</v>
      </c>
      <c r="D55" s="13">
        <v>85.714285714285708</v>
      </c>
      <c r="E55" s="14">
        <f t="shared" si="1"/>
        <v>85.714285714285708</v>
      </c>
      <c r="F55" s="13">
        <v>110</v>
      </c>
      <c r="G55" s="14">
        <v>100</v>
      </c>
      <c r="H55" s="13">
        <f t="shared" si="3"/>
        <v>33.371428571428574</v>
      </c>
      <c r="I55" s="15">
        <f t="shared" si="4"/>
        <v>83.428571428571431</v>
      </c>
      <c r="J55" s="13">
        <v>56</v>
      </c>
      <c r="K55" s="16">
        <f t="shared" si="5"/>
        <v>93.333333333333329</v>
      </c>
      <c r="L55" s="21">
        <f t="shared" si="6"/>
        <v>89.371428571428567</v>
      </c>
      <c r="M55" s="13"/>
      <c r="O55"/>
    </row>
    <row r="56" spans="1:15" ht="27.95" customHeight="1">
      <c r="A56" s="17" t="s">
        <v>68</v>
      </c>
      <c r="B56" s="12">
        <v>18</v>
      </c>
      <c r="C56" s="12">
        <f t="shared" si="0"/>
        <v>36</v>
      </c>
      <c r="D56" s="13">
        <v>71.428571428571431</v>
      </c>
      <c r="E56" s="14">
        <f t="shared" si="1"/>
        <v>71.428571428571431</v>
      </c>
      <c r="F56" s="13">
        <v>47.809523809523803</v>
      </c>
      <c r="G56" s="14">
        <f t="shared" ref="G56:G80" si="7">(F56/$F$8*$G$8)</f>
        <v>47.809523809523803</v>
      </c>
      <c r="H56" s="13">
        <f t="shared" si="3"/>
        <v>19.123809523809523</v>
      </c>
      <c r="I56" s="15">
        <f t="shared" si="4"/>
        <v>47.80952380952381</v>
      </c>
      <c r="J56" s="13">
        <v>15</v>
      </c>
      <c r="K56" s="16">
        <f t="shared" si="5"/>
        <v>25</v>
      </c>
      <c r="L56" s="21">
        <f t="shared" si="6"/>
        <v>34.123809523809527</v>
      </c>
      <c r="M56" s="13"/>
      <c r="O56"/>
    </row>
    <row r="57" spans="1:15" ht="27.95" customHeight="1">
      <c r="A57" s="17" t="s">
        <v>69</v>
      </c>
      <c r="B57" s="12">
        <v>26</v>
      </c>
      <c r="C57" s="12">
        <f t="shared" si="0"/>
        <v>52</v>
      </c>
      <c r="D57" s="13">
        <v>100</v>
      </c>
      <c r="E57" s="14">
        <f t="shared" si="1"/>
        <v>100</v>
      </c>
      <c r="F57" s="13">
        <v>67.999999999999986</v>
      </c>
      <c r="G57" s="14">
        <f t="shared" si="7"/>
        <v>67.999999999999986</v>
      </c>
      <c r="H57" s="13">
        <f t="shared" si="3"/>
        <v>27.199999999999996</v>
      </c>
      <c r="I57" s="15">
        <f t="shared" si="4"/>
        <v>68</v>
      </c>
      <c r="J57" s="13">
        <v>37</v>
      </c>
      <c r="K57" s="16">
        <f t="shared" si="5"/>
        <v>61.666666666666671</v>
      </c>
      <c r="L57" s="21">
        <f t="shared" si="6"/>
        <v>64.2</v>
      </c>
      <c r="M57" s="13"/>
      <c r="O57"/>
    </row>
    <row r="58" spans="1:15" ht="27.95" customHeight="1">
      <c r="A58" s="17" t="s">
        <v>70</v>
      </c>
      <c r="B58" s="12">
        <v>23</v>
      </c>
      <c r="C58" s="12">
        <f t="shared" si="0"/>
        <v>46</v>
      </c>
      <c r="D58" s="13">
        <v>100</v>
      </c>
      <c r="E58" s="14">
        <f t="shared" si="1"/>
        <v>100</v>
      </c>
      <c r="F58" s="13">
        <v>64</v>
      </c>
      <c r="G58" s="14">
        <f t="shared" si="7"/>
        <v>64</v>
      </c>
      <c r="H58" s="13">
        <f t="shared" si="3"/>
        <v>25.6</v>
      </c>
      <c r="I58" s="15">
        <f t="shared" si="4"/>
        <v>64</v>
      </c>
      <c r="J58" s="13">
        <v>23</v>
      </c>
      <c r="K58" s="16">
        <f t="shared" si="5"/>
        <v>38.333333333333336</v>
      </c>
      <c r="L58" s="21">
        <f t="shared" si="6"/>
        <v>48.6</v>
      </c>
      <c r="M58" s="13"/>
      <c r="O58"/>
    </row>
    <row r="59" spans="1:15" ht="27.95" customHeight="1">
      <c r="A59" s="17" t="s">
        <v>71</v>
      </c>
      <c r="B59" s="12">
        <v>26</v>
      </c>
      <c r="C59" s="12">
        <f t="shared" si="0"/>
        <v>52</v>
      </c>
      <c r="D59" s="13">
        <v>0</v>
      </c>
      <c r="E59" s="14">
        <f t="shared" si="1"/>
        <v>0</v>
      </c>
      <c r="F59" s="13">
        <v>34.666666666666664</v>
      </c>
      <c r="G59" s="14">
        <f t="shared" si="7"/>
        <v>34.666666666666664</v>
      </c>
      <c r="H59" s="13">
        <f t="shared" si="3"/>
        <v>13.866666666666667</v>
      </c>
      <c r="I59" s="15">
        <f t="shared" si="4"/>
        <v>34.666666666666671</v>
      </c>
      <c r="J59" s="13">
        <v>53</v>
      </c>
      <c r="K59" s="16">
        <f t="shared" si="5"/>
        <v>88.333333333333329</v>
      </c>
      <c r="L59" s="21">
        <f t="shared" si="6"/>
        <v>66.866666666666674</v>
      </c>
      <c r="M59" s="13"/>
      <c r="O59"/>
    </row>
    <row r="60" spans="1:15" ht="27.95" customHeight="1">
      <c r="A60" s="17" t="s">
        <v>72</v>
      </c>
      <c r="B60" s="12">
        <v>33</v>
      </c>
      <c r="C60" s="12">
        <f t="shared" si="0"/>
        <v>66</v>
      </c>
      <c r="D60" s="13">
        <v>100</v>
      </c>
      <c r="E60" s="14">
        <f t="shared" si="1"/>
        <v>100</v>
      </c>
      <c r="F60" s="13">
        <v>77.333333333333329</v>
      </c>
      <c r="G60" s="14">
        <f t="shared" si="7"/>
        <v>77.333333333333329</v>
      </c>
      <c r="H60" s="13">
        <f t="shared" si="3"/>
        <v>30.93333333333333</v>
      </c>
      <c r="I60" s="15">
        <f t="shared" si="4"/>
        <v>77.333333333333314</v>
      </c>
      <c r="J60" s="13">
        <v>26</v>
      </c>
      <c r="K60" s="16">
        <f t="shared" si="5"/>
        <v>43.333333333333336</v>
      </c>
      <c r="L60" s="21">
        <f t="shared" si="6"/>
        <v>56.933333333333323</v>
      </c>
      <c r="M60" s="13"/>
      <c r="O60"/>
    </row>
    <row r="61" spans="1:15" ht="27.95" customHeight="1">
      <c r="A61" s="17" t="s">
        <v>73</v>
      </c>
      <c r="B61" s="12">
        <v>32</v>
      </c>
      <c r="C61" s="12">
        <f t="shared" si="0"/>
        <v>64</v>
      </c>
      <c r="D61" s="13">
        <v>57.142857142857146</v>
      </c>
      <c r="E61" s="14">
        <f t="shared" si="1"/>
        <v>57.142857142857153</v>
      </c>
      <c r="F61" s="13">
        <v>61.714285714285708</v>
      </c>
      <c r="G61" s="14">
        <f t="shared" si="7"/>
        <v>61.714285714285708</v>
      </c>
      <c r="H61" s="13">
        <f t="shared" si="3"/>
        <v>24.685714285714287</v>
      </c>
      <c r="I61" s="15">
        <f t="shared" si="4"/>
        <v>61.714285714285722</v>
      </c>
      <c r="J61" s="13">
        <v>29</v>
      </c>
      <c r="K61" s="16">
        <f t="shared" si="5"/>
        <v>48.333333333333336</v>
      </c>
      <c r="L61" s="21">
        <f t="shared" si="6"/>
        <v>53.68571428571429</v>
      </c>
      <c r="M61" s="13"/>
      <c r="O61"/>
    </row>
    <row r="62" spans="1:15" ht="27.95" customHeight="1">
      <c r="A62" s="17" t="s">
        <v>74</v>
      </c>
      <c r="B62" s="12">
        <v>28</v>
      </c>
      <c r="C62" s="12">
        <f t="shared" si="0"/>
        <v>56.000000000000007</v>
      </c>
      <c r="D62" s="13">
        <v>100</v>
      </c>
      <c r="E62" s="14">
        <f t="shared" si="1"/>
        <v>100</v>
      </c>
      <c r="F62" s="13">
        <v>100</v>
      </c>
      <c r="G62" s="14">
        <f t="shared" si="7"/>
        <v>100</v>
      </c>
      <c r="H62" s="13">
        <f t="shared" si="3"/>
        <v>31.200000000000003</v>
      </c>
      <c r="I62" s="15">
        <f t="shared" si="4"/>
        <v>78</v>
      </c>
      <c r="J62" s="13">
        <v>36</v>
      </c>
      <c r="K62" s="16">
        <f t="shared" si="5"/>
        <v>60</v>
      </c>
      <c r="L62" s="21">
        <f t="shared" si="6"/>
        <v>67.2</v>
      </c>
      <c r="M62" s="13"/>
      <c r="O62"/>
    </row>
    <row r="63" spans="1:15" ht="27.95" customHeight="1">
      <c r="A63" s="17" t="s">
        <v>75</v>
      </c>
      <c r="B63" s="12">
        <v>35</v>
      </c>
      <c r="C63" s="12">
        <f t="shared" si="0"/>
        <v>70</v>
      </c>
      <c r="D63" s="13">
        <v>100</v>
      </c>
      <c r="E63" s="14">
        <f t="shared" si="1"/>
        <v>100</v>
      </c>
      <c r="F63" s="13">
        <v>79.999999999999986</v>
      </c>
      <c r="G63" s="14">
        <f t="shared" si="7"/>
        <v>79.999999999999986</v>
      </c>
      <c r="H63" s="13">
        <f t="shared" si="3"/>
        <v>32</v>
      </c>
      <c r="I63" s="15">
        <f t="shared" si="4"/>
        <v>80</v>
      </c>
      <c r="J63" s="13">
        <v>53</v>
      </c>
      <c r="K63" s="16">
        <f t="shared" si="5"/>
        <v>88.333333333333329</v>
      </c>
      <c r="L63" s="21">
        <f t="shared" si="6"/>
        <v>85</v>
      </c>
      <c r="M63" s="13"/>
      <c r="O63"/>
    </row>
    <row r="64" spans="1:15" ht="27.95" customHeight="1">
      <c r="A64" s="17" t="s">
        <v>76</v>
      </c>
      <c r="B64" s="12">
        <v>33</v>
      </c>
      <c r="C64" s="12">
        <f t="shared" si="0"/>
        <v>66</v>
      </c>
      <c r="D64" s="13">
        <v>0</v>
      </c>
      <c r="E64" s="14">
        <f t="shared" si="1"/>
        <v>0</v>
      </c>
      <c r="F64" s="13">
        <v>44</v>
      </c>
      <c r="G64" s="14">
        <f t="shared" si="7"/>
        <v>44</v>
      </c>
      <c r="H64" s="13">
        <f t="shared" si="3"/>
        <v>17.600000000000001</v>
      </c>
      <c r="I64" s="15">
        <f t="shared" si="4"/>
        <v>44.000000000000007</v>
      </c>
      <c r="J64" s="13">
        <v>38</v>
      </c>
      <c r="K64" s="16">
        <f t="shared" si="5"/>
        <v>63.333333333333329</v>
      </c>
      <c r="L64" s="21">
        <f t="shared" si="6"/>
        <v>55.599999999999994</v>
      </c>
      <c r="M64" s="13"/>
      <c r="O64"/>
    </row>
    <row r="65" spans="1:15" ht="27.95" customHeight="1">
      <c r="A65" s="17" t="s">
        <v>77</v>
      </c>
      <c r="B65" s="12">
        <v>35</v>
      </c>
      <c r="C65" s="12">
        <f t="shared" si="0"/>
        <v>70</v>
      </c>
      <c r="D65" s="13">
        <v>71.428571428571431</v>
      </c>
      <c r="E65" s="14">
        <f t="shared" si="1"/>
        <v>71.428571428571431</v>
      </c>
      <c r="F65" s="13">
        <v>80</v>
      </c>
      <c r="G65" s="14">
        <f t="shared" si="7"/>
        <v>80</v>
      </c>
      <c r="H65" s="13">
        <f t="shared" si="3"/>
        <v>29.142857142857142</v>
      </c>
      <c r="I65" s="15">
        <f t="shared" si="4"/>
        <v>72.857142857142847</v>
      </c>
      <c r="J65" s="13">
        <v>34</v>
      </c>
      <c r="K65" s="16">
        <f t="shared" si="5"/>
        <v>56.666666666666664</v>
      </c>
      <c r="L65" s="21">
        <f t="shared" si="6"/>
        <v>63.142857142857139</v>
      </c>
      <c r="M65" s="13"/>
      <c r="O65"/>
    </row>
    <row r="66" spans="1:15" ht="27.95" customHeight="1">
      <c r="A66" s="17" t="s">
        <v>78</v>
      </c>
      <c r="B66" s="12">
        <v>14</v>
      </c>
      <c r="C66" s="12">
        <f t="shared" si="0"/>
        <v>28.000000000000004</v>
      </c>
      <c r="D66" s="13">
        <v>85.714285714285708</v>
      </c>
      <c r="E66" s="14">
        <f t="shared" si="1"/>
        <v>85.714285714285708</v>
      </c>
      <c r="F66" s="13">
        <v>47.238095238095234</v>
      </c>
      <c r="G66" s="14">
        <f t="shared" si="7"/>
        <v>47.238095238095234</v>
      </c>
      <c r="H66" s="13">
        <f t="shared" si="3"/>
        <v>18.895238095238096</v>
      </c>
      <c r="I66" s="15">
        <f t="shared" si="4"/>
        <v>47.238095238095241</v>
      </c>
      <c r="J66" s="13">
        <v>26</v>
      </c>
      <c r="K66" s="16">
        <f t="shared" si="5"/>
        <v>43.333333333333336</v>
      </c>
      <c r="L66" s="21">
        <f t="shared" si="6"/>
        <v>44.895238095238099</v>
      </c>
      <c r="M66" s="13"/>
      <c r="O66"/>
    </row>
    <row r="67" spans="1:15" ht="27.95" customHeight="1">
      <c r="A67" s="17" t="s">
        <v>79</v>
      </c>
      <c r="B67" s="12">
        <v>0</v>
      </c>
      <c r="C67" s="12">
        <f t="shared" si="0"/>
        <v>0</v>
      </c>
      <c r="D67" s="13">
        <v>64.285714285714292</v>
      </c>
      <c r="E67" s="14">
        <f t="shared" si="1"/>
        <v>64.285714285714292</v>
      </c>
      <c r="F67" s="13">
        <v>21.428571428571431</v>
      </c>
      <c r="G67" s="14">
        <f t="shared" si="7"/>
        <v>21.428571428571431</v>
      </c>
      <c r="H67" s="13">
        <f t="shared" si="3"/>
        <v>8.571428571428573</v>
      </c>
      <c r="I67" s="15">
        <f t="shared" si="4"/>
        <v>21.428571428571434</v>
      </c>
      <c r="J67" s="13">
        <v>11</v>
      </c>
      <c r="K67" s="16">
        <f t="shared" si="5"/>
        <v>18.333333333333332</v>
      </c>
      <c r="L67" s="21">
        <f t="shared" si="6"/>
        <v>19.571428571428573</v>
      </c>
      <c r="M67" s="13"/>
      <c r="O67"/>
    </row>
    <row r="68" spans="1:15" ht="27.95" customHeight="1">
      <c r="A68" s="17" t="s">
        <v>80</v>
      </c>
      <c r="B68" s="12">
        <v>36</v>
      </c>
      <c r="C68" s="12">
        <f t="shared" si="0"/>
        <v>72</v>
      </c>
      <c r="D68" s="13">
        <v>100</v>
      </c>
      <c r="E68" s="14">
        <f t="shared" si="1"/>
        <v>100</v>
      </c>
      <c r="F68" s="13">
        <v>100</v>
      </c>
      <c r="G68" s="14">
        <f t="shared" si="7"/>
        <v>100</v>
      </c>
      <c r="H68" s="13">
        <f t="shared" si="3"/>
        <v>34.4</v>
      </c>
      <c r="I68" s="15">
        <f t="shared" si="4"/>
        <v>86</v>
      </c>
      <c r="J68" s="13">
        <v>46</v>
      </c>
      <c r="K68" s="16">
        <f t="shared" si="5"/>
        <v>76.666666666666671</v>
      </c>
      <c r="L68" s="21">
        <f t="shared" si="6"/>
        <v>80.400000000000006</v>
      </c>
      <c r="M68" s="13"/>
      <c r="O68"/>
    </row>
    <row r="69" spans="1:15" ht="27.95" customHeight="1">
      <c r="A69" s="17" t="s">
        <v>81</v>
      </c>
      <c r="B69" s="12">
        <v>19</v>
      </c>
      <c r="C69" s="12">
        <f t="shared" si="0"/>
        <v>38</v>
      </c>
      <c r="D69" s="13">
        <v>71.428571428571431</v>
      </c>
      <c r="E69" s="14">
        <f t="shared" si="1"/>
        <v>71.428571428571431</v>
      </c>
      <c r="F69" s="13">
        <v>49.142857142857139</v>
      </c>
      <c r="G69" s="14">
        <f t="shared" si="7"/>
        <v>49.142857142857139</v>
      </c>
      <c r="H69" s="13">
        <f t="shared" si="3"/>
        <v>19.657142857142858</v>
      </c>
      <c r="I69" s="15">
        <f t="shared" si="4"/>
        <v>49.142857142857146</v>
      </c>
      <c r="J69" s="13">
        <v>30</v>
      </c>
      <c r="K69" s="16">
        <f t="shared" si="5"/>
        <v>50</v>
      </c>
      <c r="L69" s="21">
        <f t="shared" si="6"/>
        <v>49.657142857142858</v>
      </c>
      <c r="M69" s="13"/>
      <c r="O69"/>
    </row>
    <row r="70" spans="1:15" ht="27.95" customHeight="1">
      <c r="A70" s="17" t="s">
        <v>82</v>
      </c>
      <c r="B70" s="12">
        <v>40</v>
      </c>
      <c r="C70" s="12">
        <f t="shared" si="0"/>
        <v>80</v>
      </c>
      <c r="D70" s="13">
        <v>100</v>
      </c>
      <c r="E70" s="14">
        <f t="shared" si="1"/>
        <v>100</v>
      </c>
      <c r="F70" s="13">
        <v>86.666666666666657</v>
      </c>
      <c r="G70" s="14">
        <f t="shared" si="7"/>
        <v>86.666666666666657</v>
      </c>
      <c r="H70" s="13">
        <f t="shared" si="3"/>
        <v>34.666666666666664</v>
      </c>
      <c r="I70" s="15">
        <f t="shared" si="4"/>
        <v>86.666666666666657</v>
      </c>
      <c r="J70" s="13">
        <v>45</v>
      </c>
      <c r="K70" s="16">
        <f t="shared" si="5"/>
        <v>75</v>
      </c>
      <c r="L70" s="21">
        <f t="shared" si="6"/>
        <v>79.666666666666657</v>
      </c>
      <c r="M70" s="13"/>
      <c r="O70"/>
    </row>
    <row r="71" spans="1:15" ht="27.95" customHeight="1">
      <c r="A71" s="17" t="s">
        <v>83</v>
      </c>
      <c r="B71" s="12">
        <v>31</v>
      </c>
      <c r="C71" s="12">
        <f t="shared" si="0"/>
        <v>62</v>
      </c>
      <c r="D71" s="13">
        <v>14.285714285714286</v>
      </c>
      <c r="E71" s="14">
        <f t="shared" si="1"/>
        <v>14.285714285714288</v>
      </c>
      <c r="F71" s="13">
        <v>46.095238095238088</v>
      </c>
      <c r="G71" s="14">
        <f t="shared" si="7"/>
        <v>46.095238095238088</v>
      </c>
      <c r="H71" s="13">
        <f t="shared" si="3"/>
        <v>18.438095238095237</v>
      </c>
      <c r="I71" s="15">
        <f t="shared" si="4"/>
        <v>46.095238095238088</v>
      </c>
      <c r="J71" s="13">
        <v>48</v>
      </c>
      <c r="K71" s="16">
        <f t="shared" si="5"/>
        <v>80</v>
      </c>
      <c r="L71" s="21">
        <f t="shared" si="6"/>
        <v>66.438095238095229</v>
      </c>
      <c r="M71" s="13"/>
      <c r="O71"/>
    </row>
    <row r="72" spans="1:15" ht="27.95" customHeight="1">
      <c r="A72" s="17" t="s">
        <v>84</v>
      </c>
      <c r="B72" s="12">
        <v>31</v>
      </c>
      <c r="C72" s="12">
        <f t="shared" si="0"/>
        <v>62</v>
      </c>
      <c r="D72" s="13">
        <v>85.714285714285708</v>
      </c>
      <c r="E72" s="14">
        <f t="shared" si="1"/>
        <v>85.714285714285708</v>
      </c>
      <c r="F72" s="13">
        <v>69.904761904761898</v>
      </c>
      <c r="G72" s="14">
        <f t="shared" si="7"/>
        <v>69.904761904761898</v>
      </c>
      <c r="H72" s="13">
        <f t="shared" si="3"/>
        <v>27.961904761904762</v>
      </c>
      <c r="I72" s="15">
        <f t="shared" si="4"/>
        <v>69.904761904761898</v>
      </c>
      <c r="J72" s="13">
        <v>37</v>
      </c>
      <c r="K72" s="16">
        <f t="shared" si="5"/>
        <v>61.666666666666671</v>
      </c>
      <c r="L72" s="21">
        <f t="shared" si="6"/>
        <v>64.961904761904776</v>
      </c>
      <c r="M72" s="13"/>
      <c r="O72"/>
    </row>
    <row r="73" spans="1:15" ht="27.95" customHeight="1">
      <c r="A73" s="17" t="s">
        <v>85</v>
      </c>
      <c r="B73" s="12">
        <v>50</v>
      </c>
      <c r="C73" s="12">
        <f t="shared" si="0"/>
        <v>100</v>
      </c>
      <c r="D73" s="13">
        <v>100</v>
      </c>
      <c r="E73" s="14">
        <f t="shared" si="1"/>
        <v>100</v>
      </c>
      <c r="F73" s="13">
        <v>100</v>
      </c>
      <c r="G73" s="14">
        <f t="shared" si="7"/>
        <v>100</v>
      </c>
      <c r="H73" s="13">
        <f t="shared" si="3"/>
        <v>40</v>
      </c>
      <c r="I73" s="15">
        <f t="shared" si="4"/>
        <v>100</v>
      </c>
      <c r="J73" s="13">
        <v>48</v>
      </c>
      <c r="K73" s="16">
        <f t="shared" si="5"/>
        <v>80</v>
      </c>
      <c r="L73" s="21">
        <f t="shared" si="6"/>
        <v>88</v>
      </c>
      <c r="M73" s="13"/>
      <c r="O73"/>
    </row>
    <row r="74" spans="1:15" ht="27.95" customHeight="1">
      <c r="A74" s="17" t="s">
        <v>86</v>
      </c>
      <c r="B74" s="12">
        <v>31</v>
      </c>
      <c r="C74" s="12">
        <f t="shared" si="0"/>
        <v>62</v>
      </c>
      <c r="D74" s="13">
        <v>100</v>
      </c>
      <c r="E74" s="14">
        <f t="shared" si="1"/>
        <v>100</v>
      </c>
      <c r="F74" s="13">
        <v>100</v>
      </c>
      <c r="G74" s="14">
        <f t="shared" si="7"/>
        <v>100</v>
      </c>
      <c r="H74" s="13">
        <f t="shared" si="3"/>
        <v>32.4</v>
      </c>
      <c r="I74" s="15">
        <f t="shared" si="4"/>
        <v>81</v>
      </c>
      <c r="J74" s="13">
        <v>24</v>
      </c>
      <c r="K74" s="16">
        <f t="shared" si="5"/>
        <v>40</v>
      </c>
      <c r="L74" s="21">
        <f t="shared" si="6"/>
        <v>56.4</v>
      </c>
      <c r="M74" s="13"/>
      <c r="O74"/>
    </row>
    <row r="75" spans="1:15" ht="27.95" customHeight="1">
      <c r="A75" s="17" t="s">
        <v>87</v>
      </c>
      <c r="B75" s="12">
        <v>23</v>
      </c>
      <c r="C75" s="12">
        <f t="shared" si="0"/>
        <v>46</v>
      </c>
      <c r="D75" s="13">
        <v>71.428571428571431</v>
      </c>
      <c r="E75" s="14">
        <f t="shared" si="1"/>
        <v>71.428571428571431</v>
      </c>
      <c r="F75" s="13">
        <v>54.476190476190474</v>
      </c>
      <c r="G75" s="14">
        <f t="shared" si="7"/>
        <v>54.476190476190482</v>
      </c>
      <c r="H75" s="13">
        <f t="shared" si="3"/>
        <v>21.790476190476191</v>
      </c>
      <c r="I75" s="15">
        <f t="shared" si="4"/>
        <v>54.476190476190482</v>
      </c>
      <c r="J75" s="13">
        <v>34</v>
      </c>
      <c r="K75" s="16">
        <f t="shared" si="5"/>
        <v>56.666666666666664</v>
      </c>
      <c r="L75" s="21">
        <f t="shared" si="6"/>
        <v>55.790476190476191</v>
      </c>
      <c r="M75" s="13"/>
      <c r="O75"/>
    </row>
    <row r="76" spans="1:15" ht="27.95" customHeight="1">
      <c r="A76" s="17" t="s">
        <v>88</v>
      </c>
      <c r="B76" s="12">
        <v>44</v>
      </c>
      <c r="C76" s="12">
        <f t="shared" si="0"/>
        <v>88</v>
      </c>
      <c r="D76" s="13">
        <v>57.142857142857146</v>
      </c>
      <c r="E76" s="14">
        <f t="shared" si="1"/>
        <v>57.142857142857153</v>
      </c>
      <c r="F76" s="13">
        <v>77.714285714285708</v>
      </c>
      <c r="G76" s="14">
        <f t="shared" si="7"/>
        <v>77.714285714285708</v>
      </c>
      <c r="H76" s="13">
        <f t="shared" si="3"/>
        <v>31.085714285714289</v>
      </c>
      <c r="I76" s="15">
        <f t="shared" si="4"/>
        <v>77.714285714285722</v>
      </c>
      <c r="J76" s="13">
        <v>54</v>
      </c>
      <c r="K76" s="16">
        <f t="shared" si="5"/>
        <v>90</v>
      </c>
      <c r="L76" s="21">
        <f t="shared" si="6"/>
        <v>85.085714285714289</v>
      </c>
      <c r="M76" s="13"/>
      <c r="O76"/>
    </row>
    <row r="77" spans="1:15" ht="27.95" customHeight="1">
      <c r="A77" s="17" t="s">
        <v>89</v>
      </c>
      <c r="B77" s="12">
        <v>42</v>
      </c>
      <c r="C77" s="12">
        <f t="shared" si="0"/>
        <v>84</v>
      </c>
      <c r="D77" s="13">
        <v>85.714285714285708</v>
      </c>
      <c r="E77" s="14">
        <f t="shared" si="1"/>
        <v>85.714285714285708</v>
      </c>
      <c r="F77" s="13">
        <v>84.571428571428569</v>
      </c>
      <c r="G77" s="14">
        <f t="shared" si="7"/>
        <v>84.571428571428569</v>
      </c>
      <c r="H77" s="13">
        <f t="shared" si="3"/>
        <v>33.828571428571429</v>
      </c>
      <c r="I77" s="15">
        <f t="shared" si="4"/>
        <v>84.571428571428569</v>
      </c>
      <c r="J77" s="13">
        <v>48</v>
      </c>
      <c r="K77" s="16">
        <f t="shared" si="5"/>
        <v>80</v>
      </c>
      <c r="L77" s="21">
        <f t="shared" si="6"/>
        <v>81.828571428571422</v>
      </c>
      <c r="M77" s="13"/>
      <c r="O77"/>
    </row>
    <row r="78" spans="1:15" ht="27.95" customHeight="1">
      <c r="A78" s="17" t="s">
        <v>90</v>
      </c>
      <c r="B78" s="12">
        <v>42</v>
      </c>
      <c r="C78" s="12">
        <f t="shared" si="0"/>
        <v>84</v>
      </c>
      <c r="D78" s="13">
        <v>100</v>
      </c>
      <c r="E78" s="14">
        <f t="shared" si="1"/>
        <v>100</v>
      </c>
      <c r="F78" s="13">
        <v>89.333333333333329</v>
      </c>
      <c r="G78" s="14">
        <f t="shared" si="7"/>
        <v>89.333333333333329</v>
      </c>
      <c r="H78" s="13">
        <f t="shared" si="3"/>
        <v>35.733333333333334</v>
      </c>
      <c r="I78" s="15">
        <f t="shared" si="4"/>
        <v>89.333333333333329</v>
      </c>
      <c r="J78" s="13">
        <v>59</v>
      </c>
      <c r="K78" s="16">
        <f t="shared" si="5"/>
        <v>98.333333333333329</v>
      </c>
      <c r="L78" s="21">
        <f t="shared" si="6"/>
        <v>94.73333333333332</v>
      </c>
      <c r="M78" s="13"/>
      <c r="O78"/>
    </row>
    <row r="79" spans="1:15" ht="27.95" customHeight="1">
      <c r="A79" s="17" t="s">
        <v>91</v>
      </c>
      <c r="B79" s="12">
        <v>36</v>
      </c>
      <c r="C79" s="12">
        <f t="shared" si="0"/>
        <v>72</v>
      </c>
      <c r="D79" s="13">
        <v>71.428571428571431</v>
      </c>
      <c r="E79" s="14">
        <f t="shared" si="1"/>
        <v>71.428571428571431</v>
      </c>
      <c r="F79" s="13">
        <v>80</v>
      </c>
      <c r="G79" s="14">
        <f t="shared" si="7"/>
        <v>80</v>
      </c>
      <c r="H79" s="13">
        <f t="shared" si="3"/>
        <v>29.542857142857144</v>
      </c>
      <c r="I79" s="15">
        <f t="shared" si="4"/>
        <v>73.857142857142861</v>
      </c>
      <c r="J79" s="13">
        <v>28</v>
      </c>
      <c r="K79" s="16">
        <f t="shared" si="5"/>
        <v>46.666666666666664</v>
      </c>
      <c r="L79" s="21">
        <f t="shared" si="6"/>
        <v>57.542857142857144</v>
      </c>
      <c r="M79" s="13"/>
      <c r="O79"/>
    </row>
    <row r="80" spans="1:15" ht="27.95" customHeight="1">
      <c r="A80" s="17" t="s">
        <v>92</v>
      </c>
      <c r="B80" s="12">
        <v>35</v>
      </c>
      <c r="C80" s="12">
        <f t="shared" si="0"/>
        <v>70</v>
      </c>
      <c r="D80" s="13">
        <v>85.714285714285708</v>
      </c>
      <c r="E80" s="14">
        <f t="shared" si="1"/>
        <v>85.714285714285708</v>
      </c>
      <c r="F80" s="13">
        <v>75.238095238095227</v>
      </c>
      <c r="G80" s="14">
        <f t="shared" si="7"/>
        <v>75.238095238095227</v>
      </c>
      <c r="H80" s="13">
        <f t="shared" si="3"/>
        <v>30.095238095238091</v>
      </c>
      <c r="I80" s="15">
        <f t="shared" si="4"/>
        <v>75.238095238095227</v>
      </c>
      <c r="J80" s="13">
        <v>40</v>
      </c>
      <c r="K80" s="16">
        <f t="shared" si="5"/>
        <v>66.666666666666657</v>
      </c>
      <c r="L80" s="21">
        <f t="shared" si="6"/>
        <v>70.095238095238088</v>
      </c>
      <c r="M80" s="13"/>
      <c r="O80"/>
    </row>
    <row r="81" spans="1:15" ht="27.95" customHeight="1">
      <c r="A81" s="17" t="s">
        <v>93</v>
      </c>
      <c r="B81" s="12">
        <v>48</v>
      </c>
      <c r="C81" s="12">
        <f t="shared" si="0"/>
        <v>96</v>
      </c>
      <c r="D81" s="13">
        <v>64.285714285714292</v>
      </c>
      <c r="E81" s="14">
        <f t="shared" si="1"/>
        <v>64.285714285714292</v>
      </c>
      <c r="F81" s="13">
        <v>110</v>
      </c>
      <c r="G81" s="14">
        <v>100</v>
      </c>
      <c r="H81" s="13">
        <f t="shared" si="3"/>
        <v>35.628571428571426</v>
      </c>
      <c r="I81" s="15">
        <f t="shared" si="4"/>
        <v>89.071428571428569</v>
      </c>
      <c r="J81" s="13">
        <v>54</v>
      </c>
      <c r="K81" s="16">
        <f t="shared" si="5"/>
        <v>90</v>
      </c>
      <c r="L81" s="21">
        <f t="shared" si="6"/>
        <v>89.628571428571433</v>
      </c>
      <c r="M81" s="13"/>
      <c r="O81"/>
    </row>
    <row r="82" spans="1:15" ht="27.95" customHeight="1">
      <c r="A82" s="17" t="s">
        <v>94</v>
      </c>
      <c r="B82" s="12">
        <v>48</v>
      </c>
      <c r="C82" s="12">
        <f t="shared" si="0"/>
        <v>96</v>
      </c>
      <c r="D82" s="13">
        <v>100</v>
      </c>
      <c r="E82" s="14">
        <f t="shared" si="1"/>
        <v>100</v>
      </c>
      <c r="F82" s="13">
        <v>97.333333333333329</v>
      </c>
      <c r="G82" s="14">
        <f t="shared" ref="G82:G97" si="8">(F82/$F$8*$G$8)</f>
        <v>97.333333333333329</v>
      </c>
      <c r="H82" s="13">
        <f t="shared" si="3"/>
        <v>38.93333333333333</v>
      </c>
      <c r="I82" s="15">
        <f t="shared" si="4"/>
        <v>97.333333333333329</v>
      </c>
      <c r="J82" s="13">
        <v>56</v>
      </c>
      <c r="K82" s="16">
        <f t="shared" si="5"/>
        <v>93.333333333333329</v>
      </c>
      <c r="L82" s="21">
        <f t="shared" si="6"/>
        <v>94.933333333333337</v>
      </c>
      <c r="M82" s="13"/>
      <c r="O82"/>
    </row>
    <row r="83" spans="1:15" ht="27.95" customHeight="1">
      <c r="A83" s="17" t="s">
        <v>95</v>
      </c>
      <c r="B83" s="12">
        <v>32</v>
      </c>
      <c r="C83" s="12">
        <f t="shared" si="0"/>
        <v>64</v>
      </c>
      <c r="D83" s="13">
        <v>100</v>
      </c>
      <c r="E83" s="14">
        <f t="shared" si="1"/>
        <v>100</v>
      </c>
      <c r="F83" s="13">
        <v>75.999999999999986</v>
      </c>
      <c r="G83" s="14">
        <f t="shared" si="8"/>
        <v>75.999999999999986</v>
      </c>
      <c r="H83" s="13">
        <f t="shared" si="3"/>
        <v>30.4</v>
      </c>
      <c r="I83" s="15">
        <f t="shared" si="4"/>
        <v>76</v>
      </c>
      <c r="J83" s="13">
        <v>34</v>
      </c>
      <c r="K83" s="16">
        <f t="shared" si="5"/>
        <v>56.666666666666664</v>
      </c>
      <c r="L83" s="21">
        <f t="shared" si="6"/>
        <v>64.400000000000006</v>
      </c>
      <c r="M83" s="13"/>
      <c r="O83"/>
    </row>
    <row r="84" spans="1:15" ht="27.95" customHeight="1">
      <c r="A84" s="17" t="s">
        <v>96</v>
      </c>
      <c r="B84" s="12">
        <v>0</v>
      </c>
      <c r="C84" s="12">
        <f t="shared" si="0"/>
        <v>0</v>
      </c>
      <c r="D84" s="13">
        <v>0</v>
      </c>
      <c r="E84" s="14">
        <f t="shared" si="1"/>
        <v>0</v>
      </c>
      <c r="F84" s="13">
        <v>0</v>
      </c>
      <c r="G84" s="14">
        <f t="shared" si="8"/>
        <v>0</v>
      </c>
      <c r="H84" s="13">
        <f t="shared" si="3"/>
        <v>0</v>
      </c>
      <c r="I84" s="15">
        <f t="shared" si="4"/>
        <v>0</v>
      </c>
      <c r="J84" s="13">
        <v>0</v>
      </c>
      <c r="K84" s="16">
        <f t="shared" si="5"/>
        <v>0</v>
      </c>
      <c r="L84" s="21">
        <f t="shared" si="6"/>
        <v>0</v>
      </c>
      <c r="M84" s="13"/>
      <c r="O84"/>
    </row>
    <row r="85" spans="1:15" ht="27.95" customHeight="1">
      <c r="A85" s="17" t="s">
        <v>97</v>
      </c>
      <c r="B85" s="12">
        <v>24</v>
      </c>
      <c r="C85" s="12">
        <f t="shared" si="0"/>
        <v>48</v>
      </c>
      <c r="D85" s="13">
        <v>71.428571428571431</v>
      </c>
      <c r="E85" s="14">
        <f t="shared" si="1"/>
        <v>71.428571428571431</v>
      </c>
      <c r="F85" s="13">
        <v>55.809523809523803</v>
      </c>
      <c r="G85" s="14">
        <f t="shared" si="8"/>
        <v>55.809523809523796</v>
      </c>
      <c r="H85" s="13">
        <f t="shared" si="3"/>
        <v>22.323809523809523</v>
      </c>
      <c r="I85" s="15">
        <f t="shared" si="4"/>
        <v>55.80952380952381</v>
      </c>
      <c r="J85" s="13">
        <v>25</v>
      </c>
      <c r="K85" s="16">
        <f t="shared" si="5"/>
        <v>41.666666666666671</v>
      </c>
      <c r="L85" s="21">
        <f t="shared" si="6"/>
        <v>47.32380952380953</v>
      </c>
      <c r="M85" s="13"/>
      <c r="O85"/>
    </row>
    <row r="86" spans="1:15" ht="27.95" customHeight="1">
      <c r="A86" s="17" t="s">
        <v>98</v>
      </c>
      <c r="B86" s="12">
        <v>36</v>
      </c>
      <c r="C86" s="12">
        <f t="shared" si="0"/>
        <v>72</v>
      </c>
      <c r="D86" s="13">
        <v>100</v>
      </c>
      <c r="E86" s="14">
        <f t="shared" si="1"/>
        <v>100</v>
      </c>
      <c r="F86" s="13">
        <v>81.333333333333314</v>
      </c>
      <c r="G86" s="14">
        <f t="shared" si="8"/>
        <v>81.333333333333314</v>
      </c>
      <c r="H86" s="13">
        <f t="shared" si="3"/>
        <v>32.533333333333331</v>
      </c>
      <c r="I86" s="15">
        <f t="shared" si="4"/>
        <v>81.333333333333329</v>
      </c>
      <c r="J86" s="13">
        <v>42</v>
      </c>
      <c r="K86" s="16">
        <f t="shared" si="5"/>
        <v>70</v>
      </c>
      <c r="L86" s="21">
        <f t="shared" si="6"/>
        <v>74.533333333333331</v>
      </c>
      <c r="M86" s="13"/>
      <c r="O86"/>
    </row>
    <row r="87" spans="1:15" ht="27.95" customHeight="1">
      <c r="A87" s="17" t="s">
        <v>99</v>
      </c>
      <c r="B87" s="12">
        <v>36</v>
      </c>
      <c r="C87" s="12">
        <f t="shared" si="0"/>
        <v>72</v>
      </c>
      <c r="D87" s="13">
        <v>71.428571428571431</v>
      </c>
      <c r="E87" s="14">
        <f t="shared" si="1"/>
        <v>71.428571428571431</v>
      </c>
      <c r="F87" s="13">
        <v>71.80952380952381</v>
      </c>
      <c r="G87" s="14">
        <f t="shared" si="8"/>
        <v>71.80952380952381</v>
      </c>
      <c r="H87" s="13">
        <f t="shared" si="3"/>
        <v>28.723809523809525</v>
      </c>
      <c r="I87" s="15">
        <f t="shared" si="4"/>
        <v>71.80952380952381</v>
      </c>
      <c r="J87" s="13">
        <v>37</v>
      </c>
      <c r="K87" s="16">
        <f t="shared" si="5"/>
        <v>61.666666666666671</v>
      </c>
      <c r="L87" s="21">
        <f t="shared" si="6"/>
        <v>65.723809523809535</v>
      </c>
      <c r="M87" s="13"/>
      <c r="O87"/>
    </row>
    <row r="88" spans="1:15" ht="27.95" customHeight="1">
      <c r="A88" s="17" t="s">
        <v>100</v>
      </c>
      <c r="B88" s="12">
        <v>37</v>
      </c>
      <c r="C88" s="12">
        <f t="shared" si="0"/>
        <v>74</v>
      </c>
      <c r="D88" s="13">
        <v>85.714285714285708</v>
      </c>
      <c r="E88" s="14">
        <f t="shared" si="1"/>
        <v>85.714285714285708</v>
      </c>
      <c r="F88" s="13">
        <v>77.904761904761898</v>
      </c>
      <c r="G88" s="14">
        <f t="shared" si="8"/>
        <v>77.904761904761898</v>
      </c>
      <c r="H88" s="13">
        <f t="shared" si="3"/>
        <v>31.161904761904765</v>
      </c>
      <c r="I88" s="15">
        <f t="shared" si="4"/>
        <v>77.904761904761912</v>
      </c>
      <c r="J88" s="13">
        <v>39</v>
      </c>
      <c r="K88" s="16">
        <f t="shared" si="5"/>
        <v>65</v>
      </c>
      <c r="L88" s="21">
        <f t="shared" si="6"/>
        <v>70.161904761904765</v>
      </c>
      <c r="M88" s="13"/>
      <c r="O88"/>
    </row>
    <row r="89" spans="1:15" ht="27.95" customHeight="1">
      <c r="A89" s="17" t="s">
        <v>101</v>
      </c>
      <c r="B89" s="12">
        <v>36</v>
      </c>
      <c r="C89" s="12">
        <f t="shared" si="0"/>
        <v>72</v>
      </c>
      <c r="D89" s="13">
        <v>64.285714285714292</v>
      </c>
      <c r="E89" s="14">
        <f t="shared" si="1"/>
        <v>64.285714285714292</v>
      </c>
      <c r="F89" s="13">
        <v>69.428571428571416</v>
      </c>
      <c r="G89" s="14">
        <f t="shared" si="8"/>
        <v>69.428571428571416</v>
      </c>
      <c r="H89" s="13">
        <f t="shared" si="3"/>
        <v>27.771428571428572</v>
      </c>
      <c r="I89" s="15">
        <f t="shared" si="4"/>
        <v>69.428571428571431</v>
      </c>
      <c r="J89" s="13">
        <v>31</v>
      </c>
      <c r="K89" s="16">
        <f t="shared" si="5"/>
        <v>51.666666666666671</v>
      </c>
      <c r="L89" s="21">
        <f t="shared" si="6"/>
        <v>58.771428571428572</v>
      </c>
      <c r="M89" s="13"/>
      <c r="O89"/>
    </row>
    <row r="90" spans="1:15" ht="27.95" customHeight="1">
      <c r="A90" s="17" t="s">
        <v>102</v>
      </c>
      <c r="B90" s="12">
        <v>42</v>
      </c>
      <c r="C90" s="12">
        <f t="shared" si="0"/>
        <v>84</v>
      </c>
      <c r="D90" s="13">
        <v>71.428571428571431</v>
      </c>
      <c r="E90" s="14">
        <f t="shared" si="1"/>
        <v>71.428571428571431</v>
      </c>
      <c r="F90" s="13">
        <v>79.809523809523796</v>
      </c>
      <c r="G90" s="14">
        <f t="shared" si="8"/>
        <v>79.809523809523796</v>
      </c>
      <c r="H90" s="13">
        <f t="shared" si="3"/>
        <v>31.923809523809524</v>
      </c>
      <c r="I90" s="15">
        <f t="shared" si="4"/>
        <v>79.80952380952381</v>
      </c>
      <c r="J90" s="13">
        <v>46</v>
      </c>
      <c r="K90" s="16">
        <f t="shared" si="5"/>
        <v>76.666666666666671</v>
      </c>
      <c r="L90" s="21">
        <f t="shared" si="6"/>
        <v>77.923809523809524</v>
      </c>
      <c r="M90" s="13"/>
      <c r="O90"/>
    </row>
    <row r="91" spans="1:15" ht="27.95" customHeight="1">
      <c r="A91" s="17" t="s">
        <v>103</v>
      </c>
      <c r="B91" s="12">
        <v>47</v>
      </c>
      <c r="C91" s="12">
        <f t="shared" si="0"/>
        <v>94</v>
      </c>
      <c r="D91" s="13">
        <v>100</v>
      </c>
      <c r="E91" s="14">
        <f t="shared" si="1"/>
        <v>100</v>
      </c>
      <c r="F91" s="13">
        <v>100</v>
      </c>
      <c r="G91" s="14">
        <f t="shared" si="8"/>
        <v>100</v>
      </c>
      <c r="H91" s="13">
        <f t="shared" si="3"/>
        <v>38.799999999999997</v>
      </c>
      <c r="I91" s="15">
        <f t="shared" si="4"/>
        <v>97</v>
      </c>
      <c r="J91" s="13">
        <v>60</v>
      </c>
      <c r="K91" s="16">
        <f t="shared" si="5"/>
        <v>100</v>
      </c>
      <c r="L91" s="21">
        <f t="shared" si="6"/>
        <v>98.8</v>
      </c>
      <c r="M91" s="13"/>
      <c r="O91"/>
    </row>
    <row r="92" spans="1:15" ht="27.95" customHeight="1">
      <c r="A92" s="17" t="s">
        <v>104</v>
      </c>
      <c r="B92" s="12">
        <v>17</v>
      </c>
      <c r="C92" s="12">
        <f t="shared" si="0"/>
        <v>34</v>
      </c>
      <c r="D92" s="13">
        <v>14.285714285714286</v>
      </c>
      <c r="E92" s="14">
        <f t="shared" si="1"/>
        <v>14.285714285714288</v>
      </c>
      <c r="F92" s="13">
        <v>27.428571428571427</v>
      </c>
      <c r="G92" s="14">
        <f t="shared" si="8"/>
        <v>27.428571428571423</v>
      </c>
      <c r="H92" s="13">
        <f t="shared" si="3"/>
        <v>10.97142857142857</v>
      </c>
      <c r="I92" s="15">
        <f t="shared" si="4"/>
        <v>27.428571428571423</v>
      </c>
      <c r="J92" s="13">
        <v>0</v>
      </c>
      <c r="K92" s="16">
        <f t="shared" si="5"/>
        <v>0</v>
      </c>
      <c r="L92" s="21">
        <f t="shared" si="6"/>
        <v>10.971428571428568</v>
      </c>
      <c r="M92" s="13"/>
      <c r="O92"/>
    </row>
    <row r="93" spans="1:15" ht="27.95" customHeight="1">
      <c r="A93" s="17" t="s">
        <v>105</v>
      </c>
      <c r="B93" s="12">
        <v>35</v>
      </c>
      <c r="C93" s="12">
        <f t="shared" si="0"/>
        <v>70</v>
      </c>
      <c r="D93" s="13">
        <v>85.714285714285708</v>
      </c>
      <c r="E93" s="14">
        <f t="shared" si="1"/>
        <v>85.714285714285708</v>
      </c>
      <c r="F93" s="13">
        <v>75.238095238095227</v>
      </c>
      <c r="G93" s="14">
        <f t="shared" si="8"/>
        <v>75.238095238095227</v>
      </c>
      <c r="H93" s="13">
        <f t="shared" si="3"/>
        <v>30.095238095238091</v>
      </c>
      <c r="I93" s="15">
        <f t="shared" si="4"/>
        <v>75.238095238095227</v>
      </c>
      <c r="J93" s="13">
        <v>35</v>
      </c>
      <c r="K93" s="16">
        <f t="shared" si="5"/>
        <v>58.333333333333336</v>
      </c>
      <c r="L93" s="21">
        <f t="shared" si="6"/>
        <v>65.095238095238088</v>
      </c>
      <c r="M93" s="13"/>
      <c r="O93"/>
    </row>
    <row r="94" spans="1:15" ht="27.95" customHeight="1">
      <c r="A94" s="17" t="s">
        <v>106</v>
      </c>
      <c r="B94" s="12">
        <v>35</v>
      </c>
      <c r="C94" s="12">
        <f t="shared" si="0"/>
        <v>70</v>
      </c>
      <c r="D94" s="13">
        <v>100</v>
      </c>
      <c r="E94" s="14">
        <f t="shared" si="1"/>
        <v>100</v>
      </c>
      <c r="F94" s="13">
        <v>79.999999999999986</v>
      </c>
      <c r="G94" s="14">
        <f t="shared" si="8"/>
        <v>79.999999999999986</v>
      </c>
      <c r="H94" s="13">
        <f t="shared" si="3"/>
        <v>32</v>
      </c>
      <c r="I94" s="15">
        <f t="shared" si="4"/>
        <v>80</v>
      </c>
      <c r="J94" s="13">
        <v>56</v>
      </c>
      <c r="K94" s="16">
        <f t="shared" si="5"/>
        <v>93.333333333333329</v>
      </c>
      <c r="L94" s="21">
        <f t="shared" si="6"/>
        <v>88</v>
      </c>
      <c r="M94" s="13"/>
      <c r="O94"/>
    </row>
    <row r="95" spans="1:15" ht="27.95" customHeight="1">
      <c r="A95" s="17" t="s">
        <v>107</v>
      </c>
      <c r="B95" s="12">
        <v>44</v>
      </c>
      <c r="C95" s="12">
        <f t="shared" si="0"/>
        <v>88</v>
      </c>
      <c r="D95" s="13">
        <v>100</v>
      </c>
      <c r="E95" s="14">
        <f t="shared" si="1"/>
        <v>100</v>
      </c>
      <c r="F95" s="13">
        <v>91.999999999999986</v>
      </c>
      <c r="G95" s="14">
        <f t="shared" si="8"/>
        <v>91.999999999999986</v>
      </c>
      <c r="H95" s="13">
        <f t="shared" si="3"/>
        <v>36.799999999999997</v>
      </c>
      <c r="I95" s="15">
        <f t="shared" si="4"/>
        <v>92</v>
      </c>
      <c r="J95" s="13">
        <v>49</v>
      </c>
      <c r="K95" s="16">
        <f t="shared" si="5"/>
        <v>81.666666666666671</v>
      </c>
      <c r="L95" s="21">
        <f t="shared" si="6"/>
        <v>85.8</v>
      </c>
      <c r="M95" s="13"/>
      <c r="O95"/>
    </row>
    <row r="96" spans="1:15" ht="27.95" customHeight="1">
      <c r="A96" s="17" t="s">
        <v>108</v>
      </c>
      <c r="B96" s="12">
        <v>40</v>
      </c>
      <c r="C96" s="12">
        <f t="shared" si="0"/>
        <v>80</v>
      </c>
      <c r="D96" s="13">
        <v>100</v>
      </c>
      <c r="E96" s="14">
        <f t="shared" si="1"/>
        <v>100</v>
      </c>
      <c r="F96" s="13">
        <v>86.666666666666657</v>
      </c>
      <c r="G96" s="14">
        <f t="shared" si="8"/>
        <v>86.666666666666657</v>
      </c>
      <c r="H96" s="13">
        <f t="shared" si="3"/>
        <v>34.666666666666664</v>
      </c>
      <c r="I96" s="15">
        <f t="shared" si="4"/>
        <v>86.666666666666657</v>
      </c>
      <c r="J96" s="13">
        <v>50</v>
      </c>
      <c r="K96" s="16">
        <f t="shared" si="5"/>
        <v>83.333333333333343</v>
      </c>
      <c r="L96" s="21">
        <f t="shared" si="6"/>
        <v>84.666666666666657</v>
      </c>
      <c r="M96" s="13"/>
      <c r="O96"/>
    </row>
    <row r="97" spans="1:15" ht="27.95" customHeight="1">
      <c r="A97" s="17" t="s">
        <v>109</v>
      </c>
      <c r="B97" s="12">
        <v>15</v>
      </c>
      <c r="C97" s="12">
        <f t="shared" si="0"/>
        <v>30</v>
      </c>
      <c r="D97" s="13">
        <v>71.428571428571431</v>
      </c>
      <c r="E97" s="14">
        <f t="shared" si="1"/>
        <v>71.428571428571431</v>
      </c>
      <c r="F97" s="13">
        <v>43.809523809523803</v>
      </c>
      <c r="G97" s="14">
        <f t="shared" si="8"/>
        <v>43.809523809523803</v>
      </c>
      <c r="H97" s="13">
        <f t="shared" si="3"/>
        <v>17.523809523809522</v>
      </c>
      <c r="I97" s="15">
        <f t="shared" si="4"/>
        <v>43.809523809523803</v>
      </c>
      <c r="J97" s="13">
        <v>11</v>
      </c>
      <c r="K97" s="16">
        <f t="shared" si="5"/>
        <v>18.333333333333332</v>
      </c>
      <c r="L97" s="21">
        <f t="shared" si="6"/>
        <v>28.523809523809522</v>
      </c>
      <c r="M97" s="13"/>
      <c r="O97"/>
    </row>
    <row r="99" spans="1:15" ht="27.95" customHeight="1">
      <c r="A99" s="18" t="s">
        <v>14</v>
      </c>
      <c r="B99" s="19">
        <f t="shared" ref="B99:L99" si="9">AVERAGE(B10:B97)</f>
        <v>31.102272727272727</v>
      </c>
      <c r="C99" s="19">
        <f t="shared" si="9"/>
        <v>62.204545454545453</v>
      </c>
      <c r="D99" s="19">
        <f t="shared" si="9"/>
        <v>76.623376623376643</v>
      </c>
      <c r="E99" s="19">
        <f t="shared" si="9"/>
        <v>76.623376623376643</v>
      </c>
      <c r="F99" s="19">
        <f t="shared" si="9"/>
        <v>69.642857142857153</v>
      </c>
      <c r="G99" s="19">
        <f t="shared" si="9"/>
        <v>69.415584415584419</v>
      </c>
      <c r="H99" s="19">
        <f t="shared" si="9"/>
        <v>27.0448051948052</v>
      </c>
      <c r="I99" s="19">
        <f t="shared" si="9"/>
        <v>67.612012987013003</v>
      </c>
      <c r="J99" s="19">
        <f t="shared" si="9"/>
        <v>38.363636363636367</v>
      </c>
      <c r="K99" s="19">
        <f t="shared" si="9"/>
        <v>63.939393939393966</v>
      </c>
      <c r="L99" s="19">
        <f t="shared" si="9"/>
        <v>65.408441558441595</v>
      </c>
    </row>
    <row r="100" spans="1:15" ht="27.95" customHeight="1">
      <c r="A100" s="18" t="s">
        <v>15</v>
      </c>
      <c r="B100" s="20">
        <f t="shared" ref="B100:L100" si="10">FREQUENCY(B10:B97,0.395*B8)</f>
        <v>14</v>
      </c>
      <c r="C100" s="20">
        <f t="shared" si="10"/>
        <v>14</v>
      </c>
      <c r="D100" s="20">
        <f t="shared" si="10"/>
        <v>11</v>
      </c>
      <c r="E100" s="20">
        <f t="shared" si="10"/>
        <v>11</v>
      </c>
      <c r="F100" s="20">
        <f t="shared" si="10"/>
        <v>8</v>
      </c>
      <c r="G100" s="20">
        <f t="shared" si="10"/>
        <v>8</v>
      </c>
      <c r="H100" s="20">
        <f t="shared" si="10"/>
        <v>8</v>
      </c>
      <c r="I100" s="20">
        <f t="shared" si="10"/>
        <v>8</v>
      </c>
      <c r="J100" s="20">
        <f t="shared" si="10"/>
        <v>11</v>
      </c>
      <c r="K100" s="20">
        <f t="shared" si="10"/>
        <v>11</v>
      </c>
      <c r="L100" s="20">
        <f t="shared" si="10"/>
        <v>9</v>
      </c>
    </row>
    <row r="101" spans="1:15" ht="27.95" customHeight="1">
      <c r="A101" s="18" t="s">
        <v>16</v>
      </c>
      <c r="B101" s="20">
        <f t="shared" ref="B101:L101" si="11">FREQUENCY(B10:B97,0.495*B8)-B100</f>
        <v>7</v>
      </c>
      <c r="C101" s="20">
        <f t="shared" si="11"/>
        <v>7</v>
      </c>
      <c r="D101" s="20">
        <f t="shared" si="11"/>
        <v>2</v>
      </c>
      <c r="E101" s="20">
        <f t="shared" si="11"/>
        <v>2</v>
      </c>
      <c r="F101" s="20">
        <f t="shared" si="11"/>
        <v>9</v>
      </c>
      <c r="G101" s="20">
        <f t="shared" si="11"/>
        <v>9</v>
      </c>
      <c r="H101" s="20">
        <f t="shared" si="11"/>
        <v>9</v>
      </c>
      <c r="I101" s="20">
        <f t="shared" si="11"/>
        <v>9</v>
      </c>
      <c r="J101" s="20">
        <f t="shared" si="11"/>
        <v>11</v>
      </c>
      <c r="K101" s="20">
        <f t="shared" si="11"/>
        <v>11</v>
      </c>
      <c r="L101" s="20">
        <f t="shared" si="11"/>
        <v>8</v>
      </c>
    </row>
    <row r="102" spans="1:15" ht="27.95" customHeight="1">
      <c r="A102" s="18" t="s">
        <v>17</v>
      </c>
      <c r="B102" s="20">
        <f t="shared" ref="B102:L102" si="12">FREQUENCY(B10:B97,0.595*B8)-B101-B100</f>
        <v>13</v>
      </c>
      <c r="C102" s="20">
        <f t="shared" si="12"/>
        <v>13</v>
      </c>
      <c r="D102" s="20">
        <f t="shared" si="12"/>
        <v>6</v>
      </c>
      <c r="E102" s="20">
        <f t="shared" si="12"/>
        <v>6</v>
      </c>
      <c r="F102" s="20">
        <f t="shared" si="12"/>
        <v>9</v>
      </c>
      <c r="G102" s="20">
        <f t="shared" si="12"/>
        <v>9</v>
      </c>
      <c r="H102" s="20">
        <f t="shared" si="12"/>
        <v>9</v>
      </c>
      <c r="I102" s="20">
        <f t="shared" si="12"/>
        <v>9</v>
      </c>
      <c r="J102" s="20">
        <f t="shared" si="12"/>
        <v>13</v>
      </c>
      <c r="K102" s="20">
        <f t="shared" si="12"/>
        <v>13</v>
      </c>
      <c r="L102" s="20">
        <f t="shared" si="12"/>
        <v>13</v>
      </c>
    </row>
    <row r="103" spans="1:15" ht="27.95" customHeight="1">
      <c r="A103" s="18" t="s">
        <v>18</v>
      </c>
      <c r="B103" s="20">
        <f t="shared" ref="B103:L103" si="13">FREQUENCY(B10:B97,0.695*B8)-B102-B101-B100</f>
        <v>13</v>
      </c>
      <c r="C103" s="20">
        <f t="shared" si="13"/>
        <v>13</v>
      </c>
      <c r="D103" s="20">
        <f t="shared" si="13"/>
        <v>3</v>
      </c>
      <c r="E103" s="20">
        <f t="shared" si="13"/>
        <v>3</v>
      </c>
      <c r="F103" s="20">
        <f t="shared" si="13"/>
        <v>16</v>
      </c>
      <c r="G103" s="20">
        <f t="shared" si="13"/>
        <v>16</v>
      </c>
      <c r="H103" s="20">
        <f t="shared" si="13"/>
        <v>19</v>
      </c>
      <c r="I103" s="20">
        <f t="shared" si="13"/>
        <v>19</v>
      </c>
      <c r="J103" s="20">
        <f t="shared" si="13"/>
        <v>13</v>
      </c>
      <c r="K103" s="20">
        <f t="shared" si="13"/>
        <v>13</v>
      </c>
      <c r="L103" s="20">
        <f t="shared" si="13"/>
        <v>19</v>
      </c>
    </row>
    <row r="104" spans="1:15" ht="27.95" customHeight="1">
      <c r="A104" s="18" t="s">
        <v>19</v>
      </c>
      <c r="B104" s="20">
        <f t="shared" ref="B104:L104" si="14">FREQUENCY(B10:B97,0.745*B8)-B103-B102-B101-B100</f>
        <v>19</v>
      </c>
      <c r="C104" s="20">
        <f t="shared" si="14"/>
        <v>19</v>
      </c>
      <c r="D104" s="20">
        <f t="shared" si="14"/>
        <v>16</v>
      </c>
      <c r="E104" s="20">
        <f t="shared" si="14"/>
        <v>16</v>
      </c>
      <c r="F104" s="20">
        <f t="shared" si="14"/>
        <v>5</v>
      </c>
      <c r="G104" s="20">
        <f t="shared" si="14"/>
        <v>5</v>
      </c>
      <c r="H104" s="20">
        <f t="shared" si="14"/>
        <v>7</v>
      </c>
      <c r="I104" s="20">
        <f t="shared" si="14"/>
        <v>7</v>
      </c>
      <c r="J104" s="20">
        <f t="shared" si="14"/>
        <v>4</v>
      </c>
      <c r="K104" s="20">
        <f t="shared" si="14"/>
        <v>4</v>
      </c>
      <c r="L104" s="20">
        <f t="shared" si="14"/>
        <v>5</v>
      </c>
    </row>
    <row r="105" spans="1:15" ht="27.95" customHeight="1">
      <c r="A105" s="18" t="s">
        <v>20</v>
      </c>
      <c r="B105" s="20">
        <f t="shared" ref="B105:L105" si="15">FREQUENCY(B10:B97,1.1*B8)-B104-B103-B102-B101-B100</f>
        <v>22</v>
      </c>
      <c r="C105" s="20">
        <f t="shared" si="15"/>
        <v>22</v>
      </c>
      <c r="D105" s="20">
        <f t="shared" si="15"/>
        <v>50</v>
      </c>
      <c r="E105" s="20">
        <f t="shared" si="15"/>
        <v>50</v>
      </c>
      <c r="F105" s="20">
        <f t="shared" si="15"/>
        <v>41</v>
      </c>
      <c r="G105" s="20">
        <f t="shared" si="15"/>
        <v>41</v>
      </c>
      <c r="H105" s="20">
        <f t="shared" si="15"/>
        <v>36</v>
      </c>
      <c r="I105" s="20">
        <f t="shared" si="15"/>
        <v>36</v>
      </c>
      <c r="J105" s="20">
        <f t="shared" si="15"/>
        <v>36</v>
      </c>
      <c r="K105" s="20">
        <f t="shared" si="15"/>
        <v>36</v>
      </c>
      <c r="L105" s="20">
        <f t="shared" si="15"/>
        <v>34</v>
      </c>
    </row>
    <row r="106" spans="1:15" ht="27.95" customHeight="1">
      <c r="A106" s="18" t="s">
        <v>21</v>
      </c>
      <c r="B106" s="19">
        <f t="shared" ref="B106:L106" si="16">STDEV(B10:B97)</f>
        <v>10.500180373631105</v>
      </c>
      <c r="C106" s="19">
        <f t="shared" si="16"/>
        <v>21.00036074726221</v>
      </c>
      <c r="D106" s="19">
        <f t="shared" si="16"/>
        <v>28.750001738462714</v>
      </c>
      <c r="E106" s="19">
        <f t="shared" si="16"/>
        <v>28.750001738462714</v>
      </c>
      <c r="F106" s="19">
        <f t="shared" si="16"/>
        <v>21.208192319997501</v>
      </c>
      <c r="G106" s="19">
        <f t="shared" si="16"/>
        <v>20.820158914920938</v>
      </c>
      <c r="H106" s="19">
        <f t="shared" si="16"/>
        <v>7.6465411387461453</v>
      </c>
      <c r="I106" s="19">
        <f t="shared" si="16"/>
        <v>19.116352846865333</v>
      </c>
      <c r="J106" s="19">
        <f t="shared" si="16"/>
        <v>13.530027752842395</v>
      </c>
      <c r="K106" s="19">
        <f t="shared" si="16"/>
        <v>22.550046254737264</v>
      </c>
      <c r="L106" s="19">
        <f t="shared" si="16"/>
        <v>19.612169652847466</v>
      </c>
    </row>
  </sheetData>
  <sheetProtection selectLockedCells="1" selectUnlockedCells="1"/>
  <pageMargins left="0.5" right="0.25" top="0.5" bottom="0.8" header="0.2" footer="0.2"/>
  <pageSetup paperSize="9" firstPageNumber="0" orientation="portrait" horizontalDpi="300" verticalDpi="300" r:id="rId1"/>
  <headerFooter alignWithMargins="0">
    <oddHeader>&amp;R&amp;"Calibri,Regular"&amp;11&amp;D &amp;T</oddHeader>
    <oddFooter>&amp;L&amp;8WAMS - Wits Academic Marks System&amp;R&amp;"Calibri,Regular"&amp;11&amp;P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 James</cp:lastModifiedBy>
  <dcterms:created xsi:type="dcterms:W3CDTF">2018-09-25T09:20:44Z</dcterms:created>
  <dcterms:modified xsi:type="dcterms:W3CDTF">2018-09-26T08:16:26Z</dcterms:modified>
</cp:coreProperties>
</file>