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37424\OneDrive\桌面\2021\発表会\"/>
    </mc:Choice>
  </mc:AlternateContent>
  <xr:revisionPtr revIDLastSave="0" documentId="13_ncr:1_{95385B01-E7E4-4A73-AC01-168379C5AFC6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産業連関表" sheetId="1" r:id="rId1"/>
    <sheet name="逆行列係数  {I-(I-M)A }-1" sheetId="3" r:id="rId2"/>
    <sheet name="逆行列(I-A)-1" sheetId="4" r:id="rId3"/>
    <sheet name="スカイライン・バランスシート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4" i="5" l="1"/>
  <c r="H166" i="5" l="1" a="1"/>
  <c r="H166" i="5" s="1"/>
  <c r="B46" i="1" l="1" a="1"/>
  <c r="B46" i="1" s="1"/>
  <c r="AN166" i="5" a="1"/>
  <c r="AN166" i="5" s="1"/>
  <c r="P44" i="5" a="1"/>
  <c r="P44" i="5" s="1"/>
  <c r="X166" i="5" a="1"/>
  <c r="X166" i="5" s="1"/>
  <c r="T166" i="5" a="1"/>
  <c r="T166" i="5" s="1"/>
  <c r="P166" i="5" a="1"/>
  <c r="P166" i="5" s="1"/>
  <c r="L166" i="5" a="1"/>
  <c r="L166" i="5" s="1"/>
  <c r="AF166" i="5" l="1" a="1"/>
  <c r="AF166" i="5" s="1"/>
  <c r="AB166" i="5" l="1" a="1"/>
  <c r="AB166" i="5" s="1"/>
  <c r="AJ166" i="5" a="1"/>
  <c r="AJ166" i="5" s="1"/>
  <c r="L44" i="5" a="1"/>
  <c r="L44" i="5" s="1"/>
  <c r="H44" i="5" a="1"/>
  <c r="H44" i="5" s="1"/>
  <c r="H85" i="5" s="1" a="1"/>
  <c r="H85" i="5" s="1"/>
  <c r="L85" i="5" l="1" a="1"/>
  <c r="L85" i="5" s="1"/>
  <c r="O85" i="5" a="1"/>
  <c r="O85" i="5" s="1"/>
  <c r="B45" i="4" a="1"/>
  <c r="B45" i="4" s="1"/>
  <c r="B286" i="1" a="1"/>
  <c r="B286" i="1" s="1"/>
  <c r="B45" i="3" a="1"/>
  <c r="B45" i="3" s="1"/>
  <c r="AM45" i="3" s="1"/>
  <c r="A125" i="1" a="1"/>
  <c r="A125" i="1" s="1"/>
  <c r="B125" i="1" s="1" a="1"/>
  <c r="B125" i="1" s="1"/>
  <c r="B86" i="1" a="1"/>
  <c r="B86" i="1" s="1"/>
  <c r="X88" i="5" l="1"/>
  <c r="X87" i="5"/>
  <c r="V87" i="5"/>
  <c r="V88" i="5"/>
  <c r="R85" i="5" a="1"/>
  <c r="R85" i="5" s="1"/>
  <c r="G85" i="4" a="1"/>
  <c r="I85" i="4" a="1"/>
  <c r="I85" i="4" s="1"/>
  <c r="H85" i="4" a="1"/>
  <c r="H85" i="4" s="1"/>
  <c r="B167" i="1" a="1"/>
  <c r="B167" i="1" s="1"/>
  <c r="AM78" i="3"/>
  <c r="AM70" i="3"/>
  <c r="AM58" i="3"/>
  <c r="AM50" i="3"/>
  <c r="AJ82" i="3"/>
  <c r="AB82" i="3"/>
  <c r="T82" i="3"/>
  <c r="H82" i="3"/>
  <c r="AM81" i="3"/>
  <c r="AM73" i="3"/>
  <c r="AM65" i="3"/>
  <c r="AM61" i="3"/>
  <c r="AM57" i="3"/>
  <c r="AM53" i="3"/>
  <c r="AM49" i="3"/>
  <c r="B82" i="3"/>
  <c r="AI82" i="3"/>
  <c r="AE82" i="3"/>
  <c r="AA82" i="3"/>
  <c r="W82" i="3"/>
  <c r="S82" i="3"/>
  <c r="O82" i="3"/>
  <c r="K82" i="3"/>
  <c r="G82" i="3"/>
  <c r="C82" i="3"/>
  <c r="AM74" i="3"/>
  <c r="AM66" i="3"/>
  <c r="AM62" i="3"/>
  <c r="AM54" i="3"/>
  <c r="AM46" i="3"/>
  <c r="AF82" i="3"/>
  <c r="X82" i="3"/>
  <c r="P82" i="3"/>
  <c r="L82" i="3"/>
  <c r="D82" i="3"/>
  <c r="AM77" i="3"/>
  <c r="AM69" i="3"/>
  <c r="AM80" i="3"/>
  <c r="AM76" i="3"/>
  <c r="AM72" i="3"/>
  <c r="AM68" i="3"/>
  <c r="AM64" i="3"/>
  <c r="AM60" i="3"/>
  <c r="AM56" i="3"/>
  <c r="AM52" i="3"/>
  <c r="AM48" i="3"/>
  <c r="AL82" i="3"/>
  <c r="AH82" i="3"/>
  <c r="AD82" i="3"/>
  <c r="Z82" i="3"/>
  <c r="V82" i="3"/>
  <c r="R82" i="3"/>
  <c r="N82" i="3"/>
  <c r="J82" i="3"/>
  <c r="F82" i="3"/>
  <c r="AM79" i="3"/>
  <c r="AM75" i="3"/>
  <c r="AM71" i="3"/>
  <c r="AM67" i="3"/>
  <c r="AM63" i="3"/>
  <c r="AM59" i="3"/>
  <c r="AM55" i="3"/>
  <c r="AM51" i="3"/>
  <c r="AM47" i="3"/>
  <c r="AK82" i="3"/>
  <c r="AG82" i="3"/>
  <c r="AC82" i="3"/>
  <c r="Y82" i="3"/>
  <c r="U82" i="3"/>
  <c r="Q82" i="3"/>
  <c r="M82" i="3"/>
  <c r="I82" i="3"/>
  <c r="E82" i="3"/>
  <c r="Z87" i="5" l="1"/>
  <c r="Z88" i="5"/>
  <c r="L85" i="4" a="1"/>
  <c r="L85" i="4" s="1"/>
  <c r="M85" i="4" a="1"/>
  <c r="M85" i="4" s="1"/>
  <c r="G85" i="4"/>
  <c r="J101" i="4"/>
  <c r="O101" i="4" s="1"/>
  <c r="J117" i="4"/>
  <c r="O117" i="4" s="1"/>
  <c r="J95" i="4"/>
  <c r="O95" i="4" s="1"/>
  <c r="J111" i="4"/>
  <c r="O111" i="4" s="1"/>
  <c r="J92" i="4"/>
  <c r="O92" i="4" s="1"/>
  <c r="J108" i="4"/>
  <c r="O108" i="4" s="1"/>
  <c r="J86" i="4"/>
  <c r="O86" i="4" s="1"/>
  <c r="J102" i="4"/>
  <c r="O102" i="4" s="1"/>
  <c r="J118" i="4"/>
  <c r="O118" i="4" s="1"/>
  <c r="J91" i="4"/>
  <c r="O91" i="4" s="1"/>
  <c r="J104" i="4"/>
  <c r="O104" i="4" s="1"/>
  <c r="J114" i="4"/>
  <c r="O114" i="4" s="1"/>
  <c r="J89" i="4"/>
  <c r="O89" i="4" s="1"/>
  <c r="J105" i="4"/>
  <c r="O105" i="4" s="1"/>
  <c r="J121" i="4"/>
  <c r="O121" i="4" s="1"/>
  <c r="J99" i="4"/>
  <c r="O99" i="4" s="1"/>
  <c r="J115" i="4"/>
  <c r="O115" i="4" s="1"/>
  <c r="J96" i="4"/>
  <c r="O96" i="4" s="1"/>
  <c r="J112" i="4"/>
  <c r="O112" i="4" s="1"/>
  <c r="J90" i="4"/>
  <c r="O90" i="4" s="1"/>
  <c r="J106" i="4"/>
  <c r="O106" i="4" s="1"/>
  <c r="J113" i="4"/>
  <c r="O113" i="4" s="1"/>
  <c r="J88" i="4"/>
  <c r="O88" i="4" s="1"/>
  <c r="J98" i="4"/>
  <c r="O98" i="4" s="1"/>
  <c r="J93" i="4"/>
  <c r="O93" i="4" s="1"/>
  <c r="J109" i="4"/>
  <c r="O109" i="4" s="1"/>
  <c r="J87" i="4"/>
  <c r="O87" i="4" s="1"/>
  <c r="J103" i="4"/>
  <c r="O103" i="4" s="1"/>
  <c r="J119" i="4"/>
  <c r="O119" i="4" s="1"/>
  <c r="J100" i="4"/>
  <c r="O100" i="4" s="1"/>
  <c r="J116" i="4"/>
  <c r="O116" i="4" s="1"/>
  <c r="J94" i="4"/>
  <c r="O94" i="4" s="1"/>
  <c r="J110" i="4"/>
  <c r="O110" i="4" s="1"/>
  <c r="J97" i="4"/>
  <c r="O97" i="4" s="1"/>
  <c r="J107" i="4"/>
  <c r="O107" i="4" s="1"/>
  <c r="J120" i="4"/>
  <c r="O120" i="4" s="1"/>
  <c r="B206" i="1" a="1"/>
  <c r="B206" i="1" s="1"/>
  <c r="B246" i="1" s="1" a="1"/>
  <c r="B246" i="1" s="1"/>
  <c r="AM82" i="3"/>
  <c r="AM83" i="3" s="1"/>
  <c r="C87" i="3" s="1" a="1"/>
  <c r="C87" i="3" s="1"/>
  <c r="K85" i="4" l="1" a="1"/>
  <c r="J85" i="4"/>
  <c r="O85" i="4" s="1"/>
  <c r="B87" i="3" a="1"/>
  <c r="B87" i="3" s="1"/>
  <c r="K85" i="4" l="1"/>
  <c r="N85" i="4" s="1"/>
  <c r="N98" i="4"/>
  <c r="N114" i="4"/>
  <c r="N96" i="4"/>
  <c r="N112" i="4"/>
  <c r="N93" i="4"/>
  <c r="N109" i="4"/>
  <c r="N87" i="4"/>
  <c r="N103" i="4"/>
  <c r="N119" i="4"/>
  <c r="N110" i="4"/>
  <c r="N89" i="4"/>
  <c r="N99" i="4"/>
  <c r="N86" i="4"/>
  <c r="N102" i="4"/>
  <c r="N118" i="4"/>
  <c r="N100" i="4"/>
  <c r="N116" i="4"/>
  <c r="N97" i="4"/>
  <c r="N113" i="4"/>
  <c r="N91" i="4"/>
  <c r="N107" i="4"/>
  <c r="N92" i="4"/>
  <c r="N108" i="4"/>
  <c r="N121" i="4"/>
  <c r="N90" i="4"/>
  <c r="N106" i="4"/>
  <c r="N88" i="4"/>
  <c r="N104" i="4"/>
  <c r="N120" i="4"/>
  <c r="N101" i="4"/>
  <c r="N117" i="4"/>
  <c r="N95" i="4"/>
  <c r="N111" i="4"/>
  <c r="N94" i="4"/>
  <c r="N105" i="4"/>
  <c r="N11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<sst xmlns="http://schemas.openxmlformats.org/spreadsheetml/2006/main" count="626" uniqueCount="146">
  <si>
    <t>農林漁業</t>
  </si>
  <si>
    <t>鉱業</t>
  </si>
  <si>
    <t>飲食料品</t>
  </si>
  <si>
    <t>繊維製品</t>
  </si>
  <si>
    <t>パルプ・紙・木製品</t>
  </si>
  <si>
    <t>化学製品</t>
  </si>
  <si>
    <t>石油・石炭製品</t>
  </si>
  <si>
    <t>プラスチック・ゴム製品</t>
  </si>
  <si>
    <t>窯業・土石製品</t>
  </si>
  <si>
    <t>鉄鋼</t>
  </si>
  <si>
    <t>非鉄金属</t>
  </si>
  <si>
    <t>金属製品</t>
  </si>
  <si>
    <t>はん用機械</t>
  </si>
  <si>
    <t>生産用機械</t>
  </si>
  <si>
    <t>業務用機械</t>
  </si>
  <si>
    <t>電子部品</t>
  </si>
  <si>
    <t>電気機械</t>
  </si>
  <si>
    <t>情報通信機器</t>
  </si>
  <si>
    <t>輸送機械</t>
  </si>
  <si>
    <t>その他の製造工業製品</t>
  </si>
  <si>
    <t>建設</t>
  </si>
  <si>
    <t>電力・ガス・熱供給</t>
  </si>
  <si>
    <t>水道</t>
  </si>
  <si>
    <t>廃棄物処理</t>
  </si>
  <si>
    <t>商業</t>
  </si>
  <si>
    <t>金融・保険</t>
  </si>
  <si>
    <t>不動産</t>
  </si>
  <si>
    <t>運輸・郵便</t>
  </si>
  <si>
    <t>情報通信</t>
  </si>
  <si>
    <t>公務</t>
  </si>
  <si>
    <t>教育・研究</t>
  </si>
  <si>
    <t>医療・福祉</t>
  </si>
  <si>
    <t>他に分類されない会員制団体</t>
  </si>
  <si>
    <t>対事業所サービス</t>
  </si>
  <si>
    <t>対個人サービス</t>
  </si>
  <si>
    <t>事務用品</t>
  </si>
  <si>
    <t>分類不明</t>
  </si>
  <si>
    <t>県内生産額</t>
  </si>
  <si>
    <t>粗付加価値部門計</t>
  </si>
  <si>
    <t>I</t>
    <phoneticPr fontId="2" type="noConversion"/>
  </si>
  <si>
    <t>レオンチェフ逆行列</t>
    <phoneticPr fontId="2" type="noConversion"/>
  </si>
  <si>
    <r>
      <t>投入係数</t>
    </r>
    <r>
      <rPr>
        <b/>
        <sz val="14"/>
        <color rgb="FFFF0000"/>
        <rFont val="游ゴシック"/>
        <family val="3"/>
        <charset val="128"/>
      </rPr>
      <t>A</t>
    </r>
    <phoneticPr fontId="2" type="noConversion"/>
  </si>
  <si>
    <t>（控除）移輸入計</t>
    <rPh sb="1" eb="3">
      <t>コウジョ</t>
    </rPh>
    <rPh sb="4" eb="5">
      <t>イ</t>
    </rPh>
    <rPh sb="5" eb="7">
      <t>ユニュウ</t>
    </rPh>
    <rPh sb="7" eb="8">
      <t>ケイ</t>
    </rPh>
    <phoneticPr fontId="1"/>
  </si>
  <si>
    <t>DM</t>
    <phoneticPr fontId="2" type="noConversion"/>
  </si>
  <si>
    <t>I-DM</t>
    <phoneticPr fontId="2" type="noConversion"/>
  </si>
  <si>
    <t>(I-DM)A</t>
    <phoneticPr fontId="2" type="noConversion"/>
  </si>
  <si>
    <t>I-(I-DM)A</t>
    <phoneticPr fontId="2" type="noConversion"/>
  </si>
  <si>
    <t>県内需要合計</t>
  </si>
  <si>
    <t>{I-(I-DM)A}</t>
    <phoneticPr fontId="2" type="noConversion"/>
  </si>
  <si>
    <t>列和</t>
    <phoneticPr fontId="2" type="noConversion"/>
  </si>
  <si>
    <t>行和</t>
    <phoneticPr fontId="2" type="noConversion"/>
  </si>
  <si>
    <t>影響力係数・感応度係数</t>
    <phoneticPr fontId="2" type="noConversion"/>
  </si>
  <si>
    <t>影響力係数</t>
    <phoneticPr fontId="2" type="noConversion"/>
  </si>
  <si>
    <t>感応度係数</t>
    <phoneticPr fontId="2" type="noConversion"/>
  </si>
  <si>
    <t>内生部門計</t>
  </si>
  <si>
    <t>県内最終需要計</t>
  </si>
  <si>
    <t>I-A</t>
    <phoneticPr fontId="2" type="noConversion"/>
  </si>
  <si>
    <t>移輸出計</t>
    <rPh sb="0" eb="1">
      <t>イ</t>
    </rPh>
    <rPh sb="1" eb="3">
      <t>ユシュツ</t>
    </rPh>
    <rPh sb="3" eb="4">
      <t>ケイ</t>
    </rPh>
    <phoneticPr fontId="3"/>
  </si>
  <si>
    <t>（控除）移輸入計</t>
    <rPh sb="1" eb="3">
      <t>コウジョ</t>
    </rPh>
    <rPh sb="4" eb="5">
      <t>イ</t>
    </rPh>
    <rPh sb="5" eb="7">
      <t>ユニュウ</t>
    </rPh>
    <rPh sb="7" eb="8">
      <t>ケイ</t>
    </rPh>
    <phoneticPr fontId="3"/>
  </si>
  <si>
    <t>y</t>
    <phoneticPr fontId="2" type="noConversion"/>
  </si>
  <si>
    <t>e</t>
    <phoneticPr fontId="2" type="noConversion"/>
  </si>
  <si>
    <t>m</t>
    <phoneticPr fontId="2" type="noConversion"/>
  </si>
  <si>
    <t>Y/Y</t>
    <phoneticPr fontId="2" type="noConversion"/>
  </si>
  <si>
    <t>M/Y</t>
    <phoneticPr fontId="2" type="noConversion"/>
  </si>
  <si>
    <t>E/Y</t>
    <phoneticPr fontId="2" type="noConversion"/>
  </si>
  <si>
    <t>sum</t>
    <phoneticPr fontId="2" type="noConversion"/>
  </si>
  <si>
    <t>県内最終需要</t>
    <phoneticPr fontId="2" type="noConversion"/>
  </si>
  <si>
    <t>輸出計</t>
    <phoneticPr fontId="2" type="noConversion"/>
  </si>
  <si>
    <t>輸入計</t>
    <phoneticPr fontId="2" type="noConversion"/>
  </si>
  <si>
    <t>が誘発する生産誘発額</t>
  </si>
  <si>
    <t>輸出額</t>
    <phoneticPr fontId="2" type="noConversion"/>
  </si>
  <si>
    <t>輸入額</t>
    <phoneticPr fontId="2" type="noConversion"/>
  </si>
  <si>
    <t>生産誘発額</t>
    <phoneticPr fontId="2" type="noConversion"/>
  </si>
  <si>
    <t>(X1/Y1)/(X2/Y2)</t>
    <phoneticPr fontId="2" type="noConversion"/>
  </si>
  <si>
    <t>県内の最終需要</t>
    <phoneticPr fontId="2" type="noConversion"/>
  </si>
  <si>
    <t>移出額</t>
    <phoneticPr fontId="2" type="noConversion"/>
  </si>
  <si>
    <t>移入額</t>
    <phoneticPr fontId="2" type="noConversion"/>
  </si>
  <si>
    <t>が誘発する生産誘発額</t>
    <phoneticPr fontId="2" type="noConversion"/>
  </si>
  <si>
    <t>移出計</t>
    <phoneticPr fontId="2" type="noConversion"/>
  </si>
  <si>
    <t>移入計</t>
    <phoneticPr fontId="2" type="noConversion"/>
  </si>
  <si>
    <t>1農林漁業</t>
    <phoneticPr fontId="2" type="noConversion"/>
  </si>
  <si>
    <t>2鉱業</t>
    <phoneticPr fontId="2" type="noConversion"/>
  </si>
  <si>
    <t>3飲食料品</t>
    <phoneticPr fontId="2" type="noConversion"/>
  </si>
  <si>
    <t>4繊維製品</t>
    <phoneticPr fontId="2" type="noConversion"/>
  </si>
  <si>
    <r>
      <t>5パルプ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紙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木製品</t>
    </r>
    <phoneticPr fontId="2" type="noConversion"/>
  </si>
  <si>
    <t>6化学製品</t>
    <phoneticPr fontId="2" type="noConversion"/>
  </si>
  <si>
    <r>
      <t>7石油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石炭製品</t>
    </r>
    <phoneticPr fontId="2" type="noConversion"/>
  </si>
  <si>
    <r>
      <t>8プラスチック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ゴム製品</t>
    </r>
    <phoneticPr fontId="2" type="noConversion"/>
  </si>
  <si>
    <r>
      <t>9窯業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土石製品</t>
    </r>
    <phoneticPr fontId="2" type="noConversion"/>
  </si>
  <si>
    <t>10鉄鋼</t>
    <phoneticPr fontId="2" type="noConversion"/>
  </si>
  <si>
    <t>11非鉄金属</t>
    <phoneticPr fontId="2" type="noConversion"/>
  </si>
  <si>
    <t>12金属製品</t>
    <phoneticPr fontId="2" type="noConversion"/>
  </si>
  <si>
    <t>13はん用機械</t>
    <phoneticPr fontId="2" type="noConversion"/>
  </si>
  <si>
    <t>14生産用機械</t>
    <phoneticPr fontId="2" type="noConversion"/>
  </si>
  <si>
    <t>15業務用機械</t>
    <phoneticPr fontId="2" type="noConversion"/>
  </si>
  <si>
    <t>16電子部品</t>
    <phoneticPr fontId="2" type="noConversion"/>
  </si>
  <si>
    <t>17電気機械</t>
    <phoneticPr fontId="2" type="noConversion"/>
  </si>
  <si>
    <t>18情報通信機器</t>
    <phoneticPr fontId="2" type="noConversion"/>
  </si>
  <si>
    <t>19輸送機械</t>
    <phoneticPr fontId="2" type="noConversion"/>
  </si>
  <si>
    <t>20その他の製造工業製品</t>
    <phoneticPr fontId="2" type="noConversion"/>
  </si>
  <si>
    <t>21建設</t>
    <phoneticPr fontId="2" type="noConversion"/>
  </si>
  <si>
    <r>
      <t>22電力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ガス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熱供給</t>
    </r>
    <phoneticPr fontId="2" type="noConversion"/>
  </si>
  <si>
    <t>23水道</t>
    <phoneticPr fontId="2" type="noConversion"/>
  </si>
  <si>
    <t>24廃棄物処理</t>
    <phoneticPr fontId="2" type="noConversion"/>
  </si>
  <si>
    <t>25商業</t>
    <phoneticPr fontId="2" type="noConversion"/>
  </si>
  <si>
    <r>
      <t>26金融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保険</t>
    </r>
    <phoneticPr fontId="2" type="noConversion"/>
  </si>
  <si>
    <t>27不動産</t>
    <phoneticPr fontId="2" type="noConversion"/>
  </si>
  <si>
    <r>
      <t>28運輸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郵便</t>
    </r>
    <phoneticPr fontId="2" type="noConversion"/>
  </si>
  <si>
    <t>29情報通信</t>
    <phoneticPr fontId="2" type="noConversion"/>
  </si>
  <si>
    <t>30公務</t>
    <phoneticPr fontId="2" type="noConversion"/>
  </si>
  <si>
    <r>
      <t>31教育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研究</t>
    </r>
    <phoneticPr fontId="2" type="noConversion"/>
  </si>
  <si>
    <r>
      <t>32医療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DengXian"/>
        <family val="3"/>
        <charset val="134"/>
      </rPr>
      <t>福祉</t>
    </r>
    <phoneticPr fontId="2" type="noConversion"/>
  </si>
  <si>
    <t>33他に分類されない会員制団体</t>
    <phoneticPr fontId="2" type="noConversion"/>
  </si>
  <si>
    <t>34対事業所サービス</t>
    <phoneticPr fontId="2" type="noConversion"/>
  </si>
  <si>
    <t>35対個人サービス</t>
    <phoneticPr fontId="2" type="noConversion"/>
  </si>
  <si>
    <t>36事務用品</t>
    <phoneticPr fontId="2" type="noConversion"/>
  </si>
  <si>
    <t>37分類不明</t>
    <phoneticPr fontId="2" type="noConversion"/>
  </si>
  <si>
    <r>
      <t>生産誘発額</t>
    </r>
    <r>
      <rPr>
        <b/>
        <sz val="14"/>
        <color rgb="FFFF0000"/>
        <rFont val="游ゴシック"/>
        <family val="3"/>
        <charset val="128"/>
      </rPr>
      <t>(移出移入分け)</t>
    </r>
    <phoneticPr fontId="2" type="noConversion"/>
  </si>
  <si>
    <t>最小</t>
    <phoneticPr fontId="2" type="noConversion"/>
  </si>
  <si>
    <t>最大</t>
    <phoneticPr fontId="2" type="noConversion"/>
  </si>
  <si>
    <r>
      <t>7石油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等线"/>
        <family val="3"/>
        <charset val="134"/>
      </rPr>
      <t>石炭製品</t>
    </r>
    <phoneticPr fontId="2" type="noConversion"/>
  </si>
  <si>
    <r>
      <t>窯業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土石製品</t>
    </r>
  </si>
  <si>
    <r>
      <t>医療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福祉</t>
    </r>
  </si>
  <si>
    <r>
      <t>32医療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等线"/>
        <family val="3"/>
        <charset val="134"/>
      </rPr>
      <t>福祉</t>
    </r>
    <phoneticPr fontId="2" type="noConversion"/>
  </si>
  <si>
    <r>
      <t>プラスチック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ゴム製品</t>
    </r>
  </si>
  <si>
    <t>自給率</t>
    <phoneticPr fontId="2" type="noConversion"/>
  </si>
  <si>
    <t>輸入率</t>
    <phoneticPr fontId="2" type="noConversion"/>
  </si>
  <si>
    <t>輸出率</t>
    <phoneticPr fontId="2" type="noConversion"/>
  </si>
  <si>
    <r>
      <t>窯業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等线"/>
        <family val="2"/>
        <scheme val="minor"/>
      </rPr>
      <t>土石製品</t>
    </r>
    <phoneticPr fontId="2" type="noConversion"/>
  </si>
  <si>
    <r>
      <t>石油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等线"/>
        <family val="2"/>
        <scheme val="minor"/>
      </rPr>
      <t>石炭製品</t>
    </r>
    <phoneticPr fontId="2" type="noConversion"/>
  </si>
  <si>
    <t>移輸出</t>
    <phoneticPr fontId="2" type="noConversion"/>
  </si>
  <si>
    <t>移輸入</t>
    <phoneticPr fontId="2" type="noConversion"/>
  </si>
  <si>
    <t>鉄鋼</t>
    <phoneticPr fontId="2" type="noConversion"/>
  </si>
  <si>
    <t>非鉄金属</t>
    <phoneticPr fontId="2" type="noConversion"/>
  </si>
  <si>
    <t>化学製品</t>
    <phoneticPr fontId="2" type="noConversion"/>
  </si>
  <si>
    <t>繊維製品</t>
    <phoneticPr fontId="2" type="noConversion"/>
  </si>
  <si>
    <t>鉱業</t>
    <phoneticPr fontId="2" type="noConversion"/>
  </si>
  <si>
    <t>生産用機械</t>
    <phoneticPr fontId="2" type="noConversion"/>
  </si>
  <si>
    <t>電子部品</t>
    <phoneticPr fontId="2" type="noConversion"/>
  </si>
  <si>
    <t>輸送機械</t>
    <phoneticPr fontId="2" type="noConversion"/>
  </si>
  <si>
    <r>
      <t>8プラスチック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等线"/>
        <family val="2"/>
        <scheme val="minor"/>
      </rPr>
      <t>ゴム製品</t>
    </r>
    <phoneticPr fontId="2" type="noConversion"/>
  </si>
  <si>
    <r>
      <t>9窯業</t>
    </r>
    <r>
      <rPr>
        <sz val="11"/>
        <color theme="1"/>
        <rFont val="Microsoft YaHei"/>
        <family val="2"/>
        <charset val="134"/>
      </rPr>
      <t>・</t>
    </r>
    <r>
      <rPr>
        <sz val="11"/>
        <color theme="1"/>
        <rFont val="等线"/>
        <family val="2"/>
        <scheme val="minor"/>
      </rPr>
      <t>土石製品</t>
    </r>
    <phoneticPr fontId="2" type="noConversion"/>
  </si>
  <si>
    <t>移出率</t>
    <phoneticPr fontId="2" type="noConversion"/>
  </si>
  <si>
    <t>移入率</t>
    <phoneticPr fontId="2" type="noConversion"/>
  </si>
  <si>
    <t>輸出機械</t>
    <phoneticPr fontId="2" type="noConversion"/>
  </si>
  <si>
    <t>プラスチック・ゴム製品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</si>
</sst>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_ "/>
    <numFmt numFmtId="177" formatCode="0.000000_);[Red]\(0.000000\)"/>
    <numFmt numFmtId="178" formatCode="0_ "/>
    <numFmt numFmtId="179" formatCode="0.00000_);[Red]\(0.00000\)"/>
    <numFmt numFmtId="180" formatCode="0;[Red]0"/>
  </numFmts>
  <fonts count="13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游ゴシック"/>
      <family val="2"/>
      <charset val="128"/>
    </font>
    <font>
      <b/>
      <sz val="14"/>
      <color rgb="FFFF0000"/>
      <name val="等线"/>
      <family val="3"/>
      <charset val="128"/>
      <scheme val="minor"/>
    </font>
    <font>
      <b/>
      <sz val="14"/>
      <color rgb="FFFF0000"/>
      <name val="游ゴシック"/>
      <family val="3"/>
      <charset val="128"/>
    </font>
    <font>
      <sz val="1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DengXian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5" fillId="0" borderId="0" xfId="0" applyFont="1"/>
    <xf numFmtId="0" fontId="0" fillId="2" borderId="1" xfId="0" applyFill="1" applyBorder="1"/>
    <xf numFmtId="177" fontId="0" fillId="0" borderId="0" xfId="0" applyNumberFormat="1"/>
    <xf numFmtId="176" fontId="0" fillId="2" borderId="1" xfId="0" applyNumberFormat="1" applyFill="1" applyBorder="1"/>
    <xf numFmtId="176" fontId="0" fillId="4" borderId="1" xfId="0" applyNumberFormat="1" applyFill="1" applyBorder="1"/>
    <xf numFmtId="0" fontId="0" fillId="4" borderId="1" xfId="0" applyFill="1" applyBorder="1"/>
    <xf numFmtId="178" fontId="0" fillId="5" borderId="0" xfId="0" applyNumberFormat="1" applyFill="1"/>
    <xf numFmtId="0" fontId="0" fillId="6" borderId="0" xfId="0" applyFill="1"/>
    <xf numFmtId="179" fontId="0" fillId="0" borderId="0" xfId="0" applyNumberFormat="1"/>
    <xf numFmtId="0" fontId="0" fillId="3" borderId="1" xfId="0" applyNumberFormat="1" applyFill="1" applyBorder="1"/>
    <xf numFmtId="0" fontId="0" fillId="0" borderId="1" xfId="0" applyBorder="1"/>
    <xf numFmtId="177" fontId="0" fillId="4" borderId="1" xfId="0" applyNumberFormat="1" applyFill="1" applyBorder="1"/>
    <xf numFmtId="176" fontId="0" fillId="0" borderId="2" xfId="0" applyNumberFormat="1" applyBorder="1"/>
    <xf numFmtId="176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3" fillId="0" borderId="1" xfId="0" applyFont="1" applyBorder="1"/>
    <xf numFmtId="176" fontId="0" fillId="0" borderId="6" xfId="0" applyNumberFormat="1" applyBorder="1"/>
    <xf numFmtId="176" fontId="0" fillId="0" borderId="3" xfId="0" applyNumberFormat="1" applyBorder="1"/>
    <xf numFmtId="176" fontId="0" fillId="0" borderId="1" xfId="0" applyNumberFormat="1" applyBorder="1"/>
    <xf numFmtId="0" fontId="0" fillId="0" borderId="5" xfId="0" applyBorder="1"/>
    <xf numFmtId="0" fontId="0" fillId="0" borderId="7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176" fontId="0" fillId="0" borderId="1" xfId="0" applyNumberFormat="1" applyFill="1" applyBorder="1"/>
    <xf numFmtId="0" fontId="3" fillId="0" borderId="0" xfId="0" applyFont="1" applyBorder="1"/>
    <xf numFmtId="0" fontId="0" fillId="0" borderId="0" xfId="0" applyBorder="1"/>
    <xf numFmtId="0" fontId="6" fillId="0" borderId="0" xfId="0" applyFont="1"/>
    <xf numFmtId="180" fontId="0" fillId="0" borderId="0" xfId="0" applyNumberFormat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0" fontId="3" fillId="0" borderId="4" xfId="0" applyFont="1" applyBorder="1"/>
    <xf numFmtId="0" fontId="0" fillId="6" borderId="10" xfId="0" applyFill="1" applyBorder="1"/>
    <xf numFmtId="0" fontId="0" fillId="6" borderId="11" xfId="0" applyFill="1" applyBorder="1"/>
    <xf numFmtId="0" fontId="0" fillId="6" borderId="1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0" xfId="0" applyFill="1"/>
    <xf numFmtId="0" fontId="0" fillId="7" borderId="1" xfId="0" applyFill="1" applyBorder="1"/>
    <xf numFmtId="0" fontId="11" fillId="0" borderId="6" xfId="0" applyFont="1" applyBorder="1"/>
    <xf numFmtId="0" fontId="12" fillId="6" borderId="6" xfId="0" applyFont="1" applyFill="1" applyBorder="1"/>
    <xf numFmtId="0" fontId="12" fillId="6" borderId="11" xfId="0" applyFont="1" applyFill="1" applyBorder="1"/>
    <xf numFmtId="0" fontId="12" fillId="0" borderId="0" xfId="0" applyFont="1"/>
    <xf numFmtId="0" fontId="12" fillId="3" borderId="6" xfId="0" applyFont="1" applyFill="1" applyBorder="1"/>
    <xf numFmtId="0" fontId="11" fillId="0" borderId="0" xfId="0" applyFont="1"/>
    <xf numFmtId="0" fontId="11" fillId="6" borderId="6" xfId="0" applyFont="1" applyFill="1" applyBorder="1"/>
    <xf numFmtId="0" fontId="11" fillId="6" borderId="11" xfId="0" applyFont="1" applyFill="1" applyBorder="1"/>
    <xf numFmtId="0" fontId="11" fillId="3" borderId="6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影響力係数・感応度係数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0214567313002766E-2"/>
          <c:y val="8.0882845182644825E-2"/>
          <c:w val="0.86937910551156194"/>
          <c:h val="0.8435416725636534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678873947426978E-2"/>
                  <c:y val="-2.9187656882709953E-2"/>
                </c:manualLayout>
              </c:layout>
              <c:tx>
                <c:rich>
                  <a:bodyPr/>
                  <a:lstStyle/>
                  <a:p>
                    <a:fld id="{80CC3BEB-F62E-431A-BCD8-867BB73C3CA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35A-43B4-A2FA-C37830045718}"/>
                </c:ext>
              </c:extLst>
            </c:dLbl>
            <c:dLbl>
              <c:idx val="1"/>
              <c:layout>
                <c:manualLayout>
                  <c:x val="4.1663802555927332E-2"/>
                  <c:y val="-9.0871596589092683E-3"/>
                </c:manualLayout>
              </c:layout>
              <c:tx>
                <c:rich>
                  <a:bodyPr/>
                  <a:lstStyle/>
                  <a:p>
                    <a:fld id="{245E5525-8959-40EC-8D8C-39DC9F1A264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35A-43B4-A2FA-C37830045718}"/>
                </c:ext>
              </c:extLst>
            </c:dLbl>
            <c:dLbl>
              <c:idx val="2"/>
              <c:layout>
                <c:manualLayout>
                  <c:x val="7.2430176887842604E-2"/>
                  <c:y val="-1.1832096281046332E-2"/>
                </c:manualLayout>
              </c:layout>
              <c:tx>
                <c:rich>
                  <a:bodyPr/>
                  <a:lstStyle/>
                  <a:p>
                    <a:fld id="{9B67D43C-9C0E-421B-A821-B3E605380C5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35A-43B4-A2FA-C37830045718}"/>
                </c:ext>
              </c:extLst>
            </c:dLbl>
            <c:dLbl>
              <c:idx val="3"/>
              <c:layout>
                <c:manualLayout>
                  <c:x val="-0.14550128399730328"/>
                  <c:y val="-8.1394789925497063E-2"/>
                </c:manualLayout>
              </c:layout>
              <c:tx>
                <c:rich>
                  <a:bodyPr/>
                  <a:lstStyle/>
                  <a:p>
                    <a:fld id="{C23B6718-CD4E-4D36-BC42-D9E60C17DC3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835A-43B4-A2FA-C37830045718}"/>
                </c:ext>
              </c:extLst>
            </c:dLbl>
            <c:dLbl>
              <c:idx val="4"/>
              <c:layout>
                <c:manualLayout>
                  <c:x val="1.9228655359813565E-3"/>
                  <c:y val="-3.7757978244098905E-2"/>
                </c:manualLayout>
              </c:layout>
              <c:tx>
                <c:rich>
                  <a:bodyPr/>
                  <a:lstStyle/>
                  <a:p>
                    <a:fld id="{BEEE8A25-82D0-4A00-927E-D4F8A0234EF1}" type="CELLRANGE">
                      <a:rPr lang="ja-JP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35A-43B4-A2FA-C37830045718}"/>
                </c:ext>
              </c:extLst>
            </c:dLbl>
            <c:dLbl>
              <c:idx val="5"/>
              <c:layout>
                <c:manualLayout>
                  <c:x val="-0.12114415857207667"/>
                  <c:y val="-4.0816840884890127E-2"/>
                </c:manualLayout>
              </c:layout>
              <c:tx>
                <c:rich>
                  <a:bodyPr/>
                  <a:lstStyle/>
                  <a:p>
                    <a:fld id="{2033E030-26E3-4347-A8C8-8168503D501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35A-43B4-A2FA-C37830045718}"/>
                </c:ext>
              </c:extLst>
            </c:dLbl>
            <c:dLbl>
              <c:idx val="6"/>
              <c:layout>
                <c:manualLayout>
                  <c:x val="-0.11793782551146591"/>
                  <c:y val="2.5402826196732023E-2"/>
                </c:manualLayout>
              </c:layout>
              <c:tx>
                <c:rich>
                  <a:bodyPr/>
                  <a:lstStyle/>
                  <a:p>
                    <a:fld id="{A8316596-0398-4F02-B431-CC4CB9ECF63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835A-43B4-A2FA-C37830045718}"/>
                </c:ext>
              </c:extLst>
            </c:dLbl>
            <c:dLbl>
              <c:idx val="7"/>
              <c:layout>
                <c:manualLayout>
                  <c:x val="-5.6911069385510653E-2"/>
                  <c:y val="-0.10055219686874044"/>
                </c:manualLayout>
              </c:layout>
              <c:tx>
                <c:rich>
                  <a:bodyPr/>
                  <a:lstStyle/>
                  <a:p>
                    <a:fld id="{F39E22B3-4340-42F5-9BC0-630D6CA38BD7}" type="CELLRANGE">
                      <a:rPr lang="ja-JP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835A-43B4-A2FA-C37830045718}"/>
                </c:ext>
              </c:extLst>
            </c:dLbl>
            <c:dLbl>
              <c:idx val="8"/>
              <c:layout>
                <c:manualLayout>
                  <c:x val="6.7941248938007931E-2"/>
                  <c:y val="-7.8524114773027662E-2"/>
                </c:manualLayout>
              </c:layout>
              <c:tx>
                <c:rich>
                  <a:bodyPr/>
                  <a:lstStyle/>
                  <a:p>
                    <a:fld id="{35F2BB6B-FD6E-4984-8D35-D8EA8354F4E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835A-43B4-A2FA-C37830045718}"/>
                </c:ext>
              </c:extLst>
            </c:dLbl>
            <c:dLbl>
              <c:idx val="9"/>
              <c:layout>
                <c:manualLayout>
                  <c:x val="-1.9228655359814033E-3"/>
                  <c:y val="-3.8657113407496106E-2"/>
                </c:manualLayout>
              </c:layout>
              <c:tx>
                <c:rich>
                  <a:bodyPr/>
                  <a:lstStyle/>
                  <a:p>
                    <a:fld id="{59FFE61B-1B07-428A-B7E9-E059718C05C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835A-43B4-A2FA-C37830045718}"/>
                </c:ext>
              </c:extLst>
            </c:dLbl>
            <c:dLbl>
              <c:idx val="10"/>
              <c:layout>
                <c:manualLayout>
                  <c:x val="-0.1096063071312664"/>
                  <c:y val="-1.817900326113471E-2"/>
                </c:manualLayout>
              </c:layout>
              <c:tx>
                <c:rich>
                  <a:bodyPr/>
                  <a:lstStyle/>
                  <a:p>
                    <a:fld id="{090087A3-F57A-4FD0-9B03-1D3331DB9EA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835A-43B4-A2FA-C37830045718}"/>
                </c:ext>
              </c:extLst>
            </c:dLbl>
            <c:dLbl>
              <c:idx val="11"/>
              <c:layout>
                <c:manualLayout>
                  <c:x val="-0.12244864372255848"/>
                  <c:y val="-0.13779234279422409"/>
                </c:manualLayout>
              </c:layout>
              <c:tx>
                <c:rich>
                  <a:bodyPr/>
                  <a:lstStyle/>
                  <a:p>
                    <a:fld id="{A2B79AF1-F4D5-4602-97FE-9B8B5D3635C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835A-43B4-A2FA-C37830045718}"/>
                </c:ext>
              </c:extLst>
            </c:dLbl>
            <c:dLbl>
              <c:idx val="12"/>
              <c:layout>
                <c:manualLayout>
                  <c:x val="-9.9335517044111005E-2"/>
                  <c:y val="-7.0276047554880622E-2"/>
                </c:manualLayout>
              </c:layout>
              <c:tx>
                <c:rich>
                  <a:bodyPr/>
                  <a:lstStyle/>
                  <a:p>
                    <a:fld id="{996A6768-974F-4261-A8AA-5F2E6ADB1D94}" type="CELLRANGE">
                      <a:rPr lang="ja-JP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835A-43B4-A2FA-C37830045718}"/>
                </c:ext>
              </c:extLst>
            </c:dLbl>
            <c:dLbl>
              <c:idx val="13"/>
              <c:layout>
                <c:manualLayout>
                  <c:x val="8.2692749228058041E-2"/>
                  <c:y val="7.1064724614820954E-2"/>
                </c:manualLayout>
              </c:layout>
              <c:tx>
                <c:rich>
                  <a:bodyPr/>
                  <a:lstStyle/>
                  <a:p>
                    <a:fld id="{9EB43C29-7D5E-4B4B-9B21-989580D6577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835A-43B4-A2FA-C37830045718}"/>
                </c:ext>
              </c:extLst>
            </c:dLbl>
            <c:dLbl>
              <c:idx val="14"/>
              <c:layout>
                <c:manualLayout>
                  <c:x val="4.4897965793170549E-4"/>
                  <c:y val="4.7854438574625277E-2"/>
                </c:manualLayout>
              </c:layout>
              <c:tx>
                <c:rich>
                  <a:bodyPr/>
                  <a:lstStyle/>
                  <a:p>
                    <a:fld id="{477FBE43-A29B-4D2F-B2B1-1BFCB9C4321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5377428223366119E-2"/>
                      <c:h val="3.434308105786305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835A-43B4-A2FA-C37830045718}"/>
                </c:ext>
              </c:extLst>
            </c:dLbl>
            <c:dLbl>
              <c:idx val="15"/>
              <c:layout>
                <c:manualLayout>
                  <c:x val="6.2172652330063853E-2"/>
                  <c:y val="-4.3180391908246622E-2"/>
                </c:manualLayout>
              </c:layout>
              <c:tx>
                <c:rich>
                  <a:bodyPr/>
                  <a:lstStyle/>
                  <a:p>
                    <a:fld id="{5727F752-B044-48B8-9E1F-A02CDBDC9A3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835A-43B4-A2FA-C37830045718}"/>
                </c:ext>
              </c:extLst>
            </c:dLbl>
            <c:dLbl>
              <c:idx val="16"/>
              <c:layout>
                <c:manualLayout>
                  <c:x val="-7.0037417528326068E-2"/>
                  <c:y val="8.4905736051864286E-2"/>
                </c:manualLayout>
              </c:layout>
              <c:tx>
                <c:rich>
                  <a:bodyPr/>
                  <a:lstStyle/>
                  <a:p>
                    <a:fld id="{D7B4EDEA-61AC-4455-BF83-0C51007C014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835A-43B4-A2FA-C37830045718}"/>
                </c:ext>
              </c:extLst>
            </c:dLbl>
            <c:dLbl>
              <c:idx val="17"/>
              <c:layout>
                <c:manualLayout>
                  <c:x val="-2.8778846069437945E-2"/>
                  <c:y val="7.6605604907945754E-2"/>
                </c:manualLayout>
              </c:layout>
              <c:tx>
                <c:rich>
                  <a:bodyPr/>
                  <a:lstStyle/>
                  <a:p>
                    <a:fld id="{E9EE051E-8F5A-4694-A25B-4423BDB66D1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835A-43B4-A2FA-C37830045718}"/>
                </c:ext>
              </c:extLst>
            </c:dLbl>
            <c:dLbl>
              <c:idx val="18"/>
              <c:layout>
                <c:manualLayout>
                  <c:x val="-9.2940948038623822E-2"/>
                  <c:y val="7.0443390103900848E-3"/>
                </c:manualLayout>
              </c:layout>
              <c:tx>
                <c:rich>
                  <a:bodyPr/>
                  <a:lstStyle/>
                  <a:p>
                    <a:fld id="{52A41B1E-8DC5-4D44-A89C-D7F0FAB7323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835A-43B4-A2FA-C37830045718}"/>
                </c:ext>
              </c:extLst>
            </c:dLbl>
            <c:dLbl>
              <c:idx val="19"/>
              <c:layout>
                <c:manualLayout>
                  <c:x val="2.1159165941219932E-2"/>
                  <c:y val="1.650250741446399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91A20F-35FE-4997-B4AB-6F334F5ED978}" type="CELLRANGE">
                      <a:rPr lang="ja-JP" altLang="en-US" sz="800"/>
                      <a:pPr>
                        <a:defRPr sz="800"/>
                      </a:pPr>
                      <a:t>[CELLRANGE]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37193215888138"/>
                      <c:h val="2.954840584706759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835A-43B4-A2FA-C37830045718}"/>
                </c:ext>
              </c:extLst>
            </c:dLbl>
            <c:dLbl>
              <c:idx val="20"/>
              <c:layout>
                <c:manualLayout>
                  <c:x val="-1.5404863895692371E-2"/>
                  <c:y val="-3.5479001804026009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27AA3D3-29A6-46CF-9A13-A15CC783F48A}" type="CELLRANGE">
                      <a:rPr lang="en-US" altLang="zh-CN"/>
                      <a:pPr>
                        <a:defRPr sz="800"/>
                      </a:pPr>
                      <a:t>[CELLRANGE]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0000797638022169E-2"/>
                      <c:h val="2.676651048944017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835A-43B4-A2FA-C37830045718}"/>
                </c:ext>
              </c:extLst>
            </c:dLbl>
            <c:dLbl>
              <c:idx val="21"/>
              <c:layout>
                <c:manualLayout>
                  <c:x val="3.2058282057751959E-3"/>
                  <c:y val="-4.2638683736542079E-3"/>
                </c:manualLayout>
              </c:layout>
              <c:tx>
                <c:rich>
                  <a:bodyPr/>
                  <a:lstStyle/>
                  <a:p>
                    <a:fld id="{3C73B3CC-D2AA-40A5-BC4E-E5EB5D54C3E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835A-43B4-A2FA-C37830045718}"/>
                </c:ext>
              </c:extLst>
            </c:dLbl>
            <c:dLbl>
              <c:idx val="22"/>
              <c:layout>
                <c:manualLayout>
                  <c:x val="4.4227412860065415E-2"/>
                  <c:y val="-1.6147682116752077E-2"/>
                </c:manualLayout>
              </c:layout>
              <c:tx>
                <c:rich>
                  <a:bodyPr/>
                  <a:lstStyle/>
                  <a:p>
                    <a:fld id="{85A0782B-7868-43BB-8D97-FD1B32A36D2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835A-43B4-A2FA-C37830045718}"/>
                </c:ext>
              </c:extLst>
            </c:dLbl>
            <c:dLbl>
              <c:idx val="23"/>
              <c:layout>
                <c:manualLayout>
                  <c:x val="6.7351544923882067E-2"/>
                  <c:y val="-6.0003312761168798E-2"/>
                </c:manualLayout>
              </c:layout>
              <c:tx>
                <c:rich>
                  <a:bodyPr/>
                  <a:lstStyle/>
                  <a:p>
                    <a:fld id="{FBB025BC-EE52-4253-A7A9-30166909DD5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835A-43B4-A2FA-C378300457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2F3EFA6-87A4-4265-BF1B-11439575932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35A-43B4-A2FA-C378300457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79681A6-F509-48A0-9B36-DDE94DFB7173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35A-43B4-A2FA-C37830045718}"/>
                </c:ext>
              </c:extLst>
            </c:dLbl>
            <c:dLbl>
              <c:idx val="26"/>
              <c:layout>
                <c:manualLayout>
                  <c:x val="-4.8711451113573348E-2"/>
                  <c:y val="-1.1367815802011894E-2"/>
                </c:manualLayout>
              </c:layout>
              <c:tx>
                <c:rich>
                  <a:bodyPr/>
                  <a:lstStyle/>
                  <a:p>
                    <a:fld id="{90C09BEF-2ECB-4FE8-96CB-012E114041B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835A-43B4-A2FA-C3783004571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97081D4-8ECF-461D-BA07-D8FB18E8798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35A-43B4-A2FA-C3783004571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E9DE2C1-322E-47DC-8A7A-1ED97A450B5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35A-43B4-A2FA-C37830045718}"/>
                </c:ext>
              </c:extLst>
            </c:dLbl>
            <c:dLbl>
              <c:idx val="29"/>
              <c:layout>
                <c:manualLayout>
                  <c:x val="-3.0245870908461949E-2"/>
                  <c:y val="-2.1191737252061939E-2"/>
                </c:manualLayout>
              </c:layout>
              <c:tx>
                <c:rich>
                  <a:bodyPr/>
                  <a:lstStyle/>
                  <a:p>
                    <a:fld id="{D7C9C4F6-5B9C-4E11-883A-93DF6C52179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835A-43B4-A2FA-C37830045718}"/>
                </c:ext>
              </c:extLst>
            </c:dLbl>
            <c:dLbl>
              <c:idx val="30"/>
              <c:layout>
                <c:manualLayout>
                  <c:x val="-0.1102560902691998"/>
                  <c:y val="8.8753422789644779E-2"/>
                </c:manualLayout>
              </c:layout>
              <c:tx>
                <c:rich>
                  <a:bodyPr/>
                  <a:lstStyle/>
                  <a:p>
                    <a:fld id="{B0565A4A-7FE8-4CC6-AD91-BA2F36264A1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835A-43B4-A2FA-C37830045718}"/>
                </c:ext>
              </c:extLst>
            </c:dLbl>
            <c:dLbl>
              <c:idx val="31"/>
              <c:layout>
                <c:manualLayout>
                  <c:x val="-0.10769254224603962"/>
                  <c:y val="5.9009131613813895E-2"/>
                </c:manualLayout>
              </c:layout>
              <c:tx>
                <c:rich>
                  <a:bodyPr/>
                  <a:lstStyle/>
                  <a:p>
                    <a:fld id="{EE43C32E-B01A-447D-B9BC-39F11AD8C49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835A-43B4-A2FA-C37830045718}"/>
                </c:ext>
              </c:extLst>
            </c:dLbl>
            <c:dLbl>
              <c:idx val="32"/>
              <c:layout>
                <c:manualLayout>
                  <c:x val="9.6132142166962392E-2"/>
                  <c:y val="0.10528882849793093"/>
                </c:manualLayout>
              </c:layout>
              <c:tx>
                <c:rich>
                  <a:bodyPr/>
                  <a:lstStyle/>
                  <a:p>
                    <a:fld id="{F4874BDC-3FF1-45DF-9FA6-56D80231FDE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835A-43B4-A2FA-C37830045718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730DA382-6EBB-40BB-B47C-F119F41B297A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835A-43B4-A2FA-C37830045718}"/>
                </c:ext>
              </c:extLst>
            </c:dLbl>
            <c:dLbl>
              <c:idx val="34"/>
              <c:layout>
                <c:manualLayout>
                  <c:x val="7.5636075935947442E-2"/>
                  <c:y val="7.2636786783952592E-2"/>
                </c:manualLayout>
              </c:layout>
              <c:tx>
                <c:rich>
                  <a:bodyPr/>
                  <a:lstStyle/>
                  <a:p>
                    <a:fld id="{2BC3DDD9-2A1B-4BD5-982B-62CF3660DDDE}" type="CELLRANGE">
                      <a:rPr lang="en-US" altLang="ja-JP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835A-43B4-A2FA-C37830045718}"/>
                </c:ext>
              </c:extLst>
            </c:dLbl>
            <c:dLbl>
              <c:idx val="35"/>
              <c:layout>
                <c:manualLayout>
                  <c:x val="2.6283502651485213E-2"/>
                  <c:y val="1.7717895585636346E-2"/>
                </c:manualLayout>
              </c:layout>
              <c:tx>
                <c:rich>
                  <a:bodyPr/>
                  <a:lstStyle/>
                  <a:p>
                    <a:fld id="{80071889-4569-4DFE-B248-AF30E306AC3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835A-43B4-A2FA-C37830045718}"/>
                </c:ext>
              </c:extLst>
            </c:dLbl>
            <c:dLbl>
              <c:idx val="36"/>
              <c:layout>
                <c:manualLayout>
                  <c:x val="1.3460058751869447E-2"/>
                  <c:y val="-1.1517442402993567E-2"/>
                </c:manualLayout>
              </c:layout>
              <c:tx>
                <c:rich>
                  <a:bodyPr/>
                  <a:lstStyle/>
                  <a:p>
                    <a:fld id="{D67C9469-11E5-47A4-977A-C85F3CE2857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835A-43B4-A2FA-C378300457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'逆行列係数  {I-(I-M)A }-1'!$B$87:$B$123</c:f>
              <c:numCache>
                <c:formatCode>General</c:formatCode>
                <c:ptCount val="37"/>
                <c:pt idx="0">
                  <c:v>1.0011420391100332</c:v>
                </c:pt>
                <c:pt idx="1">
                  <c:v>1.1914968810853963</c:v>
                </c:pt>
                <c:pt idx="2">
                  <c:v>1.0512824509585887</c:v>
                </c:pt>
                <c:pt idx="3">
                  <c:v>0.97766286783157796</c:v>
                </c:pt>
                <c:pt idx="4">
                  <c:v>1.0587021410192166</c:v>
                </c:pt>
                <c:pt idx="5">
                  <c:v>0.9466244586038971</c:v>
                </c:pt>
                <c:pt idx="6">
                  <c:v>0.93174145404483066</c:v>
                </c:pt>
                <c:pt idx="7">
                  <c:v>0.96324987447583099</c:v>
                </c:pt>
                <c:pt idx="8">
                  <c:v>1.0125908045121528</c:v>
                </c:pt>
                <c:pt idx="9">
                  <c:v>1.0297341553927459</c:v>
                </c:pt>
                <c:pt idx="10">
                  <c:v>0.93159718815238535</c:v>
                </c:pt>
                <c:pt idx="11">
                  <c:v>0.95337530212544908</c:v>
                </c:pt>
                <c:pt idx="12">
                  <c:v>0.98363528964625879</c:v>
                </c:pt>
                <c:pt idx="13">
                  <c:v>0.99643653920389352</c:v>
                </c:pt>
                <c:pt idx="14">
                  <c:v>0.98166155156470059</c:v>
                </c:pt>
                <c:pt idx="15">
                  <c:v>1.0218203500458853</c:v>
                </c:pt>
                <c:pt idx="16">
                  <c:v>0.98080472385193285</c:v>
                </c:pt>
                <c:pt idx="17">
                  <c:v>0.98772398609194678</c:v>
                </c:pt>
                <c:pt idx="18">
                  <c:v>0.91002952761230149</c:v>
                </c:pt>
                <c:pt idx="19">
                  <c:v>1.0033103960046243</c:v>
                </c:pt>
                <c:pt idx="20">
                  <c:v>1.017124316626318</c:v>
                </c:pt>
                <c:pt idx="21">
                  <c:v>1.0050897544317667</c:v>
                </c:pt>
                <c:pt idx="22">
                  <c:v>1.099737805044841</c:v>
                </c:pt>
                <c:pt idx="23">
                  <c:v>0.98942242588197704</c:v>
                </c:pt>
                <c:pt idx="24">
                  <c:v>0.95465664279465134</c:v>
                </c:pt>
                <c:pt idx="25">
                  <c:v>0.96039906643741224</c:v>
                </c:pt>
                <c:pt idx="26">
                  <c:v>0.85045323797098349</c:v>
                </c:pt>
                <c:pt idx="27">
                  <c:v>1.0088567708419958</c:v>
                </c:pt>
                <c:pt idx="28">
                  <c:v>1.0362736711755041</c:v>
                </c:pt>
                <c:pt idx="29">
                  <c:v>0.94373484026377918</c:v>
                </c:pt>
                <c:pt idx="30">
                  <c:v>0.92964455482811259</c:v>
                </c:pt>
                <c:pt idx="31">
                  <c:v>0.92454781089508131</c:v>
                </c:pt>
                <c:pt idx="32">
                  <c:v>0.98644756598876637</c:v>
                </c:pt>
                <c:pt idx="33">
                  <c:v>0.93952010611621095</c:v>
                </c:pt>
                <c:pt idx="34">
                  <c:v>1.014491171057049</c:v>
                </c:pt>
                <c:pt idx="35">
                  <c:v>1.1927394394666837</c:v>
                </c:pt>
                <c:pt idx="36">
                  <c:v>1.2322388388452268</c:v>
                </c:pt>
              </c:numCache>
            </c:numRef>
          </c:xVal>
          <c:yVal>
            <c:numRef>
              <c:f>'逆行列係数  {I-(I-M)A }-1'!$C$87:$C$123</c:f>
              <c:numCache>
                <c:formatCode>General</c:formatCode>
                <c:ptCount val="37"/>
                <c:pt idx="0">
                  <c:v>0.94235393297177417</c:v>
                </c:pt>
                <c:pt idx="1">
                  <c:v>0.82265904666585954</c:v>
                </c:pt>
                <c:pt idx="2">
                  <c:v>0.8583088996079804</c:v>
                </c:pt>
                <c:pt idx="3">
                  <c:v>0.81550170784856746</c:v>
                </c:pt>
                <c:pt idx="4">
                  <c:v>1.1476557621026597</c:v>
                </c:pt>
                <c:pt idx="5">
                  <c:v>0.83352965941538704</c:v>
                </c:pt>
                <c:pt idx="6">
                  <c:v>0.79222576342292961</c:v>
                </c:pt>
                <c:pt idx="7">
                  <c:v>0.96144032890023434</c:v>
                </c:pt>
                <c:pt idx="8">
                  <c:v>0.91228801072847832</c:v>
                </c:pt>
                <c:pt idx="9">
                  <c:v>0.96037001678636236</c:v>
                </c:pt>
                <c:pt idx="10">
                  <c:v>0.82369705439496588</c:v>
                </c:pt>
                <c:pt idx="11">
                  <c:v>0.88188165762396253</c:v>
                </c:pt>
                <c:pt idx="12">
                  <c:v>0.84817033946166265</c:v>
                </c:pt>
                <c:pt idx="13">
                  <c:v>0.84358279993474417</c:v>
                </c:pt>
                <c:pt idx="14">
                  <c:v>0.78535209546627804</c:v>
                </c:pt>
                <c:pt idx="15">
                  <c:v>1.0506880328521451</c:v>
                </c:pt>
                <c:pt idx="16">
                  <c:v>0.79402089881068971</c:v>
                </c:pt>
                <c:pt idx="17">
                  <c:v>0.75615497521951225</c:v>
                </c:pt>
                <c:pt idx="18">
                  <c:v>0.81188267369040723</c:v>
                </c:pt>
                <c:pt idx="19">
                  <c:v>0.84942943639238133</c:v>
                </c:pt>
                <c:pt idx="20">
                  <c:v>0.87060994229344868</c:v>
                </c:pt>
                <c:pt idx="21">
                  <c:v>1.4795532746632327</c:v>
                </c:pt>
                <c:pt idx="22">
                  <c:v>0.89183817409176203</c:v>
                </c:pt>
                <c:pt idx="23">
                  <c:v>0.85788571983160233</c:v>
                </c:pt>
                <c:pt idx="24">
                  <c:v>1.6951956163238244</c:v>
                </c:pt>
                <c:pt idx="25">
                  <c:v>1.1815268092570137</c:v>
                </c:pt>
                <c:pt idx="26">
                  <c:v>1.0227071937624523</c:v>
                </c:pt>
                <c:pt idx="27">
                  <c:v>2.2096045701410616</c:v>
                </c:pt>
                <c:pt idx="28">
                  <c:v>1.2882174280119953</c:v>
                </c:pt>
                <c:pt idx="29">
                  <c:v>0.99948870876717477</c:v>
                </c:pt>
                <c:pt idx="30">
                  <c:v>0.77147065216595845</c:v>
                </c:pt>
                <c:pt idx="31">
                  <c:v>0.77178063334413616</c:v>
                </c:pt>
                <c:pt idx="32">
                  <c:v>0.80287630727468107</c:v>
                </c:pt>
                <c:pt idx="33">
                  <c:v>2.1430322557525838</c:v>
                </c:pt>
                <c:pt idx="34">
                  <c:v>0.79152068253741603</c:v>
                </c:pt>
                <c:pt idx="35">
                  <c:v>0.8110371657017077</c:v>
                </c:pt>
                <c:pt idx="36">
                  <c:v>0.92046177378297667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'逆行列係数  {I-(I-M)A }-1'!$A$87:$A$123</c15:f>
                <c15:dlblRangeCache>
                  <c:ptCount val="37"/>
                  <c:pt idx="0">
                    <c:v>農林漁業</c:v>
                  </c:pt>
                  <c:pt idx="1">
                    <c:v>鉱業</c:v>
                  </c:pt>
                  <c:pt idx="2">
                    <c:v>飲食料品</c:v>
                  </c:pt>
                  <c:pt idx="3">
                    <c:v>繊維製品</c:v>
                  </c:pt>
                  <c:pt idx="4">
                    <c:v>パルプ・紙・木製品</c:v>
                  </c:pt>
                  <c:pt idx="5">
                    <c:v>化学製品</c:v>
                  </c:pt>
                  <c:pt idx="6">
                    <c:v>石油・石炭製品</c:v>
                  </c:pt>
                  <c:pt idx="7">
                    <c:v>プラスチック・ゴム製品</c:v>
                  </c:pt>
                  <c:pt idx="8">
                    <c:v>窯業・土石製品</c:v>
                  </c:pt>
                  <c:pt idx="9">
                    <c:v>鉄鋼</c:v>
                  </c:pt>
                  <c:pt idx="10">
                    <c:v>非鉄金属</c:v>
                  </c:pt>
                  <c:pt idx="11">
                    <c:v>金属製品</c:v>
                  </c:pt>
                  <c:pt idx="12">
                    <c:v>はん用機械</c:v>
                  </c:pt>
                  <c:pt idx="13">
                    <c:v>生産用機械</c:v>
                  </c:pt>
                  <c:pt idx="14">
                    <c:v>業務用機械</c:v>
                  </c:pt>
                  <c:pt idx="15">
                    <c:v>電子部品</c:v>
                  </c:pt>
                  <c:pt idx="16">
                    <c:v>電気機械</c:v>
                  </c:pt>
                  <c:pt idx="17">
                    <c:v>情報通信機器</c:v>
                  </c:pt>
                  <c:pt idx="18">
                    <c:v>輸送機械</c:v>
                  </c:pt>
                  <c:pt idx="19">
                    <c:v>その他の製造工業製品</c:v>
                  </c:pt>
                  <c:pt idx="20">
                    <c:v>建設</c:v>
                  </c:pt>
                  <c:pt idx="21">
                    <c:v>電力・ガス・熱供給</c:v>
                  </c:pt>
                  <c:pt idx="22">
                    <c:v>水道</c:v>
                  </c:pt>
                  <c:pt idx="23">
                    <c:v>廃棄物処理</c:v>
                  </c:pt>
                  <c:pt idx="24">
                    <c:v>商業</c:v>
                  </c:pt>
                  <c:pt idx="25">
                    <c:v>金融・保険</c:v>
                  </c:pt>
                  <c:pt idx="26">
                    <c:v>不動産</c:v>
                  </c:pt>
                  <c:pt idx="27">
                    <c:v>運輸・郵便</c:v>
                  </c:pt>
                  <c:pt idx="28">
                    <c:v>情報通信</c:v>
                  </c:pt>
                  <c:pt idx="29">
                    <c:v>公務</c:v>
                  </c:pt>
                  <c:pt idx="30">
                    <c:v>教育・研究</c:v>
                  </c:pt>
                  <c:pt idx="31">
                    <c:v>医療・福祉</c:v>
                  </c:pt>
                  <c:pt idx="32">
                    <c:v>他に分類されない会員制団体</c:v>
                  </c:pt>
                  <c:pt idx="33">
                    <c:v>対事業所サービス</c:v>
                  </c:pt>
                  <c:pt idx="34">
                    <c:v>対個人サービス</c:v>
                  </c:pt>
                  <c:pt idx="35">
                    <c:v>事務用品</c:v>
                  </c:pt>
                  <c:pt idx="36">
                    <c:v>分類不明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35A-43B4-A2FA-C37830045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191375"/>
        <c:axId val="1386191791"/>
      </c:scatterChart>
      <c:valAx>
        <c:axId val="1386191375"/>
        <c:scaling>
          <c:orientation val="minMax"/>
          <c:max val="1.4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影響力係数</a:t>
                </a:r>
              </a:p>
            </c:rich>
          </c:tx>
          <c:overlay val="0"/>
          <c:spPr>
            <a:noFill/>
            <a:ln>
              <a:solidFill>
                <a:schemeClr val="accent1">
                  <a:alpha val="97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6191791"/>
        <c:crosses val="autoZero"/>
        <c:crossBetween val="midCat"/>
        <c:majorUnit val="5.000000000000001E-2"/>
      </c:valAx>
      <c:valAx>
        <c:axId val="1386191791"/>
        <c:scaling>
          <c:orientation val="minMax"/>
          <c:max val="2.200000000000000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感応度係数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6191375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3368368"/>
        <c:axId val="924690960"/>
      </c:barChart>
      <c:catAx>
        <c:axId val="523368368"/>
        <c:scaling>
          <c:orientation val="minMax"/>
        </c:scaling>
        <c:delete val="0"/>
        <c:axPos val="b"/>
        <c:majorTickMark val="out"/>
        <c:minorTickMark val="none"/>
        <c:tickLblPos val="nextTo"/>
        <c:crossAx val="924690960"/>
        <c:crosses val="autoZero"/>
        <c:auto val="1"/>
        <c:lblAlgn val="ctr"/>
        <c:lblOffset val="100"/>
        <c:noMultiLvlLbl val="0"/>
      </c:catAx>
      <c:valAx>
        <c:axId val="92469096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233683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148590</xdr:rowOff>
    </xdr:from>
    <xdr:ext cx="1524000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AF40187F-395E-4886-8CCB-BD60CFDEADA9}"/>
                </a:ext>
              </a:extLst>
            </xdr:cNvPr>
            <xdr:cNvSpPr txBox="1"/>
          </xdr:nvSpPr>
          <xdr:spPr>
            <a:xfrm>
              <a:off x="0" y="7372350"/>
              <a:ext cx="1524000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{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𝑰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𝑰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𝑫𝑴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𝑨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}</m:t>
                        </m:r>
                      </m:e>
                      <m:sup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zh-CN" altLang="en-US" sz="1400" b="1"/>
            </a:p>
          </xdr:txBody>
        </xdr:sp>
      </mc:Choice>
      <mc:Fallback xmlns="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AF40187F-395E-4886-8CCB-BD60CFDEADA9}"/>
                </a:ext>
              </a:extLst>
            </xdr:cNvPr>
            <xdr:cNvSpPr txBox="1"/>
          </xdr:nvSpPr>
          <xdr:spPr>
            <a:xfrm>
              <a:off x="0" y="7372350"/>
              <a:ext cx="1524000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〖{𝑰−(𝑰−𝑫𝑴)𝑨}〗^(−𝟏)</a:t>
              </a:r>
              <a:endParaRPr lang="zh-CN" altLang="en-US" sz="1400" b="1"/>
            </a:p>
          </xdr:txBody>
        </xdr:sp>
      </mc:Fallback>
    </mc:AlternateContent>
    <xdr:clientData/>
  </xdr:oneCellAnchor>
  <xdr:oneCellAnchor>
    <xdr:from>
      <xdr:col>6</xdr:col>
      <xdr:colOff>746760</xdr:colOff>
      <xdr:row>11</xdr:row>
      <xdr:rowOff>26670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739FCCA-C288-4FA4-A0A6-9E703DC86FFD}"/>
            </a:ext>
          </a:extLst>
        </xdr:cNvPr>
        <xdr:cNvSpPr txBox="1"/>
      </xdr:nvSpPr>
      <xdr:spPr>
        <a:xfrm>
          <a:off x="6629400" y="2167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246977</xdr:colOff>
      <xdr:row>126</xdr:row>
      <xdr:rowOff>90317</xdr:rowOff>
    </xdr:from>
    <xdr:to>
      <xdr:col>14</xdr:col>
      <xdr:colOff>313765</xdr:colOff>
      <xdr:row>164</xdr:row>
      <xdr:rowOff>107576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A23BC3C-D5C7-40D5-A9D7-7E4788AB5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</xdr:colOff>
      <xdr:row>41</xdr:row>
      <xdr:rowOff>148590</xdr:rowOff>
    </xdr:from>
    <xdr:ext cx="781752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9E31B808-FD70-419F-9EFE-C3D739A9AE1E}"/>
                </a:ext>
              </a:extLst>
            </xdr:cNvPr>
            <xdr:cNvSpPr txBox="1"/>
          </xdr:nvSpPr>
          <xdr:spPr>
            <a:xfrm>
              <a:off x="60960" y="7486650"/>
              <a:ext cx="7817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𝑰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𝑨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zh-CN" altLang="en-US" sz="1400" b="1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9E31B808-FD70-419F-9EFE-C3D739A9AE1E}"/>
                </a:ext>
              </a:extLst>
            </xdr:cNvPr>
            <xdr:cNvSpPr txBox="1"/>
          </xdr:nvSpPr>
          <xdr:spPr>
            <a:xfrm>
              <a:off x="60960" y="7486650"/>
              <a:ext cx="7817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〖(𝑰−𝑨)〗^(−𝟏)</a:t>
              </a:r>
              <a:endParaRPr lang="zh-CN" altLang="en-US" sz="14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1752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5FA86D69-41BA-43A3-ACC8-CEE1521F9BAC}"/>
                </a:ext>
              </a:extLst>
            </xdr:cNvPr>
            <xdr:cNvSpPr txBox="1"/>
          </xdr:nvSpPr>
          <xdr:spPr>
            <a:xfrm>
              <a:off x="0" y="0"/>
              <a:ext cx="7817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𝑰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𝑨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zh-CN" altLang="en-US" sz="1400" b="1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5FA86D69-41BA-43A3-ACC8-CEE1521F9BAC}"/>
                </a:ext>
              </a:extLst>
            </xdr:cNvPr>
            <xdr:cNvSpPr txBox="1"/>
          </xdr:nvSpPr>
          <xdr:spPr>
            <a:xfrm>
              <a:off x="0" y="0"/>
              <a:ext cx="781752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〖(𝑰−𝑨)〗^(−𝟏)</a:t>
              </a:r>
              <a:endParaRPr lang="zh-CN" altLang="en-US" sz="1400" b="1"/>
            </a:p>
          </xdr:txBody>
        </xdr:sp>
      </mc:Fallback>
    </mc:AlternateContent>
    <xdr:clientData/>
  </xdr:oneCellAnchor>
  <xdr:oneCellAnchor>
    <xdr:from>
      <xdr:col>8</xdr:col>
      <xdr:colOff>0</xdr:colOff>
      <xdr:row>41</xdr:row>
      <xdr:rowOff>0</xdr:rowOff>
    </xdr:from>
    <xdr:ext cx="878542" cy="236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ACBE94E-DEEF-4D21-BEF5-A04364D87E99}"/>
                </a:ext>
              </a:extLst>
            </xdr:cNvPr>
            <xdr:cNvSpPr txBox="1"/>
          </xdr:nvSpPr>
          <xdr:spPr>
            <a:xfrm>
              <a:off x="5128260" y="7185660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kumimoji="0" lang="en-US" altLang="zh-CN" sz="11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I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A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−1</m:t>
                      </m:r>
                    </m:sup>
                  </m:sSup>
                  <m:r>
                    <a:rPr kumimoji="0" lang="en-US" altLang="zh-CN" sz="1100" b="0" i="1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cs typeface="+mn-cs"/>
                    </a:rPr>
                    <m:t>𝑌</m:t>
                  </m:r>
                </m:oMath>
              </a14:m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ACBE94E-DEEF-4D21-BEF5-A04364D87E99}"/>
                </a:ext>
              </a:extLst>
            </xdr:cNvPr>
            <xdr:cNvSpPr txBox="1"/>
          </xdr:nvSpPr>
          <xdr:spPr>
            <a:xfrm>
              <a:off x="5128260" y="7185660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〖(I−A)〗^(−1) 𝑌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11</xdr:col>
      <xdr:colOff>0</xdr:colOff>
      <xdr:row>41</xdr:row>
      <xdr:rowOff>0</xdr:rowOff>
    </xdr:from>
    <xdr:ext cx="878542" cy="236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7DB2A9E4-D407-432A-826D-E170A72FFD0E}"/>
                </a:ext>
              </a:extLst>
            </xdr:cNvPr>
            <xdr:cNvSpPr txBox="1"/>
          </xdr:nvSpPr>
          <xdr:spPr>
            <a:xfrm>
              <a:off x="6957060" y="7185660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kumimoji="0" lang="en-US" altLang="zh-CN" sz="11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I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A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−1</m:t>
                      </m:r>
                    </m:sup>
                  </m:sSup>
                  <m:r>
                    <a:rPr kumimoji="0" lang="en-US" altLang="zh-CN" sz="1100" b="0" i="1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cs typeface="+mn-cs"/>
                    </a:rPr>
                    <m:t>𝐸</m:t>
                  </m:r>
                </m:oMath>
              </a14:m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7DB2A9E4-D407-432A-826D-E170A72FFD0E}"/>
                </a:ext>
              </a:extLst>
            </xdr:cNvPr>
            <xdr:cNvSpPr txBox="1"/>
          </xdr:nvSpPr>
          <xdr:spPr>
            <a:xfrm>
              <a:off x="6957060" y="7185660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〖(I−A)〗^(−1) 𝐸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15</xdr:col>
      <xdr:colOff>0</xdr:colOff>
      <xdr:row>41</xdr:row>
      <xdr:rowOff>0</xdr:rowOff>
    </xdr:from>
    <xdr:ext cx="878542" cy="236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CEEB3637-A005-4864-8BB1-41378CCD4294}"/>
                </a:ext>
              </a:extLst>
            </xdr:cNvPr>
            <xdr:cNvSpPr txBox="1"/>
          </xdr:nvSpPr>
          <xdr:spPr>
            <a:xfrm>
              <a:off x="9395460" y="7185660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kumimoji="0" lang="en-US" altLang="zh-CN" sz="11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I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A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−1</m:t>
                      </m:r>
                    </m:sup>
                  </m:sSup>
                  <m:r>
                    <a:rPr kumimoji="0" lang="en-US" altLang="zh-CN" sz="1100" b="0" i="1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cs typeface="+mn-cs"/>
                    </a:rPr>
                    <m:t>𝑀</m:t>
                  </m:r>
                </m:oMath>
              </a14:m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CEEB3637-A005-4864-8BB1-41378CCD4294}"/>
                </a:ext>
              </a:extLst>
            </xdr:cNvPr>
            <xdr:cNvSpPr txBox="1"/>
          </xdr:nvSpPr>
          <xdr:spPr>
            <a:xfrm>
              <a:off x="9395460" y="7185660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〖(I−A)〗^(−1) 𝑀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22860</xdr:colOff>
      <xdr:row>82</xdr:row>
      <xdr:rowOff>144780</xdr:rowOff>
    </xdr:from>
    <xdr:ext cx="1676400" cy="236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9E156592-1F0F-4078-9687-F5452EC10AAC}"/>
                </a:ext>
              </a:extLst>
            </xdr:cNvPr>
            <xdr:cNvSpPr txBox="1"/>
          </xdr:nvSpPr>
          <xdr:spPr>
            <a:xfrm>
              <a:off x="3931920" y="14638020"/>
              <a:ext cx="1676400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I</m:t>
                        </m:r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A</m:t>
                        </m:r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p>
                    <m:r>
                      <m:rPr>
                        <m:sty m:val="p"/>
                      </m:rPr>
                      <a:rPr kumimoji="0" lang="en-US" altLang="zh-CN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Y</m:t>
                    </m:r>
                    <m:r>
                      <a:rPr kumimoji="0" lang="en-US" altLang="zh-CN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/</m:t>
                    </m:r>
                    <m:sSup>
                      <m:sSupPr>
                        <m:ctrlPr>
                          <a:rPr lang="en-US" altLang="zh-CN" sz="1100" b="0" i="1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I</m:t>
                        </m:r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</m:t>
                        </m:r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m:rPr>
                        <m:sty m:val="p"/>
                      </m:rPr>
                      <a:rPr lang="en-US" altLang="zh-CN" sz="1100" b="0" i="0" baseline="0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Y</m:t>
                    </m:r>
                  </m:oMath>
                </m:oMathPara>
              </a14:m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9E156592-1F0F-4078-9687-F5452EC10AAC}"/>
                </a:ext>
              </a:extLst>
            </xdr:cNvPr>
            <xdr:cNvSpPr txBox="1"/>
          </xdr:nvSpPr>
          <xdr:spPr>
            <a:xfrm>
              <a:off x="3931920" y="14638020"/>
              <a:ext cx="1676400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〖(I−A)〗^(−1) Y/</a:t>
              </a:r>
              <a:r>
                <a:rPr lang="en-US" altLang="zh-CN" sz="1100" b="0" i="0" baseline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〖(I−A)〗^(−1) Y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160020</xdr:colOff>
      <xdr:row>82</xdr:row>
      <xdr:rowOff>144780</xdr:rowOff>
    </xdr:from>
    <xdr:ext cx="1444487" cy="236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7B91D996-4EC7-4043-BA30-E06704C080D9}"/>
                </a:ext>
              </a:extLst>
            </xdr:cNvPr>
            <xdr:cNvSpPr txBox="1"/>
          </xdr:nvSpPr>
          <xdr:spPr>
            <a:xfrm>
              <a:off x="6507480" y="14638020"/>
              <a:ext cx="1444487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I</m:t>
                        </m:r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A</m:t>
                        </m:r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kumimoji="0" lang="en-US" altLang="zh-CN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𝐸</m:t>
                    </m:r>
                    <m:r>
                      <a:rPr kumimoji="0" lang="en-US" altLang="zh-CN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/</m:t>
                    </m:r>
                    <m:sSup>
                      <m:sSupPr>
                        <m:ctrlPr>
                          <a:rPr lang="en-US" altLang="zh-CN" sz="1100" b="0" i="1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I</m:t>
                        </m:r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</m:t>
                        </m:r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en-US" altLang="zh-CN" sz="1100" b="0" i="1" baseline="0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𝑌</m:t>
                    </m:r>
                  </m:oMath>
                </m:oMathPara>
              </a14:m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7B91D996-4EC7-4043-BA30-E06704C080D9}"/>
                </a:ext>
              </a:extLst>
            </xdr:cNvPr>
            <xdr:cNvSpPr txBox="1"/>
          </xdr:nvSpPr>
          <xdr:spPr>
            <a:xfrm>
              <a:off x="6507480" y="14638020"/>
              <a:ext cx="1444487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〖(I−A)〗^(−1) 𝐸/</a:t>
              </a:r>
              <a:r>
                <a:rPr lang="en-US" altLang="zh-CN" sz="1100" b="0" i="0" baseline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〖(I−A)〗^(−1) 𝑌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15240</xdr:colOff>
      <xdr:row>82</xdr:row>
      <xdr:rowOff>144780</xdr:rowOff>
    </xdr:from>
    <xdr:ext cx="1444487" cy="236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972D7EA-EB68-4C69-B983-082A56245AFB}"/>
                </a:ext>
              </a:extLst>
            </xdr:cNvPr>
            <xdr:cNvSpPr txBox="1"/>
          </xdr:nvSpPr>
          <xdr:spPr>
            <a:xfrm>
              <a:off x="8496300" y="14843760"/>
              <a:ext cx="1444487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en-US" altLang="zh-CN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I</m:t>
                        </m:r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A</m:t>
                        </m:r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en-US" altLang="zh-CN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kumimoji="0" lang="en-US" altLang="zh-CN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𝑀</m:t>
                    </m:r>
                    <m:r>
                      <a:rPr kumimoji="0" lang="en-US" altLang="zh-CN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/</m:t>
                    </m:r>
                    <m:sSup>
                      <m:sSupPr>
                        <m:ctrlPr>
                          <a:rPr lang="en-US" altLang="zh-CN" sz="1100" b="0" i="1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I</m:t>
                        </m:r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</m:t>
                        </m:r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altLang="zh-CN" sz="1100" b="0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en-US" altLang="zh-CN" sz="1100" b="0" i="1" baseline="0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𝑌</m:t>
                    </m:r>
                  </m:oMath>
                </m:oMathPara>
              </a14:m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972D7EA-EB68-4C69-B983-082A56245AFB}"/>
                </a:ext>
              </a:extLst>
            </xdr:cNvPr>
            <xdr:cNvSpPr txBox="1"/>
          </xdr:nvSpPr>
          <xdr:spPr>
            <a:xfrm>
              <a:off x="8496300" y="14843760"/>
              <a:ext cx="1444487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〖(I−A)〗^(−1) 𝑀/</a:t>
              </a:r>
              <a:r>
                <a:rPr lang="en-US" altLang="zh-CN" sz="1100" b="0" i="0" baseline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〖(I−A)〗^(−1) 𝑌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8</xdr:col>
      <xdr:colOff>161365</xdr:colOff>
      <xdr:row>163</xdr:row>
      <xdr:rowOff>35859</xdr:rowOff>
    </xdr:from>
    <xdr:ext cx="878542" cy="236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00AD0855-9FC6-4B38-A75D-BD05B0F88A6F}"/>
                </a:ext>
              </a:extLst>
            </xdr:cNvPr>
            <xdr:cNvSpPr txBox="1"/>
          </xdr:nvSpPr>
          <xdr:spPr>
            <a:xfrm>
              <a:off x="5593977" y="29431130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kumimoji="0" lang="en-US" altLang="zh-CN" sz="11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I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A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−1</m:t>
                      </m:r>
                    </m:sup>
                  </m:sSup>
                  <m:r>
                    <a:rPr kumimoji="0" lang="en-US" altLang="zh-CN" sz="1100" b="0" i="1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cs typeface="+mn-cs"/>
                    </a:rPr>
                    <m:t>𝑌</m:t>
                  </m:r>
                </m:oMath>
              </a14:m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00AD0855-9FC6-4B38-A75D-BD05B0F88A6F}"/>
                </a:ext>
              </a:extLst>
            </xdr:cNvPr>
            <xdr:cNvSpPr txBox="1"/>
          </xdr:nvSpPr>
          <xdr:spPr>
            <a:xfrm>
              <a:off x="5593977" y="29431130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〖(I−A)〗^(−1) 𝑌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8964</xdr:colOff>
      <xdr:row>163</xdr:row>
      <xdr:rowOff>35859</xdr:rowOff>
    </xdr:from>
    <xdr:ext cx="878542" cy="236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62994A57-4C10-4AC1-A3D5-23F4040DDD54}"/>
                </a:ext>
              </a:extLst>
            </xdr:cNvPr>
            <xdr:cNvSpPr txBox="1"/>
          </xdr:nvSpPr>
          <xdr:spPr>
            <a:xfrm>
              <a:off x="7879976" y="29431130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kumimoji="0" lang="en-US" altLang="zh-CN" sz="11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I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A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−1</m:t>
                      </m:r>
                    </m:sup>
                  </m:sSup>
                  <m:r>
                    <a:rPr kumimoji="0" lang="en-US" altLang="zh-CN" sz="1100" b="0" i="1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cs typeface="+mn-cs"/>
                    </a:rPr>
                    <m:t>𝐸𝑋</m:t>
                  </m:r>
                </m:oMath>
              </a14:m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62994A57-4C10-4AC1-A3D5-23F4040DDD54}"/>
                </a:ext>
              </a:extLst>
            </xdr:cNvPr>
            <xdr:cNvSpPr txBox="1"/>
          </xdr:nvSpPr>
          <xdr:spPr>
            <a:xfrm>
              <a:off x="7879976" y="29431130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〖(I−A)〗^(−1) 𝐸𝑋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16</xdr:col>
      <xdr:colOff>0</xdr:colOff>
      <xdr:row>163</xdr:row>
      <xdr:rowOff>35858</xdr:rowOff>
    </xdr:from>
    <xdr:ext cx="878542" cy="236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E8E24ABD-C711-470A-B0D2-B9700232DD21}"/>
                </a:ext>
              </a:extLst>
            </xdr:cNvPr>
            <xdr:cNvSpPr txBox="1"/>
          </xdr:nvSpPr>
          <xdr:spPr>
            <a:xfrm>
              <a:off x="10309412" y="29431129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kumimoji="0" lang="en-US" altLang="zh-CN" sz="11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I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m:rPr>
                          <m:sty m:val="p"/>
                        </m:rP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A</m:t>
                      </m:r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kumimoji="0" lang="en-US" altLang="zh-CN" sz="11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cs typeface="+mn-cs"/>
                        </a:rPr>
                        <m:t>−1</m:t>
                      </m:r>
                    </m:sup>
                  </m:sSup>
                  <m:r>
                    <a:rPr kumimoji="0" lang="en-US" altLang="zh-CN" sz="1100" b="0" i="1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cs typeface="+mn-cs"/>
                    </a:rPr>
                    <m:t>𝐼𝑀</m:t>
                  </m:r>
                </m:oMath>
              </a14:m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E8E24ABD-C711-470A-B0D2-B9700232DD21}"/>
                </a:ext>
              </a:extLst>
            </xdr:cNvPr>
            <xdr:cNvSpPr txBox="1"/>
          </xdr:nvSpPr>
          <xdr:spPr>
            <a:xfrm>
              <a:off x="10309412" y="29431129"/>
              <a:ext cx="878542" cy="23609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〖(I−A)〗^(−1) 𝐼𝑀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游ゴシック" panose="020B0400000000000000" pitchFamily="50" charset="-128"/>
                  <a:ea typeface="游ゴシック" panose="020B0400000000000000" pitchFamily="50" charset="-128"/>
                  <a:cs typeface="+mn-cs"/>
                </a:rPr>
                <a:t>=</a:t>
              </a:r>
              <a:endParaRPr kumimoji="0" lang="zh-CN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游ゴシック" panose="020B0400000000000000" pitchFamily="50" charset="-128"/>
                <a:ea typeface="游ゴシック" panose="020B0400000000000000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512269</xdr:colOff>
      <xdr:row>163</xdr:row>
      <xdr:rowOff>72358</xdr:rowOff>
    </xdr:from>
    <xdr:ext cx="83651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444DFEBC-606D-46BD-827B-139AE0374647}"/>
                </a:ext>
              </a:extLst>
            </xdr:cNvPr>
            <xdr:cNvSpPr txBox="1"/>
          </xdr:nvSpPr>
          <xdr:spPr>
            <a:xfrm>
              <a:off x="12649840" y="28636472"/>
              <a:ext cx="83651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𝐼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zh-CN" sz="1100" b="0" i="1">
                      <a:latin typeface="Cambria Math" panose="02040503050406030204" pitchFamily="18" charset="0"/>
                    </a:rPr>
                    <m:t>𝐷𝑋</m:t>
                  </m:r>
                </m:oMath>
              </a14:m>
              <a:r>
                <a:rPr lang="en-US" altLang="zh-CN" sz="1100"/>
                <a:t>=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444DFEBC-606D-46BD-827B-139AE0374647}"/>
                </a:ext>
              </a:extLst>
            </xdr:cNvPr>
            <xdr:cNvSpPr txBox="1"/>
          </xdr:nvSpPr>
          <xdr:spPr>
            <a:xfrm>
              <a:off x="12649840" y="28636472"/>
              <a:ext cx="83651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(𝐼−𝐴)〗^(−1) 𝐷𝑋</a:t>
              </a:r>
              <a:r>
                <a:rPr lang="en-US" altLang="zh-CN" sz="1100"/>
                <a:t>=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23</xdr:col>
      <xdr:colOff>555172</xdr:colOff>
      <xdr:row>163</xdr:row>
      <xdr:rowOff>87085</xdr:rowOff>
    </xdr:from>
    <xdr:ext cx="865558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D61AD421-9D8B-4F9F-84EF-1B591E716573}"/>
                </a:ext>
              </a:extLst>
            </xdr:cNvPr>
            <xdr:cNvSpPr txBox="1"/>
          </xdr:nvSpPr>
          <xdr:spPr>
            <a:xfrm>
              <a:off x="15131143" y="28651199"/>
              <a:ext cx="86555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𝐼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zh-CN" sz="1100" b="0" i="1">
                      <a:latin typeface="Cambria Math" panose="02040503050406030204" pitchFamily="18" charset="0"/>
                    </a:rPr>
                    <m:t>𝐷𝑀</m:t>
                  </m:r>
                </m:oMath>
              </a14:m>
              <a:r>
                <a:rPr lang="en-US" altLang="zh-CN" sz="1100"/>
                <a:t>=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D61AD421-9D8B-4F9F-84EF-1B591E716573}"/>
                </a:ext>
              </a:extLst>
            </xdr:cNvPr>
            <xdr:cNvSpPr txBox="1"/>
          </xdr:nvSpPr>
          <xdr:spPr>
            <a:xfrm>
              <a:off x="15131143" y="28651199"/>
              <a:ext cx="86555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(𝐼−𝐴)〗^(−1) 𝐷𝑀</a:t>
              </a:r>
              <a:r>
                <a:rPr lang="en-US" altLang="zh-CN" sz="1100"/>
                <a:t>=</a:t>
              </a:r>
              <a:endParaRPr lang="zh-CN" altLang="en-US" sz="1100"/>
            </a:p>
          </xdr:txBody>
        </xdr:sp>
      </mc:Fallback>
    </mc:AlternateContent>
    <xdr:clientData/>
  </xdr:oneCellAnchor>
  <xdr:twoCellAnchor editAs="oneCell">
    <xdr:from>
      <xdr:col>5</xdr:col>
      <xdr:colOff>555171</xdr:colOff>
      <xdr:row>204</xdr:row>
      <xdr:rowOff>32656</xdr:rowOff>
    </xdr:from>
    <xdr:to>
      <xdr:col>21</xdr:col>
      <xdr:colOff>547837</xdr:colOff>
      <xdr:row>236</xdr:row>
      <xdr:rowOff>165520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32ACAB0-BB70-4FCC-B61F-4640EA40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3542" y="35901085"/>
          <a:ext cx="10845724" cy="5706351"/>
        </a:xfrm>
        <a:prstGeom prst="rect">
          <a:avLst/>
        </a:prstGeom>
      </xdr:spPr>
    </xdr:pic>
    <xdr:clientData/>
  </xdr:twoCellAnchor>
  <xdr:absoluteAnchor>
    <xdr:pos x="3764280" y="22250400"/>
    <xdr:ext cx="9189720" cy="4796048"/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FCE33B8C-FDD2-48B3-8349-E65C073101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0.05734</cdr:x>
      <cdr:y>0.80261</cdr:y>
    </cdr:from>
    <cdr:to>
      <cdr:x>0.05734</cdr:x>
      <cdr:y>0.80261</cdr:y>
    </cdr:to>
    <cdr:cxnSp macro="">
      <cdr:nvCxnSpPr>
        <cdr:cNvPr id="2" name="直線コネクタ 1">
          <a:extLst xmlns:a="http://schemas.openxmlformats.org/drawingml/2006/main">
            <a:ext uri="{FF2B5EF4-FFF2-40B4-BE49-F238E27FC236}">
              <a16:creationId xmlns:a16="http://schemas.microsoft.com/office/drawing/2014/main" id="{8F173B71-5301-4B83-ADD7-0E551551ED82}"/>
            </a:ext>
          </a:extLst>
        </cdr:cNvPr>
        <cdr:cNvCxnSpPr/>
      </cdr:nvCxnSpPr>
      <cdr:spPr bwMode="auto">
        <a:xfrm xmlns:a="http://schemas.openxmlformats.org/drawingml/2006/main">
          <a:off x="533400" y="4876800"/>
          <a:ext cx="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0.05734</cdr:x>
      <cdr:y>0.69875</cdr:y>
    </cdr:from>
    <cdr:to>
      <cdr:x>0.06954</cdr:x>
      <cdr:y>0.80261</cdr:y>
    </cdr:to>
    <cdr:sp macro="" textlink="">
      <cdr:nvSpPr>
        <cdr:cNvPr id="3" name="正方形/長方形 2">
          <a:extLst xmlns:a="http://schemas.openxmlformats.org/drawingml/2006/main">
            <a:ext uri="{FF2B5EF4-FFF2-40B4-BE49-F238E27FC236}">
              <a16:creationId xmlns:a16="http://schemas.microsoft.com/office/drawing/2014/main" id="{00E2A80B-A821-4165-946D-9BE0CA8AFE6F}"/>
            </a:ext>
          </a:extLst>
        </cdr:cNvPr>
        <cdr:cNvSpPr/>
      </cdr:nvSpPr>
      <cdr:spPr bwMode="auto">
        <a:xfrm xmlns:a="http://schemas.openxmlformats.org/drawingml/2006/main">
          <a:off x="533400" y="4245768"/>
          <a:ext cx="113466" cy="63103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0.05734</cdr:x>
      <cdr:y>0.55566</cdr:y>
    </cdr:from>
    <cdr:to>
      <cdr:x>0.06954</cdr:x>
      <cdr:y>0.69875</cdr:y>
    </cdr:to>
    <cdr:sp macro="" textlink="">
      <cdr:nvSpPr>
        <cdr:cNvPr id="4" name="正方形/長方形 3">
          <a:extLst xmlns:a="http://schemas.openxmlformats.org/drawingml/2006/main">
            <a:ext uri="{FF2B5EF4-FFF2-40B4-BE49-F238E27FC236}">
              <a16:creationId xmlns:a16="http://schemas.microsoft.com/office/drawing/2014/main" id="{1B53288B-DEEF-4B58-9327-B4C03A135643}"/>
            </a:ext>
          </a:extLst>
        </cdr:cNvPr>
        <cdr:cNvSpPr/>
      </cdr:nvSpPr>
      <cdr:spPr bwMode="auto">
        <a:xfrm xmlns:a="http://schemas.openxmlformats.org/drawingml/2006/main">
          <a:off x="533400" y="3376283"/>
          <a:ext cx="113466" cy="86948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0.05252</cdr:x>
      <cdr:y>0.8047</cdr:y>
    </cdr:from>
    <cdr:to>
      <cdr:x>0.07436</cdr:x>
      <cdr:y>0.99699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E526340C-23EE-44B7-A43B-51FE07842D74}"/>
            </a:ext>
          </a:extLst>
        </cdr:cNvPr>
        <cdr:cNvSpPr txBox="1"/>
      </cdr:nvSpPr>
      <cdr:spPr>
        <a:xfrm xmlns:a="http://schemas.openxmlformats.org/drawingml/2006/main">
          <a:off x="488533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1</a:t>
          </a:r>
          <a:r>
            <a:rPr lang="zh-CN" altLang="en-US" sz="800"/>
            <a:t>．農林漁業</a:t>
          </a:r>
        </a:p>
      </cdr:txBody>
    </cdr:sp>
  </cdr:relSizeAnchor>
  <cdr:relSizeAnchor xmlns:cdr="http://schemas.openxmlformats.org/drawingml/2006/chartDrawing">
    <cdr:from>
      <cdr:x>0.06954</cdr:x>
      <cdr:y>0.79076</cdr:y>
    </cdr:from>
    <cdr:to>
      <cdr:x>0.07908</cdr:x>
      <cdr:y>0.80261</cdr:y>
    </cdr:to>
    <cdr:sp macro="" textlink="">
      <cdr:nvSpPr>
        <cdr:cNvPr id="6" name="正方形/長方形 5">
          <a:extLst xmlns:a="http://schemas.openxmlformats.org/drawingml/2006/main">
            <a:ext uri="{FF2B5EF4-FFF2-40B4-BE49-F238E27FC236}">
              <a16:creationId xmlns:a16="http://schemas.microsoft.com/office/drawing/2014/main" id="{605FB573-962A-4C01-8727-62C4663FC5EE}"/>
            </a:ext>
          </a:extLst>
        </cdr:cNvPr>
        <cdr:cNvSpPr/>
      </cdr:nvSpPr>
      <cdr:spPr bwMode="auto">
        <a:xfrm xmlns:a="http://schemas.openxmlformats.org/drawingml/2006/main">
          <a:off x="646866" y="4804852"/>
          <a:ext cx="88788" cy="7194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0.06954</cdr:x>
      <cdr:y>0.534</cdr:y>
    </cdr:from>
    <cdr:to>
      <cdr:x>0.07908</cdr:x>
      <cdr:y>0.79076</cdr:y>
    </cdr:to>
    <cdr:sp macro="" textlink="">
      <cdr:nvSpPr>
        <cdr:cNvPr id="7" name="正方形/長方形 6">
          <a:extLst xmlns:a="http://schemas.openxmlformats.org/drawingml/2006/main">
            <a:ext uri="{FF2B5EF4-FFF2-40B4-BE49-F238E27FC236}">
              <a16:creationId xmlns:a16="http://schemas.microsoft.com/office/drawing/2014/main" id="{FEDC74AA-5429-42DE-B2A7-DC3488D256C7}"/>
            </a:ext>
          </a:extLst>
        </cdr:cNvPr>
        <cdr:cNvSpPr/>
      </cdr:nvSpPr>
      <cdr:spPr bwMode="auto">
        <a:xfrm xmlns:a="http://schemas.openxmlformats.org/drawingml/2006/main">
          <a:off x="646866" y="3244678"/>
          <a:ext cx="88788" cy="156017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0.06339</cdr:x>
      <cdr:y>0.8047</cdr:y>
    </cdr:from>
    <cdr:to>
      <cdr:x>0.08523</cdr:x>
      <cdr:y>0.99699</cdr:y>
    </cdr:to>
    <cdr:sp macro="" textlink="">
      <cdr:nvSpPr>
        <cdr:cNvPr id="8" name="テキスト ボックス 7">
          <a:extLst xmlns:a="http://schemas.openxmlformats.org/drawingml/2006/main">
            <a:ext uri="{FF2B5EF4-FFF2-40B4-BE49-F238E27FC236}">
              <a16:creationId xmlns:a16="http://schemas.microsoft.com/office/drawing/2014/main" id="{FDFE4CD4-B6A3-45F6-979D-54038CCEC602}"/>
            </a:ext>
          </a:extLst>
        </cdr:cNvPr>
        <cdr:cNvSpPr txBox="1"/>
      </cdr:nvSpPr>
      <cdr:spPr>
        <a:xfrm xmlns:a="http://schemas.openxmlformats.org/drawingml/2006/main">
          <a:off x="589660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2</a:t>
          </a:r>
          <a:r>
            <a:rPr lang="zh-CN" altLang="en-US" sz="800"/>
            <a:t>．鉱業</a:t>
          </a:r>
        </a:p>
      </cdr:txBody>
    </cdr:sp>
  </cdr:relSizeAnchor>
  <cdr:relSizeAnchor xmlns:cdr="http://schemas.openxmlformats.org/drawingml/2006/chartDrawing">
    <cdr:from>
      <cdr:x>0.07908</cdr:x>
      <cdr:y>0.70455</cdr:y>
    </cdr:from>
    <cdr:to>
      <cdr:x>0.11804</cdr:x>
      <cdr:y>0.80261</cdr:y>
    </cdr:to>
    <cdr:sp macro="" textlink="">
      <cdr:nvSpPr>
        <cdr:cNvPr id="9" name="正方形/長方形 8">
          <a:extLst xmlns:a="http://schemas.openxmlformats.org/drawingml/2006/main">
            <a:ext uri="{FF2B5EF4-FFF2-40B4-BE49-F238E27FC236}">
              <a16:creationId xmlns:a16="http://schemas.microsoft.com/office/drawing/2014/main" id="{C098E9AE-CC8B-452B-B02E-17414301A00D}"/>
            </a:ext>
          </a:extLst>
        </cdr:cNvPr>
        <cdr:cNvSpPr/>
      </cdr:nvSpPr>
      <cdr:spPr bwMode="auto">
        <a:xfrm xmlns:a="http://schemas.openxmlformats.org/drawingml/2006/main">
          <a:off x="735654" y="4280966"/>
          <a:ext cx="362351" cy="59583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0.07908</cdr:x>
      <cdr:y>0.56648</cdr:y>
    </cdr:from>
    <cdr:to>
      <cdr:x>0.11804</cdr:x>
      <cdr:y>0.70455</cdr:y>
    </cdr:to>
    <cdr:sp macro="" textlink="">
      <cdr:nvSpPr>
        <cdr:cNvPr id="10" name="正方形/長方形 9">
          <a:extLst xmlns:a="http://schemas.openxmlformats.org/drawingml/2006/main">
            <a:ext uri="{FF2B5EF4-FFF2-40B4-BE49-F238E27FC236}">
              <a16:creationId xmlns:a16="http://schemas.microsoft.com/office/drawing/2014/main" id="{8E6AB45B-6E61-48A8-ACD7-30A041D81A93}"/>
            </a:ext>
          </a:extLst>
        </cdr:cNvPr>
        <cdr:cNvSpPr/>
      </cdr:nvSpPr>
      <cdr:spPr bwMode="auto">
        <a:xfrm xmlns:a="http://schemas.openxmlformats.org/drawingml/2006/main">
          <a:off x="735654" y="3442050"/>
          <a:ext cx="362351" cy="83891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0.08764</cdr:x>
      <cdr:y>0.8047</cdr:y>
    </cdr:from>
    <cdr:to>
      <cdr:x>0.10948</cdr:x>
      <cdr:y>0.99699</cdr:y>
    </cdr:to>
    <cdr:sp macro="" textlink="">
      <cdr:nvSpPr>
        <cdr:cNvPr id="11" name="テキスト ボックス 10">
          <a:extLst xmlns:a="http://schemas.openxmlformats.org/drawingml/2006/main">
            <a:ext uri="{FF2B5EF4-FFF2-40B4-BE49-F238E27FC236}">
              <a16:creationId xmlns:a16="http://schemas.microsoft.com/office/drawing/2014/main" id="{8D736155-5167-484C-AFEF-4729029E87BF}"/>
            </a:ext>
          </a:extLst>
        </cdr:cNvPr>
        <cdr:cNvSpPr txBox="1"/>
      </cdr:nvSpPr>
      <cdr:spPr>
        <a:xfrm xmlns:a="http://schemas.openxmlformats.org/drawingml/2006/main">
          <a:off x="815230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3</a:t>
          </a:r>
          <a:r>
            <a:rPr lang="zh-CN" altLang="en-US" sz="800"/>
            <a:t>．飲食料品</a:t>
          </a:r>
        </a:p>
      </cdr:txBody>
    </cdr:sp>
  </cdr:relSizeAnchor>
  <cdr:relSizeAnchor xmlns:cdr="http://schemas.openxmlformats.org/drawingml/2006/chartDrawing">
    <cdr:from>
      <cdr:x>0.11804</cdr:x>
      <cdr:y>0.56631</cdr:y>
    </cdr:from>
    <cdr:to>
      <cdr:x>0.12337</cdr:x>
      <cdr:y>0.80261</cdr:y>
    </cdr:to>
    <cdr:sp macro="" textlink="">
      <cdr:nvSpPr>
        <cdr:cNvPr id="12" name="正方形/長方形 11">
          <a:extLst xmlns:a="http://schemas.openxmlformats.org/drawingml/2006/main">
            <a:ext uri="{FF2B5EF4-FFF2-40B4-BE49-F238E27FC236}">
              <a16:creationId xmlns:a16="http://schemas.microsoft.com/office/drawing/2014/main" id="{0A332031-28CC-448A-A214-81F07CA56E73}"/>
            </a:ext>
          </a:extLst>
        </cdr:cNvPr>
        <cdr:cNvSpPr/>
      </cdr:nvSpPr>
      <cdr:spPr bwMode="auto">
        <a:xfrm xmlns:a="http://schemas.openxmlformats.org/drawingml/2006/main">
          <a:off x="1098005" y="3441026"/>
          <a:ext cx="49648" cy="143577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0.11804</cdr:x>
      <cdr:y>0.35478</cdr:y>
    </cdr:from>
    <cdr:to>
      <cdr:x>0.12337</cdr:x>
      <cdr:y>0.56631</cdr:y>
    </cdr:to>
    <cdr:sp macro="" textlink="">
      <cdr:nvSpPr>
        <cdr:cNvPr id="13" name="正方形/長方形 12">
          <a:extLst xmlns:a="http://schemas.openxmlformats.org/drawingml/2006/main">
            <a:ext uri="{FF2B5EF4-FFF2-40B4-BE49-F238E27FC236}">
              <a16:creationId xmlns:a16="http://schemas.microsoft.com/office/drawing/2014/main" id="{76BA2E54-EBC6-4DB6-BC8B-256C4BFE22E6}"/>
            </a:ext>
          </a:extLst>
        </cdr:cNvPr>
        <cdr:cNvSpPr/>
      </cdr:nvSpPr>
      <cdr:spPr bwMode="auto">
        <a:xfrm xmlns:a="http://schemas.openxmlformats.org/drawingml/2006/main">
          <a:off x="1098005" y="2155709"/>
          <a:ext cx="49648" cy="128531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0.10978</cdr:x>
      <cdr:y>0.8047</cdr:y>
    </cdr:from>
    <cdr:to>
      <cdr:x>0.13163</cdr:x>
      <cdr:y>0.99699</cdr:y>
    </cdr:to>
    <cdr:sp macro="" textlink="">
      <cdr:nvSpPr>
        <cdr:cNvPr id="14" name="テキスト ボックス 13">
          <a:extLst xmlns:a="http://schemas.openxmlformats.org/drawingml/2006/main">
            <a:ext uri="{FF2B5EF4-FFF2-40B4-BE49-F238E27FC236}">
              <a16:creationId xmlns:a16="http://schemas.microsoft.com/office/drawing/2014/main" id="{27474995-7A1B-459B-B0B7-F4247935EE6E}"/>
            </a:ext>
          </a:extLst>
        </cdr:cNvPr>
        <cdr:cNvSpPr txBox="1"/>
      </cdr:nvSpPr>
      <cdr:spPr>
        <a:xfrm xmlns:a="http://schemas.openxmlformats.org/drawingml/2006/main">
          <a:off x="1021229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4</a:t>
          </a:r>
          <a:r>
            <a:rPr lang="zh-CN" altLang="en-US" sz="800"/>
            <a:t>．繊維製品</a:t>
          </a:r>
        </a:p>
      </cdr:txBody>
    </cdr:sp>
  </cdr:relSizeAnchor>
  <cdr:relSizeAnchor xmlns:cdr="http://schemas.openxmlformats.org/drawingml/2006/chartDrawing">
    <cdr:from>
      <cdr:x>0.12337</cdr:x>
      <cdr:y>0.54122</cdr:y>
    </cdr:from>
    <cdr:to>
      <cdr:x>0.13612</cdr:x>
      <cdr:y>0.80261</cdr:y>
    </cdr:to>
    <cdr:sp macro="" textlink="">
      <cdr:nvSpPr>
        <cdr:cNvPr id="15" name="正方形/長方形 14">
          <a:extLst xmlns:a="http://schemas.openxmlformats.org/drawingml/2006/main">
            <a:ext uri="{FF2B5EF4-FFF2-40B4-BE49-F238E27FC236}">
              <a16:creationId xmlns:a16="http://schemas.microsoft.com/office/drawing/2014/main" id="{DC4D6B16-2931-41B5-A47C-C3F894C422ED}"/>
            </a:ext>
          </a:extLst>
        </cdr:cNvPr>
        <cdr:cNvSpPr/>
      </cdr:nvSpPr>
      <cdr:spPr bwMode="auto">
        <a:xfrm xmlns:a="http://schemas.openxmlformats.org/drawingml/2006/main">
          <a:off x="1147653" y="3288572"/>
          <a:ext cx="118545" cy="158822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0.12337</cdr:x>
      <cdr:y>0.3217</cdr:y>
    </cdr:from>
    <cdr:to>
      <cdr:x>0.13612</cdr:x>
      <cdr:y>0.54122</cdr:y>
    </cdr:to>
    <cdr:sp macro="" textlink="">
      <cdr:nvSpPr>
        <cdr:cNvPr id="16" name="正方形/長方形 15">
          <a:extLst xmlns:a="http://schemas.openxmlformats.org/drawingml/2006/main">
            <a:ext uri="{FF2B5EF4-FFF2-40B4-BE49-F238E27FC236}">
              <a16:creationId xmlns:a16="http://schemas.microsoft.com/office/drawing/2014/main" id="{EFEDBA67-D793-494F-808E-DB931AD4E0DB}"/>
            </a:ext>
          </a:extLst>
        </cdr:cNvPr>
        <cdr:cNvSpPr/>
      </cdr:nvSpPr>
      <cdr:spPr bwMode="auto">
        <a:xfrm xmlns:a="http://schemas.openxmlformats.org/drawingml/2006/main">
          <a:off x="1147653" y="1954705"/>
          <a:ext cx="118545" cy="133386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0.11882</cdr:x>
      <cdr:y>0.8047</cdr:y>
    </cdr:from>
    <cdr:to>
      <cdr:x>0.14067</cdr:x>
      <cdr:y>0.99699</cdr:y>
    </cdr:to>
    <cdr:sp macro="" textlink="">
      <cdr:nvSpPr>
        <cdr:cNvPr id="17" name="テキスト ボックス 16">
          <a:extLst xmlns:a="http://schemas.openxmlformats.org/drawingml/2006/main">
            <a:ext uri="{FF2B5EF4-FFF2-40B4-BE49-F238E27FC236}">
              <a16:creationId xmlns:a16="http://schemas.microsoft.com/office/drawing/2014/main" id="{990FEF8E-2BA8-46AC-87AB-507BDBB56A31}"/>
            </a:ext>
          </a:extLst>
        </cdr:cNvPr>
        <cdr:cNvSpPr txBox="1"/>
      </cdr:nvSpPr>
      <cdr:spPr>
        <a:xfrm xmlns:a="http://schemas.openxmlformats.org/drawingml/2006/main">
          <a:off x="1105326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ja-JP" sz="800"/>
            <a:t>5</a:t>
          </a:r>
          <a:r>
            <a:rPr lang="ja-JP" altLang="en-US" sz="800"/>
            <a:t>．パルプ・</a:t>
          </a:r>
          <a:r>
            <a:rPr lang="zh-CN" altLang="en-US" sz="800"/>
            <a:t>紙・木製品</a:t>
          </a:r>
        </a:p>
      </cdr:txBody>
    </cdr:sp>
  </cdr:relSizeAnchor>
  <cdr:relSizeAnchor xmlns:cdr="http://schemas.openxmlformats.org/drawingml/2006/chartDrawing">
    <cdr:from>
      <cdr:x>0.13612</cdr:x>
      <cdr:y>0.68371</cdr:y>
    </cdr:from>
    <cdr:to>
      <cdr:x>0.15975</cdr:x>
      <cdr:y>0.80261</cdr:y>
    </cdr:to>
    <cdr:sp macro="" textlink="">
      <cdr:nvSpPr>
        <cdr:cNvPr id="18" name="正方形/長方形 17">
          <a:extLst xmlns:a="http://schemas.openxmlformats.org/drawingml/2006/main">
            <a:ext uri="{FF2B5EF4-FFF2-40B4-BE49-F238E27FC236}">
              <a16:creationId xmlns:a16="http://schemas.microsoft.com/office/drawing/2014/main" id="{B39D783D-A617-4D8C-84CC-BFF706BDECBA}"/>
            </a:ext>
          </a:extLst>
        </cdr:cNvPr>
        <cdr:cNvSpPr/>
      </cdr:nvSpPr>
      <cdr:spPr bwMode="auto">
        <a:xfrm xmlns:a="http://schemas.openxmlformats.org/drawingml/2006/main">
          <a:off x="1266198" y="4154358"/>
          <a:ext cx="219886" cy="72244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0.13612</cdr:x>
      <cdr:y>0.41666</cdr:y>
    </cdr:from>
    <cdr:to>
      <cdr:x>0.15975</cdr:x>
      <cdr:y>0.68371</cdr:y>
    </cdr:to>
    <cdr:sp macro="" textlink="">
      <cdr:nvSpPr>
        <cdr:cNvPr id="19" name="正方形/長方形 18">
          <a:extLst xmlns:a="http://schemas.openxmlformats.org/drawingml/2006/main">
            <a:ext uri="{FF2B5EF4-FFF2-40B4-BE49-F238E27FC236}">
              <a16:creationId xmlns:a16="http://schemas.microsoft.com/office/drawing/2014/main" id="{A1FB1095-6887-4633-BBBB-7AD4F34F755E}"/>
            </a:ext>
          </a:extLst>
        </cdr:cNvPr>
        <cdr:cNvSpPr/>
      </cdr:nvSpPr>
      <cdr:spPr bwMode="auto">
        <a:xfrm xmlns:a="http://schemas.openxmlformats.org/drawingml/2006/main">
          <a:off x="1266198" y="2531736"/>
          <a:ext cx="219886" cy="162262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0.13701</cdr:x>
      <cdr:y>0.8047</cdr:y>
    </cdr:from>
    <cdr:to>
      <cdr:x>0.15886</cdr:x>
      <cdr:y>0.99699</cdr:y>
    </cdr:to>
    <cdr:sp macro="" textlink="">
      <cdr:nvSpPr>
        <cdr:cNvPr id="20" name="テキスト ボックス 19">
          <a:extLst xmlns:a="http://schemas.openxmlformats.org/drawingml/2006/main">
            <a:ext uri="{FF2B5EF4-FFF2-40B4-BE49-F238E27FC236}">
              <a16:creationId xmlns:a16="http://schemas.microsoft.com/office/drawing/2014/main" id="{65C3849E-9E0A-4F55-90F3-8915975622F3}"/>
            </a:ext>
          </a:extLst>
        </cdr:cNvPr>
        <cdr:cNvSpPr txBox="1"/>
      </cdr:nvSpPr>
      <cdr:spPr>
        <a:xfrm xmlns:a="http://schemas.openxmlformats.org/drawingml/2006/main">
          <a:off x="1274541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6</a:t>
          </a:r>
          <a:r>
            <a:rPr lang="zh-CN" altLang="en-US" sz="800"/>
            <a:t>．化学製品</a:t>
          </a:r>
        </a:p>
      </cdr:txBody>
    </cdr:sp>
  </cdr:relSizeAnchor>
  <cdr:relSizeAnchor xmlns:cdr="http://schemas.openxmlformats.org/drawingml/2006/chartDrawing">
    <cdr:from>
      <cdr:x>0.15975</cdr:x>
      <cdr:y>0.79827</cdr:y>
    </cdr:from>
    <cdr:to>
      <cdr:x>0.18312</cdr:x>
      <cdr:y>0.80261</cdr:y>
    </cdr:to>
    <cdr:sp macro="" textlink="">
      <cdr:nvSpPr>
        <cdr:cNvPr id="21" name="正方形/長方形 20">
          <a:extLst xmlns:a="http://schemas.openxmlformats.org/drawingml/2006/main">
            <a:ext uri="{FF2B5EF4-FFF2-40B4-BE49-F238E27FC236}">
              <a16:creationId xmlns:a16="http://schemas.microsoft.com/office/drawing/2014/main" id="{AFF3FE17-B14E-4E70-B364-49D4A0A76584}"/>
            </a:ext>
          </a:extLst>
        </cdr:cNvPr>
        <cdr:cNvSpPr/>
      </cdr:nvSpPr>
      <cdr:spPr bwMode="auto">
        <a:xfrm xmlns:a="http://schemas.openxmlformats.org/drawingml/2006/main">
          <a:off x="1486084" y="4850474"/>
          <a:ext cx="217372" cy="2632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0.15975</cdr:x>
      <cdr:y>0.60859</cdr:y>
    </cdr:from>
    <cdr:to>
      <cdr:x>0.18312</cdr:x>
      <cdr:y>0.79567</cdr:y>
    </cdr:to>
    <cdr:sp macro="" textlink="">
      <cdr:nvSpPr>
        <cdr:cNvPr id="22" name="正方形/長方形 21">
          <a:extLst xmlns:a="http://schemas.openxmlformats.org/drawingml/2006/main">
            <a:ext uri="{FF2B5EF4-FFF2-40B4-BE49-F238E27FC236}">
              <a16:creationId xmlns:a16="http://schemas.microsoft.com/office/drawing/2014/main" id="{1A4008BB-A7C8-4058-B027-D3F4357B4DE4}"/>
            </a:ext>
          </a:extLst>
        </cdr:cNvPr>
        <cdr:cNvSpPr/>
      </cdr:nvSpPr>
      <cdr:spPr bwMode="auto">
        <a:xfrm xmlns:a="http://schemas.openxmlformats.org/drawingml/2006/main">
          <a:off x="1486084" y="3697931"/>
          <a:ext cx="217372" cy="113671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0.16052</cdr:x>
      <cdr:y>0.8047</cdr:y>
    </cdr:from>
    <cdr:to>
      <cdr:x>0.18236</cdr:x>
      <cdr:y>0.99699</cdr:y>
    </cdr:to>
    <cdr:sp macro="" textlink="">
      <cdr:nvSpPr>
        <cdr:cNvPr id="23" name="テキスト ボックス 22">
          <a:extLst xmlns:a="http://schemas.openxmlformats.org/drawingml/2006/main">
            <a:ext uri="{FF2B5EF4-FFF2-40B4-BE49-F238E27FC236}">
              <a16:creationId xmlns:a16="http://schemas.microsoft.com/office/drawing/2014/main" id="{AEAED0F3-C4DD-4B76-83E3-AB569738428B}"/>
            </a:ext>
          </a:extLst>
        </cdr:cNvPr>
        <cdr:cNvSpPr txBox="1"/>
      </cdr:nvSpPr>
      <cdr:spPr>
        <a:xfrm xmlns:a="http://schemas.openxmlformats.org/drawingml/2006/main">
          <a:off x="1493170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7</a:t>
          </a:r>
          <a:r>
            <a:rPr lang="zh-CN" altLang="en-US" sz="800"/>
            <a:t>．石油・石炭製品</a:t>
          </a:r>
        </a:p>
      </cdr:txBody>
    </cdr:sp>
  </cdr:relSizeAnchor>
  <cdr:relSizeAnchor xmlns:cdr="http://schemas.openxmlformats.org/drawingml/2006/chartDrawing">
    <cdr:from>
      <cdr:x>0.18312</cdr:x>
      <cdr:y>0.40221</cdr:y>
    </cdr:from>
    <cdr:to>
      <cdr:x>0.1942</cdr:x>
      <cdr:y>0.80261</cdr:y>
    </cdr:to>
    <cdr:sp macro="" textlink="">
      <cdr:nvSpPr>
        <cdr:cNvPr id="24" name="正方形/長方形 23">
          <a:extLst xmlns:a="http://schemas.openxmlformats.org/drawingml/2006/main">
            <a:ext uri="{FF2B5EF4-FFF2-40B4-BE49-F238E27FC236}">
              <a16:creationId xmlns:a16="http://schemas.microsoft.com/office/drawing/2014/main" id="{072B4D2C-87A7-4382-831F-7CAF523CAA84}"/>
            </a:ext>
          </a:extLst>
        </cdr:cNvPr>
        <cdr:cNvSpPr/>
      </cdr:nvSpPr>
      <cdr:spPr bwMode="auto">
        <a:xfrm xmlns:a="http://schemas.openxmlformats.org/drawingml/2006/main">
          <a:off x="1703456" y="2443892"/>
          <a:ext cx="103076" cy="243290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0.18312</cdr:x>
      <cdr:y>0.08551</cdr:y>
    </cdr:from>
    <cdr:to>
      <cdr:x>0.1942</cdr:x>
      <cdr:y>0.40221</cdr:y>
    </cdr:to>
    <cdr:sp macro="" textlink="">
      <cdr:nvSpPr>
        <cdr:cNvPr id="25" name="正方形/長方形 24">
          <a:extLst xmlns:a="http://schemas.openxmlformats.org/drawingml/2006/main">
            <a:ext uri="{FF2B5EF4-FFF2-40B4-BE49-F238E27FC236}">
              <a16:creationId xmlns:a16="http://schemas.microsoft.com/office/drawing/2014/main" id="{1DF97137-AA26-4289-AC06-609A23D2D36B}"/>
            </a:ext>
          </a:extLst>
        </cdr:cNvPr>
        <cdr:cNvSpPr/>
      </cdr:nvSpPr>
      <cdr:spPr bwMode="auto">
        <a:xfrm xmlns:a="http://schemas.openxmlformats.org/drawingml/2006/main">
          <a:off x="1703456" y="519552"/>
          <a:ext cx="103076" cy="192434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0.17585</cdr:x>
      <cdr:y>0.8047</cdr:y>
    </cdr:from>
    <cdr:to>
      <cdr:x>0.19769</cdr:x>
      <cdr:y>0.99699</cdr:y>
    </cdr:to>
    <cdr:sp macro="" textlink="">
      <cdr:nvSpPr>
        <cdr:cNvPr id="26" name="テキスト ボックス 25">
          <a:extLst xmlns:a="http://schemas.openxmlformats.org/drawingml/2006/main">
            <a:ext uri="{FF2B5EF4-FFF2-40B4-BE49-F238E27FC236}">
              <a16:creationId xmlns:a16="http://schemas.microsoft.com/office/drawing/2014/main" id="{57661467-8535-4CFA-BD8E-4AA443D30005}"/>
            </a:ext>
          </a:extLst>
        </cdr:cNvPr>
        <cdr:cNvSpPr txBox="1"/>
      </cdr:nvSpPr>
      <cdr:spPr>
        <a:xfrm xmlns:a="http://schemas.openxmlformats.org/drawingml/2006/main">
          <a:off x="1635810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ja-JP" sz="800"/>
            <a:t>8</a:t>
          </a:r>
          <a:r>
            <a:rPr lang="ja-JP" altLang="en-US" sz="800"/>
            <a:t>．プラスチック・ゴム</a:t>
          </a:r>
          <a:r>
            <a:rPr lang="zh-CN" altLang="en-US" sz="800"/>
            <a:t>製品</a:t>
          </a:r>
        </a:p>
      </cdr:txBody>
    </cdr:sp>
  </cdr:relSizeAnchor>
  <cdr:relSizeAnchor xmlns:cdr="http://schemas.openxmlformats.org/drawingml/2006/chartDrawing">
    <cdr:from>
      <cdr:x>0.1942</cdr:x>
      <cdr:y>0.26871</cdr:y>
    </cdr:from>
    <cdr:to>
      <cdr:x>0.19992</cdr:x>
      <cdr:y>0.80261</cdr:y>
    </cdr:to>
    <cdr:sp macro="" textlink="">
      <cdr:nvSpPr>
        <cdr:cNvPr id="27" name="正方形/長方形 26">
          <a:extLst xmlns:a="http://schemas.openxmlformats.org/drawingml/2006/main">
            <a:ext uri="{FF2B5EF4-FFF2-40B4-BE49-F238E27FC236}">
              <a16:creationId xmlns:a16="http://schemas.microsoft.com/office/drawing/2014/main" id="{DE5C37F7-6021-425A-9DCF-B892809F4380}"/>
            </a:ext>
          </a:extLst>
        </cdr:cNvPr>
        <cdr:cNvSpPr/>
      </cdr:nvSpPr>
      <cdr:spPr bwMode="auto">
        <a:xfrm xmlns:a="http://schemas.openxmlformats.org/drawingml/2006/main">
          <a:off x="1806532" y="1632748"/>
          <a:ext cx="53155" cy="324405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0.1942</cdr:x>
      <cdr:y>0.10301</cdr:y>
    </cdr:from>
    <cdr:to>
      <cdr:x>0.19992</cdr:x>
      <cdr:y>0.26871</cdr:y>
    </cdr:to>
    <cdr:sp macro="" textlink="">
      <cdr:nvSpPr>
        <cdr:cNvPr id="28" name="正方形/長方形 27">
          <a:extLst xmlns:a="http://schemas.openxmlformats.org/drawingml/2006/main">
            <a:ext uri="{FF2B5EF4-FFF2-40B4-BE49-F238E27FC236}">
              <a16:creationId xmlns:a16="http://schemas.microsoft.com/office/drawing/2014/main" id="{A9BFCE19-C353-4881-A3DF-FF659385355E}"/>
            </a:ext>
          </a:extLst>
        </cdr:cNvPr>
        <cdr:cNvSpPr/>
      </cdr:nvSpPr>
      <cdr:spPr bwMode="auto">
        <a:xfrm xmlns:a="http://schemas.openxmlformats.org/drawingml/2006/main">
          <a:off x="1806532" y="625926"/>
          <a:ext cx="53155" cy="100682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0.18614</cdr:x>
      <cdr:y>0.8047</cdr:y>
    </cdr:from>
    <cdr:to>
      <cdr:x>0.20798</cdr:x>
      <cdr:y>0.99699</cdr:y>
    </cdr:to>
    <cdr:sp macro="" textlink="">
      <cdr:nvSpPr>
        <cdr:cNvPr id="29" name="テキスト ボックス 28">
          <a:extLst xmlns:a="http://schemas.openxmlformats.org/drawingml/2006/main">
            <a:ext uri="{FF2B5EF4-FFF2-40B4-BE49-F238E27FC236}">
              <a16:creationId xmlns:a16="http://schemas.microsoft.com/office/drawing/2014/main" id="{12C53F80-0951-4012-B13B-3BFA4AE94758}"/>
            </a:ext>
          </a:extLst>
        </cdr:cNvPr>
        <cdr:cNvSpPr txBox="1"/>
      </cdr:nvSpPr>
      <cdr:spPr>
        <a:xfrm xmlns:a="http://schemas.openxmlformats.org/drawingml/2006/main">
          <a:off x="1731509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9</a:t>
          </a:r>
          <a:r>
            <a:rPr lang="zh-CN" altLang="en-US" sz="800"/>
            <a:t>．窯業・土石製品</a:t>
          </a:r>
        </a:p>
      </cdr:txBody>
    </cdr:sp>
  </cdr:relSizeAnchor>
  <cdr:relSizeAnchor xmlns:cdr="http://schemas.openxmlformats.org/drawingml/2006/chartDrawing">
    <cdr:from>
      <cdr:x>0.19992</cdr:x>
      <cdr:y>0.65231</cdr:y>
    </cdr:from>
    <cdr:to>
      <cdr:x>0.2124</cdr:x>
      <cdr:y>0.80261</cdr:y>
    </cdr:to>
    <cdr:sp macro="" textlink="">
      <cdr:nvSpPr>
        <cdr:cNvPr id="30" name="正方形/長方形 29">
          <a:extLst xmlns:a="http://schemas.openxmlformats.org/drawingml/2006/main">
            <a:ext uri="{FF2B5EF4-FFF2-40B4-BE49-F238E27FC236}">
              <a16:creationId xmlns:a16="http://schemas.microsoft.com/office/drawing/2014/main" id="{41083032-C372-436B-B6A7-5DB3BCB5DEF3}"/>
            </a:ext>
          </a:extLst>
        </cdr:cNvPr>
        <cdr:cNvSpPr/>
      </cdr:nvSpPr>
      <cdr:spPr bwMode="auto">
        <a:xfrm xmlns:a="http://schemas.openxmlformats.org/drawingml/2006/main">
          <a:off x="1859687" y="3963588"/>
          <a:ext cx="116119" cy="91321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0.19992</cdr:x>
      <cdr:y>0.13744</cdr:y>
    </cdr:from>
    <cdr:to>
      <cdr:x>0.2124</cdr:x>
      <cdr:y>0.65231</cdr:y>
    </cdr:to>
    <cdr:sp macro="" textlink="">
      <cdr:nvSpPr>
        <cdr:cNvPr id="31" name="正方形/長方形 30">
          <a:extLst xmlns:a="http://schemas.openxmlformats.org/drawingml/2006/main">
            <a:ext uri="{FF2B5EF4-FFF2-40B4-BE49-F238E27FC236}">
              <a16:creationId xmlns:a16="http://schemas.microsoft.com/office/drawing/2014/main" id="{C37D9834-048E-46EC-AFD4-E494A71B0F7D}"/>
            </a:ext>
          </a:extLst>
        </cdr:cNvPr>
        <cdr:cNvSpPr/>
      </cdr:nvSpPr>
      <cdr:spPr bwMode="auto">
        <a:xfrm xmlns:a="http://schemas.openxmlformats.org/drawingml/2006/main">
          <a:off x="1859687" y="835103"/>
          <a:ext cx="116119" cy="312848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0.19524</cdr:x>
      <cdr:y>0.8047</cdr:y>
    </cdr:from>
    <cdr:to>
      <cdr:x>0.21708</cdr:x>
      <cdr:y>0.99699</cdr:y>
    </cdr:to>
    <cdr:sp macro="" textlink="">
      <cdr:nvSpPr>
        <cdr:cNvPr id="32" name="テキスト ボックス 31">
          <a:extLst xmlns:a="http://schemas.openxmlformats.org/drawingml/2006/main">
            <a:ext uri="{FF2B5EF4-FFF2-40B4-BE49-F238E27FC236}">
              <a16:creationId xmlns:a16="http://schemas.microsoft.com/office/drawing/2014/main" id="{96BB8C3F-CB30-42ED-8636-1A2029A50E50}"/>
            </a:ext>
          </a:extLst>
        </cdr:cNvPr>
        <cdr:cNvSpPr txBox="1"/>
      </cdr:nvSpPr>
      <cdr:spPr>
        <a:xfrm xmlns:a="http://schemas.openxmlformats.org/drawingml/2006/main">
          <a:off x="1816147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10</a:t>
          </a:r>
          <a:r>
            <a:rPr lang="zh-CN" altLang="en-US" sz="800"/>
            <a:t>．鉄鋼</a:t>
          </a:r>
        </a:p>
      </cdr:txBody>
    </cdr:sp>
  </cdr:relSizeAnchor>
  <cdr:relSizeAnchor xmlns:cdr="http://schemas.openxmlformats.org/drawingml/2006/chartDrawing">
    <cdr:from>
      <cdr:x>0.2124</cdr:x>
      <cdr:y>0.71128</cdr:y>
    </cdr:from>
    <cdr:to>
      <cdr:x>0.22022</cdr:x>
      <cdr:y>0.80261</cdr:y>
    </cdr:to>
    <cdr:sp macro="" textlink="">
      <cdr:nvSpPr>
        <cdr:cNvPr id="33" name="正方形/長方形 32">
          <a:extLst xmlns:a="http://schemas.openxmlformats.org/drawingml/2006/main">
            <a:ext uri="{FF2B5EF4-FFF2-40B4-BE49-F238E27FC236}">
              <a16:creationId xmlns:a16="http://schemas.microsoft.com/office/drawing/2014/main" id="{4AF9938B-5D71-4A14-9087-892C0B51DC60}"/>
            </a:ext>
          </a:extLst>
        </cdr:cNvPr>
        <cdr:cNvSpPr/>
      </cdr:nvSpPr>
      <cdr:spPr bwMode="auto">
        <a:xfrm xmlns:a="http://schemas.openxmlformats.org/drawingml/2006/main">
          <a:off x="1975806" y="4321912"/>
          <a:ext cx="72722" cy="55488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0.2124</cdr:x>
      <cdr:y>0.21192</cdr:y>
    </cdr:from>
    <cdr:to>
      <cdr:x>0.22022</cdr:x>
      <cdr:y>0.71128</cdr:y>
    </cdr:to>
    <cdr:sp macro="" textlink="">
      <cdr:nvSpPr>
        <cdr:cNvPr id="34" name="正方形/長方形 33">
          <a:extLst xmlns:a="http://schemas.openxmlformats.org/drawingml/2006/main">
            <a:ext uri="{FF2B5EF4-FFF2-40B4-BE49-F238E27FC236}">
              <a16:creationId xmlns:a16="http://schemas.microsoft.com/office/drawing/2014/main" id="{851A1F0E-5BFC-4BA3-B352-15CE5C4E9D94}"/>
            </a:ext>
          </a:extLst>
        </cdr:cNvPr>
        <cdr:cNvSpPr/>
      </cdr:nvSpPr>
      <cdr:spPr bwMode="auto">
        <a:xfrm xmlns:a="http://schemas.openxmlformats.org/drawingml/2006/main">
          <a:off x="1975806" y="1287696"/>
          <a:ext cx="72722" cy="303421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0.20539</cdr:x>
      <cdr:y>0.8047</cdr:y>
    </cdr:from>
    <cdr:to>
      <cdr:x>0.22723</cdr:x>
      <cdr:y>0.99699</cdr:y>
    </cdr:to>
    <cdr:sp macro="" textlink="">
      <cdr:nvSpPr>
        <cdr:cNvPr id="35" name="テキスト ボックス 34">
          <a:extLst xmlns:a="http://schemas.openxmlformats.org/drawingml/2006/main">
            <a:ext uri="{FF2B5EF4-FFF2-40B4-BE49-F238E27FC236}">
              <a16:creationId xmlns:a16="http://schemas.microsoft.com/office/drawing/2014/main" id="{FDD70FD9-CCC7-4286-8863-9A8617231DF4}"/>
            </a:ext>
          </a:extLst>
        </cdr:cNvPr>
        <cdr:cNvSpPr txBox="1"/>
      </cdr:nvSpPr>
      <cdr:spPr>
        <a:xfrm xmlns:a="http://schemas.openxmlformats.org/drawingml/2006/main">
          <a:off x="1910567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11</a:t>
          </a:r>
          <a:r>
            <a:rPr lang="zh-CN" altLang="en-US" sz="800"/>
            <a:t>．非鉄金属</a:t>
          </a:r>
        </a:p>
      </cdr:txBody>
    </cdr:sp>
  </cdr:relSizeAnchor>
  <cdr:relSizeAnchor xmlns:cdr="http://schemas.openxmlformats.org/drawingml/2006/chartDrawing">
    <cdr:from>
      <cdr:x>0.22022</cdr:x>
      <cdr:y>0.42334</cdr:y>
    </cdr:from>
    <cdr:to>
      <cdr:x>0.23</cdr:x>
      <cdr:y>0.80261</cdr:y>
    </cdr:to>
    <cdr:sp macro="" textlink="">
      <cdr:nvSpPr>
        <cdr:cNvPr id="36" name="正方形/長方形 35">
          <a:extLst xmlns:a="http://schemas.openxmlformats.org/drawingml/2006/main">
            <a:ext uri="{FF2B5EF4-FFF2-40B4-BE49-F238E27FC236}">
              <a16:creationId xmlns:a16="http://schemas.microsoft.com/office/drawing/2014/main" id="{77DB3CAB-EF6C-44D5-ACF9-AAA831FF734D}"/>
            </a:ext>
          </a:extLst>
        </cdr:cNvPr>
        <cdr:cNvSpPr/>
      </cdr:nvSpPr>
      <cdr:spPr bwMode="auto">
        <a:xfrm xmlns:a="http://schemas.openxmlformats.org/drawingml/2006/main">
          <a:off x="2048528" y="2572290"/>
          <a:ext cx="91024" cy="23045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0.22022</cdr:x>
      <cdr:y>0.22539</cdr:y>
    </cdr:from>
    <cdr:to>
      <cdr:x>0.23</cdr:x>
      <cdr:y>0.42334</cdr:y>
    </cdr:to>
    <cdr:sp macro="" textlink="">
      <cdr:nvSpPr>
        <cdr:cNvPr id="37" name="正方形/長方形 36">
          <a:extLst xmlns:a="http://schemas.openxmlformats.org/drawingml/2006/main">
            <a:ext uri="{FF2B5EF4-FFF2-40B4-BE49-F238E27FC236}">
              <a16:creationId xmlns:a16="http://schemas.microsoft.com/office/drawing/2014/main" id="{9309993A-66AB-4328-9383-46B10972783C}"/>
            </a:ext>
          </a:extLst>
        </cdr:cNvPr>
        <cdr:cNvSpPr/>
      </cdr:nvSpPr>
      <cdr:spPr bwMode="auto">
        <a:xfrm xmlns:a="http://schemas.openxmlformats.org/drawingml/2006/main">
          <a:off x="2048528" y="1369539"/>
          <a:ext cx="91024" cy="120275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0.21419</cdr:x>
      <cdr:y>0.8047</cdr:y>
    </cdr:from>
    <cdr:to>
      <cdr:x>0.23603</cdr:x>
      <cdr:y>0.99699</cdr:y>
    </cdr:to>
    <cdr:sp macro="" textlink="">
      <cdr:nvSpPr>
        <cdr:cNvPr id="38" name="テキスト ボックス 37">
          <a:extLst xmlns:a="http://schemas.openxmlformats.org/drawingml/2006/main">
            <a:ext uri="{FF2B5EF4-FFF2-40B4-BE49-F238E27FC236}">
              <a16:creationId xmlns:a16="http://schemas.microsoft.com/office/drawing/2014/main" id="{CAA68F53-2315-46FE-9774-0645C78320CE}"/>
            </a:ext>
          </a:extLst>
        </cdr:cNvPr>
        <cdr:cNvSpPr txBox="1"/>
      </cdr:nvSpPr>
      <cdr:spPr>
        <a:xfrm xmlns:a="http://schemas.openxmlformats.org/drawingml/2006/main">
          <a:off x="1992440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12</a:t>
          </a:r>
          <a:r>
            <a:rPr lang="zh-CN" altLang="en-US" sz="800"/>
            <a:t>．金属製品</a:t>
          </a:r>
        </a:p>
      </cdr:txBody>
    </cdr:sp>
  </cdr:relSizeAnchor>
  <cdr:relSizeAnchor xmlns:cdr="http://schemas.openxmlformats.org/drawingml/2006/chartDrawing">
    <cdr:from>
      <cdr:x>0.23</cdr:x>
      <cdr:y>0.45519</cdr:y>
    </cdr:from>
    <cdr:to>
      <cdr:x>0.23624</cdr:x>
      <cdr:y>0.80261</cdr:y>
    </cdr:to>
    <cdr:sp macro="" textlink="">
      <cdr:nvSpPr>
        <cdr:cNvPr id="39" name="正方形/長方形 38">
          <a:extLst xmlns:a="http://schemas.openxmlformats.org/drawingml/2006/main">
            <a:ext uri="{FF2B5EF4-FFF2-40B4-BE49-F238E27FC236}">
              <a16:creationId xmlns:a16="http://schemas.microsoft.com/office/drawing/2014/main" id="{0464E0BC-FBFE-4EE1-A822-7CF4FB6835B4}"/>
            </a:ext>
          </a:extLst>
        </cdr:cNvPr>
        <cdr:cNvSpPr/>
      </cdr:nvSpPr>
      <cdr:spPr bwMode="auto">
        <a:xfrm xmlns:a="http://schemas.openxmlformats.org/drawingml/2006/main">
          <a:off x="2139552" y="2765859"/>
          <a:ext cx="57997" cy="211094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0.23</cdr:x>
      <cdr:y>0.27925</cdr:y>
    </cdr:from>
    <cdr:to>
      <cdr:x>0.23624</cdr:x>
      <cdr:y>0.45519</cdr:y>
    </cdr:to>
    <cdr:sp macro="" textlink="">
      <cdr:nvSpPr>
        <cdr:cNvPr id="40" name="正方形/長方形 39">
          <a:extLst xmlns:a="http://schemas.openxmlformats.org/drawingml/2006/main">
            <a:ext uri="{FF2B5EF4-FFF2-40B4-BE49-F238E27FC236}">
              <a16:creationId xmlns:a16="http://schemas.microsoft.com/office/drawing/2014/main" id="{61C609C8-F57C-4EC0-B085-3998E858A22B}"/>
            </a:ext>
          </a:extLst>
        </cdr:cNvPr>
        <cdr:cNvSpPr/>
      </cdr:nvSpPr>
      <cdr:spPr bwMode="auto">
        <a:xfrm xmlns:a="http://schemas.openxmlformats.org/drawingml/2006/main">
          <a:off x="2139552" y="1696765"/>
          <a:ext cx="57997" cy="106909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0.2222</cdr:x>
      <cdr:y>0.8047</cdr:y>
    </cdr:from>
    <cdr:to>
      <cdr:x>0.24404</cdr:x>
      <cdr:y>0.99699</cdr:y>
    </cdr:to>
    <cdr:sp macro="" textlink="">
      <cdr:nvSpPr>
        <cdr:cNvPr id="41" name="テキスト ボックス 40">
          <a:extLst xmlns:a="http://schemas.openxmlformats.org/drawingml/2006/main">
            <a:ext uri="{FF2B5EF4-FFF2-40B4-BE49-F238E27FC236}">
              <a16:creationId xmlns:a16="http://schemas.microsoft.com/office/drawing/2014/main" id="{DDA07AF1-3EC5-4FB1-AC21-C45DABE7D022}"/>
            </a:ext>
          </a:extLst>
        </cdr:cNvPr>
        <cdr:cNvSpPr txBox="1"/>
      </cdr:nvSpPr>
      <cdr:spPr>
        <a:xfrm xmlns:a="http://schemas.openxmlformats.org/drawingml/2006/main">
          <a:off x="2066951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ja-JP" sz="800"/>
            <a:t>13</a:t>
          </a:r>
          <a:r>
            <a:rPr lang="ja-JP" altLang="en-US" sz="800"/>
            <a:t>．はん</a:t>
          </a:r>
          <a:r>
            <a:rPr lang="zh-CN" altLang="en-US" sz="800"/>
            <a:t>用機械</a:t>
          </a:r>
        </a:p>
      </cdr:txBody>
    </cdr:sp>
  </cdr:relSizeAnchor>
  <cdr:relSizeAnchor xmlns:cdr="http://schemas.openxmlformats.org/drawingml/2006/chartDrawing">
    <cdr:from>
      <cdr:x>0.23624</cdr:x>
      <cdr:y>0.46343</cdr:y>
    </cdr:from>
    <cdr:to>
      <cdr:x>0.24742</cdr:x>
      <cdr:y>0.80261</cdr:y>
    </cdr:to>
    <cdr:sp macro="" textlink="">
      <cdr:nvSpPr>
        <cdr:cNvPr id="42" name="正方形/長方形 41">
          <a:extLst xmlns:a="http://schemas.openxmlformats.org/drawingml/2006/main">
            <a:ext uri="{FF2B5EF4-FFF2-40B4-BE49-F238E27FC236}">
              <a16:creationId xmlns:a16="http://schemas.microsoft.com/office/drawing/2014/main" id="{7C4F3BE0-8E5F-4BE4-B31F-1145B74912A7}"/>
            </a:ext>
          </a:extLst>
        </cdr:cNvPr>
        <cdr:cNvSpPr/>
      </cdr:nvSpPr>
      <cdr:spPr bwMode="auto">
        <a:xfrm xmlns:a="http://schemas.openxmlformats.org/drawingml/2006/main">
          <a:off x="2197549" y="2815923"/>
          <a:ext cx="104034" cy="206087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0.23624</cdr:x>
      <cdr:y>0.35081</cdr:y>
    </cdr:from>
    <cdr:to>
      <cdr:x>0.24742</cdr:x>
      <cdr:y>0.46343</cdr:y>
    </cdr:to>
    <cdr:sp macro="" textlink="">
      <cdr:nvSpPr>
        <cdr:cNvPr id="43" name="正方形/長方形 42">
          <a:extLst xmlns:a="http://schemas.openxmlformats.org/drawingml/2006/main">
            <a:ext uri="{FF2B5EF4-FFF2-40B4-BE49-F238E27FC236}">
              <a16:creationId xmlns:a16="http://schemas.microsoft.com/office/drawing/2014/main" id="{1B22FCD9-AD33-4418-86D9-D26C299D01DF}"/>
            </a:ext>
          </a:extLst>
        </cdr:cNvPr>
        <cdr:cNvSpPr/>
      </cdr:nvSpPr>
      <cdr:spPr bwMode="auto">
        <a:xfrm xmlns:a="http://schemas.openxmlformats.org/drawingml/2006/main">
          <a:off x="2197549" y="2131577"/>
          <a:ext cx="104034" cy="68434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0.23091</cdr:x>
      <cdr:y>0.8047</cdr:y>
    </cdr:from>
    <cdr:to>
      <cdr:x>0.25275</cdr:x>
      <cdr:y>0.99699</cdr:y>
    </cdr:to>
    <cdr:sp macro="" textlink="">
      <cdr:nvSpPr>
        <cdr:cNvPr id="44" name="テキスト ボックス 43">
          <a:extLst xmlns:a="http://schemas.openxmlformats.org/drawingml/2006/main">
            <a:ext uri="{FF2B5EF4-FFF2-40B4-BE49-F238E27FC236}">
              <a16:creationId xmlns:a16="http://schemas.microsoft.com/office/drawing/2014/main" id="{65492F9D-93B9-4F53-A4A9-E82EB0664D2C}"/>
            </a:ext>
          </a:extLst>
        </cdr:cNvPr>
        <cdr:cNvSpPr txBox="1"/>
      </cdr:nvSpPr>
      <cdr:spPr>
        <a:xfrm xmlns:a="http://schemas.openxmlformats.org/drawingml/2006/main">
          <a:off x="2147966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14</a:t>
          </a:r>
          <a:r>
            <a:rPr lang="zh-CN" altLang="en-US" sz="800"/>
            <a:t>．</a:t>
          </a:r>
          <a:r>
            <a:rPr lang="zh-CN" altLang="en-US" sz="800">
              <a:latin typeface="+mn-lt"/>
            </a:rPr>
            <a:t>生産用機械</a:t>
          </a:r>
        </a:p>
      </cdr:txBody>
    </cdr:sp>
  </cdr:relSizeAnchor>
  <cdr:relSizeAnchor xmlns:cdr="http://schemas.openxmlformats.org/drawingml/2006/chartDrawing">
    <cdr:from>
      <cdr:x>0.24742</cdr:x>
      <cdr:y>0.71963</cdr:y>
    </cdr:from>
    <cdr:to>
      <cdr:x>0.25326</cdr:x>
      <cdr:y>0.80261</cdr:y>
    </cdr:to>
    <cdr:sp macro="" textlink="">
      <cdr:nvSpPr>
        <cdr:cNvPr id="45" name="正方形/長方形 44">
          <a:extLst xmlns:a="http://schemas.openxmlformats.org/drawingml/2006/main">
            <a:ext uri="{FF2B5EF4-FFF2-40B4-BE49-F238E27FC236}">
              <a16:creationId xmlns:a16="http://schemas.microsoft.com/office/drawing/2014/main" id="{E456919D-704E-46ED-9B0A-93772B668FC4}"/>
            </a:ext>
          </a:extLst>
        </cdr:cNvPr>
        <cdr:cNvSpPr/>
      </cdr:nvSpPr>
      <cdr:spPr bwMode="auto">
        <a:xfrm xmlns:a="http://schemas.openxmlformats.org/drawingml/2006/main">
          <a:off x="2301583" y="4372614"/>
          <a:ext cx="54291" cy="50418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0.24742</cdr:x>
      <cdr:y>0.60418</cdr:y>
    </cdr:from>
    <cdr:to>
      <cdr:x>0.25326</cdr:x>
      <cdr:y>0.71963</cdr:y>
    </cdr:to>
    <cdr:sp macro="" textlink="">
      <cdr:nvSpPr>
        <cdr:cNvPr id="46" name="正方形/長方形 45">
          <a:extLst xmlns:a="http://schemas.openxmlformats.org/drawingml/2006/main">
            <a:ext uri="{FF2B5EF4-FFF2-40B4-BE49-F238E27FC236}">
              <a16:creationId xmlns:a16="http://schemas.microsoft.com/office/drawing/2014/main" id="{5112433D-C005-4E2F-B2FC-F8CC999E0DEC}"/>
            </a:ext>
          </a:extLst>
        </cdr:cNvPr>
        <cdr:cNvSpPr/>
      </cdr:nvSpPr>
      <cdr:spPr bwMode="auto">
        <a:xfrm xmlns:a="http://schemas.openxmlformats.org/drawingml/2006/main">
          <a:off x="2301583" y="3671150"/>
          <a:ext cx="54291" cy="70146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0.23942</cdr:x>
      <cdr:y>0.8047</cdr:y>
    </cdr:from>
    <cdr:to>
      <cdr:x>0.26126</cdr:x>
      <cdr:y>0.99699</cdr:y>
    </cdr:to>
    <cdr:sp macro="" textlink="">
      <cdr:nvSpPr>
        <cdr:cNvPr id="47" name="テキスト ボックス 46">
          <a:extLst xmlns:a="http://schemas.openxmlformats.org/drawingml/2006/main">
            <a:ext uri="{FF2B5EF4-FFF2-40B4-BE49-F238E27FC236}">
              <a16:creationId xmlns:a16="http://schemas.microsoft.com/office/drawing/2014/main" id="{29B20A7D-C285-41FC-A059-939856E51A00}"/>
            </a:ext>
          </a:extLst>
        </cdr:cNvPr>
        <cdr:cNvSpPr txBox="1"/>
      </cdr:nvSpPr>
      <cdr:spPr>
        <a:xfrm xmlns:a="http://schemas.openxmlformats.org/drawingml/2006/main">
          <a:off x="2227129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15</a:t>
          </a:r>
          <a:r>
            <a:rPr lang="zh-CN" altLang="en-US" sz="800"/>
            <a:t>．業務用機械</a:t>
          </a:r>
        </a:p>
      </cdr:txBody>
    </cdr:sp>
  </cdr:relSizeAnchor>
  <cdr:relSizeAnchor xmlns:cdr="http://schemas.openxmlformats.org/drawingml/2006/chartDrawing">
    <cdr:from>
      <cdr:x>0.25326</cdr:x>
      <cdr:y>0.60567</cdr:y>
    </cdr:from>
    <cdr:to>
      <cdr:x>0.26038</cdr:x>
      <cdr:y>0.80261</cdr:y>
    </cdr:to>
    <cdr:sp macro="" textlink="">
      <cdr:nvSpPr>
        <cdr:cNvPr id="48" name="正方形/長方形 47">
          <a:extLst xmlns:a="http://schemas.openxmlformats.org/drawingml/2006/main">
            <a:ext uri="{FF2B5EF4-FFF2-40B4-BE49-F238E27FC236}">
              <a16:creationId xmlns:a16="http://schemas.microsoft.com/office/drawing/2014/main" id="{5073771C-3D11-4456-8223-5F1C1C2E9C5E}"/>
            </a:ext>
          </a:extLst>
        </cdr:cNvPr>
        <cdr:cNvSpPr/>
      </cdr:nvSpPr>
      <cdr:spPr bwMode="auto">
        <a:xfrm xmlns:a="http://schemas.openxmlformats.org/drawingml/2006/main">
          <a:off x="2355875" y="3680196"/>
          <a:ext cx="66300" cy="119660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0.25326</cdr:x>
      <cdr:y>0.33219</cdr:y>
    </cdr:from>
    <cdr:to>
      <cdr:x>0.26038</cdr:x>
      <cdr:y>0.60567</cdr:y>
    </cdr:to>
    <cdr:sp macro="" textlink="">
      <cdr:nvSpPr>
        <cdr:cNvPr id="49" name="正方形/長方形 48">
          <a:extLst xmlns:a="http://schemas.openxmlformats.org/drawingml/2006/main">
            <a:ext uri="{FF2B5EF4-FFF2-40B4-BE49-F238E27FC236}">
              <a16:creationId xmlns:a16="http://schemas.microsoft.com/office/drawing/2014/main" id="{8EEA715C-0650-40F9-8B72-1080343B1DB1}"/>
            </a:ext>
          </a:extLst>
        </cdr:cNvPr>
        <cdr:cNvSpPr/>
      </cdr:nvSpPr>
      <cdr:spPr bwMode="auto">
        <a:xfrm xmlns:a="http://schemas.openxmlformats.org/drawingml/2006/main">
          <a:off x="2355875" y="2018429"/>
          <a:ext cx="66300" cy="166176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0.24716</cdr:x>
      <cdr:y>0.80771</cdr:y>
    </cdr:from>
    <cdr:to>
      <cdr:x>0.269</cdr:x>
      <cdr:y>1</cdr:y>
    </cdr:to>
    <cdr:sp macro="" textlink="">
      <cdr:nvSpPr>
        <cdr:cNvPr id="50" name="テキスト ボックス 49">
          <a:extLst xmlns:a="http://schemas.openxmlformats.org/drawingml/2006/main">
            <a:ext uri="{FF2B5EF4-FFF2-40B4-BE49-F238E27FC236}">
              <a16:creationId xmlns:a16="http://schemas.microsoft.com/office/drawing/2014/main" id="{2418B0FA-69A7-4AFD-B6C6-75F74970C15F}"/>
            </a:ext>
          </a:extLst>
        </cdr:cNvPr>
        <cdr:cNvSpPr txBox="1"/>
      </cdr:nvSpPr>
      <cdr:spPr>
        <a:xfrm xmlns:a="http://schemas.openxmlformats.org/drawingml/2006/main">
          <a:off x="2299148" y="4907808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16</a:t>
          </a:r>
          <a:r>
            <a:rPr lang="zh-CN" altLang="en-US" sz="800"/>
            <a:t>．電子部品</a:t>
          </a:r>
        </a:p>
      </cdr:txBody>
    </cdr:sp>
  </cdr:relSizeAnchor>
  <cdr:relSizeAnchor xmlns:cdr="http://schemas.openxmlformats.org/drawingml/2006/chartDrawing">
    <cdr:from>
      <cdr:x>0.26038</cdr:x>
      <cdr:y>0.54247</cdr:y>
    </cdr:from>
    <cdr:to>
      <cdr:x>0.26944</cdr:x>
      <cdr:y>0.80261</cdr:y>
    </cdr:to>
    <cdr:sp macro="" textlink="">
      <cdr:nvSpPr>
        <cdr:cNvPr id="51" name="正方形/長方形 50">
          <a:extLst xmlns:a="http://schemas.openxmlformats.org/drawingml/2006/main">
            <a:ext uri="{FF2B5EF4-FFF2-40B4-BE49-F238E27FC236}">
              <a16:creationId xmlns:a16="http://schemas.microsoft.com/office/drawing/2014/main" id="{1E8BA50B-87F8-41A1-96EA-3504C590AB27}"/>
            </a:ext>
          </a:extLst>
        </cdr:cNvPr>
        <cdr:cNvSpPr/>
      </cdr:nvSpPr>
      <cdr:spPr bwMode="auto">
        <a:xfrm xmlns:a="http://schemas.openxmlformats.org/drawingml/2006/main">
          <a:off x="2422175" y="3296185"/>
          <a:ext cx="84263" cy="158061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0.26038</cdr:x>
      <cdr:y>0.3569</cdr:y>
    </cdr:from>
    <cdr:to>
      <cdr:x>0.26944</cdr:x>
      <cdr:y>0.54247</cdr:y>
    </cdr:to>
    <cdr:sp macro="" textlink="">
      <cdr:nvSpPr>
        <cdr:cNvPr id="52" name="正方形/長方形 51">
          <a:extLst xmlns:a="http://schemas.openxmlformats.org/drawingml/2006/main">
            <a:ext uri="{FF2B5EF4-FFF2-40B4-BE49-F238E27FC236}">
              <a16:creationId xmlns:a16="http://schemas.microsoft.com/office/drawing/2014/main" id="{C8D66331-C4FC-49EA-B119-7D9D0B589B94}"/>
            </a:ext>
          </a:extLst>
        </cdr:cNvPr>
        <cdr:cNvSpPr/>
      </cdr:nvSpPr>
      <cdr:spPr bwMode="auto">
        <a:xfrm xmlns:a="http://schemas.openxmlformats.org/drawingml/2006/main">
          <a:off x="2422175" y="2168596"/>
          <a:ext cx="84263" cy="112758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0.25399</cdr:x>
      <cdr:y>0.8047</cdr:y>
    </cdr:from>
    <cdr:to>
      <cdr:x>0.27583</cdr:x>
      <cdr:y>0.99699</cdr:y>
    </cdr:to>
    <cdr:sp macro="" textlink="">
      <cdr:nvSpPr>
        <cdr:cNvPr id="53" name="テキスト ボックス 52">
          <a:extLst xmlns:a="http://schemas.openxmlformats.org/drawingml/2006/main">
            <a:ext uri="{FF2B5EF4-FFF2-40B4-BE49-F238E27FC236}">
              <a16:creationId xmlns:a16="http://schemas.microsoft.com/office/drawing/2014/main" id="{0147357D-AB49-41D3-8196-C1B937909E16}"/>
            </a:ext>
          </a:extLst>
        </cdr:cNvPr>
        <cdr:cNvSpPr txBox="1"/>
      </cdr:nvSpPr>
      <cdr:spPr>
        <a:xfrm xmlns:a="http://schemas.openxmlformats.org/drawingml/2006/main">
          <a:off x="2362707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17</a:t>
          </a:r>
          <a:r>
            <a:rPr lang="zh-CN" altLang="en-US" sz="800"/>
            <a:t>．電気機械</a:t>
          </a:r>
        </a:p>
      </cdr:txBody>
    </cdr:sp>
  </cdr:relSizeAnchor>
  <cdr:relSizeAnchor xmlns:cdr="http://schemas.openxmlformats.org/drawingml/2006/chartDrawing">
    <cdr:from>
      <cdr:x>0.26944</cdr:x>
      <cdr:y>0.78183</cdr:y>
    </cdr:from>
    <cdr:to>
      <cdr:x>0.2744</cdr:x>
      <cdr:y>0.80261</cdr:y>
    </cdr:to>
    <cdr:sp macro="" textlink="">
      <cdr:nvSpPr>
        <cdr:cNvPr id="54" name="正方形/長方形 53">
          <a:extLst xmlns:a="http://schemas.openxmlformats.org/drawingml/2006/main">
            <a:ext uri="{FF2B5EF4-FFF2-40B4-BE49-F238E27FC236}">
              <a16:creationId xmlns:a16="http://schemas.microsoft.com/office/drawing/2014/main" id="{AB29F149-CD92-43E3-83E5-B1722F8E5EE4}"/>
            </a:ext>
          </a:extLst>
        </cdr:cNvPr>
        <cdr:cNvSpPr/>
      </cdr:nvSpPr>
      <cdr:spPr bwMode="auto">
        <a:xfrm xmlns:a="http://schemas.openxmlformats.org/drawingml/2006/main">
          <a:off x="2506438" y="4750553"/>
          <a:ext cx="46154" cy="1262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0.26944</cdr:x>
      <cdr:y>0.65531</cdr:y>
    </cdr:from>
    <cdr:to>
      <cdr:x>0.2744</cdr:x>
      <cdr:y>0.78183</cdr:y>
    </cdr:to>
    <cdr:sp macro="" textlink="">
      <cdr:nvSpPr>
        <cdr:cNvPr id="55" name="正方形/長方形 54">
          <a:extLst xmlns:a="http://schemas.openxmlformats.org/drawingml/2006/main">
            <a:ext uri="{FF2B5EF4-FFF2-40B4-BE49-F238E27FC236}">
              <a16:creationId xmlns:a16="http://schemas.microsoft.com/office/drawing/2014/main" id="{3D000838-7563-43B0-94ED-CFB9E8BAF557}"/>
            </a:ext>
          </a:extLst>
        </cdr:cNvPr>
        <cdr:cNvSpPr/>
      </cdr:nvSpPr>
      <cdr:spPr bwMode="auto">
        <a:xfrm xmlns:a="http://schemas.openxmlformats.org/drawingml/2006/main">
          <a:off x="2506438" y="3981795"/>
          <a:ext cx="46154" cy="76875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0.26289</cdr:x>
      <cdr:y>0.80373</cdr:y>
    </cdr:from>
    <cdr:to>
      <cdr:x>0.28473</cdr:x>
      <cdr:y>0.99602</cdr:y>
    </cdr:to>
    <cdr:sp macro="" textlink="">
      <cdr:nvSpPr>
        <cdr:cNvPr id="56" name="テキスト ボックス 55">
          <a:extLst xmlns:a="http://schemas.openxmlformats.org/drawingml/2006/main">
            <a:ext uri="{FF2B5EF4-FFF2-40B4-BE49-F238E27FC236}">
              <a16:creationId xmlns:a16="http://schemas.microsoft.com/office/drawing/2014/main" id="{5A5D69B2-E343-402F-83DB-27EA0079D44A}"/>
            </a:ext>
          </a:extLst>
        </cdr:cNvPr>
        <cdr:cNvSpPr txBox="1"/>
      </cdr:nvSpPr>
      <cdr:spPr>
        <a:xfrm xmlns:a="http://schemas.openxmlformats.org/drawingml/2006/main">
          <a:off x="2445499" y="4883638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18</a:t>
          </a:r>
          <a:r>
            <a:rPr lang="zh-CN" altLang="en-US" sz="800"/>
            <a:t>．情報通信機器</a:t>
          </a:r>
        </a:p>
      </cdr:txBody>
    </cdr:sp>
  </cdr:relSizeAnchor>
  <cdr:relSizeAnchor xmlns:cdr="http://schemas.openxmlformats.org/drawingml/2006/chartDrawing">
    <cdr:from>
      <cdr:x>0.2744</cdr:x>
      <cdr:y>0.44562</cdr:y>
    </cdr:from>
    <cdr:to>
      <cdr:x>0.29906</cdr:x>
      <cdr:y>0.80261</cdr:y>
    </cdr:to>
    <cdr:sp macro="" textlink="">
      <cdr:nvSpPr>
        <cdr:cNvPr id="57" name="正方形/長方形 56">
          <a:extLst xmlns:a="http://schemas.openxmlformats.org/drawingml/2006/main">
            <a:ext uri="{FF2B5EF4-FFF2-40B4-BE49-F238E27FC236}">
              <a16:creationId xmlns:a16="http://schemas.microsoft.com/office/drawing/2014/main" id="{31E5A607-5412-44E6-A9F5-56D21C2C871B}"/>
            </a:ext>
          </a:extLst>
        </cdr:cNvPr>
        <cdr:cNvSpPr/>
      </cdr:nvSpPr>
      <cdr:spPr bwMode="auto">
        <a:xfrm xmlns:a="http://schemas.openxmlformats.org/drawingml/2006/main">
          <a:off x="2552592" y="2707653"/>
          <a:ext cx="229391" cy="216914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0.2744</cdr:x>
      <cdr:y>0.09858</cdr:y>
    </cdr:from>
    <cdr:to>
      <cdr:x>0.29906</cdr:x>
      <cdr:y>0.44562</cdr:y>
    </cdr:to>
    <cdr:sp macro="" textlink="">
      <cdr:nvSpPr>
        <cdr:cNvPr id="58" name="正方形/長方形 57">
          <a:extLst xmlns:a="http://schemas.openxmlformats.org/drawingml/2006/main">
            <a:ext uri="{FF2B5EF4-FFF2-40B4-BE49-F238E27FC236}">
              <a16:creationId xmlns:a16="http://schemas.microsoft.com/office/drawing/2014/main" id="{DAD0E0A8-BAB6-48BD-81AC-C973639DFC9C}"/>
            </a:ext>
          </a:extLst>
        </cdr:cNvPr>
        <cdr:cNvSpPr/>
      </cdr:nvSpPr>
      <cdr:spPr bwMode="auto">
        <a:xfrm xmlns:a="http://schemas.openxmlformats.org/drawingml/2006/main">
          <a:off x="2552592" y="599015"/>
          <a:ext cx="229391" cy="210863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0.27581</cdr:x>
      <cdr:y>0.8047</cdr:y>
    </cdr:from>
    <cdr:to>
      <cdr:x>0.29765</cdr:x>
      <cdr:y>0.99699</cdr:y>
    </cdr:to>
    <cdr:sp macro="" textlink="">
      <cdr:nvSpPr>
        <cdr:cNvPr id="59" name="テキスト ボックス 58">
          <a:extLst xmlns:a="http://schemas.openxmlformats.org/drawingml/2006/main">
            <a:ext uri="{FF2B5EF4-FFF2-40B4-BE49-F238E27FC236}">
              <a16:creationId xmlns:a16="http://schemas.microsoft.com/office/drawing/2014/main" id="{7832EF6E-5F18-4D1E-91D6-30427DB2AD51}"/>
            </a:ext>
          </a:extLst>
        </cdr:cNvPr>
        <cdr:cNvSpPr txBox="1"/>
      </cdr:nvSpPr>
      <cdr:spPr>
        <a:xfrm xmlns:a="http://schemas.openxmlformats.org/drawingml/2006/main">
          <a:off x="2565687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19</a:t>
          </a:r>
          <a:r>
            <a:rPr lang="zh-CN" altLang="en-US" sz="800"/>
            <a:t>．輸送機械</a:t>
          </a:r>
        </a:p>
      </cdr:txBody>
    </cdr:sp>
  </cdr:relSizeAnchor>
  <cdr:relSizeAnchor xmlns:cdr="http://schemas.openxmlformats.org/drawingml/2006/chartDrawing">
    <cdr:from>
      <cdr:x>0.29906</cdr:x>
      <cdr:y>0.67471</cdr:y>
    </cdr:from>
    <cdr:to>
      <cdr:x>0.30872</cdr:x>
      <cdr:y>0.80261</cdr:y>
    </cdr:to>
    <cdr:sp macro="" textlink="">
      <cdr:nvSpPr>
        <cdr:cNvPr id="60" name="正方形/長方形 59">
          <a:extLst xmlns:a="http://schemas.openxmlformats.org/drawingml/2006/main">
            <a:ext uri="{FF2B5EF4-FFF2-40B4-BE49-F238E27FC236}">
              <a16:creationId xmlns:a16="http://schemas.microsoft.com/office/drawing/2014/main" id="{120392EC-73A5-46DD-A6FA-4C91F0AB639E}"/>
            </a:ext>
          </a:extLst>
        </cdr:cNvPr>
        <cdr:cNvSpPr/>
      </cdr:nvSpPr>
      <cdr:spPr bwMode="auto">
        <a:xfrm xmlns:a="http://schemas.openxmlformats.org/drawingml/2006/main">
          <a:off x="2781983" y="4099656"/>
          <a:ext cx="89875" cy="77714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0.29906</cdr:x>
      <cdr:y>0.50305</cdr:y>
    </cdr:from>
    <cdr:to>
      <cdr:x>0.30872</cdr:x>
      <cdr:y>0.67471</cdr:y>
    </cdr:to>
    <cdr:sp macro="" textlink="">
      <cdr:nvSpPr>
        <cdr:cNvPr id="61" name="正方形/長方形 60">
          <a:extLst xmlns:a="http://schemas.openxmlformats.org/drawingml/2006/main">
            <a:ext uri="{FF2B5EF4-FFF2-40B4-BE49-F238E27FC236}">
              <a16:creationId xmlns:a16="http://schemas.microsoft.com/office/drawing/2014/main" id="{2BBF18EB-8A31-478A-B96C-96DA5E65BF59}"/>
            </a:ext>
          </a:extLst>
        </cdr:cNvPr>
        <cdr:cNvSpPr/>
      </cdr:nvSpPr>
      <cdr:spPr bwMode="auto">
        <a:xfrm xmlns:a="http://schemas.openxmlformats.org/drawingml/2006/main">
          <a:off x="2781983" y="3056634"/>
          <a:ext cx="89875" cy="104302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0.29297</cdr:x>
      <cdr:y>0.8047</cdr:y>
    </cdr:from>
    <cdr:to>
      <cdr:x>0.31482</cdr:x>
      <cdr:y>0.99699</cdr:y>
    </cdr:to>
    <cdr:sp macro="" textlink="">
      <cdr:nvSpPr>
        <cdr:cNvPr id="62" name="テキスト ボックス 61">
          <a:extLst xmlns:a="http://schemas.openxmlformats.org/drawingml/2006/main">
            <a:ext uri="{FF2B5EF4-FFF2-40B4-BE49-F238E27FC236}">
              <a16:creationId xmlns:a16="http://schemas.microsoft.com/office/drawing/2014/main" id="{08BC0054-ABCD-4DDE-A1BD-66E59F2C7015}"/>
            </a:ext>
          </a:extLst>
        </cdr:cNvPr>
        <cdr:cNvSpPr txBox="1"/>
      </cdr:nvSpPr>
      <cdr:spPr>
        <a:xfrm xmlns:a="http://schemas.openxmlformats.org/drawingml/2006/main">
          <a:off x="2725320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ja-JP" sz="800"/>
            <a:t>20</a:t>
          </a:r>
          <a:r>
            <a:rPr lang="ja-JP" altLang="en-US" sz="800"/>
            <a:t>．その</a:t>
          </a:r>
          <a:r>
            <a:rPr lang="zh-CN" altLang="en-US" sz="800"/>
            <a:t>他</a:t>
          </a:r>
          <a:r>
            <a:rPr lang="ja-JP" altLang="en-US" sz="800"/>
            <a:t>の</a:t>
          </a:r>
          <a:r>
            <a:rPr lang="zh-CN" altLang="en-US" sz="800"/>
            <a:t>製造工業製品</a:t>
          </a:r>
        </a:p>
      </cdr:txBody>
    </cdr:sp>
  </cdr:relSizeAnchor>
  <cdr:relSizeAnchor xmlns:cdr="http://schemas.openxmlformats.org/drawingml/2006/chartDrawing">
    <cdr:from>
      <cdr:x>0.30872</cdr:x>
      <cdr:y>0.67558</cdr:y>
    </cdr:from>
    <cdr:to>
      <cdr:x>0.37018</cdr:x>
      <cdr:y>0.80261</cdr:y>
    </cdr:to>
    <cdr:sp macro="" textlink="">
      <cdr:nvSpPr>
        <cdr:cNvPr id="63" name="正方形/長方形 62">
          <a:extLst xmlns:a="http://schemas.openxmlformats.org/drawingml/2006/main">
            <a:ext uri="{FF2B5EF4-FFF2-40B4-BE49-F238E27FC236}">
              <a16:creationId xmlns:a16="http://schemas.microsoft.com/office/drawing/2014/main" id="{9BB84FDB-111C-4319-A2DE-0C0872DF7D9A}"/>
            </a:ext>
          </a:extLst>
        </cdr:cNvPr>
        <cdr:cNvSpPr/>
      </cdr:nvSpPr>
      <cdr:spPr bwMode="auto">
        <a:xfrm xmlns:a="http://schemas.openxmlformats.org/drawingml/2006/main">
          <a:off x="2871858" y="4104984"/>
          <a:ext cx="571724" cy="77181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0.30872</cdr:x>
      <cdr:y>0.67202</cdr:y>
    </cdr:from>
    <cdr:to>
      <cdr:x>0.37018</cdr:x>
      <cdr:y>0.67558</cdr:y>
    </cdr:to>
    <cdr:sp macro="" textlink="">
      <cdr:nvSpPr>
        <cdr:cNvPr id="64" name="正方形/長方形 63">
          <a:extLst xmlns:a="http://schemas.openxmlformats.org/drawingml/2006/main">
            <a:ext uri="{FF2B5EF4-FFF2-40B4-BE49-F238E27FC236}">
              <a16:creationId xmlns:a16="http://schemas.microsoft.com/office/drawing/2014/main" id="{2277B7FC-D76D-405F-A99F-7F496194BF44}"/>
            </a:ext>
          </a:extLst>
        </cdr:cNvPr>
        <cdr:cNvSpPr/>
      </cdr:nvSpPr>
      <cdr:spPr bwMode="auto">
        <a:xfrm xmlns:a="http://schemas.openxmlformats.org/drawingml/2006/main">
          <a:off x="2871858" y="4083353"/>
          <a:ext cx="571724" cy="21631"/>
        </a:xfrm>
        <a:prstGeom xmlns:a="http://schemas.openxmlformats.org/drawingml/2006/main" prst="rect">
          <a:avLst/>
        </a:prstGeom>
        <a:solidFill xmlns:a="http://schemas.openxmlformats.org/drawingml/2006/main">
          <a:srgbClr val="B4B4B4"/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0.32853</cdr:x>
      <cdr:y>0.8047</cdr:y>
    </cdr:from>
    <cdr:to>
      <cdr:x>0.35038</cdr:x>
      <cdr:y>0.99699</cdr:y>
    </cdr:to>
    <cdr:sp macro="" textlink="">
      <cdr:nvSpPr>
        <cdr:cNvPr id="65" name="テキスト ボックス 64">
          <a:extLst xmlns:a="http://schemas.openxmlformats.org/drawingml/2006/main">
            <a:ext uri="{FF2B5EF4-FFF2-40B4-BE49-F238E27FC236}">
              <a16:creationId xmlns:a16="http://schemas.microsoft.com/office/drawing/2014/main" id="{2CDECDF3-6552-48BC-8583-3DA1F2F81DC5}"/>
            </a:ext>
          </a:extLst>
        </cdr:cNvPr>
        <cdr:cNvSpPr txBox="1"/>
      </cdr:nvSpPr>
      <cdr:spPr>
        <a:xfrm xmlns:a="http://schemas.openxmlformats.org/drawingml/2006/main">
          <a:off x="3056120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21</a:t>
          </a:r>
          <a:r>
            <a:rPr lang="zh-CN" altLang="en-US" sz="800"/>
            <a:t>．建設</a:t>
          </a:r>
        </a:p>
      </cdr:txBody>
    </cdr:sp>
  </cdr:relSizeAnchor>
  <cdr:relSizeAnchor xmlns:cdr="http://schemas.openxmlformats.org/drawingml/2006/chartDrawing">
    <cdr:from>
      <cdr:x>0.37018</cdr:x>
      <cdr:y>0.67814</cdr:y>
    </cdr:from>
    <cdr:to>
      <cdr:x>0.39093</cdr:x>
      <cdr:y>0.80261</cdr:y>
    </cdr:to>
    <cdr:sp macro="" textlink="">
      <cdr:nvSpPr>
        <cdr:cNvPr id="66" name="正方形/長方形 65">
          <a:extLst xmlns:a="http://schemas.openxmlformats.org/drawingml/2006/main">
            <a:ext uri="{FF2B5EF4-FFF2-40B4-BE49-F238E27FC236}">
              <a16:creationId xmlns:a16="http://schemas.microsoft.com/office/drawing/2014/main" id="{DAB81339-E444-47F4-BF75-3A55367970EF}"/>
            </a:ext>
          </a:extLst>
        </cdr:cNvPr>
        <cdr:cNvSpPr/>
      </cdr:nvSpPr>
      <cdr:spPr bwMode="auto">
        <a:xfrm xmlns:a="http://schemas.openxmlformats.org/drawingml/2006/main">
          <a:off x="3443582" y="4120521"/>
          <a:ext cx="192936" cy="75627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0.37018</cdr:x>
      <cdr:y>0.54769</cdr:y>
    </cdr:from>
    <cdr:to>
      <cdr:x>0.39093</cdr:x>
      <cdr:y>0.67814</cdr:y>
    </cdr:to>
    <cdr:sp macro="" textlink="">
      <cdr:nvSpPr>
        <cdr:cNvPr id="67" name="正方形/長方形 66">
          <a:extLst xmlns:a="http://schemas.openxmlformats.org/drawingml/2006/main">
            <a:ext uri="{FF2B5EF4-FFF2-40B4-BE49-F238E27FC236}">
              <a16:creationId xmlns:a16="http://schemas.microsoft.com/office/drawing/2014/main" id="{46672558-0AD7-4E1F-88B3-E1B68B87611D}"/>
            </a:ext>
          </a:extLst>
        </cdr:cNvPr>
        <cdr:cNvSpPr/>
      </cdr:nvSpPr>
      <cdr:spPr bwMode="auto">
        <a:xfrm xmlns:a="http://schemas.openxmlformats.org/drawingml/2006/main">
          <a:off x="3443582" y="3327850"/>
          <a:ext cx="192936" cy="79267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0.36963</cdr:x>
      <cdr:y>0.8047</cdr:y>
    </cdr:from>
    <cdr:to>
      <cdr:x>0.39148</cdr:x>
      <cdr:y>0.99699</cdr:y>
    </cdr:to>
    <cdr:sp macro="" textlink="">
      <cdr:nvSpPr>
        <cdr:cNvPr id="68" name="テキスト ボックス 67">
          <a:extLst xmlns:a="http://schemas.openxmlformats.org/drawingml/2006/main">
            <a:ext uri="{FF2B5EF4-FFF2-40B4-BE49-F238E27FC236}">
              <a16:creationId xmlns:a16="http://schemas.microsoft.com/office/drawing/2014/main" id="{9B7BD3DD-2BAC-419E-97E5-1ED3BD4CFA48}"/>
            </a:ext>
          </a:extLst>
        </cdr:cNvPr>
        <cdr:cNvSpPr txBox="1"/>
      </cdr:nvSpPr>
      <cdr:spPr>
        <a:xfrm xmlns:a="http://schemas.openxmlformats.org/drawingml/2006/main">
          <a:off x="3438451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22</a:t>
          </a:r>
          <a:r>
            <a:rPr lang="zh-CN" altLang="en-US" sz="800"/>
            <a:t>．電力・</a:t>
          </a:r>
          <a:r>
            <a:rPr lang="ja-JP" altLang="en-US" sz="800"/>
            <a:t>ガス・</a:t>
          </a:r>
          <a:r>
            <a:rPr lang="zh-CN" altLang="en-US" sz="800"/>
            <a:t>熱供給</a:t>
          </a:r>
        </a:p>
      </cdr:txBody>
    </cdr:sp>
  </cdr:relSizeAnchor>
  <cdr:relSizeAnchor xmlns:cdr="http://schemas.openxmlformats.org/drawingml/2006/chartDrawing">
    <cdr:from>
      <cdr:x>0.39093</cdr:x>
      <cdr:y>0.67646</cdr:y>
    </cdr:from>
    <cdr:to>
      <cdr:x>0.39475</cdr:x>
      <cdr:y>0.80261</cdr:y>
    </cdr:to>
    <cdr:sp macro="" textlink="">
      <cdr:nvSpPr>
        <cdr:cNvPr id="69" name="正方形/長方形 68">
          <a:extLst xmlns:a="http://schemas.openxmlformats.org/drawingml/2006/main">
            <a:ext uri="{FF2B5EF4-FFF2-40B4-BE49-F238E27FC236}">
              <a16:creationId xmlns:a16="http://schemas.microsoft.com/office/drawing/2014/main" id="{7E3B943C-7271-4104-A438-46C7EFD16260}"/>
            </a:ext>
          </a:extLst>
        </cdr:cNvPr>
        <cdr:cNvSpPr/>
      </cdr:nvSpPr>
      <cdr:spPr bwMode="auto">
        <a:xfrm xmlns:a="http://schemas.openxmlformats.org/drawingml/2006/main">
          <a:off x="3636519" y="4110327"/>
          <a:ext cx="35542" cy="76647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0.39093</cdr:x>
      <cdr:y>0.63955</cdr:y>
    </cdr:from>
    <cdr:to>
      <cdr:x>0.39475</cdr:x>
      <cdr:y>0.67646</cdr:y>
    </cdr:to>
    <cdr:sp macro="" textlink="">
      <cdr:nvSpPr>
        <cdr:cNvPr id="70" name="正方形/長方形 69">
          <a:extLst xmlns:a="http://schemas.openxmlformats.org/drawingml/2006/main">
            <a:ext uri="{FF2B5EF4-FFF2-40B4-BE49-F238E27FC236}">
              <a16:creationId xmlns:a16="http://schemas.microsoft.com/office/drawing/2014/main" id="{0B94E00C-C03A-4779-BD51-39607AD5A46A}"/>
            </a:ext>
          </a:extLst>
        </cdr:cNvPr>
        <cdr:cNvSpPr/>
      </cdr:nvSpPr>
      <cdr:spPr bwMode="auto">
        <a:xfrm xmlns:a="http://schemas.openxmlformats.org/drawingml/2006/main">
          <a:off x="3636519" y="3886033"/>
          <a:ext cx="35542" cy="22429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0.38191</cdr:x>
      <cdr:y>0.8047</cdr:y>
    </cdr:from>
    <cdr:to>
      <cdr:x>0.40376</cdr:x>
      <cdr:y>0.99699</cdr:y>
    </cdr:to>
    <cdr:sp macro="" textlink="">
      <cdr:nvSpPr>
        <cdr:cNvPr id="71" name="テキスト ボックス 70">
          <a:extLst xmlns:a="http://schemas.openxmlformats.org/drawingml/2006/main">
            <a:ext uri="{FF2B5EF4-FFF2-40B4-BE49-F238E27FC236}">
              <a16:creationId xmlns:a16="http://schemas.microsoft.com/office/drawing/2014/main" id="{CE13523A-651B-426A-A845-D098B145C6CC}"/>
            </a:ext>
          </a:extLst>
        </cdr:cNvPr>
        <cdr:cNvSpPr txBox="1"/>
      </cdr:nvSpPr>
      <cdr:spPr>
        <a:xfrm xmlns:a="http://schemas.openxmlformats.org/drawingml/2006/main">
          <a:off x="3552690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23</a:t>
          </a:r>
          <a:r>
            <a:rPr lang="zh-CN" altLang="en-US" sz="800"/>
            <a:t>．水道</a:t>
          </a:r>
        </a:p>
      </cdr:txBody>
    </cdr:sp>
  </cdr:relSizeAnchor>
  <cdr:relSizeAnchor xmlns:cdr="http://schemas.openxmlformats.org/drawingml/2006/chartDrawing">
    <cdr:from>
      <cdr:x>0.39475</cdr:x>
      <cdr:y>0.66692</cdr:y>
    </cdr:from>
    <cdr:to>
      <cdr:x>0.39958</cdr:x>
      <cdr:y>0.80261</cdr:y>
    </cdr:to>
    <cdr:sp macro="" textlink="">
      <cdr:nvSpPr>
        <cdr:cNvPr id="72" name="正方形/長方形 71">
          <a:extLst xmlns:a="http://schemas.openxmlformats.org/drawingml/2006/main">
            <a:ext uri="{FF2B5EF4-FFF2-40B4-BE49-F238E27FC236}">
              <a16:creationId xmlns:a16="http://schemas.microsoft.com/office/drawing/2014/main" id="{5055110D-3A05-494E-AD77-DD3013930151}"/>
            </a:ext>
          </a:extLst>
        </cdr:cNvPr>
        <cdr:cNvSpPr/>
      </cdr:nvSpPr>
      <cdr:spPr bwMode="auto">
        <a:xfrm xmlns:a="http://schemas.openxmlformats.org/drawingml/2006/main">
          <a:off x="3672061" y="4052362"/>
          <a:ext cx="45009" cy="82443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0.39475</cdr:x>
      <cdr:y>0.63961</cdr:y>
    </cdr:from>
    <cdr:to>
      <cdr:x>0.39958</cdr:x>
      <cdr:y>0.66692</cdr:y>
    </cdr:to>
    <cdr:sp macro="" textlink="">
      <cdr:nvSpPr>
        <cdr:cNvPr id="73" name="正方形/長方形 72">
          <a:extLst xmlns:a="http://schemas.openxmlformats.org/drawingml/2006/main">
            <a:ext uri="{FF2B5EF4-FFF2-40B4-BE49-F238E27FC236}">
              <a16:creationId xmlns:a16="http://schemas.microsoft.com/office/drawing/2014/main" id="{0DE9C41F-EA3A-41DE-AAE6-5A276819BB8D}"/>
            </a:ext>
          </a:extLst>
        </cdr:cNvPr>
        <cdr:cNvSpPr/>
      </cdr:nvSpPr>
      <cdr:spPr bwMode="auto">
        <a:xfrm xmlns:a="http://schemas.openxmlformats.org/drawingml/2006/main">
          <a:off x="3672061" y="3886377"/>
          <a:ext cx="45009" cy="16598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0.38954</cdr:x>
      <cdr:y>0.80595</cdr:y>
    </cdr:from>
    <cdr:to>
      <cdr:x>0.41139</cdr:x>
      <cdr:y>0.99824</cdr:y>
    </cdr:to>
    <cdr:sp macro="" textlink="">
      <cdr:nvSpPr>
        <cdr:cNvPr id="74" name="テキスト ボックス 73">
          <a:extLst xmlns:a="http://schemas.openxmlformats.org/drawingml/2006/main">
            <a:ext uri="{FF2B5EF4-FFF2-40B4-BE49-F238E27FC236}">
              <a16:creationId xmlns:a16="http://schemas.microsoft.com/office/drawing/2014/main" id="{99BE90A3-610D-406B-BA08-05159A163C42}"/>
            </a:ext>
          </a:extLst>
        </cdr:cNvPr>
        <cdr:cNvSpPr txBox="1"/>
      </cdr:nvSpPr>
      <cdr:spPr>
        <a:xfrm xmlns:a="http://schemas.openxmlformats.org/drawingml/2006/main">
          <a:off x="4496970" y="4897145"/>
          <a:ext cx="252243" cy="11683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24</a:t>
          </a:r>
          <a:r>
            <a:rPr lang="zh-CN" altLang="en-US" sz="800"/>
            <a:t>．廃棄物処理</a:t>
          </a:r>
        </a:p>
      </cdr:txBody>
    </cdr:sp>
  </cdr:relSizeAnchor>
  <cdr:relSizeAnchor xmlns:cdr="http://schemas.openxmlformats.org/drawingml/2006/chartDrawing">
    <cdr:from>
      <cdr:x>0.39958</cdr:x>
      <cdr:y>0.70898</cdr:y>
    </cdr:from>
    <cdr:to>
      <cdr:x>0.49344</cdr:x>
      <cdr:y>0.80261</cdr:y>
    </cdr:to>
    <cdr:sp macro="" textlink="">
      <cdr:nvSpPr>
        <cdr:cNvPr id="75" name="正方形/長方形 74">
          <a:extLst xmlns:a="http://schemas.openxmlformats.org/drawingml/2006/main">
            <a:ext uri="{FF2B5EF4-FFF2-40B4-BE49-F238E27FC236}">
              <a16:creationId xmlns:a16="http://schemas.microsoft.com/office/drawing/2014/main" id="{B7650123-75A7-4EE3-96A3-D658A1511503}"/>
            </a:ext>
          </a:extLst>
        </cdr:cNvPr>
        <cdr:cNvSpPr/>
      </cdr:nvSpPr>
      <cdr:spPr bwMode="auto">
        <a:xfrm xmlns:a="http://schemas.openxmlformats.org/drawingml/2006/main">
          <a:off x="3717070" y="4307905"/>
          <a:ext cx="873044" cy="56889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0.39958</cdr:x>
      <cdr:y>0.62458</cdr:y>
    </cdr:from>
    <cdr:to>
      <cdr:x>0.49344</cdr:x>
      <cdr:y>0.70898</cdr:y>
    </cdr:to>
    <cdr:sp macro="" textlink="">
      <cdr:nvSpPr>
        <cdr:cNvPr id="76" name="正方形/長方形 75">
          <a:extLst xmlns:a="http://schemas.openxmlformats.org/drawingml/2006/main">
            <a:ext uri="{FF2B5EF4-FFF2-40B4-BE49-F238E27FC236}">
              <a16:creationId xmlns:a16="http://schemas.microsoft.com/office/drawing/2014/main" id="{73E2F3BF-CE76-4C48-8EAC-8E1E7F3616D4}"/>
            </a:ext>
          </a:extLst>
        </cdr:cNvPr>
        <cdr:cNvSpPr/>
      </cdr:nvSpPr>
      <cdr:spPr bwMode="auto">
        <a:xfrm xmlns:a="http://schemas.openxmlformats.org/drawingml/2006/main">
          <a:off x="3717070" y="3795089"/>
          <a:ext cx="873044" cy="51281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0.43559</cdr:x>
      <cdr:y>0.8047</cdr:y>
    </cdr:from>
    <cdr:to>
      <cdr:x>0.45743</cdr:x>
      <cdr:y>0.99699</cdr:y>
    </cdr:to>
    <cdr:sp macro="" textlink="">
      <cdr:nvSpPr>
        <cdr:cNvPr id="77" name="テキスト ボックス 76">
          <a:extLst xmlns:a="http://schemas.openxmlformats.org/drawingml/2006/main">
            <a:ext uri="{FF2B5EF4-FFF2-40B4-BE49-F238E27FC236}">
              <a16:creationId xmlns:a16="http://schemas.microsoft.com/office/drawing/2014/main" id="{579106C1-9524-4CC7-AD74-78AC11CFBFC7}"/>
            </a:ext>
          </a:extLst>
        </cdr:cNvPr>
        <cdr:cNvSpPr txBox="1"/>
      </cdr:nvSpPr>
      <cdr:spPr>
        <a:xfrm xmlns:a="http://schemas.openxmlformats.org/drawingml/2006/main">
          <a:off x="4051992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25</a:t>
          </a:r>
          <a:r>
            <a:rPr lang="zh-CN" altLang="en-US" sz="800"/>
            <a:t>．商業</a:t>
          </a:r>
        </a:p>
      </cdr:txBody>
    </cdr:sp>
  </cdr:relSizeAnchor>
  <cdr:relSizeAnchor xmlns:cdr="http://schemas.openxmlformats.org/drawingml/2006/chartDrawing">
    <cdr:from>
      <cdr:x>0.49344</cdr:x>
      <cdr:y>0.67264</cdr:y>
    </cdr:from>
    <cdr:to>
      <cdr:x>0.5283</cdr:x>
      <cdr:y>0.80261</cdr:y>
    </cdr:to>
    <cdr:sp macro="" textlink="">
      <cdr:nvSpPr>
        <cdr:cNvPr id="78" name="正方形/長方形 77">
          <a:extLst xmlns:a="http://schemas.openxmlformats.org/drawingml/2006/main">
            <a:ext uri="{FF2B5EF4-FFF2-40B4-BE49-F238E27FC236}">
              <a16:creationId xmlns:a16="http://schemas.microsoft.com/office/drawing/2014/main" id="{0C26A346-DAE4-4621-BDC6-9055D9F7936F}"/>
            </a:ext>
          </a:extLst>
        </cdr:cNvPr>
        <cdr:cNvSpPr/>
      </cdr:nvSpPr>
      <cdr:spPr bwMode="auto">
        <a:xfrm xmlns:a="http://schemas.openxmlformats.org/drawingml/2006/main">
          <a:off x="4590114" y="4087126"/>
          <a:ext cx="324268" cy="78967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0.49344</cdr:x>
      <cdr:y>0.62779</cdr:y>
    </cdr:from>
    <cdr:to>
      <cdr:x>0.5283</cdr:x>
      <cdr:y>0.67264</cdr:y>
    </cdr:to>
    <cdr:sp macro="" textlink="">
      <cdr:nvSpPr>
        <cdr:cNvPr id="79" name="正方形/長方形 78">
          <a:extLst xmlns:a="http://schemas.openxmlformats.org/drawingml/2006/main">
            <a:ext uri="{FF2B5EF4-FFF2-40B4-BE49-F238E27FC236}">
              <a16:creationId xmlns:a16="http://schemas.microsoft.com/office/drawing/2014/main" id="{41B71164-17E9-416B-B953-6E39E4AEBC6C}"/>
            </a:ext>
          </a:extLst>
        </cdr:cNvPr>
        <cdr:cNvSpPr/>
      </cdr:nvSpPr>
      <cdr:spPr bwMode="auto">
        <a:xfrm xmlns:a="http://schemas.openxmlformats.org/drawingml/2006/main">
          <a:off x="4590114" y="3814567"/>
          <a:ext cx="324268" cy="27255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0.49994</cdr:x>
      <cdr:y>0.8047</cdr:y>
    </cdr:from>
    <cdr:to>
      <cdr:x>0.52179</cdr:x>
      <cdr:y>0.99699</cdr:y>
    </cdr:to>
    <cdr:sp macro="" textlink="">
      <cdr:nvSpPr>
        <cdr:cNvPr id="80" name="テキスト ボックス 79">
          <a:extLst xmlns:a="http://schemas.openxmlformats.org/drawingml/2006/main">
            <a:ext uri="{FF2B5EF4-FFF2-40B4-BE49-F238E27FC236}">
              <a16:creationId xmlns:a16="http://schemas.microsoft.com/office/drawing/2014/main" id="{B1E8553D-88F3-4032-8958-B7B659227C16}"/>
            </a:ext>
          </a:extLst>
        </cdr:cNvPr>
        <cdr:cNvSpPr txBox="1"/>
      </cdr:nvSpPr>
      <cdr:spPr>
        <a:xfrm xmlns:a="http://schemas.openxmlformats.org/drawingml/2006/main">
          <a:off x="4650648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26</a:t>
          </a:r>
          <a:r>
            <a:rPr lang="zh-CN" altLang="en-US" sz="800"/>
            <a:t>．金融・保険</a:t>
          </a:r>
        </a:p>
      </cdr:txBody>
    </cdr:sp>
  </cdr:relSizeAnchor>
  <cdr:relSizeAnchor xmlns:cdr="http://schemas.openxmlformats.org/drawingml/2006/chartDrawing">
    <cdr:from>
      <cdr:x>0.5283</cdr:x>
      <cdr:y>0.67739</cdr:y>
    </cdr:from>
    <cdr:to>
      <cdr:x>0.59889</cdr:x>
      <cdr:y>0.80261</cdr:y>
    </cdr:to>
    <cdr:sp macro="" textlink="">
      <cdr:nvSpPr>
        <cdr:cNvPr id="81" name="正方形/長方形 80">
          <a:extLst xmlns:a="http://schemas.openxmlformats.org/drawingml/2006/main">
            <a:ext uri="{FF2B5EF4-FFF2-40B4-BE49-F238E27FC236}">
              <a16:creationId xmlns:a16="http://schemas.microsoft.com/office/drawing/2014/main" id="{F332436A-E7DC-41CD-956A-844B4ED7862F}"/>
            </a:ext>
          </a:extLst>
        </cdr:cNvPr>
        <cdr:cNvSpPr/>
      </cdr:nvSpPr>
      <cdr:spPr bwMode="auto">
        <a:xfrm xmlns:a="http://schemas.openxmlformats.org/drawingml/2006/main">
          <a:off x="4914382" y="4115941"/>
          <a:ext cx="656658" cy="76085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0.5283</cdr:x>
      <cdr:y>0.66784</cdr:y>
    </cdr:from>
    <cdr:to>
      <cdr:x>0.59889</cdr:x>
      <cdr:y>0.67739</cdr:y>
    </cdr:to>
    <cdr:sp macro="" textlink="">
      <cdr:nvSpPr>
        <cdr:cNvPr id="82" name="正方形/長方形 81">
          <a:extLst xmlns:a="http://schemas.openxmlformats.org/drawingml/2006/main">
            <a:ext uri="{FF2B5EF4-FFF2-40B4-BE49-F238E27FC236}">
              <a16:creationId xmlns:a16="http://schemas.microsoft.com/office/drawing/2014/main" id="{EE388CC3-4618-41C9-9436-B10239E30184}"/>
            </a:ext>
          </a:extLst>
        </cdr:cNvPr>
        <cdr:cNvSpPr/>
      </cdr:nvSpPr>
      <cdr:spPr bwMode="auto">
        <a:xfrm xmlns:a="http://schemas.openxmlformats.org/drawingml/2006/main">
          <a:off x="4914382" y="4057948"/>
          <a:ext cx="656658" cy="5799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0.55267</cdr:x>
      <cdr:y>0.8047</cdr:y>
    </cdr:from>
    <cdr:to>
      <cdr:x>0.57451</cdr:x>
      <cdr:y>0.99699</cdr:y>
    </cdr:to>
    <cdr:sp macro="" textlink="">
      <cdr:nvSpPr>
        <cdr:cNvPr id="83" name="テキスト ボックス 82">
          <a:extLst xmlns:a="http://schemas.openxmlformats.org/drawingml/2006/main">
            <a:ext uri="{FF2B5EF4-FFF2-40B4-BE49-F238E27FC236}">
              <a16:creationId xmlns:a16="http://schemas.microsoft.com/office/drawing/2014/main" id="{9DAA15BF-B89B-462F-AD6C-213060AB05F3}"/>
            </a:ext>
          </a:extLst>
        </cdr:cNvPr>
        <cdr:cNvSpPr txBox="1"/>
      </cdr:nvSpPr>
      <cdr:spPr>
        <a:xfrm xmlns:a="http://schemas.openxmlformats.org/drawingml/2006/main">
          <a:off x="5141111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27</a:t>
          </a:r>
          <a:r>
            <a:rPr lang="zh-CN" altLang="en-US" sz="800"/>
            <a:t>．不動産</a:t>
          </a:r>
        </a:p>
      </cdr:txBody>
    </cdr:sp>
  </cdr:relSizeAnchor>
  <cdr:relSizeAnchor xmlns:cdr="http://schemas.openxmlformats.org/drawingml/2006/chartDrawing">
    <cdr:from>
      <cdr:x>0.59889</cdr:x>
      <cdr:y>0.698</cdr:y>
    </cdr:from>
    <cdr:to>
      <cdr:x>0.65003</cdr:x>
      <cdr:y>0.80261</cdr:y>
    </cdr:to>
    <cdr:sp macro="" textlink="">
      <cdr:nvSpPr>
        <cdr:cNvPr id="84" name="正方形/長方形 83">
          <a:extLst xmlns:a="http://schemas.openxmlformats.org/drawingml/2006/main">
            <a:ext uri="{FF2B5EF4-FFF2-40B4-BE49-F238E27FC236}">
              <a16:creationId xmlns:a16="http://schemas.microsoft.com/office/drawing/2014/main" id="{974D1C6F-DCDB-425B-8C01-8CCE357264FC}"/>
            </a:ext>
          </a:extLst>
        </cdr:cNvPr>
        <cdr:cNvSpPr/>
      </cdr:nvSpPr>
      <cdr:spPr bwMode="auto">
        <a:xfrm xmlns:a="http://schemas.openxmlformats.org/drawingml/2006/main">
          <a:off x="5571040" y="4241191"/>
          <a:ext cx="475786" cy="63560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0.59889</cdr:x>
      <cdr:y>0.58815</cdr:y>
    </cdr:from>
    <cdr:to>
      <cdr:x>0.65003</cdr:x>
      <cdr:y>0.698</cdr:y>
    </cdr:to>
    <cdr:sp macro="" textlink="">
      <cdr:nvSpPr>
        <cdr:cNvPr id="85" name="正方形/長方形 84">
          <a:extLst xmlns:a="http://schemas.openxmlformats.org/drawingml/2006/main">
            <a:ext uri="{FF2B5EF4-FFF2-40B4-BE49-F238E27FC236}">
              <a16:creationId xmlns:a16="http://schemas.microsoft.com/office/drawing/2014/main" id="{CDC8E1B7-32D0-4387-BEA1-B9F59DC3244F}"/>
            </a:ext>
          </a:extLst>
        </cdr:cNvPr>
        <cdr:cNvSpPr/>
      </cdr:nvSpPr>
      <cdr:spPr bwMode="auto">
        <a:xfrm xmlns:a="http://schemas.openxmlformats.org/drawingml/2006/main">
          <a:off x="5571040" y="3573745"/>
          <a:ext cx="475786" cy="66744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0.61354</cdr:x>
      <cdr:y>0.8047</cdr:y>
    </cdr:from>
    <cdr:to>
      <cdr:x>0.63538</cdr:x>
      <cdr:y>0.99699</cdr:y>
    </cdr:to>
    <cdr:sp macro="" textlink="">
      <cdr:nvSpPr>
        <cdr:cNvPr id="86" name="テキスト ボックス 85">
          <a:extLst xmlns:a="http://schemas.openxmlformats.org/drawingml/2006/main">
            <a:ext uri="{FF2B5EF4-FFF2-40B4-BE49-F238E27FC236}">
              <a16:creationId xmlns:a16="http://schemas.microsoft.com/office/drawing/2014/main" id="{4FD13910-92E4-4E35-B0E3-D412A026DABF}"/>
            </a:ext>
          </a:extLst>
        </cdr:cNvPr>
        <cdr:cNvSpPr txBox="1"/>
      </cdr:nvSpPr>
      <cdr:spPr>
        <a:xfrm xmlns:a="http://schemas.openxmlformats.org/drawingml/2006/main">
          <a:off x="5707333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28</a:t>
          </a:r>
          <a:r>
            <a:rPr lang="zh-CN" altLang="en-US" sz="800"/>
            <a:t>．運輸・郵便</a:t>
          </a:r>
        </a:p>
      </cdr:txBody>
    </cdr:sp>
  </cdr:relSizeAnchor>
  <cdr:relSizeAnchor xmlns:cdr="http://schemas.openxmlformats.org/drawingml/2006/chartDrawing">
    <cdr:from>
      <cdr:x>0.65003</cdr:x>
      <cdr:y>0.72139</cdr:y>
    </cdr:from>
    <cdr:to>
      <cdr:x>0.68785</cdr:x>
      <cdr:y>0.80261</cdr:y>
    </cdr:to>
    <cdr:sp macro="" textlink="">
      <cdr:nvSpPr>
        <cdr:cNvPr id="87" name="正方形/長方形 86">
          <a:extLst xmlns:a="http://schemas.openxmlformats.org/drawingml/2006/main">
            <a:ext uri="{FF2B5EF4-FFF2-40B4-BE49-F238E27FC236}">
              <a16:creationId xmlns:a16="http://schemas.microsoft.com/office/drawing/2014/main" id="{0B3D4805-DB38-42B8-9DAA-9F799B4F50E1}"/>
            </a:ext>
          </a:extLst>
        </cdr:cNvPr>
        <cdr:cNvSpPr/>
      </cdr:nvSpPr>
      <cdr:spPr bwMode="auto">
        <a:xfrm xmlns:a="http://schemas.openxmlformats.org/drawingml/2006/main">
          <a:off x="6046826" y="4383341"/>
          <a:ext cx="351741" cy="49345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0.65003</cdr:x>
      <cdr:y>0.62659</cdr:y>
    </cdr:from>
    <cdr:to>
      <cdr:x>0.68785</cdr:x>
      <cdr:y>0.72139</cdr:y>
    </cdr:to>
    <cdr:sp macro="" textlink="">
      <cdr:nvSpPr>
        <cdr:cNvPr id="88" name="正方形/長方形 87">
          <a:extLst xmlns:a="http://schemas.openxmlformats.org/drawingml/2006/main">
            <a:ext uri="{FF2B5EF4-FFF2-40B4-BE49-F238E27FC236}">
              <a16:creationId xmlns:a16="http://schemas.microsoft.com/office/drawing/2014/main" id="{05FE087C-9123-4855-8CCC-542104ED454C}"/>
            </a:ext>
          </a:extLst>
        </cdr:cNvPr>
        <cdr:cNvSpPr/>
      </cdr:nvSpPr>
      <cdr:spPr bwMode="auto">
        <a:xfrm xmlns:a="http://schemas.openxmlformats.org/drawingml/2006/main">
          <a:off x="6046826" y="3807261"/>
          <a:ext cx="351741" cy="57607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0.65802</cdr:x>
      <cdr:y>0.8047</cdr:y>
    </cdr:from>
    <cdr:to>
      <cdr:x>0.67986</cdr:x>
      <cdr:y>0.99699</cdr:y>
    </cdr:to>
    <cdr:sp macro="" textlink="">
      <cdr:nvSpPr>
        <cdr:cNvPr id="89" name="テキスト ボックス 88">
          <a:extLst xmlns:a="http://schemas.openxmlformats.org/drawingml/2006/main">
            <a:ext uri="{FF2B5EF4-FFF2-40B4-BE49-F238E27FC236}">
              <a16:creationId xmlns:a16="http://schemas.microsoft.com/office/drawing/2014/main" id="{3E198312-E75A-4661-8395-96B74E5AB52B}"/>
            </a:ext>
          </a:extLst>
        </cdr:cNvPr>
        <cdr:cNvSpPr txBox="1"/>
      </cdr:nvSpPr>
      <cdr:spPr>
        <a:xfrm xmlns:a="http://schemas.openxmlformats.org/drawingml/2006/main">
          <a:off x="6121097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29</a:t>
          </a:r>
          <a:r>
            <a:rPr lang="zh-CN" altLang="en-US" sz="800"/>
            <a:t>．情報通信</a:t>
          </a:r>
        </a:p>
      </cdr:txBody>
    </cdr:sp>
  </cdr:relSizeAnchor>
  <cdr:relSizeAnchor xmlns:cdr="http://schemas.openxmlformats.org/drawingml/2006/chartDrawing">
    <cdr:from>
      <cdr:x>0.68784</cdr:x>
      <cdr:y>0.6758</cdr:y>
    </cdr:from>
    <cdr:to>
      <cdr:x>0.72399</cdr:x>
      <cdr:y>0.80261</cdr:y>
    </cdr:to>
    <cdr:sp macro="" textlink="">
      <cdr:nvSpPr>
        <cdr:cNvPr id="90" name="正方形/長方形 89">
          <a:extLst xmlns:a="http://schemas.openxmlformats.org/drawingml/2006/main">
            <a:ext uri="{FF2B5EF4-FFF2-40B4-BE49-F238E27FC236}">
              <a16:creationId xmlns:a16="http://schemas.microsoft.com/office/drawing/2014/main" id="{CC638D1C-F59A-4D04-BDCC-9FF4BB2B8D1C}"/>
            </a:ext>
          </a:extLst>
        </cdr:cNvPr>
        <cdr:cNvSpPr/>
      </cdr:nvSpPr>
      <cdr:spPr bwMode="auto">
        <a:xfrm xmlns:a="http://schemas.openxmlformats.org/drawingml/2006/main">
          <a:off x="6398566" y="4106302"/>
          <a:ext cx="336276" cy="77049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0.68784</cdr:x>
      <cdr:y>0.67288</cdr:y>
    </cdr:from>
    <cdr:to>
      <cdr:x>0.72399</cdr:x>
      <cdr:y>0.6758</cdr:y>
    </cdr:to>
    <cdr:sp macro="" textlink="">
      <cdr:nvSpPr>
        <cdr:cNvPr id="91" name="正方形/長方形 90">
          <a:extLst xmlns:a="http://schemas.openxmlformats.org/drawingml/2006/main">
            <a:ext uri="{FF2B5EF4-FFF2-40B4-BE49-F238E27FC236}">
              <a16:creationId xmlns:a16="http://schemas.microsoft.com/office/drawing/2014/main" id="{1A247910-ACEA-4C61-AB9E-8AC1ADF45978}"/>
            </a:ext>
          </a:extLst>
        </cdr:cNvPr>
        <cdr:cNvSpPr/>
      </cdr:nvSpPr>
      <cdr:spPr bwMode="auto">
        <a:xfrm xmlns:a="http://schemas.openxmlformats.org/drawingml/2006/main">
          <a:off x="6398566" y="4088547"/>
          <a:ext cx="336276" cy="17755"/>
        </a:xfrm>
        <a:prstGeom xmlns:a="http://schemas.openxmlformats.org/drawingml/2006/main" prst="rect">
          <a:avLst/>
        </a:prstGeom>
        <a:solidFill xmlns:a="http://schemas.openxmlformats.org/drawingml/2006/main">
          <a:srgbClr val="B4B4B4"/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0.695</cdr:x>
      <cdr:y>0.8047</cdr:y>
    </cdr:from>
    <cdr:to>
      <cdr:x>0.71684</cdr:x>
      <cdr:y>0.99699</cdr:y>
    </cdr:to>
    <cdr:sp macro="" textlink="">
      <cdr:nvSpPr>
        <cdr:cNvPr id="92" name="テキスト ボックス 91">
          <a:extLst xmlns:a="http://schemas.openxmlformats.org/drawingml/2006/main">
            <a:ext uri="{FF2B5EF4-FFF2-40B4-BE49-F238E27FC236}">
              <a16:creationId xmlns:a16="http://schemas.microsoft.com/office/drawing/2014/main" id="{7241EDD8-2719-4C3E-883F-461E6357C9BE}"/>
            </a:ext>
          </a:extLst>
        </cdr:cNvPr>
        <cdr:cNvSpPr txBox="1"/>
      </cdr:nvSpPr>
      <cdr:spPr>
        <a:xfrm xmlns:a="http://schemas.openxmlformats.org/drawingml/2006/main">
          <a:off x="6465104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30</a:t>
          </a:r>
          <a:r>
            <a:rPr lang="zh-CN" altLang="en-US" sz="800"/>
            <a:t>．公務</a:t>
          </a:r>
        </a:p>
      </cdr:txBody>
    </cdr:sp>
  </cdr:relSizeAnchor>
  <cdr:relSizeAnchor xmlns:cdr="http://schemas.openxmlformats.org/drawingml/2006/chartDrawing">
    <cdr:from>
      <cdr:x>0.72399</cdr:x>
      <cdr:y>0.67377</cdr:y>
    </cdr:from>
    <cdr:to>
      <cdr:x>0.76471</cdr:x>
      <cdr:y>0.80261</cdr:y>
    </cdr:to>
    <cdr:sp macro="" textlink="">
      <cdr:nvSpPr>
        <cdr:cNvPr id="93" name="正方形/長方形 92">
          <a:extLst xmlns:a="http://schemas.openxmlformats.org/drawingml/2006/main">
            <a:ext uri="{FF2B5EF4-FFF2-40B4-BE49-F238E27FC236}">
              <a16:creationId xmlns:a16="http://schemas.microsoft.com/office/drawing/2014/main" id="{26AB91B1-B7DA-44F2-81A3-12FE1CB5FD9F}"/>
            </a:ext>
          </a:extLst>
        </cdr:cNvPr>
        <cdr:cNvSpPr/>
      </cdr:nvSpPr>
      <cdr:spPr bwMode="auto">
        <a:xfrm xmlns:a="http://schemas.openxmlformats.org/drawingml/2006/main">
          <a:off x="6734842" y="4093978"/>
          <a:ext cx="378794" cy="78282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0.72399</cdr:x>
      <cdr:y>0.66714</cdr:y>
    </cdr:from>
    <cdr:to>
      <cdr:x>0.76471</cdr:x>
      <cdr:y>0.67377</cdr:y>
    </cdr:to>
    <cdr:sp macro="" textlink="">
      <cdr:nvSpPr>
        <cdr:cNvPr id="94" name="正方形/長方形 93">
          <a:extLst xmlns:a="http://schemas.openxmlformats.org/drawingml/2006/main">
            <a:ext uri="{FF2B5EF4-FFF2-40B4-BE49-F238E27FC236}">
              <a16:creationId xmlns:a16="http://schemas.microsoft.com/office/drawing/2014/main" id="{DEAC5D89-2DA0-4290-9D1F-7CE36621B69E}"/>
            </a:ext>
          </a:extLst>
        </cdr:cNvPr>
        <cdr:cNvSpPr/>
      </cdr:nvSpPr>
      <cdr:spPr bwMode="auto">
        <a:xfrm xmlns:a="http://schemas.openxmlformats.org/drawingml/2006/main">
          <a:off x="6734842" y="4053700"/>
          <a:ext cx="378794" cy="4027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0.73343</cdr:x>
      <cdr:y>0.8047</cdr:y>
    </cdr:from>
    <cdr:to>
      <cdr:x>0.75528</cdr:x>
      <cdr:y>0.99699</cdr:y>
    </cdr:to>
    <cdr:sp macro="" textlink="">
      <cdr:nvSpPr>
        <cdr:cNvPr id="95" name="テキスト ボックス 94">
          <a:extLst xmlns:a="http://schemas.openxmlformats.org/drawingml/2006/main">
            <a:ext uri="{FF2B5EF4-FFF2-40B4-BE49-F238E27FC236}">
              <a16:creationId xmlns:a16="http://schemas.microsoft.com/office/drawing/2014/main" id="{E3AD0BCD-67BB-468C-ADEC-66E63A7998DD}"/>
            </a:ext>
          </a:extLst>
        </cdr:cNvPr>
        <cdr:cNvSpPr txBox="1"/>
      </cdr:nvSpPr>
      <cdr:spPr>
        <a:xfrm xmlns:a="http://schemas.openxmlformats.org/drawingml/2006/main">
          <a:off x="6822639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31</a:t>
          </a:r>
          <a:r>
            <a:rPr lang="zh-CN" altLang="en-US" sz="800"/>
            <a:t>．教育・研究</a:t>
          </a:r>
        </a:p>
      </cdr:txBody>
    </cdr:sp>
  </cdr:relSizeAnchor>
  <cdr:relSizeAnchor xmlns:cdr="http://schemas.openxmlformats.org/drawingml/2006/chartDrawing">
    <cdr:from>
      <cdr:x>0.76471</cdr:x>
      <cdr:y>0.67443</cdr:y>
    </cdr:from>
    <cdr:to>
      <cdr:x>0.83273</cdr:x>
      <cdr:y>0.80261</cdr:y>
    </cdr:to>
    <cdr:sp macro="" textlink="">
      <cdr:nvSpPr>
        <cdr:cNvPr id="96" name="正方形/長方形 95">
          <a:extLst xmlns:a="http://schemas.openxmlformats.org/drawingml/2006/main">
            <a:ext uri="{FF2B5EF4-FFF2-40B4-BE49-F238E27FC236}">
              <a16:creationId xmlns:a16="http://schemas.microsoft.com/office/drawing/2014/main" id="{A1A1DD07-F15F-4FEB-8BA5-DE7355365654}"/>
            </a:ext>
          </a:extLst>
        </cdr:cNvPr>
        <cdr:cNvSpPr/>
      </cdr:nvSpPr>
      <cdr:spPr bwMode="auto">
        <a:xfrm xmlns:a="http://schemas.openxmlformats.org/drawingml/2006/main">
          <a:off x="7113636" y="4097965"/>
          <a:ext cx="632731" cy="77883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0.76471</cdr:x>
      <cdr:y>0.67361</cdr:y>
    </cdr:from>
    <cdr:to>
      <cdr:x>0.83273</cdr:x>
      <cdr:y>0.67443</cdr:y>
    </cdr:to>
    <cdr:sp macro="" textlink="">
      <cdr:nvSpPr>
        <cdr:cNvPr id="97" name="正方形/長方形 96">
          <a:extLst xmlns:a="http://schemas.openxmlformats.org/drawingml/2006/main">
            <a:ext uri="{FF2B5EF4-FFF2-40B4-BE49-F238E27FC236}">
              <a16:creationId xmlns:a16="http://schemas.microsoft.com/office/drawing/2014/main" id="{6D6CD8F1-8C94-461C-8D5C-D6E92D7073A3}"/>
            </a:ext>
          </a:extLst>
        </cdr:cNvPr>
        <cdr:cNvSpPr/>
      </cdr:nvSpPr>
      <cdr:spPr bwMode="auto">
        <a:xfrm xmlns:a="http://schemas.openxmlformats.org/drawingml/2006/main">
          <a:off x="7113636" y="4092966"/>
          <a:ext cx="632731" cy="4999"/>
        </a:xfrm>
        <a:prstGeom xmlns:a="http://schemas.openxmlformats.org/drawingml/2006/main" prst="rect">
          <a:avLst/>
        </a:prstGeom>
        <a:solidFill xmlns:a="http://schemas.openxmlformats.org/drawingml/2006/main">
          <a:srgbClr val="B4B4B4"/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0.7878</cdr:x>
      <cdr:y>0.8047</cdr:y>
    </cdr:from>
    <cdr:to>
      <cdr:x>0.80965</cdr:x>
      <cdr:y>0.99699</cdr:y>
    </cdr:to>
    <cdr:sp macro="" textlink="">
      <cdr:nvSpPr>
        <cdr:cNvPr id="98" name="テキスト ボックス 97">
          <a:extLst xmlns:a="http://schemas.openxmlformats.org/drawingml/2006/main">
            <a:ext uri="{FF2B5EF4-FFF2-40B4-BE49-F238E27FC236}">
              <a16:creationId xmlns:a16="http://schemas.microsoft.com/office/drawing/2014/main" id="{4FAEF1AC-C46F-416F-B5F0-54667F804A63}"/>
            </a:ext>
          </a:extLst>
        </cdr:cNvPr>
        <cdr:cNvSpPr txBox="1"/>
      </cdr:nvSpPr>
      <cdr:spPr>
        <a:xfrm xmlns:a="http://schemas.openxmlformats.org/drawingml/2006/main">
          <a:off x="7328402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32</a:t>
          </a:r>
          <a:r>
            <a:rPr lang="zh-CN" altLang="en-US" sz="800"/>
            <a:t>．医療・福祉</a:t>
          </a:r>
        </a:p>
      </cdr:txBody>
    </cdr:sp>
  </cdr:relSizeAnchor>
  <cdr:relSizeAnchor xmlns:cdr="http://schemas.openxmlformats.org/drawingml/2006/chartDrawing">
    <cdr:from>
      <cdr:x>0.83273</cdr:x>
      <cdr:y>0.64002</cdr:y>
    </cdr:from>
    <cdr:to>
      <cdr:x>0.83712</cdr:x>
      <cdr:y>0.80261</cdr:y>
    </cdr:to>
    <cdr:sp macro="" textlink="">
      <cdr:nvSpPr>
        <cdr:cNvPr id="99" name="正方形/長方形 98">
          <a:extLst xmlns:a="http://schemas.openxmlformats.org/drawingml/2006/main">
            <a:ext uri="{FF2B5EF4-FFF2-40B4-BE49-F238E27FC236}">
              <a16:creationId xmlns:a16="http://schemas.microsoft.com/office/drawing/2014/main" id="{16C85A2F-B385-4AE4-B42F-C34E970AC1AE}"/>
            </a:ext>
          </a:extLst>
        </cdr:cNvPr>
        <cdr:cNvSpPr/>
      </cdr:nvSpPr>
      <cdr:spPr bwMode="auto">
        <a:xfrm xmlns:a="http://schemas.openxmlformats.org/drawingml/2006/main">
          <a:off x="7746367" y="3888877"/>
          <a:ext cx="40779" cy="98792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0.83273</cdr:x>
      <cdr:y>0.61481</cdr:y>
    </cdr:from>
    <cdr:to>
      <cdr:x>0.83712</cdr:x>
      <cdr:y>0.64002</cdr:y>
    </cdr:to>
    <cdr:sp macro="" textlink="">
      <cdr:nvSpPr>
        <cdr:cNvPr id="100" name="正方形/長方形 99">
          <a:extLst xmlns:a="http://schemas.openxmlformats.org/drawingml/2006/main">
            <a:ext uri="{FF2B5EF4-FFF2-40B4-BE49-F238E27FC236}">
              <a16:creationId xmlns:a16="http://schemas.microsoft.com/office/drawing/2014/main" id="{6967BAE1-130F-4969-8FE3-A0E1068BAF5B}"/>
            </a:ext>
          </a:extLst>
        </cdr:cNvPr>
        <cdr:cNvSpPr/>
      </cdr:nvSpPr>
      <cdr:spPr bwMode="auto">
        <a:xfrm xmlns:a="http://schemas.openxmlformats.org/drawingml/2006/main">
          <a:off x="7746367" y="3735742"/>
          <a:ext cx="40779" cy="15313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0.824</cdr:x>
      <cdr:y>0.8047</cdr:y>
    </cdr:from>
    <cdr:to>
      <cdr:x>0.84585</cdr:x>
      <cdr:y>0.99699</cdr:y>
    </cdr:to>
    <cdr:sp macro="" textlink="">
      <cdr:nvSpPr>
        <cdr:cNvPr id="101" name="テキスト ボックス 100">
          <a:extLst xmlns:a="http://schemas.openxmlformats.org/drawingml/2006/main">
            <a:ext uri="{FF2B5EF4-FFF2-40B4-BE49-F238E27FC236}">
              <a16:creationId xmlns:a16="http://schemas.microsoft.com/office/drawing/2014/main" id="{E9DFD5B6-3849-4EC2-B8BC-20D7645962AE}"/>
            </a:ext>
          </a:extLst>
        </cdr:cNvPr>
        <cdr:cNvSpPr txBox="1"/>
      </cdr:nvSpPr>
      <cdr:spPr>
        <a:xfrm xmlns:a="http://schemas.openxmlformats.org/drawingml/2006/main">
          <a:off x="7665157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33</a:t>
          </a:r>
          <a:r>
            <a:rPr lang="zh-CN" altLang="en-US" sz="800"/>
            <a:t>．他</a:t>
          </a:r>
          <a:r>
            <a:rPr lang="ja-JP" altLang="en-US" sz="800"/>
            <a:t>に</a:t>
          </a:r>
          <a:r>
            <a:rPr lang="zh-CN" altLang="en-US" sz="800"/>
            <a:t>分類</a:t>
          </a:r>
          <a:r>
            <a:rPr lang="ja-JP" altLang="en-US" sz="800"/>
            <a:t>されない</a:t>
          </a:r>
          <a:r>
            <a:rPr lang="zh-CN" altLang="en-US" sz="800"/>
            <a:t>会員制団体</a:t>
          </a:r>
        </a:p>
      </cdr:txBody>
    </cdr:sp>
  </cdr:relSizeAnchor>
  <cdr:relSizeAnchor xmlns:cdr="http://schemas.openxmlformats.org/drawingml/2006/chartDrawing">
    <cdr:from>
      <cdr:x>0.83712</cdr:x>
      <cdr:y>0.72277</cdr:y>
    </cdr:from>
    <cdr:to>
      <cdr:x>0.90251</cdr:x>
      <cdr:y>0.80261</cdr:y>
    </cdr:to>
    <cdr:sp macro="" textlink="">
      <cdr:nvSpPr>
        <cdr:cNvPr id="102" name="正方形/長方形 101">
          <a:extLst xmlns:a="http://schemas.openxmlformats.org/drawingml/2006/main">
            <a:ext uri="{FF2B5EF4-FFF2-40B4-BE49-F238E27FC236}">
              <a16:creationId xmlns:a16="http://schemas.microsoft.com/office/drawing/2014/main" id="{69847B61-4907-41CB-8CC7-FB68C9AE4195}"/>
            </a:ext>
          </a:extLst>
        </cdr:cNvPr>
        <cdr:cNvSpPr/>
      </cdr:nvSpPr>
      <cdr:spPr bwMode="auto">
        <a:xfrm xmlns:a="http://schemas.openxmlformats.org/drawingml/2006/main">
          <a:off x="7787146" y="4391712"/>
          <a:ext cx="608330" cy="48508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0.83712</cdr:x>
      <cdr:y>0.5939</cdr:y>
    </cdr:from>
    <cdr:to>
      <cdr:x>0.90251</cdr:x>
      <cdr:y>0.72277</cdr:y>
    </cdr:to>
    <cdr:sp macro="" textlink="">
      <cdr:nvSpPr>
        <cdr:cNvPr id="103" name="正方形/長方形 102">
          <a:extLst xmlns:a="http://schemas.openxmlformats.org/drawingml/2006/main">
            <a:ext uri="{FF2B5EF4-FFF2-40B4-BE49-F238E27FC236}">
              <a16:creationId xmlns:a16="http://schemas.microsoft.com/office/drawing/2014/main" id="{11F09E10-05E0-4F89-896B-F4007B5943BF}"/>
            </a:ext>
          </a:extLst>
        </cdr:cNvPr>
        <cdr:cNvSpPr/>
      </cdr:nvSpPr>
      <cdr:spPr bwMode="auto">
        <a:xfrm xmlns:a="http://schemas.openxmlformats.org/drawingml/2006/main">
          <a:off x="7787146" y="3608650"/>
          <a:ext cx="608330" cy="783061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0.85889</cdr:x>
      <cdr:y>0.8047</cdr:y>
    </cdr:from>
    <cdr:to>
      <cdr:x>0.88074</cdr:x>
      <cdr:y>0.99699</cdr:y>
    </cdr:to>
    <cdr:sp macro="" textlink="">
      <cdr:nvSpPr>
        <cdr:cNvPr id="104" name="テキスト ボックス 103">
          <a:extLst xmlns:a="http://schemas.openxmlformats.org/drawingml/2006/main">
            <a:ext uri="{FF2B5EF4-FFF2-40B4-BE49-F238E27FC236}">
              <a16:creationId xmlns:a16="http://schemas.microsoft.com/office/drawing/2014/main" id="{7541DAF2-5596-4A80-AD61-47B9514390D1}"/>
            </a:ext>
          </a:extLst>
        </cdr:cNvPr>
        <cdr:cNvSpPr txBox="1"/>
      </cdr:nvSpPr>
      <cdr:spPr>
        <a:xfrm xmlns:a="http://schemas.openxmlformats.org/drawingml/2006/main">
          <a:off x="7989711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34</a:t>
          </a:r>
          <a:r>
            <a:rPr lang="zh-CN" altLang="en-US" sz="800"/>
            <a:t>．対事業所</a:t>
          </a:r>
          <a:r>
            <a:rPr lang="ja-JP" altLang="en-US" sz="800"/>
            <a:t>サービス</a:t>
          </a:r>
          <a:endParaRPr lang="zh-CN" altLang="en-US" sz="800"/>
        </a:p>
      </cdr:txBody>
    </cdr:sp>
  </cdr:relSizeAnchor>
  <cdr:relSizeAnchor xmlns:cdr="http://schemas.openxmlformats.org/drawingml/2006/chartDrawing">
    <cdr:from>
      <cdr:x>0.90251</cdr:x>
      <cdr:y>0.65429</cdr:y>
    </cdr:from>
    <cdr:to>
      <cdr:x>0.95263</cdr:x>
      <cdr:y>0.80261</cdr:y>
    </cdr:to>
    <cdr:sp macro="" textlink="">
      <cdr:nvSpPr>
        <cdr:cNvPr id="105" name="正方形/長方形 104">
          <a:extLst xmlns:a="http://schemas.openxmlformats.org/drawingml/2006/main">
            <a:ext uri="{FF2B5EF4-FFF2-40B4-BE49-F238E27FC236}">
              <a16:creationId xmlns:a16="http://schemas.microsoft.com/office/drawing/2014/main" id="{38DC3A84-1780-4721-941E-254CD79E4FD2}"/>
            </a:ext>
          </a:extLst>
        </cdr:cNvPr>
        <cdr:cNvSpPr/>
      </cdr:nvSpPr>
      <cdr:spPr bwMode="auto">
        <a:xfrm xmlns:a="http://schemas.openxmlformats.org/drawingml/2006/main">
          <a:off x="8395476" y="3975626"/>
          <a:ext cx="466251" cy="90117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0.90251</cdr:x>
      <cdr:y>0.6367</cdr:y>
    </cdr:from>
    <cdr:to>
      <cdr:x>0.95263</cdr:x>
      <cdr:y>0.65429</cdr:y>
    </cdr:to>
    <cdr:sp macro="" textlink="">
      <cdr:nvSpPr>
        <cdr:cNvPr id="106" name="正方形/長方形 105">
          <a:extLst xmlns:a="http://schemas.openxmlformats.org/drawingml/2006/main">
            <a:ext uri="{FF2B5EF4-FFF2-40B4-BE49-F238E27FC236}">
              <a16:creationId xmlns:a16="http://schemas.microsoft.com/office/drawing/2014/main" id="{69EAFF9E-4ABF-4BB7-B990-EB90360DA0B5}"/>
            </a:ext>
          </a:extLst>
        </cdr:cNvPr>
        <cdr:cNvSpPr/>
      </cdr:nvSpPr>
      <cdr:spPr bwMode="auto">
        <a:xfrm xmlns:a="http://schemas.openxmlformats.org/drawingml/2006/main">
          <a:off x="8395476" y="3868698"/>
          <a:ext cx="466251" cy="10692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0.91665</cdr:x>
      <cdr:y>0.8047</cdr:y>
    </cdr:from>
    <cdr:to>
      <cdr:x>0.9385</cdr:x>
      <cdr:y>0.99699</cdr:y>
    </cdr:to>
    <cdr:sp macro="" textlink="">
      <cdr:nvSpPr>
        <cdr:cNvPr id="107" name="テキスト ボックス 106">
          <a:extLst xmlns:a="http://schemas.openxmlformats.org/drawingml/2006/main">
            <a:ext uri="{FF2B5EF4-FFF2-40B4-BE49-F238E27FC236}">
              <a16:creationId xmlns:a16="http://schemas.microsoft.com/office/drawing/2014/main" id="{54E44AC1-DB05-4534-9314-D10208F14195}"/>
            </a:ext>
          </a:extLst>
        </cdr:cNvPr>
        <cdr:cNvSpPr txBox="1"/>
      </cdr:nvSpPr>
      <cdr:spPr>
        <a:xfrm xmlns:a="http://schemas.openxmlformats.org/drawingml/2006/main">
          <a:off x="8527001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35</a:t>
          </a:r>
          <a:r>
            <a:rPr lang="zh-CN" altLang="en-US" sz="800"/>
            <a:t>．対個人</a:t>
          </a:r>
          <a:r>
            <a:rPr lang="ja-JP" altLang="en-US" sz="800"/>
            <a:t>サービス</a:t>
          </a:r>
          <a:endParaRPr lang="zh-CN" altLang="en-US" sz="800"/>
        </a:p>
      </cdr:txBody>
    </cdr:sp>
  </cdr:relSizeAnchor>
  <cdr:relSizeAnchor xmlns:cdr="http://schemas.openxmlformats.org/drawingml/2006/chartDrawing">
    <cdr:from>
      <cdr:x>0.95263</cdr:x>
      <cdr:y>0.67819</cdr:y>
    </cdr:from>
    <cdr:to>
      <cdr:x>0.95424</cdr:x>
      <cdr:y>0.80261</cdr:y>
    </cdr:to>
    <cdr:sp macro="" textlink="">
      <cdr:nvSpPr>
        <cdr:cNvPr id="108" name="正方形/長方形 107">
          <a:extLst xmlns:a="http://schemas.openxmlformats.org/drawingml/2006/main">
            <a:ext uri="{FF2B5EF4-FFF2-40B4-BE49-F238E27FC236}">
              <a16:creationId xmlns:a16="http://schemas.microsoft.com/office/drawing/2014/main" id="{53694794-1FA2-4F20-87CA-545A55644FC4}"/>
            </a:ext>
          </a:extLst>
        </cdr:cNvPr>
        <cdr:cNvSpPr/>
      </cdr:nvSpPr>
      <cdr:spPr bwMode="auto">
        <a:xfrm xmlns:a="http://schemas.openxmlformats.org/drawingml/2006/main">
          <a:off x="8861727" y="4120849"/>
          <a:ext cx="14921" cy="755951"/>
        </a:xfrm>
        <a:prstGeom xmlns:a="http://schemas.openxmlformats.org/drawingml/2006/main" prst="rect">
          <a:avLst/>
        </a:prstGeom>
        <a:solidFill xmlns:a="http://schemas.openxmlformats.org/drawingml/2006/main">
          <a:srgbClr val="E6E6E6"/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0.95263</cdr:x>
      <cdr:y>0.61403</cdr:y>
    </cdr:from>
    <cdr:to>
      <cdr:x>0.95424</cdr:x>
      <cdr:y>0.67819</cdr:y>
    </cdr:to>
    <cdr:sp macro="" textlink="">
      <cdr:nvSpPr>
        <cdr:cNvPr id="109" name="正方形/長方形 108">
          <a:extLst xmlns:a="http://schemas.openxmlformats.org/drawingml/2006/main">
            <a:ext uri="{FF2B5EF4-FFF2-40B4-BE49-F238E27FC236}">
              <a16:creationId xmlns:a16="http://schemas.microsoft.com/office/drawing/2014/main" id="{F3F6D08E-B6BC-406B-A31D-3BCB48EECB2E}"/>
            </a:ext>
          </a:extLst>
        </cdr:cNvPr>
        <cdr:cNvSpPr/>
      </cdr:nvSpPr>
      <cdr:spPr bwMode="auto">
        <a:xfrm xmlns:a="http://schemas.openxmlformats.org/drawingml/2006/main">
          <a:off x="8861727" y="3730959"/>
          <a:ext cx="14921" cy="38989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0.94251</cdr:x>
      <cdr:y>0.8047</cdr:y>
    </cdr:from>
    <cdr:to>
      <cdr:x>0.96436</cdr:x>
      <cdr:y>0.99699</cdr:y>
    </cdr:to>
    <cdr:sp macro="" textlink="">
      <cdr:nvSpPr>
        <cdr:cNvPr id="110" name="テキスト ボックス 109">
          <a:extLst xmlns:a="http://schemas.openxmlformats.org/drawingml/2006/main">
            <a:ext uri="{FF2B5EF4-FFF2-40B4-BE49-F238E27FC236}">
              <a16:creationId xmlns:a16="http://schemas.microsoft.com/office/drawing/2014/main" id="{FF7FDD69-C977-4378-BF22-2FDD3B7D809D}"/>
            </a:ext>
          </a:extLst>
        </cdr:cNvPr>
        <cdr:cNvSpPr txBox="1"/>
      </cdr:nvSpPr>
      <cdr:spPr>
        <a:xfrm xmlns:a="http://schemas.openxmlformats.org/drawingml/2006/main">
          <a:off x="8767587" y="4889500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36</a:t>
          </a:r>
          <a:r>
            <a:rPr lang="zh-CN" altLang="en-US" sz="800"/>
            <a:t>．事務用品</a:t>
          </a:r>
        </a:p>
      </cdr:txBody>
    </cdr:sp>
  </cdr:relSizeAnchor>
  <cdr:relSizeAnchor xmlns:cdr="http://schemas.openxmlformats.org/drawingml/2006/chartDrawing">
    <cdr:from>
      <cdr:x>0.95424</cdr:x>
      <cdr:y>0.67564</cdr:y>
    </cdr:from>
    <cdr:to>
      <cdr:x>0.9584</cdr:x>
      <cdr:y>0.80261</cdr:y>
    </cdr:to>
    <cdr:sp macro="" textlink="">
      <cdr:nvSpPr>
        <cdr:cNvPr id="111" name="正方形/長方形 110">
          <a:extLst xmlns:a="http://schemas.openxmlformats.org/drawingml/2006/main">
            <a:ext uri="{FF2B5EF4-FFF2-40B4-BE49-F238E27FC236}">
              <a16:creationId xmlns:a16="http://schemas.microsoft.com/office/drawing/2014/main" id="{EC3887A5-306B-42CD-942A-E6DA7C28F067}"/>
            </a:ext>
          </a:extLst>
        </cdr:cNvPr>
        <cdr:cNvSpPr/>
      </cdr:nvSpPr>
      <cdr:spPr bwMode="auto">
        <a:xfrm xmlns:a="http://schemas.openxmlformats.org/drawingml/2006/main">
          <a:off x="8876647" y="4105303"/>
          <a:ext cx="38753" cy="77149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0.95424</cdr:x>
      <cdr:y>0.58017</cdr:y>
    </cdr:from>
    <cdr:to>
      <cdr:x>0.9584</cdr:x>
      <cdr:y>0.67564</cdr:y>
    </cdr:to>
    <cdr:sp macro="" textlink="">
      <cdr:nvSpPr>
        <cdr:cNvPr id="112" name="正方形/長方形 111">
          <a:extLst xmlns:a="http://schemas.openxmlformats.org/drawingml/2006/main">
            <a:ext uri="{FF2B5EF4-FFF2-40B4-BE49-F238E27FC236}">
              <a16:creationId xmlns:a16="http://schemas.microsoft.com/office/drawing/2014/main" id="{E2AD61E3-D4EF-4E4C-88D6-23C002921201}"/>
            </a:ext>
          </a:extLst>
        </cdr:cNvPr>
        <cdr:cNvSpPr/>
      </cdr:nvSpPr>
      <cdr:spPr bwMode="auto">
        <a:xfrm xmlns:a="http://schemas.openxmlformats.org/drawingml/2006/main">
          <a:off x="8876647" y="3525210"/>
          <a:ext cx="38753" cy="580093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0.95233</cdr:x>
      <cdr:y>0.80771</cdr:y>
    </cdr:from>
    <cdr:to>
      <cdr:x>0.97417</cdr:x>
      <cdr:y>1</cdr:y>
    </cdr:to>
    <cdr:sp macro="" textlink="">
      <cdr:nvSpPr>
        <cdr:cNvPr id="113" name="テキスト ボックス 112">
          <a:extLst xmlns:a="http://schemas.openxmlformats.org/drawingml/2006/main">
            <a:ext uri="{FF2B5EF4-FFF2-40B4-BE49-F238E27FC236}">
              <a16:creationId xmlns:a16="http://schemas.microsoft.com/office/drawing/2014/main" id="{126C46A3-C1CE-4452-B20C-8D73160C0320}"/>
            </a:ext>
          </a:extLst>
        </cdr:cNvPr>
        <cdr:cNvSpPr txBox="1"/>
      </cdr:nvSpPr>
      <cdr:spPr>
        <a:xfrm xmlns:a="http://schemas.openxmlformats.org/drawingml/2006/main">
          <a:off x="8858901" y="4907808"/>
          <a:ext cx="203200" cy="1168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rtlCol="0" anchor="ctr"/>
        <a:lstStyle xmlns:a="http://schemas.openxmlformats.org/drawingml/2006/main"/>
        <a:p xmlns:a="http://schemas.openxmlformats.org/drawingml/2006/main">
          <a:r>
            <a:rPr lang="en-US" altLang="zh-CN" sz="800"/>
            <a:t>37</a:t>
          </a:r>
          <a:r>
            <a:rPr lang="zh-CN" altLang="en-US" sz="800"/>
            <a:t>．分類不明</a:t>
          </a:r>
        </a:p>
      </cdr:txBody>
    </cdr:sp>
  </cdr:relSizeAnchor>
  <cdr:relSizeAnchor xmlns:cdr="http://schemas.openxmlformats.org/drawingml/2006/chartDrawing">
    <cdr:from>
      <cdr:x>0.30309</cdr:x>
      <cdr:y>0.01881</cdr:y>
    </cdr:from>
    <cdr:to>
      <cdr:x>0.33039</cdr:x>
      <cdr:y>0.06061</cdr:y>
    </cdr:to>
    <cdr:sp macro="" textlink="">
      <cdr:nvSpPr>
        <cdr:cNvPr id="114" name="正方形/長方形 113">
          <a:extLst xmlns:a="http://schemas.openxmlformats.org/drawingml/2006/main">
            <a:ext uri="{FF2B5EF4-FFF2-40B4-BE49-F238E27FC236}">
              <a16:creationId xmlns:a16="http://schemas.microsoft.com/office/drawing/2014/main" id="{67C3E708-D447-40F2-85EA-1CD667BEC1F8}"/>
            </a:ext>
          </a:extLst>
        </cdr:cNvPr>
        <cdr:cNvSpPr/>
      </cdr:nvSpPr>
      <cdr:spPr bwMode="auto">
        <a:xfrm xmlns:a="http://schemas.openxmlformats.org/drawingml/2006/main">
          <a:off x="2819400" y="114300"/>
          <a:ext cx="254000" cy="25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0.3222</cdr:x>
      <cdr:y>0.02299</cdr:y>
    </cdr:from>
    <cdr:to>
      <cdr:x>0.38773</cdr:x>
      <cdr:y>0.06061</cdr:y>
    </cdr:to>
    <cdr:sp macro="" textlink="">
      <cdr:nvSpPr>
        <cdr:cNvPr id="115" name="テキスト ボックス 114">
          <a:extLst xmlns:a="http://schemas.openxmlformats.org/drawingml/2006/main">
            <a:ext uri="{FF2B5EF4-FFF2-40B4-BE49-F238E27FC236}">
              <a16:creationId xmlns:a16="http://schemas.microsoft.com/office/drawing/2014/main" id="{C77666C1-4E8D-4C47-BEB7-7A316A8B19E2}"/>
            </a:ext>
          </a:extLst>
        </cdr:cNvPr>
        <cdr:cNvSpPr txBox="1"/>
      </cdr:nvSpPr>
      <cdr:spPr>
        <a:xfrm xmlns:a="http://schemas.openxmlformats.org/drawingml/2006/main">
          <a:off x="2997200" y="139700"/>
          <a:ext cx="6096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zh-CN" altLang="en-US" sz="1000"/>
            <a:t>自給率</a:t>
          </a:r>
        </a:p>
      </cdr:txBody>
    </cdr:sp>
  </cdr:relSizeAnchor>
  <cdr:relSizeAnchor xmlns:cdr="http://schemas.openxmlformats.org/drawingml/2006/chartDrawing">
    <cdr:from>
      <cdr:x>0.65805</cdr:x>
      <cdr:y>0.01881</cdr:y>
    </cdr:from>
    <cdr:to>
      <cdr:x>0.68535</cdr:x>
      <cdr:y>0.06061</cdr:y>
    </cdr:to>
    <cdr:sp macro="" textlink="">
      <cdr:nvSpPr>
        <cdr:cNvPr id="116" name="正方形/長方形 115">
          <a:extLst xmlns:a="http://schemas.openxmlformats.org/drawingml/2006/main">
            <a:ext uri="{FF2B5EF4-FFF2-40B4-BE49-F238E27FC236}">
              <a16:creationId xmlns:a16="http://schemas.microsoft.com/office/drawing/2014/main" id="{4844FEF1-9DD2-45D1-88FE-AF2FA27BB588}"/>
            </a:ext>
          </a:extLst>
        </cdr:cNvPr>
        <cdr:cNvSpPr/>
      </cdr:nvSpPr>
      <cdr:spPr bwMode="auto">
        <a:xfrm xmlns:a="http://schemas.openxmlformats.org/drawingml/2006/main">
          <a:off x="6121400" y="114300"/>
          <a:ext cx="254000" cy="25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</a:schemeClr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0.67716</cdr:x>
      <cdr:y>0.02299</cdr:y>
    </cdr:from>
    <cdr:to>
      <cdr:x>0.7427</cdr:x>
      <cdr:y>0.06061</cdr:y>
    </cdr:to>
    <cdr:sp macro="" textlink="">
      <cdr:nvSpPr>
        <cdr:cNvPr id="117" name="テキスト ボックス 116">
          <a:extLst xmlns:a="http://schemas.openxmlformats.org/drawingml/2006/main">
            <a:ext uri="{FF2B5EF4-FFF2-40B4-BE49-F238E27FC236}">
              <a16:creationId xmlns:a16="http://schemas.microsoft.com/office/drawing/2014/main" id="{74E131B6-346C-48D4-B7E2-DB90611657C3}"/>
            </a:ext>
          </a:extLst>
        </cdr:cNvPr>
        <cdr:cNvSpPr txBox="1"/>
      </cdr:nvSpPr>
      <cdr:spPr>
        <a:xfrm xmlns:a="http://schemas.openxmlformats.org/drawingml/2006/main">
          <a:off x="6299200" y="139700"/>
          <a:ext cx="6096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zh-CN" altLang="en-US" sz="1000"/>
            <a:t>輸入率</a:t>
          </a:r>
        </a:p>
      </cdr:txBody>
    </cdr:sp>
  </cdr:relSizeAnchor>
  <cdr:relSizeAnchor xmlns:cdr="http://schemas.openxmlformats.org/drawingml/2006/chartDrawing">
    <cdr:from>
      <cdr:x>0.05734</cdr:x>
      <cdr:y>0.67581</cdr:y>
    </cdr:from>
    <cdr:to>
      <cdr:x>0.9584</cdr:x>
      <cdr:y>0.67581</cdr:y>
    </cdr:to>
    <cdr:cxnSp macro="">
      <cdr:nvCxnSpPr>
        <cdr:cNvPr id="118" name="直線コネクタ 117">
          <a:extLst xmlns:a="http://schemas.openxmlformats.org/drawingml/2006/main">
            <a:ext uri="{FF2B5EF4-FFF2-40B4-BE49-F238E27FC236}">
              <a16:creationId xmlns:a16="http://schemas.microsoft.com/office/drawing/2014/main" id="{896FBC85-3ADC-4D89-9E01-29C6F600D05F}"/>
            </a:ext>
          </a:extLst>
        </cdr:cNvPr>
        <cdr:cNvCxnSpPr/>
      </cdr:nvCxnSpPr>
      <cdr:spPr bwMode="auto">
        <a:xfrm xmlns:a="http://schemas.openxmlformats.org/drawingml/2006/main">
          <a:off x="533400" y="4106333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25400" cap="flat" cmpd="sng" algn="ctr">
          <a:solidFill>
            <a:srgbClr val="646464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0.6549</cdr:y>
    </cdr:from>
    <cdr:to>
      <cdr:x>0.05734</cdr:x>
      <cdr:y>0.68835</cdr:y>
    </cdr:to>
    <cdr:sp macro="" textlink="">
      <cdr:nvSpPr>
        <cdr:cNvPr id="119" name="テキスト ボックス 118">
          <a:extLst xmlns:a="http://schemas.openxmlformats.org/drawingml/2006/main">
            <a:ext uri="{FF2B5EF4-FFF2-40B4-BE49-F238E27FC236}">
              <a16:creationId xmlns:a16="http://schemas.microsoft.com/office/drawing/2014/main" id="{23CB1AB7-1B14-427F-8A90-D35EC0E78841}"/>
            </a:ext>
          </a:extLst>
        </cdr:cNvPr>
        <cdr:cNvSpPr txBox="1"/>
      </cdr:nvSpPr>
      <cdr:spPr>
        <a:xfrm xmlns:a="http://schemas.openxmlformats.org/drawingml/2006/main">
          <a:off x="50800" y="3979333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100%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0.05734</cdr:x>
      <cdr:y>0.6124</cdr:y>
    </cdr:from>
    <cdr:to>
      <cdr:x>0.9584</cdr:x>
      <cdr:y>0.6124</cdr:y>
    </cdr:to>
    <cdr:cxnSp macro="">
      <cdr:nvCxnSpPr>
        <cdr:cNvPr id="120" name="直線コネクタ 119">
          <a:extLst xmlns:a="http://schemas.openxmlformats.org/drawingml/2006/main">
            <a:ext uri="{FF2B5EF4-FFF2-40B4-BE49-F238E27FC236}">
              <a16:creationId xmlns:a16="http://schemas.microsoft.com/office/drawing/2014/main" id="{044AC64D-FBA3-4DE6-81E9-61CAA07D924E}"/>
            </a:ext>
          </a:extLst>
        </cdr:cNvPr>
        <cdr:cNvCxnSpPr/>
      </cdr:nvCxnSpPr>
      <cdr:spPr bwMode="auto">
        <a:xfrm xmlns:a="http://schemas.openxmlformats.org/drawingml/2006/main">
          <a:off x="533400" y="3721100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0.59568</cdr:y>
    </cdr:from>
    <cdr:to>
      <cdr:x>0.05734</cdr:x>
      <cdr:y>0.62913</cdr:y>
    </cdr:to>
    <cdr:sp macro="" textlink="">
      <cdr:nvSpPr>
        <cdr:cNvPr id="121" name="テキスト ボックス 120">
          <a:extLst xmlns:a="http://schemas.openxmlformats.org/drawingml/2006/main">
            <a:ext uri="{FF2B5EF4-FFF2-40B4-BE49-F238E27FC236}">
              <a16:creationId xmlns:a16="http://schemas.microsoft.com/office/drawing/2014/main" id="{5F9D0308-E2D9-44D2-B264-71D3C244AE25}"/>
            </a:ext>
          </a:extLst>
        </cdr:cNvPr>
        <cdr:cNvSpPr txBox="1"/>
      </cdr:nvSpPr>
      <cdr:spPr>
        <a:xfrm xmlns:a="http://schemas.openxmlformats.org/drawingml/2006/main">
          <a:off x="50800" y="3619500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150%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0.05734</cdr:x>
      <cdr:y>0.549</cdr:y>
    </cdr:from>
    <cdr:to>
      <cdr:x>0.9584</cdr:x>
      <cdr:y>0.549</cdr:y>
    </cdr:to>
    <cdr:cxnSp macro="">
      <cdr:nvCxnSpPr>
        <cdr:cNvPr id="122" name="直線コネクタ 121">
          <a:extLst xmlns:a="http://schemas.openxmlformats.org/drawingml/2006/main">
            <a:ext uri="{FF2B5EF4-FFF2-40B4-BE49-F238E27FC236}">
              <a16:creationId xmlns:a16="http://schemas.microsoft.com/office/drawing/2014/main" id="{AC53CBD6-2EB8-43A3-B662-5AC1A411340E}"/>
            </a:ext>
          </a:extLst>
        </cdr:cNvPr>
        <cdr:cNvCxnSpPr/>
      </cdr:nvCxnSpPr>
      <cdr:spPr bwMode="auto">
        <a:xfrm xmlns:a="http://schemas.openxmlformats.org/drawingml/2006/main">
          <a:off x="533400" y="3335867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0.53228</cdr:y>
    </cdr:from>
    <cdr:to>
      <cdr:x>0.05734</cdr:x>
      <cdr:y>0.56573</cdr:y>
    </cdr:to>
    <cdr:sp macro="" textlink="">
      <cdr:nvSpPr>
        <cdr:cNvPr id="123" name="テキスト ボックス 122">
          <a:extLst xmlns:a="http://schemas.openxmlformats.org/drawingml/2006/main">
            <a:ext uri="{FF2B5EF4-FFF2-40B4-BE49-F238E27FC236}">
              <a16:creationId xmlns:a16="http://schemas.microsoft.com/office/drawing/2014/main" id="{41B26A50-7B3C-4735-84D4-C360B70B3DFC}"/>
            </a:ext>
          </a:extLst>
        </cdr:cNvPr>
        <cdr:cNvSpPr txBox="1"/>
      </cdr:nvSpPr>
      <cdr:spPr>
        <a:xfrm xmlns:a="http://schemas.openxmlformats.org/drawingml/2006/main">
          <a:off x="50800" y="3234267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200%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0.05734</cdr:x>
      <cdr:y>0.4856</cdr:y>
    </cdr:from>
    <cdr:to>
      <cdr:x>0.9584</cdr:x>
      <cdr:y>0.4856</cdr:y>
    </cdr:to>
    <cdr:cxnSp macro="">
      <cdr:nvCxnSpPr>
        <cdr:cNvPr id="124" name="直線コネクタ 123">
          <a:extLst xmlns:a="http://schemas.openxmlformats.org/drawingml/2006/main">
            <a:ext uri="{FF2B5EF4-FFF2-40B4-BE49-F238E27FC236}">
              <a16:creationId xmlns:a16="http://schemas.microsoft.com/office/drawing/2014/main" id="{F0442B7F-7192-41BD-9E0B-BB8AF367CBDC}"/>
            </a:ext>
          </a:extLst>
        </cdr:cNvPr>
        <cdr:cNvCxnSpPr/>
      </cdr:nvCxnSpPr>
      <cdr:spPr bwMode="auto">
        <a:xfrm xmlns:a="http://schemas.openxmlformats.org/drawingml/2006/main">
          <a:off x="533400" y="2950633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0.46888</cdr:y>
    </cdr:from>
    <cdr:to>
      <cdr:x>0.05734</cdr:x>
      <cdr:y>0.50233</cdr:y>
    </cdr:to>
    <cdr:sp macro="" textlink="">
      <cdr:nvSpPr>
        <cdr:cNvPr id="125" name="テキスト ボックス 124">
          <a:extLst xmlns:a="http://schemas.openxmlformats.org/drawingml/2006/main">
            <a:ext uri="{FF2B5EF4-FFF2-40B4-BE49-F238E27FC236}">
              <a16:creationId xmlns:a16="http://schemas.microsoft.com/office/drawing/2014/main" id="{438A5F73-9298-4C55-8356-AAAFC222F5E1}"/>
            </a:ext>
          </a:extLst>
        </cdr:cNvPr>
        <cdr:cNvSpPr txBox="1"/>
      </cdr:nvSpPr>
      <cdr:spPr>
        <a:xfrm xmlns:a="http://schemas.openxmlformats.org/drawingml/2006/main">
          <a:off x="50800" y="2849033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250%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0.05734</cdr:x>
      <cdr:y>0.4222</cdr:y>
    </cdr:from>
    <cdr:to>
      <cdr:x>0.9584</cdr:x>
      <cdr:y>0.4222</cdr:y>
    </cdr:to>
    <cdr:cxnSp macro="">
      <cdr:nvCxnSpPr>
        <cdr:cNvPr id="126" name="直線コネクタ 125">
          <a:extLst xmlns:a="http://schemas.openxmlformats.org/drawingml/2006/main">
            <a:ext uri="{FF2B5EF4-FFF2-40B4-BE49-F238E27FC236}">
              <a16:creationId xmlns:a16="http://schemas.microsoft.com/office/drawing/2014/main" id="{6760376B-1D5C-4237-8CCF-4195144CDFAE}"/>
            </a:ext>
          </a:extLst>
        </cdr:cNvPr>
        <cdr:cNvCxnSpPr/>
      </cdr:nvCxnSpPr>
      <cdr:spPr bwMode="auto">
        <a:xfrm xmlns:a="http://schemas.openxmlformats.org/drawingml/2006/main">
          <a:off x="533400" y="2565400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0.40548</cdr:y>
    </cdr:from>
    <cdr:to>
      <cdr:x>0.05734</cdr:x>
      <cdr:y>0.43893</cdr:y>
    </cdr:to>
    <cdr:sp macro="" textlink="">
      <cdr:nvSpPr>
        <cdr:cNvPr id="127" name="テキスト ボックス 126">
          <a:extLst xmlns:a="http://schemas.openxmlformats.org/drawingml/2006/main">
            <a:ext uri="{FF2B5EF4-FFF2-40B4-BE49-F238E27FC236}">
              <a16:creationId xmlns:a16="http://schemas.microsoft.com/office/drawing/2014/main" id="{1445FA88-9789-4DD1-B789-C91CDBB6D51A}"/>
            </a:ext>
          </a:extLst>
        </cdr:cNvPr>
        <cdr:cNvSpPr txBox="1"/>
      </cdr:nvSpPr>
      <cdr:spPr>
        <a:xfrm xmlns:a="http://schemas.openxmlformats.org/drawingml/2006/main">
          <a:off x="50800" y="2463800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300%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0.05734</cdr:x>
      <cdr:y>0.3588</cdr:y>
    </cdr:from>
    <cdr:to>
      <cdr:x>0.9584</cdr:x>
      <cdr:y>0.3588</cdr:y>
    </cdr:to>
    <cdr:cxnSp macro="">
      <cdr:nvCxnSpPr>
        <cdr:cNvPr id="128" name="直線コネクタ 127">
          <a:extLst xmlns:a="http://schemas.openxmlformats.org/drawingml/2006/main">
            <a:ext uri="{FF2B5EF4-FFF2-40B4-BE49-F238E27FC236}">
              <a16:creationId xmlns:a16="http://schemas.microsoft.com/office/drawing/2014/main" id="{A0F41B57-63C9-452F-AB3F-0808C88DEA5E}"/>
            </a:ext>
          </a:extLst>
        </cdr:cNvPr>
        <cdr:cNvCxnSpPr/>
      </cdr:nvCxnSpPr>
      <cdr:spPr bwMode="auto">
        <a:xfrm xmlns:a="http://schemas.openxmlformats.org/drawingml/2006/main">
          <a:off x="533400" y="2180167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0.34208</cdr:y>
    </cdr:from>
    <cdr:to>
      <cdr:x>0.05734</cdr:x>
      <cdr:y>0.37552</cdr:y>
    </cdr:to>
    <cdr:sp macro="" textlink="">
      <cdr:nvSpPr>
        <cdr:cNvPr id="129" name="テキスト ボックス 128">
          <a:extLst xmlns:a="http://schemas.openxmlformats.org/drawingml/2006/main">
            <a:ext uri="{FF2B5EF4-FFF2-40B4-BE49-F238E27FC236}">
              <a16:creationId xmlns:a16="http://schemas.microsoft.com/office/drawing/2014/main" id="{167B27CB-6823-4747-A91A-C92668E688FA}"/>
            </a:ext>
          </a:extLst>
        </cdr:cNvPr>
        <cdr:cNvSpPr txBox="1"/>
      </cdr:nvSpPr>
      <cdr:spPr>
        <a:xfrm xmlns:a="http://schemas.openxmlformats.org/drawingml/2006/main">
          <a:off x="50800" y="2078567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350%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0.05734</cdr:x>
      <cdr:y>0.2954</cdr:y>
    </cdr:from>
    <cdr:to>
      <cdr:x>0.9584</cdr:x>
      <cdr:y>0.2954</cdr:y>
    </cdr:to>
    <cdr:cxnSp macro="">
      <cdr:nvCxnSpPr>
        <cdr:cNvPr id="130" name="直線コネクタ 129">
          <a:extLst xmlns:a="http://schemas.openxmlformats.org/drawingml/2006/main">
            <a:ext uri="{FF2B5EF4-FFF2-40B4-BE49-F238E27FC236}">
              <a16:creationId xmlns:a16="http://schemas.microsoft.com/office/drawing/2014/main" id="{8012BBBB-07FE-4EA9-BC04-0C1E0DD4B24D}"/>
            </a:ext>
          </a:extLst>
        </cdr:cNvPr>
        <cdr:cNvCxnSpPr/>
      </cdr:nvCxnSpPr>
      <cdr:spPr bwMode="auto">
        <a:xfrm xmlns:a="http://schemas.openxmlformats.org/drawingml/2006/main">
          <a:off x="533400" y="1794933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0.27868</cdr:y>
    </cdr:from>
    <cdr:to>
      <cdr:x>0.05734</cdr:x>
      <cdr:y>0.31212</cdr:y>
    </cdr:to>
    <cdr:sp macro="" textlink="">
      <cdr:nvSpPr>
        <cdr:cNvPr id="131" name="テキスト ボックス 130">
          <a:extLst xmlns:a="http://schemas.openxmlformats.org/drawingml/2006/main">
            <a:ext uri="{FF2B5EF4-FFF2-40B4-BE49-F238E27FC236}">
              <a16:creationId xmlns:a16="http://schemas.microsoft.com/office/drawing/2014/main" id="{3118A5D7-1FE7-49C1-B075-5BE4806E4BEF}"/>
            </a:ext>
          </a:extLst>
        </cdr:cNvPr>
        <cdr:cNvSpPr txBox="1"/>
      </cdr:nvSpPr>
      <cdr:spPr>
        <a:xfrm xmlns:a="http://schemas.openxmlformats.org/drawingml/2006/main">
          <a:off x="50800" y="1693333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400%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0.05734</cdr:x>
      <cdr:y>0.232</cdr:y>
    </cdr:from>
    <cdr:to>
      <cdr:x>0.9584</cdr:x>
      <cdr:y>0.232</cdr:y>
    </cdr:to>
    <cdr:cxnSp macro="">
      <cdr:nvCxnSpPr>
        <cdr:cNvPr id="132" name="直線コネクタ 131">
          <a:extLst xmlns:a="http://schemas.openxmlformats.org/drawingml/2006/main">
            <a:ext uri="{FF2B5EF4-FFF2-40B4-BE49-F238E27FC236}">
              <a16:creationId xmlns:a16="http://schemas.microsoft.com/office/drawing/2014/main" id="{614F5662-B2F5-4731-ACA8-481C20D9A3AC}"/>
            </a:ext>
          </a:extLst>
        </cdr:cNvPr>
        <cdr:cNvCxnSpPr/>
      </cdr:nvCxnSpPr>
      <cdr:spPr bwMode="auto">
        <a:xfrm xmlns:a="http://schemas.openxmlformats.org/drawingml/2006/main">
          <a:off x="533400" y="1409700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0.21528</cdr:y>
    </cdr:from>
    <cdr:to>
      <cdr:x>0.05734</cdr:x>
      <cdr:y>0.24872</cdr:y>
    </cdr:to>
    <cdr:sp macro="" textlink="">
      <cdr:nvSpPr>
        <cdr:cNvPr id="133" name="テキスト ボックス 132">
          <a:extLst xmlns:a="http://schemas.openxmlformats.org/drawingml/2006/main">
            <a:ext uri="{FF2B5EF4-FFF2-40B4-BE49-F238E27FC236}">
              <a16:creationId xmlns:a16="http://schemas.microsoft.com/office/drawing/2014/main" id="{546C0780-2BE8-4DD1-B2D7-9AE4A2CF4006}"/>
            </a:ext>
          </a:extLst>
        </cdr:cNvPr>
        <cdr:cNvSpPr txBox="1"/>
      </cdr:nvSpPr>
      <cdr:spPr>
        <a:xfrm xmlns:a="http://schemas.openxmlformats.org/drawingml/2006/main">
          <a:off x="50800" y="1308100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450%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0.05734</cdr:x>
      <cdr:y>0.1686</cdr:y>
    </cdr:from>
    <cdr:to>
      <cdr:x>0.9584</cdr:x>
      <cdr:y>0.1686</cdr:y>
    </cdr:to>
    <cdr:cxnSp macro="">
      <cdr:nvCxnSpPr>
        <cdr:cNvPr id="134" name="直線コネクタ 133">
          <a:extLst xmlns:a="http://schemas.openxmlformats.org/drawingml/2006/main">
            <a:ext uri="{FF2B5EF4-FFF2-40B4-BE49-F238E27FC236}">
              <a16:creationId xmlns:a16="http://schemas.microsoft.com/office/drawing/2014/main" id="{6A132951-6F58-4059-8B59-86D849E76596}"/>
            </a:ext>
          </a:extLst>
        </cdr:cNvPr>
        <cdr:cNvCxnSpPr/>
      </cdr:nvCxnSpPr>
      <cdr:spPr bwMode="auto">
        <a:xfrm xmlns:a="http://schemas.openxmlformats.org/drawingml/2006/main">
          <a:off x="533400" y="1024467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0.15188</cdr:y>
    </cdr:from>
    <cdr:to>
      <cdr:x>0.05734</cdr:x>
      <cdr:y>0.18532</cdr:y>
    </cdr:to>
    <cdr:sp macro="" textlink="">
      <cdr:nvSpPr>
        <cdr:cNvPr id="135" name="テキスト ボックス 134">
          <a:extLst xmlns:a="http://schemas.openxmlformats.org/drawingml/2006/main">
            <a:ext uri="{FF2B5EF4-FFF2-40B4-BE49-F238E27FC236}">
              <a16:creationId xmlns:a16="http://schemas.microsoft.com/office/drawing/2014/main" id="{EE864E73-8300-40C3-992E-43322B734EF0}"/>
            </a:ext>
          </a:extLst>
        </cdr:cNvPr>
        <cdr:cNvSpPr txBox="1"/>
      </cdr:nvSpPr>
      <cdr:spPr>
        <a:xfrm xmlns:a="http://schemas.openxmlformats.org/drawingml/2006/main">
          <a:off x="50800" y="922867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500%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0.05734</cdr:x>
      <cdr:y>0.1052</cdr:y>
    </cdr:from>
    <cdr:to>
      <cdr:x>0.9584</cdr:x>
      <cdr:y>0.1052</cdr:y>
    </cdr:to>
    <cdr:cxnSp macro="">
      <cdr:nvCxnSpPr>
        <cdr:cNvPr id="136" name="直線コネクタ 135">
          <a:extLst xmlns:a="http://schemas.openxmlformats.org/drawingml/2006/main">
            <a:ext uri="{FF2B5EF4-FFF2-40B4-BE49-F238E27FC236}">
              <a16:creationId xmlns:a16="http://schemas.microsoft.com/office/drawing/2014/main" id="{CCEAF748-D84C-4135-AAB0-C97602C43D9A}"/>
            </a:ext>
          </a:extLst>
        </cdr:cNvPr>
        <cdr:cNvCxnSpPr/>
      </cdr:nvCxnSpPr>
      <cdr:spPr bwMode="auto">
        <a:xfrm xmlns:a="http://schemas.openxmlformats.org/drawingml/2006/main">
          <a:off x="533400" y="639233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0.08848</cdr:y>
    </cdr:from>
    <cdr:to>
      <cdr:x>0.05734</cdr:x>
      <cdr:y>0.12192</cdr:y>
    </cdr:to>
    <cdr:sp macro="" textlink="">
      <cdr:nvSpPr>
        <cdr:cNvPr id="137" name="テキスト ボックス 136">
          <a:extLst xmlns:a="http://schemas.openxmlformats.org/drawingml/2006/main">
            <a:ext uri="{FF2B5EF4-FFF2-40B4-BE49-F238E27FC236}">
              <a16:creationId xmlns:a16="http://schemas.microsoft.com/office/drawing/2014/main" id="{AB59672A-FBCA-4335-878B-A73279E91C69}"/>
            </a:ext>
          </a:extLst>
        </cdr:cNvPr>
        <cdr:cNvSpPr txBox="1"/>
      </cdr:nvSpPr>
      <cdr:spPr>
        <a:xfrm xmlns:a="http://schemas.openxmlformats.org/drawingml/2006/main">
          <a:off x="50800" y="537633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550%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0.05839</cdr:x>
      <cdr:y>0.73921</cdr:y>
    </cdr:from>
    <cdr:to>
      <cdr:x>0.95945</cdr:x>
      <cdr:y>0.73921</cdr:y>
    </cdr:to>
    <cdr:cxnSp macro="">
      <cdr:nvCxnSpPr>
        <cdr:cNvPr id="138" name="直線コネクタ 137">
          <a:extLst xmlns:a="http://schemas.openxmlformats.org/drawingml/2006/main">
            <a:ext uri="{FF2B5EF4-FFF2-40B4-BE49-F238E27FC236}">
              <a16:creationId xmlns:a16="http://schemas.microsoft.com/office/drawing/2014/main" id="{06A026A7-6907-48D6-97D8-810C169C4BF6}"/>
            </a:ext>
          </a:extLst>
        </cdr:cNvPr>
        <cdr:cNvCxnSpPr/>
      </cdr:nvCxnSpPr>
      <cdr:spPr bwMode="auto">
        <a:xfrm xmlns:a="http://schemas.openxmlformats.org/drawingml/2006/main">
          <a:off x="543128" y="4491567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0.72248</cdr:y>
    </cdr:from>
    <cdr:to>
      <cdr:x>0.05734</cdr:x>
      <cdr:y>0.75593</cdr:y>
    </cdr:to>
    <cdr:sp macro="" textlink="">
      <cdr:nvSpPr>
        <cdr:cNvPr id="139" name="テキスト ボックス 138">
          <a:extLst xmlns:a="http://schemas.openxmlformats.org/drawingml/2006/main">
            <a:ext uri="{FF2B5EF4-FFF2-40B4-BE49-F238E27FC236}">
              <a16:creationId xmlns:a16="http://schemas.microsoft.com/office/drawing/2014/main" id="{23E49B57-1AAE-4FB1-9CC8-1B266F7B988C}"/>
            </a:ext>
          </a:extLst>
        </cdr:cNvPr>
        <cdr:cNvSpPr txBox="1"/>
      </cdr:nvSpPr>
      <cdr:spPr>
        <a:xfrm xmlns:a="http://schemas.openxmlformats.org/drawingml/2006/main">
          <a:off x="50800" y="4389967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en-US" altLang="zh-CN" sz="1000"/>
            <a:t>50%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0.05734</cdr:x>
      <cdr:y>0.02926</cdr:y>
    </cdr:from>
    <cdr:to>
      <cdr:x>0.05734</cdr:x>
      <cdr:y>0.80261</cdr:y>
    </cdr:to>
    <cdr:cxnSp macro="">
      <cdr:nvCxnSpPr>
        <cdr:cNvPr id="140" name="直線コネクタ 139">
          <a:extLst xmlns:a="http://schemas.openxmlformats.org/drawingml/2006/main">
            <a:ext uri="{FF2B5EF4-FFF2-40B4-BE49-F238E27FC236}">
              <a16:creationId xmlns:a16="http://schemas.microsoft.com/office/drawing/2014/main" id="{5D6ED6D4-AE68-4B07-9FA9-EE3E7A56B34F}"/>
            </a:ext>
          </a:extLst>
        </cdr:cNvPr>
        <cdr:cNvCxnSpPr/>
      </cdr:nvCxnSpPr>
      <cdr:spPr bwMode="auto">
        <a:xfrm xmlns:a="http://schemas.openxmlformats.org/drawingml/2006/main" flipV="1">
          <a:off x="533400" y="177800"/>
          <a:ext cx="0" cy="469900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0.05734</cdr:x>
      <cdr:y>0.80261</cdr:y>
    </cdr:from>
    <cdr:to>
      <cdr:x>0.9584</cdr:x>
      <cdr:y>0.80261</cdr:y>
    </cdr:to>
    <cdr:cxnSp macro="">
      <cdr:nvCxnSpPr>
        <cdr:cNvPr id="141" name="直線コネクタ 140">
          <a:extLst xmlns:a="http://schemas.openxmlformats.org/drawingml/2006/main">
            <a:ext uri="{FF2B5EF4-FFF2-40B4-BE49-F238E27FC236}">
              <a16:creationId xmlns:a16="http://schemas.microsoft.com/office/drawing/2014/main" id="{4374D178-2CE3-4D05-9C69-6DA92BD074B1}"/>
            </a:ext>
          </a:extLst>
        </cdr:cNvPr>
        <cdr:cNvCxnSpPr/>
      </cdr:nvCxnSpPr>
      <cdr:spPr bwMode="auto">
        <a:xfrm xmlns:a="http://schemas.openxmlformats.org/drawingml/2006/main">
          <a:off x="533400" y="4876800"/>
          <a:ext cx="83820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0.00546</cdr:x>
      <cdr:y>0.7817</cdr:y>
    </cdr:from>
    <cdr:to>
      <cdr:x>0.05734</cdr:x>
      <cdr:y>0.81515</cdr:y>
    </cdr:to>
    <cdr:sp macro="" textlink="">
      <cdr:nvSpPr>
        <cdr:cNvPr id="142" name="テキスト ボックス 141">
          <a:extLst xmlns:a="http://schemas.openxmlformats.org/drawingml/2006/main">
            <a:ext uri="{FF2B5EF4-FFF2-40B4-BE49-F238E27FC236}">
              <a16:creationId xmlns:a16="http://schemas.microsoft.com/office/drawing/2014/main" id="{31C88E5B-8F25-42DA-ADDE-58FD8DCDA0B3}"/>
            </a:ext>
          </a:extLst>
        </cdr:cNvPr>
        <cdr:cNvSpPr txBox="1"/>
      </cdr:nvSpPr>
      <cdr:spPr>
        <a:xfrm xmlns:a="http://schemas.openxmlformats.org/drawingml/2006/main">
          <a:off x="50800" y="4749800"/>
          <a:ext cx="4826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zh-CN" altLang="en-US" sz="1000"/>
            <a:t> </a:t>
          </a:r>
          <a:r>
            <a:rPr lang="en-US" altLang="zh-CN" sz="1000"/>
            <a:t>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0.23755</cdr:x>
      <cdr:y>0.05016</cdr:y>
    </cdr:from>
    <cdr:to>
      <cdr:x>0.23755</cdr:x>
      <cdr:y>0.80261</cdr:y>
    </cdr:to>
    <cdr:cxnSp macro="">
      <cdr:nvCxnSpPr>
        <cdr:cNvPr id="143" name="直線コネクタ 142">
          <a:extLst xmlns:a="http://schemas.openxmlformats.org/drawingml/2006/main">
            <a:ext uri="{FF2B5EF4-FFF2-40B4-BE49-F238E27FC236}">
              <a16:creationId xmlns:a16="http://schemas.microsoft.com/office/drawing/2014/main" id="{B66BC36B-9979-43E9-B1CF-DD911B695CDC}"/>
            </a:ext>
          </a:extLst>
        </cdr:cNvPr>
        <cdr:cNvCxnSpPr/>
      </cdr:nvCxnSpPr>
      <cdr:spPr bwMode="auto">
        <a:xfrm xmlns:a="http://schemas.openxmlformats.org/drawingml/2006/main" flipV="1">
          <a:off x="2209800" y="304800"/>
          <a:ext cx="0" cy="457200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0.21025</cdr:x>
      <cdr:y>0.0209</cdr:y>
    </cdr:from>
    <cdr:to>
      <cdr:x>0.26486</cdr:x>
      <cdr:y>0.05434</cdr:y>
    </cdr:to>
    <cdr:sp macro="" textlink="">
      <cdr:nvSpPr>
        <cdr:cNvPr id="144" name="テキスト ボックス 143">
          <a:extLst xmlns:a="http://schemas.openxmlformats.org/drawingml/2006/main">
            <a:ext uri="{FF2B5EF4-FFF2-40B4-BE49-F238E27FC236}">
              <a16:creationId xmlns:a16="http://schemas.microsoft.com/office/drawing/2014/main" id="{9EFE324F-9600-41FE-B318-1492467DACA6}"/>
            </a:ext>
          </a:extLst>
        </cdr:cNvPr>
        <cdr:cNvSpPr txBox="1"/>
      </cdr:nvSpPr>
      <cdr:spPr>
        <a:xfrm xmlns:a="http://schemas.openxmlformats.org/drawingml/2006/main">
          <a:off x="1955800" y="127000"/>
          <a:ext cx="508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zh-CN" altLang="en-US" sz="1000"/>
            <a:t> </a:t>
          </a:r>
          <a:r>
            <a:rPr lang="en-US" altLang="zh-CN" sz="1000"/>
            <a:t>20%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0.41777</cdr:x>
      <cdr:y>0.05016</cdr:y>
    </cdr:from>
    <cdr:to>
      <cdr:x>0.41777</cdr:x>
      <cdr:y>0.80261</cdr:y>
    </cdr:to>
    <cdr:cxnSp macro="">
      <cdr:nvCxnSpPr>
        <cdr:cNvPr id="145" name="直線コネクタ 144">
          <a:extLst xmlns:a="http://schemas.openxmlformats.org/drawingml/2006/main">
            <a:ext uri="{FF2B5EF4-FFF2-40B4-BE49-F238E27FC236}">
              <a16:creationId xmlns:a16="http://schemas.microsoft.com/office/drawing/2014/main" id="{B2B22E73-8C4D-4F9F-97BD-7A1CF85FB6E4}"/>
            </a:ext>
          </a:extLst>
        </cdr:cNvPr>
        <cdr:cNvCxnSpPr/>
      </cdr:nvCxnSpPr>
      <cdr:spPr bwMode="auto">
        <a:xfrm xmlns:a="http://schemas.openxmlformats.org/drawingml/2006/main" flipV="1">
          <a:off x="3886200" y="304800"/>
          <a:ext cx="0" cy="457200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0.39046</cdr:x>
      <cdr:y>0.0209</cdr:y>
    </cdr:from>
    <cdr:to>
      <cdr:x>0.44507</cdr:x>
      <cdr:y>0.05434</cdr:y>
    </cdr:to>
    <cdr:sp macro="" textlink="">
      <cdr:nvSpPr>
        <cdr:cNvPr id="146" name="テキスト ボックス 145">
          <a:extLst xmlns:a="http://schemas.openxmlformats.org/drawingml/2006/main">
            <a:ext uri="{FF2B5EF4-FFF2-40B4-BE49-F238E27FC236}">
              <a16:creationId xmlns:a16="http://schemas.microsoft.com/office/drawing/2014/main" id="{3E0FEE3B-85D0-4365-BB3C-C2EECB8D686B}"/>
            </a:ext>
          </a:extLst>
        </cdr:cNvPr>
        <cdr:cNvSpPr txBox="1"/>
      </cdr:nvSpPr>
      <cdr:spPr>
        <a:xfrm xmlns:a="http://schemas.openxmlformats.org/drawingml/2006/main">
          <a:off x="3632200" y="127000"/>
          <a:ext cx="508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zh-CN" altLang="en-US" sz="1000"/>
            <a:t> </a:t>
          </a:r>
          <a:r>
            <a:rPr lang="en-US" altLang="zh-CN" sz="1000"/>
            <a:t>40%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0.59798</cdr:x>
      <cdr:y>0.05016</cdr:y>
    </cdr:from>
    <cdr:to>
      <cdr:x>0.59798</cdr:x>
      <cdr:y>0.80261</cdr:y>
    </cdr:to>
    <cdr:cxnSp macro="">
      <cdr:nvCxnSpPr>
        <cdr:cNvPr id="147" name="直線コネクタ 146">
          <a:extLst xmlns:a="http://schemas.openxmlformats.org/drawingml/2006/main">
            <a:ext uri="{FF2B5EF4-FFF2-40B4-BE49-F238E27FC236}">
              <a16:creationId xmlns:a16="http://schemas.microsoft.com/office/drawing/2014/main" id="{04B1DBB7-6C45-4DD0-AA7C-32587C733EFF}"/>
            </a:ext>
          </a:extLst>
        </cdr:cNvPr>
        <cdr:cNvCxnSpPr/>
      </cdr:nvCxnSpPr>
      <cdr:spPr bwMode="auto">
        <a:xfrm xmlns:a="http://schemas.openxmlformats.org/drawingml/2006/main" flipV="1">
          <a:off x="5562600" y="304800"/>
          <a:ext cx="0" cy="457200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0.57067</cdr:x>
      <cdr:y>0.0209</cdr:y>
    </cdr:from>
    <cdr:to>
      <cdr:x>0.62528</cdr:x>
      <cdr:y>0.05434</cdr:y>
    </cdr:to>
    <cdr:sp macro="" textlink="">
      <cdr:nvSpPr>
        <cdr:cNvPr id="148" name="テキスト ボックス 147">
          <a:extLst xmlns:a="http://schemas.openxmlformats.org/drawingml/2006/main">
            <a:ext uri="{FF2B5EF4-FFF2-40B4-BE49-F238E27FC236}">
              <a16:creationId xmlns:a16="http://schemas.microsoft.com/office/drawing/2014/main" id="{3BE5D34F-640F-4398-B85C-22F48B919834}"/>
            </a:ext>
          </a:extLst>
        </cdr:cNvPr>
        <cdr:cNvSpPr txBox="1"/>
      </cdr:nvSpPr>
      <cdr:spPr>
        <a:xfrm xmlns:a="http://schemas.openxmlformats.org/drawingml/2006/main">
          <a:off x="5308600" y="127000"/>
          <a:ext cx="508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zh-CN" altLang="en-US" sz="1000"/>
            <a:t> </a:t>
          </a:r>
          <a:r>
            <a:rPr lang="en-US" altLang="zh-CN" sz="1000"/>
            <a:t>60%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0.77819</cdr:x>
      <cdr:y>0.05016</cdr:y>
    </cdr:from>
    <cdr:to>
      <cdr:x>0.77819</cdr:x>
      <cdr:y>0.80261</cdr:y>
    </cdr:to>
    <cdr:cxnSp macro="">
      <cdr:nvCxnSpPr>
        <cdr:cNvPr id="149" name="直線コネクタ 148">
          <a:extLst xmlns:a="http://schemas.openxmlformats.org/drawingml/2006/main">
            <a:ext uri="{FF2B5EF4-FFF2-40B4-BE49-F238E27FC236}">
              <a16:creationId xmlns:a16="http://schemas.microsoft.com/office/drawing/2014/main" id="{1D6CCFAC-2131-4EE9-A55F-D6C643C64168}"/>
            </a:ext>
          </a:extLst>
        </cdr:cNvPr>
        <cdr:cNvCxnSpPr/>
      </cdr:nvCxnSpPr>
      <cdr:spPr bwMode="auto">
        <a:xfrm xmlns:a="http://schemas.openxmlformats.org/drawingml/2006/main" flipV="1">
          <a:off x="7239000" y="304800"/>
          <a:ext cx="0" cy="457200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646464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0.75089</cdr:x>
      <cdr:y>0.0209</cdr:y>
    </cdr:from>
    <cdr:to>
      <cdr:x>0.8055</cdr:x>
      <cdr:y>0.05434</cdr:y>
    </cdr:to>
    <cdr:sp macro="" textlink="">
      <cdr:nvSpPr>
        <cdr:cNvPr id="150" name="テキスト ボックス 149">
          <a:extLst xmlns:a="http://schemas.openxmlformats.org/drawingml/2006/main">
            <a:ext uri="{FF2B5EF4-FFF2-40B4-BE49-F238E27FC236}">
              <a16:creationId xmlns:a16="http://schemas.microsoft.com/office/drawing/2014/main" id="{F745774B-A7A8-44F4-B3A9-320ADD138B37}"/>
            </a:ext>
          </a:extLst>
        </cdr:cNvPr>
        <cdr:cNvSpPr txBox="1"/>
      </cdr:nvSpPr>
      <cdr:spPr>
        <a:xfrm xmlns:a="http://schemas.openxmlformats.org/drawingml/2006/main">
          <a:off x="6985000" y="127000"/>
          <a:ext cx="508000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r"/>
          <a:r>
            <a:rPr lang="zh-CN" altLang="en-US" sz="1000"/>
            <a:t> </a:t>
          </a:r>
          <a:r>
            <a:rPr lang="en-US" altLang="zh-CN" sz="1000"/>
            <a:t>80%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0.9584</cdr:x>
      <cdr:y>0.02926</cdr:y>
    </cdr:from>
    <cdr:to>
      <cdr:x>0.9584</cdr:x>
      <cdr:y>0.80261</cdr:y>
    </cdr:to>
    <cdr:cxnSp macro="">
      <cdr:nvCxnSpPr>
        <cdr:cNvPr id="151" name="直線コネクタ 150">
          <a:extLst xmlns:a="http://schemas.openxmlformats.org/drawingml/2006/main">
            <a:ext uri="{FF2B5EF4-FFF2-40B4-BE49-F238E27FC236}">
              <a16:creationId xmlns:a16="http://schemas.microsoft.com/office/drawing/2014/main" id="{6F598278-DCF6-475C-ACF0-79F0B8845DF7}"/>
            </a:ext>
          </a:extLst>
        </cdr:cNvPr>
        <cdr:cNvCxnSpPr/>
      </cdr:nvCxnSpPr>
      <cdr:spPr bwMode="auto">
        <a:xfrm xmlns:a="http://schemas.openxmlformats.org/drawingml/2006/main">
          <a:off x="8915400" y="177800"/>
          <a:ext cx="0" cy="469900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0.05734</cdr:x>
      <cdr:y>0.69875</cdr:y>
    </cdr:from>
    <cdr:to>
      <cdr:x>0.06954</cdr:x>
      <cdr:y>0.69875</cdr:y>
    </cdr:to>
    <cdr:cxnSp macro="">
      <cdr:nvCxnSpPr>
        <cdr:cNvPr id="152" name="直線コネクタ 151">
          <a:extLst xmlns:a="http://schemas.openxmlformats.org/drawingml/2006/main">
            <a:ext uri="{FF2B5EF4-FFF2-40B4-BE49-F238E27FC236}">
              <a16:creationId xmlns:a16="http://schemas.microsoft.com/office/drawing/2014/main" id="{19F63CD6-81AC-4C79-B727-8F57AB0D0F71}"/>
            </a:ext>
          </a:extLst>
        </cdr:cNvPr>
        <cdr:cNvCxnSpPr/>
      </cdr:nvCxnSpPr>
      <cdr:spPr bwMode="auto">
        <a:xfrm xmlns:a="http://schemas.openxmlformats.org/drawingml/2006/main">
          <a:off x="533400" y="4245768"/>
          <a:ext cx="113466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0.07034</cdr:x>
      <cdr:y>0.78954</cdr:y>
    </cdr:from>
    <cdr:to>
      <cdr:x>0.07988</cdr:x>
      <cdr:y>0.78954</cdr:y>
    </cdr:to>
    <cdr:cxnSp macro="">
      <cdr:nvCxnSpPr>
        <cdr:cNvPr id="153" name="直線コネクタ 152">
          <a:extLst xmlns:a="http://schemas.openxmlformats.org/drawingml/2006/main">
            <a:ext uri="{FF2B5EF4-FFF2-40B4-BE49-F238E27FC236}">
              <a16:creationId xmlns:a16="http://schemas.microsoft.com/office/drawing/2014/main" id="{0101D659-6F7F-4145-8D5A-076F2FD3941A}"/>
            </a:ext>
          </a:extLst>
        </cdr:cNvPr>
        <cdr:cNvCxnSpPr/>
      </cdr:nvCxnSpPr>
      <cdr:spPr bwMode="auto">
        <a:xfrm xmlns:a="http://schemas.openxmlformats.org/drawingml/2006/main">
          <a:off x="654301" y="4797417"/>
          <a:ext cx="88788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0.06954</cdr:x>
      <cdr:y>0.69875</cdr:y>
    </cdr:from>
    <cdr:to>
      <cdr:x>0.06954</cdr:x>
      <cdr:y>0.79076</cdr:y>
    </cdr:to>
    <cdr:cxnSp macro="">
      <cdr:nvCxnSpPr>
        <cdr:cNvPr id="154" name="直線コネクタ 153">
          <a:extLst xmlns:a="http://schemas.openxmlformats.org/drawingml/2006/main">
            <a:ext uri="{FF2B5EF4-FFF2-40B4-BE49-F238E27FC236}">
              <a16:creationId xmlns:a16="http://schemas.microsoft.com/office/drawing/2014/main" id="{3142F45A-14AE-4A14-A673-870818C8BEE4}"/>
            </a:ext>
          </a:extLst>
        </cdr:cNvPr>
        <cdr:cNvCxnSpPr/>
      </cdr:nvCxnSpPr>
      <cdr:spPr bwMode="auto">
        <a:xfrm xmlns:a="http://schemas.openxmlformats.org/drawingml/2006/main">
          <a:off x="646865" y="4245768"/>
          <a:ext cx="0" cy="559084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0.07908</cdr:x>
      <cdr:y>0.70455</cdr:y>
    </cdr:from>
    <cdr:to>
      <cdr:x>0.11804</cdr:x>
      <cdr:y>0.70455</cdr:y>
    </cdr:to>
    <cdr:cxnSp macro="">
      <cdr:nvCxnSpPr>
        <cdr:cNvPr id="155" name="直線コネクタ 154">
          <a:extLst xmlns:a="http://schemas.openxmlformats.org/drawingml/2006/main">
            <a:ext uri="{FF2B5EF4-FFF2-40B4-BE49-F238E27FC236}">
              <a16:creationId xmlns:a16="http://schemas.microsoft.com/office/drawing/2014/main" id="{741930AB-9A63-4A63-ACF3-E92189BDD1A6}"/>
            </a:ext>
          </a:extLst>
        </cdr:cNvPr>
        <cdr:cNvCxnSpPr/>
      </cdr:nvCxnSpPr>
      <cdr:spPr bwMode="auto">
        <a:xfrm xmlns:a="http://schemas.openxmlformats.org/drawingml/2006/main">
          <a:off x="735654" y="4280966"/>
          <a:ext cx="362351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0.07908</cdr:x>
      <cdr:y>0.70455</cdr:y>
    </cdr:from>
    <cdr:to>
      <cdr:x>0.07908</cdr:x>
      <cdr:y>0.79076</cdr:y>
    </cdr:to>
    <cdr:cxnSp macro="">
      <cdr:nvCxnSpPr>
        <cdr:cNvPr id="156" name="直線コネクタ 155">
          <a:extLst xmlns:a="http://schemas.openxmlformats.org/drawingml/2006/main">
            <a:ext uri="{FF2B5EF4-FFF2-40B4-BE49-F238E27FC236}">
              <a16:creationId xmlns:a16="http://schemas.microsoft.com/office/drawing/2014/main" id="{9B337FC4-E083-4A76-815A-8C4E55D1DAA1}"/>
            </a:ext>
          </a:extLst>
        </cdr:cNvPr>
        <cdr:cNvCxnSpPr/>
      </cdr:nvCxnSpPr>
      <cdr:spPr bwMode="auto">
        <a:xfrm xmlns:a="http://schemas.openxmlformats.org/drawingml/2006/main" flipV="1">
          <a:off x="735654" y="4280966"/>
          <a:ext cx="0" cy="523886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0.11804</cdr:x>
      <cdr:y>0.56631</cdr:y>
    </cdr:from>
    <cdr:to>
      <cdr:x>0.12337</cdr:x>
      <cdr:y>0.56631</cdr:y>
    </cdr:to>
    <cdr:cxnSp macro="">
      <cdr:nvCxnSpPr>
        <cdr:cNvPr id="157" name="直線コネクタ 156">
          <a:extLst xmlns:a="http://schemas.openxmlformats.org/drawingml/2006/main">
            <a:ext uri="{FF2B5EF4-FFF2-40B4-BE49-F238E27FC236}">
              <a16:creationId xmlns:a16="http://schemas.microsoft.com/office/drawing/2014/main" id="{4B32C434-F226-4023-B54F-AE624ACACA5F}"/>
            </a:ext>
          </a:extLst>
        </cdr:cNvPr>
        <cdr:cNvCxnSpPr/>
      </cdr:nvCxnSpPr>
      <cdr:spPr bwMode="auto">
        <a:xfrm xmlns:a="http://schemas.openxmlformats.org/drawingml/2006/main">
          <a:off x="1098005" y="3441026"/>
          <a:ext cx="49648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0.11804</cdr:x>
      <cdr:y>0.56631</cdr:y>
    </cdr:from>
    <cdr:to>
      <cdr:x>0.11804</cdr:x>
      <cdr:y>0.70455</cdr:y>
    </cdr:to>
    <cdr:cxnSp macro="">
      <cdr:nvCxnSpPr>
        <cdr:cNvPr id="158" name="直線コネクタ 157">
          <a:extLst xmlns:a="http://schemas.openxmlformats.org/drawingml/2006/main">
            <a:ext uri="{FF2B5EF4-FFF2-40B4-BE49-F238E27FC236}">
              <a16:creationId xmlns:a16="http://schemas.microsoft.com/office/drawing/2014/main" id="{6332D43C-58ED-4278-8A68-A87C0BDBD703}"/>
            </a:ext>
          </a:extLst>
        </cdr:cNvPr>
        <cdr:cNvCxnSpPr/>
      </cdr:nvCxnSpPr>
      <cdr:spPr bwMode="auto">
        <a:xfrm xmlns:a="http://schemas.openxmlformats.org/drawingml/2006/main" flipV="1">
          <a:off x="1098005" y="3441026"/>
          <a:ext cx="0" cy="83994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0.12337</cdr:x>
      <cdr:y>0.54122</cdr:y>
    </cdr:from>
    <cdr:to>
      <cdr:x>0.13612</cdr:x>
      <cdr:y>0.54122</cdr:y>
    </cdr:to>
    <cdr:cxnSp macro="">
      <cdr:nvCxnSpPr>
        <cdr:cNvPr id="159" name="直線コネクタ 158">
          <a:extLst xmlns:a="http://schemas.openxmlformats.org/drawingml/2006/main">
            <a:ext uri="{FF2B5EF4-FFF2-40B4-BE49-F238E27FC236}">
              <a16:creationId xmlns:a16="http://schemas.microsoft.com/office/drawing/2014/main" id="{DE56E410-4CA7-4F57-B97D-2C5A5154AE10}"/>
            </a:ext>
          </a:extLst>
        </cdr:cNvPr>
        <cdr:cNvCxnSpPr/>
      </cdr:nvCxnSpPr>
      <cdr:spPr bwMode="auto">
        <a:xfrm xmlns:a="http://schemas.openxmlformats.org/drawingml/2006/main">
          <a:off x="1147653" y="3288572"/>
          <a:ext cx="118545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0.12337</cdr:x>
      <cdr:y>0.54122</cdr:y>
    </cdr:from>
    <cdr:to>
      <cdr:x>0.12337</cdr:x>
      <cdr:y>0.56631</cdr:y>
    </cdr:to>
    <cdr:cxnSp macro="">
      <cdr:nvCxnSpPr>
        <cdr:cNvPr id="160" name="直線コネクタ 159">
          <a:extLst xmlns:a="http://schemas.openxmlformats.org/drawingml/2006/main">
            <a:ext uri="{FF2B5EF4-FFF2-40B4-BE49-F238E27FC236}">
              <a16:creationId xmlns:a16="http://schemas.microsoft.com/office/drawing/2014/main" id="{FFD796C0-8B4D-4535-AD46-3A9B9F28E7D8}"/>
            </a:ext>
          </a:extLst>
        </cdr:cNvPr>
        <cdr:cNvCxnSpPr/>
      </cdr:nvCxnSpPr>
      <cdr:spPr bwMode="auto">
        <a:xfrm xmlns:a="http://schemas.openxmlformats.org/drawingml/2006/main" flipV="1">
          <a:off x="1147653" y="3288572"/>
          <a:ext cx="0" cy="152454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0.13612</cdr:x>
      <cdr:y>0.68371</cdr:y>
    </cdr:from>
    <cdr:to>
      <cdr:x>0.15975</cdr:x>
      <cdr:y>0.68371</cdr:y>
    </cdr:to>
    <cdr:cxnSp macro="">
      <cdr:nvCxnSpPr>
        <cdr:cNvPr id="161" name="直線コネクタ 160">
          <a:extLst xmlns:a="http://schemas.openxmlformats.org/drawingml/2006/main">
            <a:ext uri="{FF2B5EF4-FFF2-40B4-BE49-F238E27FC236}">
              <a16:creationId xmlns:a16="http://schemas.microsoft.com/office/drawing/2014/main" id="{F4A045BE-F9C9-4963-8F83-5D9B905C01DE}"/>
            </a:ext>
          </a:extLst>
        </cdr:cNvPr>
        <cdr:cNvCxnSpPr/>
      </cdr:nvCxnSpPr>
      <cdr:spPr bwMode="auto">
        <a:xfrm xmlns:a="http://schemas.openxmlformats.org/drawingml/2006/main">
          <a:off x="1266198" y="4154358"/>
          <a:ext cx="219886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0.13612</cdr:x>
      <cdr:y>0.54122</cdr:y>
    </cdr:from>
    <cdr:to>
      <cdr:x>0.13612</cdr:x>
      <cdr:y>0.68371</cdr:y>
    </cdr:to>
    <cdr:cxnSp macro="">
      <cdr:nvCxnSpPr>
        <cdr:cNvPr id="162" name="直線コネクタ 161">
          <a:extLst xmlns:a="http://schemas.openxmlformats.org/drawingml/2006/main">
            <a:ext uri="{FF2B5EF4-FFF2-40B4-BE49-F238E27FC236}">
              <a16:creationId xmlns:a16="http://schemas.microsoft.com/office/drawing/2014/main" id="{CC893301-759E-4B59-8B02-5CFC785E1DF4}"/>
            </a:ext>
          </a:extLst>
        </cdr:cNvPr>
        <cdr:cNvCxnSpPr/>
      </cdr:nvCxnSpPr>
      <cdr:spPr bwMode="auto">
        <a:xfrm xmlns:a="http://schemas.openxmlformats.org/drawingml/2006/main">
          <a:off x="1266198" y="3288572"/>
          <a:ext cx="0" cy="865786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0.15941</cdr:x>
      <cdr:y>0.79596</cdr:y>
    </cdr:from>
    <cdr:to>
      <cdr:x>0.18277</cdr:x>
      <cdr:y>0.79596</cdr:y>
    </cdr:to>
    <cdr:cxnSp macro="">
      <cdr:nvCxnSpPr>
        <cdr:cNvPr id="163" name="直線コネクタ 162">
          <a:extLst xmlns:a="http://schemas.openxmlformats.org/drawingml/2006/main">
            <a:ext uri="{FF2B5EF4-FFF2-40B4-BE49-F238E27FC236}">
              <a16:creationId xmlns:a16="http://schemas.microsoft.com/office/drawing/2014/main" id="{A929798B-7B7A-41F2-BA50-827BF1673C89}"/>
            </a:ext>
          </a:extLst>
        </cdr:cNvPr>
        <cdr:cNvCxnSpPr/>
      </cdr:nvCxnSpPr>
      <cdr:spPr bwMode="auto">
        <a:xfrm xmlns:a="http://schemas.openxmlformats.org/drawingml/2006/main">
          <a:off x="1482842" y="4836396"/>
          <a:ext cx="217372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0.15975</cdr:x>
      <cdr:y>0.68371</cdr:y>
    </cdr:from>
    <cdr:to>
      <cdr:x>0.15975</cdr:x>
      <cdr:y>0.79827</cdr:y>
    </cdr:to>
    <cdr:cxnSp macro="">
      <cdr:nvCxnSpPr>
        <cdr:cNvPr id="164" name="直線コネクタ 163">
          <a:extLst xmlns:a="http://schemas.openxmlformats.org/drawingml/2006/main">
            <a:ext uri="{FF2B5EF4-FFF2-40B4-BE49-F238E27FC236}">
              <a16:creationId xmlns:a16="http://schemas.microsoft.com/office/drawing/2014/main" id="{793012D0-3397-44B5-83F1-1E861859C75E}"/>
            </a:ext>
          </a:extLst>
        </cdr:cNvPr>
        <cdr:cNvCxnSpPr/>
      </cdr:nvCxnSpPr>
      <cdr:spPr bwMode="auto">
        <a:xfrm xmlns:a="http://schemas.openxmlformats.org/drawingml/2006/main">
          <a:off x="1486084" y="4154358"/>
          <a:ext cx="0" cy="696116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0.18312</cdr:x>
      <cdr:y>0.40221</cdr:y>
    </cdr:from>
    <cdr:to>
      <cdr:x>0.1942</cdr:x>
      <cdr:y>0.40221</cdr:y>
    </cdr:to>
    <cdr:cxnSp macro="">
      <cdr:nvCxnSpPr>
        <cdr:cNvPr id="165" name="直線コネクタ 164">
          <a:extLst xmlns:a="http://schemas.openxmlformats.org/drawingml/2006/main">
            <a:ext uri="{FF2B5EF4-FFF2-40B4-BE49-F238E27FC236}">
              <a16:creationId xmlns:a16="http://schemas.microsoft.com/office/drawing/2014/main" id="{30FF3DFA-05AC-4D6D-B0CB-81C459FE94FD}"/>
            </a:ext>
          </a:extLst>
        </cdr:cNvPr>
        <cdr:cNvCxnSpPr/>
      </cdr:nvCxnSpPr>
      <cdr:spPr bwMode="auto">
        <a:xfrm xmlns:a="http://schemas.openxmlformats.org/drawingml/2006/main">
          <a:off x="1703456" y="2443892"/>
          <a:ext cx="103076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0.18312</cdr:x>
      <cdr:y>0.40221</cdr:y>
    </cdr:from>
    <cdr:to>
      <cdr:x>0.18312</cdr:x>
      <cdr:y>0.79827</cdr:y>
    </cdr:to>
    <cdr:cxnSp macro="">
      <cdr:nvCxnSpPr>
        <cdr:cNvPr id="166" name="直線コネクタ 165">
          <a:extLst xmlns:a="http://schemas.openxmlformats.org/drawingml/2006/main">
            <a:ext uri="{FF2B5EF4-FFF2-40B4-BE49-F238E27FC236}">
              <a16:creationId xmlns:a16="http://schemas.microsoft.com/office/drawing/2014/main" id="{2425BCCB-EB5C-441A-80E0-992AA6229601}"/>
            </a:ext>
          </a:extLst>
        </cdr:cNvPr>
        <cdr:cNvCxnSpPr/>
      </cdr:nvCxnSpPr>
      <cdr:spPr bwMode="auto">
        <a:xfrm xmlns:a="http://schemas.openxmlformats.org/drawingml/2006/main" flipV="1">
          <a:off x="1703456" y="2443892"/>
          <a:ext cx="0" cy="2406582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0.1942</cdr:x>
      <cdr:y>0.26871</cdr:y>
    </cdr:from>
    <cdr:to>
      <cdr:x>0.19992</cdr:x>
      <cdr:y>0.26871</cdr:y>
    </cdr:to>
    <cdr:cxnSp macro="">
      <cdr:nvCxnSpPr>
        <cdr:cNvPr id="167" name="直線コネクタ 166">
          <a:extLst xmlns:a="http://schemas.openxmlformats.org/drawingml/2006/main">
            <a:ext uri="{FF2B5EF4-FFF2-40B4-BE49-F238E27FC236}">
              <a16:creationId xmlns:a16="http://schemas.microsoft.com/office/drawing/2014/main" id="{374D465B-1B1E-4095-BBC6-F935712F57CD}"/>
            </a:ext>
          </a:extLst>
        </cdr:cNvPr>
        <cdr:cNvCxnSpPr/>
      </cdr:nvCxnSpPr>
      <cdr:spPr bwMode="auto">
        <a:xfrm xmlns:a="http://schemas.openxmlformats.org/drawingml/2006/main">
          <a:off x="1806532" y="1632748"/>
          <a:ext cx="53155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0.1942</cdr:x>
      <cdr:y>0.26871</cdr:y>
    </cdr:from>
    <cdr:to>
      <cdr:x>0.1942</cdr:x>
      <cdr:y>0.40221</cdr:y>
    </cdr:to>
    <cdr:cxnSp macro="">
      <cdr:nvCxnSpPr>
        <cdr:cNvPr id="168" name="直線コネクタ 167">
          <a:extLst xmlns:a="http://schemas.openxmlformats.org/drawingml/2006/main">
            <a:ext uri="{FF2B5EF4-FFF2-40B4-BE49-F238E27FC236}">
              <a16:creationId xmlns:a16="http://schemas.microsoft.com/office/drawing/2014/main" id="{06A601AD-7A92-440C-B9B4-ED94DC9A40C2}"/>
            </a:ext>
          </a:extLst>
        </cdr:cNvPr>
        <cdr:cNvCxnSpPr/>
      </cdr:nvCxnSpPr>
      <cdr:spPr bwMode="auto">
        <a:xfrm xmlns:a="http://schemas.openxmlformats.org/drawingml/2006/main" flipV="1">
          <a:off x="1806532" y="1632748"/>
          <a:ext cx="0" cy="811144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0.19992</cdr:x>
      <cdr:y>0.65231</cdr:y>
    </cdr:from>
    <cdr:to>
      <cdr:x>0.2124</cdr:x>
      <cdr:y>0.65231</cdr:y>
    </cdr:to>
    <cdr:cxnSp macro="">
      <cdr:nvCxnSpPr>
        <cdr:cNvPr id="169" name="直線コネクタ 168">
          <a:extLst xmlns:a="http://schemas.openxmlformats.org/drawingml/2006/main">
            <a:ext uri="{FF2B5EF4-FFF2-40B4-BE49-F238E27FC236}">
              <a16:creationId xmlns:a16="http://schemas.microsoft.com/office/drawing/2014/main" id="{49CC7D7D-C38D-4F65-9489-6E07ADD75B25}"/>
            </a:ext>
          </a:extLst>
        </cdr:cNvPr>
        <cdr:cNvCxnSpPr/>
      </cdr:nvCxnSpPr>
      <cdr:spPr bwMode="auto">
        <a:xfrm xmlns:a="http://schemas.openxmlformats.org/drawingml/2006/main">
          <a:off x="1859687" y="3963588"/>
          <a:ext cx="116119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0.19992</cdr:x>
      <cdr:y>0.26871</cdr:y>
    </cdr:from>
    <cdr:to>
      <cdr:x>0.19992</cdr:x>
      <cdr:y>0.65231</cdr:y>
    </cdr:to>
    <cdr:cxnSp macro="">
      <cdr:nvCxnSpPr>
        <cdr:cNvPr id="170" name="直線コネクタ 169">
          <a:extLst xmlns:a="http://schemas.openxmlformats.org/drawingml/2006/main">
            <a:ext uri="{FF2B5EF4-FFF2-40B4-BE49-F238E27FC236}">
              <a16:creationId xmlns:a16="http://schemas.microsoft.com/office/drawing/2014/main" id="{19B36DC7-86F3-481A-8364-278CD232420D}"/>
            </a:ext>
          </a:extLst>
        </cdr:cNvPr>
        <cdr:cNvCxnSpPr/>
      </cdr:nvCxnSpPr>
      <cdr:spPr bwMode="auto">
        <a:xfrm xmlns:a="http://schemas.openxmlformats.org/drawingml/2006/main">
          <a:off x="1859687" y="1632748"/>
          <a:ext cx="0" cy="233084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0.2124</cdr:x>
      <cdr:y>0.71128</cdr:y>
    </cdr:from>
    <cdr:to>
      <cdr:x>0.22022</cdr:x>
      <cdr:y>0.71128</cdr:y>
    </cdr:to>
    <cdr:cxnSp macro="">
      <cdr:nvCxnSpPr>
        <cdr:cNvPr id="171" name="直線コネクタ 170">
          <a:extLst xmlns:a="http://schemas.openxmlformats.org/drawingml/2006/main">
            <a:ext uri="{FF2B5EF4-FFF2-40B4-BE49-F238E27FC236}">
              <a16:creationId xmlns:a16="http://schemas.microsoft.com/office/drawing/2014/main" id="{03D51477-A84F-4ECD-943C-711D7AFA9E10}"/>
            </a:ext>
          </a:extLst>
        </cdr:cNvPr>
        <cdr:cNvCxnSpPr/>
      </cdr:nvCxnSpPr>
      <cdr:spPr bwMode="auto">
        <a:xfrm xmlns:a="http://schemas.openxmlformats.org/drawingml/2006/main">
          <a:off x="1975806" y="4321912"/>
          <a:ext cx="72722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0.2124</cdr:x>
      <cdr:y>0.65231</cdr:y>
    </cdr:from>
    <cdr:to>
      <cdr:x>0.2124</cdr:x>
      <cdr:y>0.71128</cdr:y>
    </cdr:to>
    <cdr:cxnSp macro="">
      <cdr:nvCxnSpPr>
        <cdr:cNvPr id="172" name="直線コネクタ 171">
          <a:extLst xmlns:a="http://schemas.openxmlformats.org/drawingml/2006/main">
            <a:ext uri="{FF2B5EF4-FFF2-40B4-BE49-F238E27FC236}">
              <a16:creationId xmlns:a16="http://schemas.microsoft.com/office/drawing/2014/main" id="{AA2A5E92-058B-4DD6-9090-B465C3E6AED7}"/>
            </a:ext>
          </a:extLst>
        </cdr:cNvPr>
        <cdr:cNvCxnSpPr/>
      </cdr:nvCxnSpPr>
      <cdr:spPr bwMode="auto">
        <a:xfrm xmlns:a="http://schemas.openxmlformats.org/drawingml/2006/main">
          <a:off x="1975806" y="3963588"/>
          <a:ext cx="0" cy="358324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0.22022</cdr:x>
      <cdr:y>0.42334</cdr:y>
    </cdr:from>
    <cdr:to>
      <cdr:x>0.23</cdr:x>
      <cdr:y>0.42334</cdr:y>
    </cdr:to>
    <cdr:cxnSp macro="">
      <cdr:nvCxnSpPr>
        <cdr:cNvPr id="173" name="直線コネクタ 172">
          <a:extLst xmlns:a="http://schemas.openxmlformats.org/drawingml/2006/main">
            <a:ext uri="{FF2B5EF4-FFF2-40B4-BE49-F238E27FC236}">
              <a16:creationId xmlns:a16="http://schemas.microsoft.com/office/drawing/2014/main" id="{9D237FA4-6490-44A0-A53C-36BCE5D2CD51}"/>
            </a:ext>
          </a:extLst>
        </cdr:cNvPr>
        <cdr:cNvCxnSpPr/>
      </cdr:nvCxnSpPr>
      <cdr:spPr bwMode="auto">
        <a:xfrm xmlns:a="http://schemas.openxmlformats.org/drawingml/2006/main">
          <a:off x="2048528" y="2572290"/>
          <a:ext cx="91024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0.22022</cdr:x>
      <cdr:y>0.42334</cdr:y>
    </cdr:from>
    <cdr:to>
      <cdr:x>0.22022</cdr:x>
      <cdr:y>0.71128</cdr:y>
    </cdr:to>
    <cdr:cxnSp macro="">
      <cdr:nvCxnSpPr>
        <cdr:cNvPr id="174" name="直線コネクタ 173">
          <a:extLst xmlns:a="http://schemas.openxmlformats.org/drawingml/2006/main">
            <a:ext uri="{FF2B5EF4-FFF2-40B4-BE49-F238E27FC236}">
              <a16:creationId xmlns:a16="http://schemas.microsoft.com/office/drawing/2014/main" id="{E8429703-5ED8-4D86-A8D3-470E5497434C}"/>
            </a:ext>
          </a:extLst>
        </cdr:cNvPr>
        <cdr:cNvCxnSpPr/>
      </cdr:nvCxnSpPr>
      <cdr:spPr bwMode="auto">
        <a:xfrm xmlns:a="http://schemas.openxmlformats.org/drawingml/2006/main" flipV="1">
          <a:off x="2048528" y="2572290"/>
          <a:ext cx="0" cy="1749622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0.23</cdr:x>
      <cdr:y>0.45519</cdr:y>
    </cdr:from>
    <cdr:to>
      <cdr:x>0.23624</cdr:x>
      <cdr:y>0.45519</cdr:y>
    </cdr:to>
    <cdr:cxnSp macro="">
      <cdr:nvCxnSpPr>
        <cdr:cNvPr id="175" name="直線コネクタ 174">
          <a:extLst xmlns:a="http://schemas.openxmlformats.org/drawingml/2006/main">
            <a:ext uri="{FF2B5EF4-FFF2-40B4-BE49-F238E27FC236}">
              <a16:creationId xmlns:a16="http://schemas.microsoft.com/office/drawing/2014/main" id="{9E2949E5-AAC7-4B21-B5D6-C1D75C45EC1F}"/>
            </a:ext>
          </a:extLst>
        </cdr:cNvPr>
        <cdr:cNvCxnSpPr/>
      </cdr:nvCxnSpPr>
      <cdr:spPr bwMode="auto">
        <a:xfrm xmlns:a="http://schemas.openxmlformats.org/drawingml/2006/main">
          <a:off x="2139552" y="2765859"/>
          <a:ext cx="57997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0.23</cdr:x>
      <cdr:y>0.42334</cdr:y>
    </cdr:from>
    <cdr:to>
      <cdr:x>0.23</cdr:x>
      <cdr:y>0.45519</cdr:y>
    </cdr:to>
    <cdr:cxnSp macro="">
      <cdr:nvCxnSpPr>
        <cdr:cNvPr id="176" name="直線コネクタ 175">
          <a:extLst xmlns:a="http://schemas.openxmlformats.org/drawingml/2006/main">
            <a:ext uri="{FF2B5EF4-FFF2-40B4-BE49-F238E27FC236}">
              <a16:creationId xmlns:a16="http://schemas.microsoft.com/office/drawing/2014/main" id="{F060F5C1-1EC4-47A8-A257-CE1140E3DC3D}"/>
            </a:ext>
          </a:extLst>
        </cdr:cNvPr>
        <cdr:cNvCxnSpPr/>
      </cdr:nvCxnSpPr>
      <cdr:spPr bwMode="auto">
        <a:xfrm xmlns:a="http://schemas.openxmlformats.org/drawingml/2006/main">
          <a:off x="2139552" y="2572290"/>
          <a:ext cx="0" cy="193569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0.23624</cdr:x>
      <cdr:y>0.46343</cdr:y>
    </cdr:from>
    <cdr:to>
      <cdr:x>0.24742</cdr:x>
      <cdr:y>0.46343</cdr:y>
    </cdr:to>
    <cdr:cxnSp macro="">
      <cdr:nvCxnSpPr>
        <cdr:cNvPr id="177" name="直線コネクタ 176">
          <a:extLst xmlns:a="http://schemas.openxmlformats.org/drawingml/2006/main">
            <a:ext uri="{FF2B5EF4-FFF2-40B4-BE49-F238E27FC236}">
              <a16:creationId xmlns:a16="http://schemas.microsoft.com/office/drawing/2014/main" id="{A55C240B-CE08-4DD9-9C79-E3EB39B28F60}"/>
            </a:ext>
          </a:extLst>
        </cdr:cNvPr>
        <cdr:cNvCxnSpPr/>
      </cdr:nvCxnSpPr>
      <cdr:spPr bwMode="auto">
        <a:xfrm xmlns:a="http://schemas.openxmlformats.org/drawingml/2006/main">
          <a:off x="2197549" y="2815923"/>
          <a:ext cx="104034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0.23624</cdr:x>
      <cdr:y>0.45519</cdr:y>
    </cdr:from>
    <cdr:to>
      <cdr:x>0.23624</cdr:x>
      <cdr:y>0.46343</cdr:y>
    </cdr:to>
    <cdr:cxnSp macro="">
      <cdr:nvCxnSpPr>
        <cdr:cNvPr id="178" name="直線コネクタ 177">
          <a:extLst xmlns:a="http://schemas.openxmlformats.org/drawingml/2006/main">
            <a:ext uri="{FF2B5EF4-FFF2-40B4-BE49-F238E27FC236}">
              <a16:creationId xmlns:a16="http://schemas.microsoft.com/office/drawing/2014/main" id="{DA5E99BD-B11B-45C7-AD60-5A0917DD5CE4}"/>
            </a:ext>
          </a:extLst>
        </cdr:cNvPr>
        <cdr:cNvCxnSpPr/>
      </cdr:nvCxnSpPr>
      <cdr:spPr bwMode="auto">
        <a:xfrm xmlns:a="http://schemas.openxmlformats.org/drawingml/2006/main">
          <a:off x="2197549" y="2765859"/>
          <a:ext cx="0" cy="50064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0.24742</cdr:x>
      <cdr:y>0.71963</cdr:y>
    </cdr:from>
    <cdr:to>
      <cdr:x>0.25326</cdr:x>
      <cdr:y>0.71963</cdr:y>
    </cdr:to>
    <cdr:cxnSp macro="">
      <cdr:nvCxnSpPr>
        <cdr:cNvPr id="179" name="直線コネクタ 178">
          <a:extLst xmlns:a="http://schemas.openxmlformats.org/drawingml/2006/main">
            <a:ext uri="{FF2B5EF4-FFF2-40B4-BE49-F238E27FC236}">
              <a16:creationId xmlns:a16="http://schemas.microsoft.com/office/drawing/2014/main" id="{CBAD6414-D71D-4EA1-B892-BAA58D8E6966}"/>
            </a:ext>
          </a:extLst>
        </cdr:cNvPr>
        <cdr:cNvCxnSpPr/>
      </cdr:nvCxnSpPr>
      <cdr:spPr bwMode="auto">
        <a:xfrm xmlns:a="http://schemas.openxmlformats.org/drawingml/2006/main">
          <a:off x="2301583" y="4372614"/>
          <a:ext cx="54292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0.2464</cdr:x>
      <cdr:y>0.46187</cdr:y>
    </cdr:from>
    <cdr:to>
      <cdr:x>0.2464</cdr:x>
      <cdr:y>0.71806</cdr:y>
    </cdr:to>
    <cdr:cxnSp macro="">
      <cdr:nvCxnSpPr>
        <cdr:cNvPr id="180" name="直線コネクタ 179">
          <a:extLst xmlns:a="http://schemas.openxmlformats.org/drawingml/2006/main">
            <a:ext uri="{FF2B5EF4-FFF2-40B4-BE49-F238E27FC236}">
              <a16:creationId xmlns:a16="http://schemas.microsoft.com/office/drawing/2014/main" id="{53A394AB-434F-4BAD-90B9-ABE5ED2A8569}"/>
            </a:ext>
          </a:extLst>
        </cdr:cNvPr>
        <cdr:cNvCxnSpPr/>
      </cdr:nvCxnSpPr>
      <cdr:spPr bwMode="auto">
        <a:xfrm xmlns:a="http://schemas.openxmlformats.org/drawingml/2006/main">
          <a:off x="2292058" y="2806398"/>
          <a:ext cx="0" cy="1556691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0.25326</cdr:x>
      <cdr:y>0.60567</cdr:y>
    </cdr:from>
    <cdr:to>
      <cdr:x>0.26038</cdr:x>
      <cdr:y>0.60567</cdr:y>
    </cdr:to>
    <cdr:cxnSp macro="">
      <cdr:nvCxnSpPr>
        <cdr:cNvPr id="181" name="直線コネクタ 180">
          <a:extLst xmlns:a="http://schemas.openxmlformats.org/drawingml/2006/main">
            <a:ext uri="{FF2B5EF4-FFF2-40B4-BE49-F238E27FC236}">
              <a16:creationId xmlns:a16="http://schemas.microsoft.com/office/drawing/2014/main" id="{67100D96-5C44-4FDF-B4AF-0D155768E896}"/>
            </a:ext>
          </a:extLst>
        </cdr:cNvPr>
        <cdr:cNvCxnSpPr/>
      </cdr:nvCxnSpPr>
      <cdr:spPr bwMode="auto">
        <a:xfrm xmlns:a="http://schemas.openxmlformats.org/drawingml/2006/main">
          <a:off x="2355875" y="3680196"/>
          <a:ext cx="6630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0.25479</cdr:x>
      <cdr:y>0.60567</cdr:y>
    </cdr:from>
    <cdr:to>
      <cdr:x>0.25479</cdr:x>
      <cdr:y>0.71963</cdr:y>
    </cdr:to>
    <cdr:cxnSp macro="">
      <cdr:nvCxnSpPr>
        <cdr:cNvPr id="182" name="直線コネクタ 181">
          <a:extLst xmlns:a="http://schemas.openxmlformats.org/drawingml/2006/main">
            <a:ext uri="{FF2B5EF4-FFF2-40B4-BE49-F238E27FC236}">
              <a16:creationId xmlns:a16="http://schemas.microsoft.com/office/drawing/2014/main" id="{1A7B1356-00E2-4E33-9ADC-C38E8D503680}"/>
            </a:ext>
          </a:extLst>
        </cdr:cNvPr>
        <cdr:cNvCxnSpPr/>
      </cdr:nvCxnSpPr>
      <cdr:spPr bwMode="auto">
        <a:xfrm xmlns:a="http://schemas.openxmlformats.org/drawingml/2006/main" flipV="1">
          <a:off x="2370163" y="3680196"/>
          <a:ext cx="0" cy="692418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0.26038</cdr:x>
      <cdr:y>0.54247</cdr:y>
    </cdr:from>
    <cdr:to>
      <cdr:x>0.26944</cdr:x>
      <cdr:y>0.54247</cdr:y>
    </cdr:to>
    <cdr:cxnSp macro="">
      <cdr:nvCxnSpPr>
        <cdr:cNvPr id="183" name="直線コネクタ 182">
          <a:extLst xmlns:a="http://schemas.openxmlformats.org/drawingml/2006/main">
            <a:ext uri="{FF2B5EF4-FFF2-40B4-BE49-F238E27FC236}">
              <a16:creationId xmlns:a16="http://schemas.microsoft.com/office/drawing/2014/main" id="{5DB7A4DC-13A6-4095-B729-95EFD0F3677A}"/>
            </a:ext>
          </a:extLst>
        </cdr:cNvPr>
        <cdr:cNvCxnSpPr/>
      </cdr:nvCxnSpPr>
      <cdr:spPr bwMode="auto">
        <a:xfrm xmlns:a="http://schemas.openxmlformats.org/drawingml/2006/main">
          <a:off x="2422175" y="3296185"/>
          <a:ext cx="84263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0.26038</cdr:x>
      <cdr:y>0.54247</cdr:y>
    </cdr:from>
    <cdr:to>
      <cdr:x>0.26038</cdr:x>
      <cdr:y>0.60567</cdr:y>
    </cdr:to>
    <cdr:cxnSp macro="">
      <cdr:nvCxnSpPr>
        <cdr:cNvPr id="184" name="直線コネクタ 183">
          <a:extLst xmlns:a="http://schemas.openxmlformats.org/drawingml/2006/main">
            <a:ext uri="{FF2B5EF4-FFF2-40B4-BE49-F238E27FC236}">
              <a16:creationId xmlns:a16="http://schemas.microsoft.com/office/drawing/2014/main" id="{6EC03FF3-60D7-4DAA-92B0-684923B59289}"/>
            </a:ext>
          </a:extLst>
        </cdr:cNvPr>
        <cdr:cNvCxnSpPr/>
      </cdr:nvCxnSpPr>
      <cdr:spPr bwMode="auto">
        <a:xfrm xmlns:a="http://schemas.openxmlformats.org/drawingml/2006/main" flipV="1">
          <a:off x="2422175" y="3296185"/>
          <a:ext cx="0" cy="384011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0.26944</cdr:x>
      <cdr:y>0.78183</cdr:y>
    </cdr:from>
    <cdr:to>
      <cdr:x>0.2744</cdr:x>
      <cdr:y>0.78183</cdr:y>
    </cdr:to>
    <cdr:cxnSp macro="">
      <cdr:nvCxnSpPr>
        <cdr:cNvPr id="185" name="直線コネクタ 184">
          <a:extLst xmlns:a="http://schemas.openxmlformats.org/drawingml/2006/main">
            <a:ext uri="{FF2B5EF4-FFF2-40B4-BE49-F238E27FC236}">
              <a16:creationId xmlns:a16="http://schemas.microsoft.com/office/drawing/2014/main" id="{71AFFF8D-65A6-44C1-B48D-72BD29C3D6F0}"/>
            </a:ext>
          </a:extLst>
        </cdr:cNvPr>
        <cdr:cNvCxnSpPr/>
      </cdr:nvCxnSpPr>
      <cdr:spPr bwMode="auto">
        <a:xfrm xmlns:a="http://schemas.openxmlformats.org/drawingml/2006/main">
          <a:off x="2506438" y="4750553"/>
          <a:ext cx="46154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0.26842</cdr:x>
      <cdr:y>0.54247</cdr:y>
    </cdr:from>
    <cdr:to>
      <cdr:x>0.26842</cdr:x>
      <cdr:y>0.78183</cdr:y>
    </cdr:to>
    <cdr:cxnSp macro="">
      <cdr:nvCxnSpPr>
        <cdr:cNvPr id="186" name="直線コネクタ 185">
          <a:extLst xmlns:a="http://schemas.openxmlformats.org/drawingml/2006/main">
            <a:ext uri="{FF2B5EF4-FFF2-40B4-BE49-F238E27FC236}">
              <a16:creationId xmlns:a16="http://schemas.microsoft.com/office/drawing/2014/main" id="{A3682D1E-BC51-4865-8A25-64A840D1391D}"/>
            </a:ext>
          </a:extLst>
        </cdr:cNvPr>
        <cdr:cNvCxnSpPr/>
      </cdr:nvCxnSpPr>
      <cdr:spPr bwMode="auto">
        <a:xfrm xmlns:a="http://schemas.openxmlformats.org/drawingml/2006/main">
          <a:off x="2496913" y="3296185"/>
          <a:ext cx="0" cy="1454368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0.2744</cdr:x>
      <cdr:y>0.44562</cdr:y>
    </cdr:from>
    <cdr:to>
      <cdr:x>0.29906</cdr:x>
      <cdr:y>0.44562</cdr:y>
    </cdr:to>
    <cdr:cxnSp macro="">
      <cdr:nvCxnSpPr>
        <cdr:cNvPr id="187" name="直線コネクタ 186">
          <a:extLst xmlns:a="http://schemas.openxmlformats.org/drawingml/2006/main">
            <a:ext uri="{FF2B5EF4-FFF2-40B4-BE49-F238E27FC236}">
              <a16:creationId xmlns:a16="http://schemas.microsoft.com/office/drawing/2014/main" id="{71944808-C7FD-4574-8873-D2EE22B7EDB9}"/>
            </a:ext>
          </a:extLst>
        </cdr:cNvPr>
        <cdr:cNvCxnSpPr/>
      </cdr:nvCxnSpPr>
      <cdr:spPr bwMode="auto">
        <a:xfrm xmlns:a="http://schemas.openxmlformats.org/drawingml/2006/main">
          <a:off x="2552592" y="2707653"/>
          <a:ext cx="229391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0.27543</cdr:x>
      <cdr:y>0.44405</cdr:y>
    </cdr:from>
    <cdr:to>
      <cdr:x>0.27543</cdr:x>
      <cdr:y>0.78026</cdr:y>
    </cdr:to>
    <cdr:cxnSp macro="">
      <cdr:nvCxnSpPr>
        <cdr:cNvPr id="188" name="直線コネクタ 187">
          <a:extLst xmlns:a="http://schemas.openxmlformats.org/drawingml/2006/main">
            <a:ext uri="{FF2B5EF4-FFF2-40B4-BE49-F238E27FC236}">
              <a16:creationId xmlns:a16="http://schemas.microsoft.com/office/drawing/2014/main" id="{E2CD8076-0452-4070-A671-FA7E601F1A90}"/>
            </a:ext>
          </a:extLst>
        </cdr:cNvPr>
        <cdr:cNvCxnSpPr/>
      </cdr:nvCxnSpPr>
      <cdr:spPr bwMode="auto">
        <a:xfrm xmlns:a="http://schemas.openxmlformats.org/drawingml/2006/main" flipV="1">
          <a:off x="2562117" y="2698127"/>
          <a:ext cx="0" cy="204290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0.29906</cdr:x>
      <cdr:y>0.67471</cdr:y>
    </cdr:from>
    <cdr:to>
      <cdr:x>0.30872</cdr:x>
      <cdr:y>0.67471</cdr:y>
    </cdr:to>
    <cdr:cxnSp macro="">
      <cdr:nvCxnSpPr>
        <cdr:cNvPr id="189" name="直線コネクタ 188">
          <a:extLst xmlns:a="http://schemas.openxmlformats.org/drawingml/2006/main">
            <a:ext uri="{FF2B5EF4-FFF2-40B4-BE49-F238E27FC236}">
              <a16:creationId xmlns:a16="http://schemas.microsoft.com/office/drawing/2014/main" id="{8BF70268-7D7E-4FEF-9BC9-2AE7F3D663B5}"/>
            </a:ext>
          </a:extLst>
        </cdr:cNvPr>
        <cdr:cNvCxnSpPr/>
      </cdr:nvCxnSpPr>
      <cdr:spPr bwMode="auto">
        <a:xfrm xmlns:a="http://schemas.openxmlformats.org/drawingml/2006/main">
          <a:off x="2781983" y="4099656"/>
          <a:ext cx="89875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0.29906</cdr:x>
      <cdr:y>0.44562</cdr:y>
    </cdr:from>
    <cdr:to>
      <cdr:x>0.29906</cdr:x>
      <cdr:y>0.67471</cdr:y>
    </cdr:to>
    <cdr:cxnSp macro="">
      <cdr:nvCxnSpPr>
        <cdr:cNvPr id="190" name="直線コネクタ 189">
          <a:extLst xmlns:a="http://schemas.openxmlformats.org/drawingml/2006/main">
            <a:ext uri="{FF2B5EF4-FFF2-40B4-BE49-F238E27FC236}">
              <a16:creationId xmlns:a16="http://schemas.microsoft.com/office/drawing/2014/main" id="{585DAB97-8F77-4DDA-822B-D75B7C3F52DA}"/>
            </a:ext>
          </a:extLst>
        </cdr:cNvPr>
        <cdr:cNvCxnSpPr/>
      </cdr:nvCxnSpPr>
      <cdr:spPr bwMode="auto">
        <a:xfrm xmlns:a="http://schemas.openxmlformats.org/drawingml/2006/main">
          <a:off x="2781983" y="2707653"/>
          <a:ext cx="0" cy="1392003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0.30872</cdr:x>
      <cdr:y>0.67558</cdr:y>
    </cdr:from>
    <cdr:to>
      <cdr:x>0.37018</cdr:x>
      <cdr:y>0.67558</cdr:y>
    </cdr:to>
    <cdr:cxnSp macro="">
      <cdr:nvCxnSpPr>
        <cdr:cNvPr id="191" name="直線コネクタ 190">
          <a:extLst xmlns:a="http://schemas.openxmlformats.org/drawingml/2006/main">
            <a:ext uri="{FF2B5EF4-FFF2-40B4-BE49-F238E27FC236}">
              <a16:creationId xmlns:a16="http://schemas.microsoft.com/office/drawing/2014/main" id="{BA25C695-A4BF-4B00-9031-D8A9B149AD70}"/>
            </a:ext>
          </a:extLst>
        </cdr:cNvPr>
        <cdr:cNvCxnSpPr/>
      </cdr:nvCxnSpPr>
      <cdr:spPr bwMode="auto">
        <a:xfrm xmlns:a="http://schemas.openxmlformats.org/drawingml/2006/main">
          <a:off x="2871858" y="4104984"/>
          <a:ext cx="571724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0.30872</cdr:x>
      <cdr:y>0.67471</cdr:y>
    </cdr:from>
    <cdr:to>
      <cdr:x>0.30872</cdr:x>
      <cdr:y>0.67558</cdr:y>
    </cdr:to>
    <cdr:cxnSp macro="">
      <cdr:nvCxnSpPr>
        <cdr:cNvPr id="192" name="直線コネクタ 191">
          <a:extLst xmlns:a="http://schemas.openxmlformats.org/drawingml/2006/main">
            <a:ext uri="{FF2B5EF4-FFF2-40B4-BE49-F238E27FC236}">
              <a16:creationId xmlns:a16="http://schemas.microsoft.com/office/drawing/2014/main" id="{5395E44D-38BC-4B6D-BF1C-06200492306C}"/>
            </a:ext>
          </a:extLst>
        </cdr:cNvPr>
        <cdr:cNvCxnSpPr/>
      </cdr:nvCxnSpPr>
      <cdr:spPr bwMode="auto">
        <a:xfrm xmlns:a="http://schemas.openxmlformats.org/drawingml/2006/main">
          <a:off x="2871858" y="4099656"/>
          <a:ext cx="0" cy="5328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0.37018</cdr:x>
      <cdr:y>0.67814</cdr:y>
    </cdr:from>
    <cdr:to>
      <cdr:x>0.39093</cdr:x>
      <cdr:y>0.67814</cdr:y>
    </cdr:to>
    <cdr:cxnSp macro="">
      <cdr:nvCxnSpPr>
        <cdr:cNvPr id="193" name="直線コネクタ 192">
          <a:extLst xmlns:a="http://schemas.openxmlformats.org/drawingml/2006/main">
            <a:ext uri="{FF2B5EF4-FFF2-40B4-BE49-F238E27FC236}">
              <a16:creationId xmlns:a16="http://schemas.microsoft.com/office/drawing/2014/main" id="{95E19D95-F983-436B-987E-2E6296453D68}"/>
            </a:ext>
          </a:extLst>
        </cdr:cNvPr>
        <cdr:cNvCxnSpPr/>
      </cdr:nvCxnSpPr>
      <cdr:spPr bwMode="auto">
        <a:xfrm xmlns:a="http://schemas.openxmlformats.org/drawingml/2006/main">
          <a:off x="3443582" y="4120521"/>
          <a:ext cx="192937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0.37018</cdr:x>
      <cdr:y>0.67558</cdr:y>
    </cdr:from>
    <cdr:to>
      <cdr:x>0.37018</cdr:x>
      <cdr:y>0.67814</cdr:y>
    </cdr:to>
    <cdr:cxnSp macro="">
      <cdr:nvCxnSpPr>
        <cdr:cNvPr id="194" name="直線コネクタ 193">
          <a:extLst xmlns:a="http://schemas.openxmlformats.org/drawingml/2006/main">
            <a:ext uri="{FF2B5EF4-FFF2-40B4-BE49-F238E27FC236}">
              <a16:creationId xmlns:a16="http://schemas.microsoft.com/office/drawing/2014/main" id="{1075998C-14D3-4CB8-9BED-878714ECBF94}"/>
            </a:ext>
          </a:extLst>
        </cdr:cNvPr>
        <cdr:cNvCxnSpPr/>
      </cdr:nvCxnSpPr>
      <cdr:spPr bwMode="auto">
        <a:xfrm xmlns:a="http://schemas.openxmlformats.org/drawingml/2006/main">
          <a:off x="3443582" y="4104984"/>
          <a:ext cx="0" cy="15537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0.39093</cdr:x>
      <cdr:y>0.67646</cdr:y>
    </cdr:from>
    <cdr:to>
      <cdr:x>0.39475</cdr:x>
      <cdr:y>0.67646</cdr:y>
    </cdr:to>
    <cdr:cxnSp macro="">
      <cdr:nvCxnSpPr>
        <cdr:cNvPr id="195" name="直線コネクタ 194">
          <a:extLst xmlns:a="http://schemas.openxmlformats.org/drawingml/2006/main">
            <a:ext uri="{FF2B5EF4-FFF2-40B4-BE49-F238E27FC236}">
              <a16:creationId xmlns:a16="http://schemas.microsoft.com/office/drawing/2014/main" id="{1D643F62-627A-46F1-B66B-7E60312EA727}"/>
            </a:ext>
          </a:extLst>
        </cdr:cNvPr>
        <cdr:cNvCxnSpPr/>
      </cdr:nvCxnSpPr>
      <cdr:spPr bwMode="auto">
        <a:xfrm xmlns:a="http://schemas.openxmlformats.org/drawingml/2006/main">
          <a:off x="3636519" y="4110327"/>
          <a:ext cx="35542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0.39093</cdr:x>
      <cdr:y>0.67646</cdr:y>
    </cdr:from>
    <cdr:to>
      <cdr:x>0.39093</cdr:x>
      <cdr:y>0.67814</cdr:y>
    </cdr:to>
    <cdr:cxnSp macro="">
      <cdr:nvCxnSpPr>
        <cdr:cNvPr id="196" name="直線コネクタ 195">
          <a:extLst xmlns:a="http://schemas.openxmlformats.org/drawingml/2006/main">
            <a:ext uri="{FF2B5EF4-FFF2-40B4-BE49-F238E27FC236}">
              <a16:creationId xmlns:a16="http://schemas.microsoft.com/office/drawing/2014/main" id="{7BA30820-EF8E-46DB-9F4D-676A63240B2F}"/>
            </a:ext>
          </a:extLst>
        </cdr:cNvPr>
        <cdr:cNvCxnSpPr/>
      </cdr:nvCxnSpPr>
      <cdr:spPr bwMode="auto">
        <a:xfrm xmlns:a="http://schemas.openxmlformats.org/drawingml/2006/main" flipV="1">
          <a:off x="3636519" y="4110327"/>
          <a:ext cx="0" cy="10194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0.39475</cdr:x>
      <cdr:y>0.66692</cdr:y>
    </cdr:from>
    <cdr:to>
      <cdr:x>0.39958</cdr:x>
      <cdr:y>0.66692</cdr:y>
    </cdr:to>
    <cdr:cxnSp macro="">
      <cdr:nvCxnSpPr>
        <cdr:cNvPr id="197" name="直線コネクタ 196">
          <a:extLst xmlns:a="http://schemas.openxmlformats.org/drawingml/2006/main">
            <a:ext uri="{FF2B5EF4-FFF2-40B4-BE49-F238E27FC236}">
              <a16:creationId xmlns:a16="http://schemas.microsoft.com/office/drawing/2014/main" id="{7984E64B-10DC-4ECC-9597-9F36944D46E2}"/>
            </a:ext>
          </a:extLst>
        </cdr:cNvPr>
        <cdr:cNvCxnSpPr/>
      </cdr:nvCxnSpPr>
      <cdr:spPr bwMode="auto">
        <a:xfrm xmlns:a="http://schemas.openxmlformats.org/drawingml/2006/main">
          <a:off x="3672061" y="4052362"/>
          <a:ext cx="45009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0.39475</cdr:x>
      <cdr:y>0.66692</cdr:y>
    </cdr:from>
    <cdr:to>
      <cdr:x>0.39475</cdr:x>
      <cdr:y>0.67646</cdr:y>
    </cdr:to>
    <cdr:cxnSp macro="">
      <cdr:nvCxnSpPr>
        <cdr:cNvPr id="198" name="直線コネクタ 197">
          <a:extLst xmlns:a="http://schemas.openxmlformats.org/drawingml/2006/main">
            <a:ext uri="{FF2B5EF4-FFF2-40B4-BE49-F238E27FC236}">
              <a16:creationId xmlns:a16="http://schemas.microsoft.com/office/drawing/2014/main" id="{54D7171D-1A55-42CA-8EDB-9BF9F3B28F42}"/>
            </a:ext>
          </a:extLst>
        </cdr:cNvPr>
        <cdr:cNvCxnSpPr/>
      </cdr:nvCxnSpPr>
      <cdr:spPr bwMode="auto">
        <a:xfrm xmlns:a="http://schemas.openxmlformats.org/drawingml/2006/main" flipV="1">
          <a:off x="3672061" y="4052362"/>
          <a:ext cx="0" cy="57965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0.39958</cdr:x>
      <cdr:y>0.70898</cdr:y>
    </cdr:from>
    <cdr:to>
      <cdr:x>0.49344</cdr:x>
      <cdr:y>0.70898</cdr:y>
    </cdr:to>
    <cdr:cxnSp macro="">
      <cdr:nvCxnSpPr>
        <cdr:cNvPr id="199" name="直線コネクタ 198">
          <a:extLst xmlns:a="http://schemas.openxmlformats.org/drawingml/2006/main">
            <a:ext uri="{FF2B5EF4-FFF2-40B4-BE49-F238E27FC236}">
              <a16:creationId xmlns:a16="http://schemas.microsoft.com/office/drawing/2014/main" id="{1321F9E8-EAE6-4936-9DF0-E46E0CCEB564}"/>
            </a:ext>
          </a:extLst>
        </cdr:cNvPr>
        <cdr:cNvCxnSpPr/>
      </cdr:nvCxnSpPr>
      <cdr:spPr bwMode="auto">
        <a:xfrm xmlns:a="http://schemas.openxmlformats.org/drawingml/2006/main">
          <a:off x="3717070" y="4307905"/>
          <a:ext cx="873044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0.39958</cdr:x>
      <cdr:y>0.66692</cdr:y>
    </cdr:from>
    <cdr:to>
      <cdr:x>0.39958</cdr:x>
      <cdr:y>0.70898</cdr:y>
    </cdr:to>
    <cdr:cxnSp macro="">
      <cdr:nvCxnSpPr>
        <cdr:cNvPr id="200" name="直線コネクタ 199">
          <a:extLst xmlns:a="http://schemas.openxmlformats.org/drawingml/2006/main">
            <a:ext uri="{FF2B5EF4-FFF2-40B4-BE49-F238E27FC236}">
              <a16:creationId xmlns:a16="http://schemas.microsoft.com/office/drawing/2014/main" id="{F2B7384A-1B5D-435A-89D8-C13A6F7E5F5E}"/>
            </a:ext>
          </a:extLst>
        </cdr:cNvPr>
        <cdr:cNvCxnSpPr/>
      </cdr:nvCxnSpPr>
      <cdr:spPr bwMode="auto">
        <a:xfrm xmlns:a="http://schemas.openxmlformats.org/drawingml/2006/main">
          <a:off x="3717070" y="4052362"/>
          <a:ext cx="0" cy="255543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0.49344</cdr:x>
      <cdr:y>0.67264</cdr:y>
    </cdr:from>
    <cdr:to>
      <cdr:x>0.5283</cdr:x>
      <cdr:y>0.67264</cdr:y>
    </cdr:to>
    <cdr:cxnSp macro="">
      <cdr:nvCxnSpPr>
        <cdr:cNvPr id="201" name="直線コネクタ 200">
          <a:extLst xmlns:a="http://schemas.openxmlformats.org/drawingml/2006/main">
            <a:ext uri="{FF2B5EF4-FFF2-40B4-BE49-F238E27FC236}">
              <a16:creationId xmlns:a16="http://schemas.microsoft.com/office/drawing/2014/main" id="{B24C4920-856B-42AE-9178-A6A73228AE84}"/>
            </a:ext>
          </a:extLst>
        </cdr:cNvPr>
        <cdr:cNvCxnSpPr/>
      </cdr:nvCxnSpPr>
      <cdr:spPr bwMode="auto">
        <a:xfrm xmlns:a="http://schemas.openxmlformats.org/drawingml/2006/main">
          <a:off x="4590114" y="4087126"/>
          <a:ext cx="324268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0.49344</cdr:x>
      <cdr:y>0.67264</cdr:y>
    </cdr:from>
    <cdr:to>
      <cdr:x>0.49344</cdr:x>
      <cdr:y>0.70898</cdr:y>
    </cdr:to>
    <cdr:cxnSp macro="">
      <cdr:nvCxnSpPr>
        <cdr:cNvPr id="202" name="直線コネクタ 201">
          <a:extLst xmlns:a="http://schemas.openxmlformats.org/drawingml/2006/main">
            <a:ext uri="{FF2B5EF4-FFF2-40B4-BE49-F238E27FC236}">
              <a16:creationId xmlns:a16="http://schemas.microsoft.com/office/drawing/2014/main" id="{AA661C6B-169F-411C-A106-13879EDABEAB}"/>
            </a:ext>
          </a:extLst>
        </cdr:cNvPr>
        <cdr:cNvCxnSpPr/>
      </cdr:nvCxnSpPr>
      <cdr:spPr bwMode="auto">
        <a:xfrm xmlns:a="http://schemas.openxmlformats.org/drawingml/2006/main" flipV="1">
          <a:off x="4590114" y="4087126"/>
          <a:ext cx="0" cy="220779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0.5283</cdr:x>
      <cdr:y>0.67739</cdr:y>
    </cdr:from>
    <cdr:to>
      <cdr:x>0.59889</cdr:x>
      <cdr:y>0.67739</cdr:y>
    </cdr:to>
    <cdr:cxnSp macro="">
      <cdr:nvCxnSpPr>
        <cdr:cNvPr id="203" name="直線コネクタ 202">
          <a:extLst xmlns:a="http://schemas.openxmlformats.org/drawingml/2006/main">
            <a:ext uri="{FF2B5EF4-FFF2-40B4-BE49-F238E27FC236}">
              <a16:creationId xmlns:a16="http://schemas.microsoft.com/office/drawing/2014/main" id="{A9A01674-CCDA-4CA7-AE52-8642D401EDDC}"/>
            </a:ext>
          </a:extLst>
        </cdr:cNvPr>
        <cdr:cNvCxnSpPr/>
      </cdr:nvCxnSpPr>
      <cdr:spPr bwMode="auto">
        <a:xfrm xmlns:a="http://schemas.openxmlformats.org/drawingml/2006/main">
          <a:off x="4914382" y="4115941"/>
          <a:ext cx="656658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0.5283</cdr:x>
      <cdr:y>0.67264</cdr:y>
    </cdr:from>
    <cdr:to>
      <cdr:x>0.5283</cdr:x>
      <cdr:y>0.67739</cdr:y>
    </cdr:to>
    <cdr:cxnSp macro="">
      <cdr:nvCxnSpPr>
        <cdr:cNvPr id="204" name="直線コネクタ 203">
          <a:extLst xmlns:a="http://schemas.openxmlformats.org/drawingml/2006/main">
            <a:ext uri="{FF2B5EF4-FFF2-40B4-BE49-F238E27FC236}">
              <a16:creationId xmlns:a16="http://schemas.microsoft.com/office/drawing/2014/main" id="{8460C7AE-1B42-45B2-80AB-1D488BA42101}"/>
            </a:ext>
          </a:extLst>
        </cdr:cNvPr>
        <cdr:cNvCxnSpPr/>
      </cdr:nvCxnSpPr>
      <cdr:spPr bwMode="auto">
        <a:xfrm xmlns:a="http://schemas.openxmlformats.org/drawingml/2006/main">
          <a:off x="4914382" y="4087126"/>
          <a:ext cx="0" cy="28815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0.59889</cdr:x>
      <cdr:y>0.698</cdr:y>
    </cdr:from>
    <cdr:to>
      <cdr:x>0.65003</cdr:x>
      <cdr:y>0.698</cdr:y>
    </cdr:to>
    <cdr:cxnSp macro="">
      <cdr:nvCxnSpPr>
        <cdr:cNvPr id="205" name="直線コネクタ 204">
          <a:extLst xmlns:a="http://schemas.openxmlformats.org/drawingml/2006/main">
            <a:ext uri="{FF2B5EF4-FFF2-40B4-BE49-F238E27FC236}">
              <a16:creationId xmlns:a16="http://schemas.microsoft.com/office/drawing/2014/main" id="{33785C7F-9D85-42BD-AC35-E6460CFB24F2}"/>
            </a:ext>
          </a:extLst>
        </cdr:cNvPr>
        <cdr:cNvCxnSpPr/>
      </cdr:nvCxnSpPr>
      <cdr:spPr bwMode="auto">
        <a:xfrm xmlns:a="http://schemas.openxmlformats.org/drawingml/2006/main">
          <a:off x="5571040" y="4241191"/>
          <a:ext cx="475786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0.59889</cdr:x>
      <cdr:y>0.67739</cdr:y>
    </cdr:from>
    <cdr:to>
      <cdr:x>0.59889</cdr:x>
      <cdr:y>0.698</cdr:y>
    </cdr:to>
    <cdr:cxnSp macro="">
      <cdr:nvCxnSpPr>
        <cdr:cNvPr id="206" name="直線コネクタ 205">
          <a:extLst xmlns:a="http://schemas.openxmlformats.org/drawingml/2006/main">
            <a:ext uri="{FF2B5EF4-FFF2-40B4-BE49-F238E27FC236}">
              <a16:creationId xmlns:a16="http://schemas.microsoft.com/office/drawing/2014/main" id="{8DF971C4-3261-405B-8255-1A01A4C2DA9D}"/>
            </a:ext>
          </a:extLst>
        </cdr:cNvPr>
        <cdr:cNvCxnSpPr/>
      </cdr:nvCxnSpPr>
      <cdr:spPr bwMode="auto">
        <a:xfrm xmlns:a="http://schemas.openxmlformats.org/drawingml/2006/main">
          <a:off x="5571040" y="4115941"/>
          <a:ext cx="0" cy="12525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0.65003</cdr:x>
      <cdr:y>0.72139</cdr:y>
    </cdr:from>
    <cdr:to>
      <cdr:x>0.68784</cdr:x>
      <cdr:y>0.72139</cdr:y>
    </cdr:to>
    <cdr:cxnSp macro="">
      <cdr:nvCxnSpPr>
        <cdr:cNvPr id="207" name="直線コネクタ 206">
          <a:extLst xmlns:a="http://schemas.openxmlformats.org/drawingml/2006/main">
            <a:ext uri="{FF2B5EF4-FFF2-40B4-BE49-F238E27FC236}">
              <a16:creationId xmlns:a16="http://schemas.microsoft.com/office/drawing/2014/main" id="{6C8FE5C1-0FE9-4CF3-AAA2-15B5A5946310}"/>
            </a:ext>
          </a:extLst>
        </cdr:cNvPr>
        <cdr:cNvCxnSpPr/>
      </cdr:nvCxnSpPr>
      <cdr:spPr bwMode="auto">
        <a:xfrm xmlns:a="http://schemas.openxmlformats.org/drawingml/2006/main">
          <a:off x="6046826" y="4383341"/>
          <a:ext cx="35174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0.65003</cdr:x>
      <cdr:y>0.698</cdr:y>
    </cdr:from>
    <cdr:to>
      <cdr:x>0.65003</cdr:x>
      <cdr:y>0.72139</cdr:y>
    </cdr:to>
    <cdr:cxnSp macro="">
      <cdr:nvCxnSpPr>
        <cdr:cNvPr id="208" name="直線コネクタ 207">
          <a:extLst xmlns:a="http://schemas.openxmlformats.org/drawingml/2006/main">
            <a:ext uri="{FF2B5EF4-FFF2-40B4-BE49-F238E27FC236}">
              <a16:creationId xmlns:a16="http://schemas.microsoft.com/office/drawing/2014/main" id="{A6E3BEF2-F171-4D9A-95D5-D53064A59606}"/>
            </a:ext>
          </a:extLst>
        </cdr:cNvPr>
        <cdr:cNvCxnSpPr/>
      </cdr:nvCxnSpPr>
      <cdr:spPr bwMode="auto">
        <a:xfrm xmlns:a="http://schemas.openxmlformats.org/drawingml/2006/main">
          <a:off x="6046826" y="4241191"/>
          <a:ext cx="0" cy="14215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0.68784</cdr:x>
      <cdr:y>0.6758</cdr:y>
    </cdr:from>
    <cdr:to>
      <cdr:x>0.72399</cdr:x>
      <cdr:y>0.6758</cdr:y>
    </cdr:to>
    <cdr:cxnSp macro="">
      <cdr:nvCxnSpPr>
        <cdr:cNvPr id="209" name="直線コネクタ 208">
          <a:extLst xmlns:a="http://schemas.openxmlformats.org/drawingml/2006/main">
            <a:ext uri="{FF2B5EF4-FFF2-40B4-BE49-F238E27FC236}">
              <a16:creationId xmlns:a16="http://schemas.microsoft.com/office/drawing/2014/main" id="{A04A18CE-B817-4EAF-AE1C-B0E381868F0B}"/>
            </a:ext>
          </a:extLst>
        </cdr:cNvPr>
        <cdr:cNvCxnSpPr/>
      </cdr:nvCxnSpPr>
      <cdr:spPr bwMode="auto">
        <a:xfrm xmlns:a="http://schemas.openxmlformats.org/drawingml/2006/main">
          <a:off x="6398566" y="4106302"/>
          <a:ext cx="336276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0.68784</cdr:x>
      <cdr:y>0.6758</cdr:y>
    </cdr:from>
    <cdr:to>
      <cdr:x>0.68784</cdr:x>
      <cdr:y>0.72139</cdr:y>
    </cdr:to>
    <cdr:cxnSp macro="">
      <cdr:nvCxnSpPr>
        <cdr:cNvPr id="210" name="直線コネクタ 209">
          <a:extLst xmlns:a="http://schemas.openxmlformats.org/drawingml/2006/main">
            <a:ext uri="{FF2B5EF4-FFF2-40B4-BE49-F238E27FC236}">
              <a16:creationId xmlns:a16="http://schemas.microsoft.com/office/drawing/2014/main" id="{2E5606C4-A09F-48F1-8558-E01E5B5FBA53}"/>
            </a:ext>
          </a:extLst>
        </cdr:cNvPr>
        <cdr:cNvCxnSpPr/>
      </cdr:nvCxnSpPr>
      <cdr:spPr bwMode="auto">
        <a:xfrm xmlns:a="http://schemas.openxmlformats.org/drawingml/2006/main" flipV="1">
          <a:off x="6398566" y="4106302"/>
          <a:ext cx="0" cy="277039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0.72399</cdr:x>
      <cdr:y>0.67456</cdr:y>
    </cdr:from>
    <cdr:to>
      <cdr:x>0.76471</cdr:x>
      <cdr:y>0.67456</cdr:y>
    </cdr:to>
    <cdr:cxnSp macro="">
      <cdr:nvCxnSpPr>
        <cdr:cNvPr id="211" name="直線コネクタ 210">
          <a:extLst xmlns:a="http://schemas.openxmlformats.org/drawingml/2006/main">
            <a:ext uri="{FF2B5EF4-FFF2-40B4-BE49-F238E27FC236}">
              <a16:creationId xmlns:a16="http://schemas.microsoft.com/office/drawing/2014/main" id="{468A1B67-210E-41FA-A915-C571C9800C1E}"/>
            </a:ext>
          </a:extLst>
        </cdr:cNvPr>
        <cdr:cNvCxnSpPr/>
      </cdr:nvCxnSpPr>
      <cdr:spPr bwMode="auto">
        <a:xfrm xmlns:a="http://schemas.openxmlformats.org/drawingml/2006/main">
          <a:off x="6734842" y="4098741"/>
          <a:ext cx="378794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0.72399</cdr:x>
      <cdr:y>0.67377</cdr:y>
    </cdr:from>
    <cdr:to>
      <cdr:x>0.72399</cdr:x>
      <cdr:y>0.6758</cdr:y>
    </cdr:to>
    <cdr:cxnSp macro="">
      <cdr:nvCxnSpPr>
        <cdr:cNvPr id="212" name="直線コネクタ 211">
          <a:extLst xmlns:a="http://schemas.openxmlformats.org/drawingml/2006/main">
            <a:ext uri="{FF2B5EF4-FFF2-40B4-BE49-F238E27FC236}">
              <a16:creationId xmlns:a16="http://schemas.microsoft.com/office/drawing/2014/main" id="{1FC9A4AB-6DA1-4A02-889A-5FF1C718054D}"/>
            </a:ext>
          </a:extLst>
        </cdr:cNvPr>
        <cdr:cNvCxnSpPr/>
      </cdr:nvCxnSpPr>
      <cdr:spPr bwMode="auto">
        <a:xfrm xmlns:a="http://schemas.openxmlformats.org/drawingml/2006/main" flipV="1">
          <a:off x="6734842" y="4093978"/>
          <a:ext cx="0" cy="12324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0.76471</cdr:x>
      <cdr:y>0.67443</cdr:y>
    </cdr:from>
    <cdr:to>
      <cdr:x>0.83273</cdr:x>
      <cdr:y>0.67443</cdr:y>
    </cdr:to>
    <cdr:cxnSp macro="">
      <cdr:nvCxnSpPr>
        <cdr:cNvPr id="213" name="直線コネクタ 212">
          <a:extLst xmlns:a="http://schemas.openxmlformats.org/drawingml/2006/main">
            <a:ext uri="{FF2B5EF4-FFF2-40B4-BE49-F238E27FC236}">
              <a16:creationId xmlns:a16="http://schemas.microsoft.com/office/drawing/2014/main" id="{7037652D-6E62-4797-A414-60AB1DFC6C24}"/>
            </a:ext>
          </a:extLst>
        </cdr:cNvPr>
        <cdr:cNvCxnSpPr/>
      </cdr:nvCxnSpPr>
      <cdr:spPr bwMode="auto">
        <a:xfrm xmlns:a="http://schemas.openxmlformats.org/drawingml/2006/main">
          <a:off x="7113636" y="4097965"/>
          <a:ext cx="632731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0.76471</cdr:x>
      <cdr:y>0.67377</cdr:y>
    </cdr:from>
    <cdr:to>
      <cdr:x>0.76471</cdr:x>
      <cdr:y>0.67443</cdr:y>
    </cdr:to>
    <cdr:cxnSp macro="">
      <cdr:nvCxnSpPr>
        <cdr:cNvPr id="214" name="直線コネクタ 213">
          <a:extLst xmlns:a="http://schemas.openxmlformats.org/drawingml/2006/main">
            <a:ext uri="{FF2B5EF4-FFF2-40B4-BE49-F238E27FC236}">
              <a16:creationId xmlns:a16="http://schemas.microsoft.com/office/drawing/2014/main" id="{B6CD104F-29AC-4136-AC48-3E63D9F7DE78}"/>
            </a:ext>
          </a:extLst>
        </cdr:cNvPr>
        <cdr:cNvCxnSpPr/>
      </cdr:nvCxnSpPr>
      <cdr:spPr bwMode="auto">
        <a:xfrm xmlns:a="http://schemas.openxmlformats.org/drawingml/2006/main">
          <a:off x="7113636" y="4093978"/>
          <a:ext cx="0" cy="3987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0.83273</cdr:x>
      <cdr:y>0.64002</cdr:y>
    </cdr:from>
    <cdr:to>
      <cdr:x>0.83712</cdr:x>
      <cdr:y>0.64002</cdr:y>
    </cdr:to>
    <cdr:cxnSp macro="">
      <cdr:nvCxnSpPr>
        <cdr:cNvPr id="215" name="直線コネクタ 214">
          <a:extLst xmlns:a="http://schemas.openxmlformats.org/drawingml/2006/main">
            <a:ext uri="{FF2B5EF4-FFF2-40B4-BE49-F238E27FC236}">
              <a16:creationId xmlns:a16="http://schemas.microsoft.com/office/drawing/2014/main" id="{53DD17AC-553C-4EA3-9253-A2F9988F1ACF}"/>
            </a:ext>
          </a:extLst>
        </cdr:cNvPr>
        <cdr:cNvCxnSpPr/>
      </cdr:nvCxnSpPr>
      <cdr:spPr bwMode="auto">
        <a:xfrm xmlns:a="http://schemas.openxmlformats.org/drawingml/2006/main">
          <a:off x="7746367" y="3888877"/>
          <a:ext cx="40779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0.83273</cdr:x>
      <cdr:y>0.64002</cdr:y>
    </cdr:from>
    <cdr:to>
      <cdr:x>0.83273</cdr:x>
      <cdr:y>0.67443</cdr:y>
    </cdr:to>
    <cdr:cxnSp macro="">
      <cdr:nvCxnSpPr>
        <cdr:cNvPr id="216" name="直線コネクタ 215">
          <a:extLst xmlns:a="http://schemas.openxmlformats.org/drawingml/2006/main">
            <a:ext uri="{FF2B5EF4-FFF2-40B4-BE49-F238E27FC236}">
              <a16:creationId xmlns:a16="http://schemas.microsoft.com/office/drawing/2014/main" id="{ABD48910-8240-4481-9D98-AA7F65C34128}"/>
            </a:ext>
          </a:extLst>
        </cdr:cNvPr>
        <cdr:cNvCxnSpPr/>
      </cdr:nvCxnSpPr>
      <cdr:spPr bwMode="auto">
        <a:xfrm xmlns:a="http://schemas.openxmlformats.org/drawingml/2006/main" flipV="1">
          <a:off x="7746367" y="3888877"/>
          <a:ext cx="0" cy="209088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0.83712</cdr:x>
      <cdr:y>0.72277</cdr:y>
    </cdr:from>
    <cdr:to>
      <cdr:x>0.90251</cdr:x>
      <cdr:y>0.72277</cdr:y>
    </cdr:to>
    <cdr:cxnSp macro="">
      <cdr:nvCxnSpPr>
        <cdr:cNvPr id="217" name="直線コネクタ 216">
          <a:extLst xmlns:a="http://schemas.openxmlformats.org/drawingml/2006/main">
            <a:ext uri="{FF2B5EF4-FFF2-40B4-BE49-F238E27FC236}">
              <a16:creationId xmlns:a16="http://schemas.microsoft.com/office/drawing/2014/main" id="{0E4283C2-8ACE-4D87-A654-9A064B248F55}"/>
            </a:ext>
          </a:extLst>
        </cdr:cNvPr>
        <cdr:cNvCxnSpPr/>
      </cdr:nvCxnSpPr>
      <cdr:spPr bwMode="auto">
        <a:xfrm xmlns:a="http://schemas.openxmlformats.org/drawingml/2006/main">
          <a:off x="7787146" y="4391712"/>
          <a:ext cx="60833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0.83712</cdr:x>
      <cdr:y>0.64002</cdr:y>
    </cdr:from>
    <cdr:to>
      <cdr:x>0.83712</cdr:x>
      <cdr:y>0.72277</cdr:y>
    </cdr:to>
    <cdr:cxnSp macro="">
      <cdr:nvCxnSpPr>
        <cdr:cNvPr id="218" name="直線コネクタ 217">
          <a:extLst xmlns:a="http://schemas.openxmlformats.org/drawingml/2006/main">
            <a:ext uri="{FF2B5EF4-FFF2-40B4-BE49-F238E27FC236}">
              <a16:creationId xmlns:a16="http://schemas.microsoft.com/office/drawing/2014/main" id="{A691CB42-214D-42BA-99A3-8EF7672F1B2D}"/>
            </a:ext>
          </a:extLst>
        </cdr:cNvPr>
        <cdr:cNvCxnSpPr/>
      </cdr:nvCxnSpPr>
      <cdr:spPr bwMode="auto">
        <a:xfrm xmlns:a="http://schemas.openxmlformats.org/drawingml/2006/main">
          <a:off x="7787146" y="3888877"/>
          <a:ext cx="0" cy="502835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0.90251</cdr:x>
      <cdr:y>0.65429</cdr:y>
    </cdr:from>
    <cdr:to>
      <cdr:x>0.95263</cdr:x>
      <cdr:y>0.65429</cdr:y>
    </cdr:to>
    <cdr:cxnSp macro="">
      <cdr:nvCxnSpPr>
        <cdr:cNvPr id="219" name="直線コネクタ 218">
          <a:extLst xmlns:a="http://schemas.openxmlformats.org/drawingml/2006/main">
            <a:ext uri="{FF2B5EF4-FFF2-40B4-BE49-F238E27FC236}">
              <a16:creationId xmlns:a16="http://schemas.microsoft.com/office/drawing/2014/main" id="{08762D91-2F97-4E41-9F12-B935038B8F55}"/>
            </a:ext>
          </a:extLst>
        </cdr:cNvPr>
        <cdr:cNvCxnSpPr/>
      </cdr:nvCxnSpPr>
      <cdr:spPr bwMode="auto">
        <a:xfrm xmlns:a="http://schemas.openxmlformats.org/drawingml/2006/main">
          <a:off x="8395476" y="3975626"/>
          <a:ext cx="466251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0.90251</cdr:x>
      <cdr:y>0.65429</cdr:y>
    </cdr:from>
    <cdr:to>
      <cdr:x>0.90251</cdr:x>
      <cdr:y>0.72277</cdr:y>
    </cdr:to>
    <cdr:cxnSp macro="">
      <cdr:nvCxnSpPr>
        <cdr:cNvPr id="220" name="直線コネクタ 219">
          <a:extLst xmlns:a="http://schemas.openxmlformats.org/drawingml/2006/main">
            <a:ext uri="{FF2B5EF4-FFF2-40B4-BE49-F238E27FC236}">
              <a16:creationId xmlns:a16="http://schemas.microsoft.com/office/drawing/2014/main" id="{17C8D42B-AFD0-4AF0-8841-7BA2FA7208A7}"/>
            </a:ext>
          </a:extLst>
        </cdr:cNvPr>
        <cdr:cNvCxnSpPr/>
      </cdr:nvCxnSpPr>
      <cdr:spPr bwMode="auto">
        <a:xfrm xmlns:a="http://schemas.openxmlformats.org/drawingml/2006/main" flipV="1">
          <a:off x="8395476" y="3975626"/>
          <a:ext cx="0" cy="416086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0.95263</cdr:x>
      <cdr:y>0.67819</cdr:y>
    </cdr:from>
    <cdr:to>
      <cdr:x>0.95424</cdr:x>
      <cdr:y>0.67819</cdr:y>
    </cdr:to>
    <cdr:cxnSp macro="">
      <cdr:nvCxnSpPr>
        <cdr:cNvPr id="221" name="直線コネクタ 220">
          <a:extLst xmlns:a="http://schemas.openxmlformats.org/drawingml/2006/main">
            <a:ext uri="{FF2B5EF4-FFF2-40B4-BE49-F238E27FC236}">
              <a16:creationId xmlns:a16="http://schemas.microsoft.com/office/drawing/2014/main" id="{EBE50839-0FE9-41FD-87EE-C0E7FAB15E06}"/>
            </a:ext>
          </a:extLst>
        </cdr:cNvPr>
        <cdr:cNvCxnSpPr/>
      </cdr:nvCxnSpPr>
      <cdr:spPr bwMode="auto">
        <a:xfrm xmlns:a="http://schemas.openxmlformats.org/drawingml/2006/main">
          <a:off x="8861727" y="4120849"/>
          <a:ext cx="14920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0.95263</cdr:x>
      <cdr:y>0.65429</cdr:y>
    </cdr:from>
    <cdr:to>
      <cdr:x>0.95263</cdr:x>
      <cdr:y>0.67819</cdr:y>
    </cdr:to>
    <cdr:cxnSp macro="">
      <cdr:nvCxnSpPr>
        <cdr:cNvPr id="222" name="直線コネクタ 221">
          <a:extLst xmlns:a="http://schemas.openxmlformats.org/drawingml/2006/main">
            <a:ext uri="{FF2B5EF4-FFF2-40B4-BE49-F238E27FC236}">
              <a16:creationId xmlns:a16="http://schemas.microsoft.com/office/drawing/2014/main" id="{65A9250F-22F2-4046-AF54-D04867812ABE}"/>
            </a:ext>
          </a:extLst>
        </cdr:cNvPr>
        <cdr:cNvCxnSpPr/>
      </cdr:nvCxnSpPr>
      <cdr:spPr bwMode="auto">
        <a:xfrm xmlns:a="http://schemas.openxmlformats.org/drawingml/2006/main">
          <a:off x="8861727" y="3975626"/>
          <a:ext cx="0" cy="145223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0.95424</cdr:x>
      <cdr:y>0.67564</cdr:y>
    </cdr:from>
    <cdr:to>
      <cdr:x>0.9584</cdr:x>
      <cdr:y>0.67564</cdr:y>
    </cdr:to>
    <cdr:cxnSp macro="">
      <cdr:nvCxnSpPr>
        <cdr:cNvPr id="223" name="直線コネクタ 222">
          <a:extLst xmlns:a="http://schemas.openxmlformats.org/drawingml/2006/main">
            <a:ext uri="{FF2B5EF4-FFF2-40B4-BE49-F238E27FC236}">
              <a16:creationId xmlns:a16="http://schemas.microsoft.com/office/drawing/2014/main" id="{3DD77F7D-C689-4B59-B09D-A73F5274C501}"/>
            </a:ext>
          </a:extLst>
        </cdr:cNvPr>
        <cdr:cNvCxnSpPr/>
      </cdr:nvCxnSpPr>
      <cdr:spPr bwMode="auto">
        <a:xfrm xmlns:a="http://schemas.openxmlformats.org/drawingml/2006/main">
          <a:off x="8876647" y="4105303"/>
          <a:ext cx="38753" cy="0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  <cdr:relSizeAnchor xmlns:cdr="http://schemas.openxmlformats.org/drawingml/2006/chartDrawing">
    <cdr:from>
      <cdr:x>0.95424</cdr:x>
      <cdr:y>0.67564</cdr:y>
    </cdr:from>
    <cdr:to>
      <cdr:x>0.95424</cdr:x>
      <cdr:y>0.67819</cdr:y>
    </cdr:to>
    <cdr:cxnSp macro="">
      <cdr:nvCxnSpPr>
        <cdr:cNvPr id="224" name="直線コネクタ 223">
          <a:extLst xmlns:a="http://schemas.openxmlformats.org/drawingml/2006/main">
            <a:ext uri="{FF2B5EF4-FFF2-40B4-BE49-F238E27FC236}">
              <a16:creationId xmlns:a16="http://schemas.microsoft.com/office/drawing/2014/main" id="{3CB82852-9375-4170-8703-00097C477109}"/>
            </a:ext>
          </a:extLst>
        </cdr:cNvPr>
        <cdr:cNvCxnSpPr/>
      </cdr:nvCxnSpPr>
      <cdr:spPr bwMode="auto">
        <a:xfrm xmlns:a="http://schemas.openxmlformats.org/drawingml/2006/main" flipV="1">
          <a:off x="8876647" y="4105303"/>
          <a:ext cx="0" cy="15546"/>
        </a:xfrm>
        <a:prstGeom xmlns:a="http://schemas.openxmlformats.org/drawingml/2006/main" prst="line">
          <a:avLst/>
        </a:prstGeom>
        <a:solidFill xmlns:a="http://schemas.openxmlformats.org/drawingml/2006/main">
          <a:srgbClr val="FFFFFF"/>
        </a:solidFill>
        <a:ln xmlns:a="http://schemas.openxmlformats.org/drawingml/2006/main" w="38100" cap="flat" cmpd="sng" algn="ctr">
          <a:solidFill>
            <a:srgbClr val="96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</cdr:spPr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2"/>
  <sheetViews>
    <sheetView topLeftCell="A121" zoomScale="80" zoomScaleNormal="80" workbookViewId="0">
      <selection activeCell="B46" sqref="B46"/>
    </sheetView>
  </sheetViews>
  <sheetFormatPr defaultRowHeight="13.8"/>
  <cols>
    <col min="1" max="1" width="8.88671875" customWidth="1"/>
    <col min="2" max="2" width="20.5546875" bestFit="1" customWidth="1"/>
    <col min="3" max="7" width="11.109375" bestFit="1" customWidth="1"/>
    <col min="8" max="8" width="11.88671875" bestFit="1" customWidth="1"/>
    <col min="9" max="38" width="11.109375" bestFit="1" customWidth="1"/>
    <col min="39" max="39" width="13.5546875" customWidth="1"/>
    <col min="40" max="40" width="15.6640625" customWidth="1"/>
    <col min="41" max="41" width="13.6640625" customWidth="1"/>
    <col min="42" max="42" width="18.109375" customWidth="1"/>
  </cols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54</v>
      </c>
      <c r="AN1" t="s">
        <v>55</v>
      </c>
      <c r="AO1" t="s">
        <v>47</v>
      </c>
      <c r="AP1" t="s">
        <v>42</v>
      </c>
      <c r="AQ1" t="s">
        <v>37</v>
      </c>
    </row>
    <row r="2" spans="1:43">
      <c r="A2" t="s">
        <v>0</v>
      </c>
      <c r="B2" s="1">
        <v>18047</v>
      </c>
      <c r="C2" s="1">
        <v>0</v>
      </c>
      <c r="D2" s="1">
        <v>70714</v>
      </c>
      <c r="E2" s="1">
        <v>2735</v>
      </c>
      <c r="F2" s="1">
        <v>6938</v>
      </c>
      <c r="G2" s="1">
        <v>1087</v>
      </c>
      <c r="H2" s="1">
        <v>0</v>
      </c>
      <c r="I2" s="1">
        <v>1078</v>
      </c>
      <c r="J2" s="1">
        <v>94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479</v>
      </c>
      <c r="V2" s="1">
        <v>1118</v>
      </c>
      <c r="W2" s="1">
        <v>0</v>
      </c>
      <c r="X2" s="1">
        <v>0</v>
      </c>
      <c r="Y2" s="1">
        <v>0</v>
      </c>
      <c r="Z2" s="1">
        <v>130</v>
      </c>
      <c r="AA2" s="1">
        <v>0</v>
      </c>
      <c r="AB2" s="1">
        <v>4</v>
      </c>
      <c r="AC2" s="1">
        <v>0</v>
      </c>
      <c r="AD2" s="1">
        <v>0</v>
      </c>
      <c r="AE2" s="1">
        <v>18</v>
      </c>
      <c r="AF2" s="1">
        <v>1779</v>
      </c>
      <c r="AG2" s="1">
        <v>2922</v>
      </c>
      <c r="AH2" s="1">
        <v>165</v>
      </c>
      <c r="AI2" s="1">
        <v>6</v>
      </c>
      <c r="AJ2" s="1">
        <v>20076</v>
      </c>
      <c r="AK2" s="1">
        <v>0</v>
      </c>
      <c r="AL2" s="1">
        <v>0</v>
      </c>
      <c r="AM2">
        <v>127390</v>
      </c>
      <c r="AN2">
        <v>40035</v>
      </c>
      <c r="AO2" s="12">
        <v>167425</v>
      </c>
      <c r="AP2" s="11">
        <v>67846</v>
      </c>
      <c r="AQ2">
        <v>150372</v>
      </c>
    </row>
    <row r="3" spans="1:43">
      <c r="A3" t="s">
        <v>1</v>
      </c>
      <c r="B3" s="1">
        <v>7</v>
      </c>
      <c r="C3" s="1">
        <v>25</v>
      </c>
      <c r="D3" s="1">
        <v>127</v>
      </c>
      <c r="E3" s="1">
        <v>86</v>
      </c>
      <c r="F3" s="1">
        <v>1062</v>
      </c>
      <c r="G3" s="1">
        <v>790</v>
      </c>
      <c r="H3" s="1">
        <v>1745</v>
      </c>
      <c r="I3" s="1">
        <v>27</v>
      </c>
      <c r="J3" s="1">
        <v>22434</v>
      </c>
      <c r="K3" s="1">
        <v>188</v>
      </c>
      <c r="L3" s="1">
        <v>6589</v>
      </c>
      <c r="M3" s="1">
        <v>152</v>
      </c>
      <c r="N3" s="1">
        <v>29</v>
      </c>
      <c r="O3" s="1">
        <v>32</v>
      </c>
      <c r="P3" s="1">
        <v>0</v>
      </c>
      <c r="Q3" s="1">
        <v>94</v>
      </c>
      <c r="R3" s="1">
        <v>14</v>
      </c>
      <c r="S3" s="1">
        <v>0</v>
      </c>
      <c r="T3" s="1">
        <v>79</v>
      </c>
      <c r="U3" s="1">
        <v>35</v>
      </c>
      <c r="V3" s="1">
        <v>7028</v>
      </c>
      <c r="W3" s="1">
        <v>67978</v>
      </c>
      <c r="X3" s="1">
        <v>0</v>
      </c>
      <c r="Y3" s="1">
        <v>0</v>
      </c>
      <c r="Z3" s="1">
        <v>3</v>
      </c>
      <c r="AA3" s="1">
        <v>1</v>
      </c>
      <c r="AB3" s="1">
        <v>1</v>
      </c>
      <c r="AC3" s="1">
        <v>2</v>
      </c>
      <c r="AD3" s="1">
        <v>0</v>
      </c>
      <c r="AE3" s="1">
        <v>4</v>
      </c>
      <c r="AF3" s="1">
        <v>28</v>
      </c>
      <c r="AG3" s="1">
        <v>9</v>
      </c>
      <c r="AH3" s="1">
        <v>5</v>
      </c>
      <c r="AI3" s="1">
        <v>4</v>
      </c>
      <c r="AJ3" s="1">
        <v>14</v>
      </c>
      <c r="AK3" s="1">
        <v>0</v>
      </c>
      <c r="AL3" s="1">
        <v>16</v>
      </c>
      <c r="AM3">
        <v>108608</v>
      </c>
      <c r="AN3">
        <v>-451</v>
      </c>
      <c r="AO3" s="12">
        <v>108157</v>
      </c>
      <c r="AP3" s="11">
        <v>95552</v>
      </c>
      <c r="AQ3">
        <v>13416</v>
      </c>
    </row>
    <row r="4" spans="1:43">
      <c r="A4" t="s">
        <v>2</v>
      </c>
      <c r="B4" s="1">
        <v>19164</v>
      </c>
      <c r="C4" s="1">
        <v>0</v>
      </c>
      <c r="D4" s="1">
        <v>106830</v>
      </c>
      <c r="E4" s="1">
        <v>265</v>
      </c>
      <c r="F4" s="1">
        <v>547</v>
      </c>
      <c r="G4" s="1">
        <v>3030</v>
      </c>
      <c r="H4" s="1">
        <v>0</v>
      </c>
      <c r="I4" s="1">
        <v>9</v>
      </c>
      <c r="J4" s="1">
        <v>330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57</v>
      </c>
      <c r="V4" s="1">
        <v>42</v>
      </c>
      <c r="W4" s="1">
        <v>0</v>
      </c>
      <c r="X4" s="1">
        <v>0</v>
      </c>
      <c r="Y4" s="1">
        <v>0</v>
      </c>
      <c r="Z4" s="1">
        <v>129</v>
      </c>
      <c r="AA4" s="1">
        <v>0</v>
      </c>
      <c r="AB4" s="1">
        <v>0</v>
      </c>
      <c r="AC4" s="1">
        <v>0</v>
      </c>
      <c r="AD4" s="1">
        <v>0</v>
      </c>
      <c r="AE4" s="1">
        <v>156</v>
      </c>
      <c r="AF4" s="1">
        <v>4213</v>
      </c>
      <c r="AG4" s="1">
        <v>8654</v>
      </c>
      <c r="AH4" s="1">
        <v>109</v>
      </c>
      <c r="AI4" s="1">
        <v>5</v>
      </c>
      <c r="AJ4" s="1">
        <v>117242</v>
      </c>
      <c r="AK4" s="1">
        <v>0</v>
      </c>
      <c r="AL4" s="1">
        <v>187</v>
      </c>
      <c r="AM4">
        <v>260969</v>
      </c>
      <c r="AN4">
        <v>307405</v>
      </c>
      <c r="AO4" s="12">
        <v>568374</v>
      </c>
      <c r="AP4" s="11">
        <v>439430</v>
      </c>
      <c r="AQ4">
        <v>453424</v>
      </c>
    </row>
    <row r="5" spans="1:43">
      <c r="A5" t="s">
        <v>3</v>
      </c>
      <c r="B5" s="1">
        <v>483</v>
      </c>
      <c r="C5" s="1">
        <v>15</v>
      </c>
      <c r="D5" s="1">
        <v>482</v>
      </c>
      <c r="E5" s="1">
        <v>37042</v>
      </c>
      <c r="F5" s="1">
        <v>2792</v>
      </c>
      <c r="G5" s="1">
        <v>319</v>
      </c>
      <c r="H5" s="1">
        <v>7</v>
      </c>
      <c r="I5" s="1">
        <v>1925</v>
      </c>
      <c r="J5" s="1">
        <v>1436</v>
      </c>
      <c r="K5" s="1">
        <v>162</v>
      </c>
      <c r="L5" s="1">
        <v>78</v>
      </c>
      <c r="M5" s="1">
        <v>566</v>
      </c>
      <c r="N5" s="1">
        <v>347</v>
      </c>
      <c r="O5" s="1">
        <v>441</v>
      </c>
      <c r="P5" s="1">
        <v>58</v>
      </c>
      <c r="Q5" s="1">
        <v>459</v>
      </c>
      <c r="R5" s="1">
        <v>931</v>
      </c>
      <c r="S5" s="1">
        <v>14</v>
      </c>
      <c r="T5" s="1">
        <v>814</v>
      </c>
      <c r="U5" s="1">
        <v>704</v>
      </c>
      <c r="V5" s="1">
        <v>2384</v>
      </c>
      <c r="W5" s="1">
        <v>92</v>
      </c>
      <c r="X5" s="1">
        <v>57</v>
      </c>
      <c r="Y5" s="1">
        <v>137</v>
      </c>
      <c r="Z5" s="1">
        <v>3857</v>
      </c>
      <c r="AA5" s="1">
        <v>748</v>
      </c>
      <c r="AB5" s="1">
        <v>25</v>
      </c>
      <c r="AC5" s="1">
        <v>749</v>
      </c>
      <c r="AD5" s="1">
        <v>245</v>
      </c>
      <c r="AE5" s="1">
        <v>1970</v>
      </c>
      <c r="AF5" s="1">
        <v>223</v>
      </c>
      <c r="AG5" s="1">
        <v>2890</v>
      </c>
      <c r="AH5" s="1">
        <v>2228</v>
      </c>
      <c r="AI5" s="1">
        <v>1051</v>
      </c>
      <c r="AJ5" s="1">
        <v>2884</v>
      </c>
      <c r="AK5" s="1">
        <v>463</v>
      </c>
      <c r="AL5" s="1">
        <v>31</v>
      </c>
      <c r="AM5">
        <v>69109</v>
      </c>
      <c r="AN5">
        <v>32246</v>
      </c>
      <c r="AO5" s="12">
        <v>101355</v>
      </c>
      <c r="AP5" s="11">
        <v>81311</v>
      </c>
      <c r="AQ5">
        <v>149706</v>
      </c>
    </row>
    <row r="6" spans="1:43">
      <c r="A6" t="s">
        <v>4</v>
      </c>
      <c r="B6" s="1">
        <v>3599</v>
      </c>
      <c r="C6" s="1">
        <v>7</v>
      </c>
      <c r="D6" s="1">
        <v>8995</v>
      </c>
      <c r="E6" s="1">
        <v>887</v>
      </c>
      <c r="F6" s="1">
        <v>103506</v>
      </c>
      <c r="G6" s="1">
        <v>7158</v>
      </c>
      <c r="H6" s="1">
        <v>3</v>
      </c>
      <c r="I6" s="1">
        <v>3611</v>
      </c>
      <c r="J6" s="1">
        <v>11195</v>
      </c>
      <c r="K6" s="1">
        <v>177</v>
      </c>
      <c r="L6" s="1">
        <v>143</v>
      </c>
      <c r="M6" s="1">
        <v>1494</v>
      </c>
      <c r="N6" s="1">
        <v>443</v>
      </c>
      <c r="O6" s="1">
        <v>798</v>
      </c>
      <c r="P6" s="1">
        <v>348</v>
      </c>
      <c r="Q6" s="1">
        <v>1290</v>
      </c>
      <c r="R6" s="1">
        <v>1956</v>
      </c>
      <c r="S6" s="1">
        <v>43</v>
      </c>
      <c r="T6" s="1">
        <v>974</v>
      </c>
      <c r="U6" s="1">
        <v>13754</v>
      </c>
      <c r="V6" s="1">
        <v>37792</v>
      </c>
      <c r="W6" s="1">
        <v>246</v>
      </c>
      <c r="X6" s="1">
        <v>179</v>
      </c>
      <c r="Y6" s="1">
        <v>244</v>
      </c>
      <c r="Z6" s="1">
        <v>7064</v>
      </c>
      <c r="AA6" s="1">
        <v>2213</v>
      </c>
      <c r="AB6" s="1">
        <v>324</v>
      </c>
      <c r="AC6" s="1">
        <v>4704</v>
      </c>
      <c r="AD6" s="1">
        <v>3626</v>
      </c>
      <c r="AE6" s="1">
        <v>710</v>
      </c>
      <c r="AF6" s="1">
        <v>3728</v>
      </c>
      <c r="AG6" s="1">
        <v>5448</v>
      </c>
      <c r="AH6" s="1">
        <v>1492</v>
      </c>
      <c r="AI6" s="1">
        <v>2198</v>
      </c>
      <c r="AJ6" s="1">
        <v>4978</v>
      </c>
      <c r="AK6" s="1">
        <v>10232</v>
      </c>
      <c r="AL6" s="1">
        <v>74</v>
      </c>
      <c r="AM6">
        <v>245633</v>
      </c>
      <c r="AN6">
        <v>4653</v>
      </c>
      <c r="AO6" s="12">
        <v>250286</v>
      </c>
      <c r="AP6" s="11">
        <v>150354</v>
      </c>
      <c r="AQ6">
        <v>395408</v>
      </c>
    </row>
    <row r="7" spans="1:43">
      <c r="A7" t="s">
        <v>5</v>
      </c>
      <c r="B7" s="1">
        <v>6146</v>
      </c>
      <c r="C7" s="1">
        <v>79</v>
      </c>
      <c r="D7" s="1">
        <v>4619</v>
      </c>
      <c r="E7" s="1">
        <v>19354</v>
      </c>
      <c r="F7" s="1">
        <v>13344</v>
      </c>
      <c r="G7" s="1">
        <v>74559</v>
      </c>
      <c r="H7" s="1">
        <v>464</v>
      </c>
      <c r="I7" s="1">
        <v>99196</v>
      </c>
      <c r="J7" s="1">
        <v>9941</v>
      </c>
      <c r="K7" s="1">
        <v>1084</v>
      </c>
      <c r="L7" s="1">
        <v>218</v>
      </c>
      <c r="M7" s="1">
        <v>2919</v>
      </c>
      <c r="N7" s="1">
        <v>1162</v>
      </c>
      <c r="O7" s="1">
        <v>1818</v>
      </c>
      <c r="P7" s="1">
        <v>750</v>
      </c>
      <c r="Q7" s="1">
        <v>1280</v>
      </c>
      <c r="R7" s="1">
        <v>3129</v>
      </c>
      <c r="S7" s="1">
        <v>104</v>
      </c>
      <c r="T7" s="1">
        <v>8919</v>
      </c>
      <c r="U7" s="1">
        <v>5752</v>
      </c>
      <c r="V7" s="1">
        <v>4311</v>
      </c>
      <c r="W7" s="1">
        <v>118</v>
      </c>
      <c r="X7" s="1">
        <v>521</v>
      </c>
      <c r="Y7" s="1">
        <v>1012</v>
      </c>
      <c r="Z7" s="1">
        <v>11</v>
      </c>
      <c r="AA7" s="1">
        <v>12</v>
      </c>
      <c r="AB7" s="1">
        <v>38</v>
      </c>
      <c r="AC7" s="1">
        <v>355</v>
      </c>
      <c r="AD7" s="1">
        <v>292</v>
      </c>
      <c r="AE7" s="1">
        <v>486</v>
      </c>
      <c r="AF7" s="1">
        <v>5316</v>
      </c>
      <c r="AG7" s="1">
        <v>127154</v>
      </c>
      <c r="AH7" s="1">
        <v>201</v>
      </c>
      <c r="AI7" s="1">
        <v>2594</v>
      </c>
      <c r="AJ7" s="1">
        <v>4826</v>
      </c>
      <c r="AK7" s="1">
        <v>221</v>
      </c>
      <c r="AL7" s="1">
        <v>451</v>
      </c>
      <c r="AM7">
        <v>402756</v>
      </c>
      <c r="AN7">
        <v>34018</v>
      </c>
      <c r="AO7" s="12">
        <v>436774</v>
      </c>
      <c r="AP7" s="11">
        <v>397403</v>
      </c>
      <c r="AQ7">
        <v>333619</v>
      </c>
    </row>
    <row r="8" spans="1:43">
      <c r="A8" t="s">
        <v>6</v>
      </c>
      <c r="B8" s="1">
        <v>955</v>
      </c>
      <c r="C8" s="1">
        <v>103</v>
      </c>
      <c r="D8" s="1">
        <v>2425</v>
      </c>
      <c r="E8" s="1">
        <v>1122</v>
      </c>
      <c r="F8" s="1">
        <v>1299</v>
      </c>
      <c r="G8" s="1">
        <v>1422</v>
      </c>
      <c r="H8" s="1">
        <v>4052</v>
      </c>
      <c r="I8" s="1">
        <v>767</v>
      </c>
      <c r="J8" s="1">
        <v>10271</v>
      </c>
      <c r="K8" s="1">
        <v>1743</v>
      </c>
      <c r="L8" s="1">
        <v>263</v>
      </c>
      <c r="M8" s="1">
        <v>1266</v>
      </c>
      <c r="N8" s="1">
        <v>360</v>
      </c>
      <c r="O8" s="1">
        <v>586</v>
      </c>
      <c r="P8" s="1">
        <v>54</v>
      </c>
      <c r="Q8" s="1">
        <v>155</v>
      </c>
      <c r="R8" s="1">
        <v>303</v>
      </c>
      <c r="S8" s="1">
        <v>4</v>
      </c>
      <c r="T8" s="1">
        <v>3033</v>
      </c>
      <c r="U8" s="1">
        <v>229</v>
      </c>
      <c r="V8" s="1">
        <v>16329</v>
      </c>
      <c r="W8" s="1">
        <v>6941</v>
      </c>
      <c r="X8" s="1">
        <v>731</v>
      </c>
      <c r="Y8" s="1">
        <v>824</v>
      </c>
      <c r="Z8" s="1">
        <v>1513</v>
      </c>
      <c r="AA8" s="1">
        <v>234</v>
      </c>
      <c r="AB8" s="1">
        <v>270</v>
      </c>
      <c r="AC8" s="1">
        <v>83939</v>
      </c>
      <c r="AD8" s="1">
        <v>254</v>
      </c>
      <c r="AE8" s="1">
        <v>4805</v>
      </c>
      <c r="AF8" s="1">
        <v>1662</v>
      </c>
      <c r="AG8" s="1">
        <v>2249</v>
      </c>
      <c r="AH8" s="1">
        <v>291</v>
      </c>
      <c r="AI8" s="1">
        <v>1503</v>
      </c>
      <c r="AJ8" s="1">
        <v>4119</v>
      </c>
      <c r="AK8" s="1">
        <v>0</v>
      </c>
      <c r="AL8" s="1">
        <v>1186</v>
      </c>
      <c r="AM8">
        <v>157262</v>
      </c>
      <c r="AN8">
        <v>72477</v>
      </c>
      <c r="AO8" s="12">
        <v>229739</v>
      </c>
      <c r="AP8" s="11">
        <v>218392</v>
      </c>
      <c r="AQ8">
        <v>12018</v>
      </c>
    </row>
    <row r="9" spans="1:43">
      <c r="A9" t="s">
        <v>7</v>
      </c>
      <c r="B9" s="1">
        <v>1236</v>
      </c>
      <c r="C9" s="1">
        <v>22</v>
      </c>
      <c r="D9" s="1">
        <v>10264</v>
      </c>
      <c r="E9" s="1">
        <v>1544</v>
      </c>
      <c r="F9" s="1">
        <v>10097</v>
      </c>
      <c r="G9" s="1">
        <v>10056</v>
      </c>
      <c r="H9" s="1">
        <v>10</v>
      </c>
      <c r="I9" s="1">
        <v>119453</v>
      </c>
      <c r="J9" s="1">
        <v>1736</v>
      </c>
      <c r="K9" s="1">
        <v>167</v>
      </c>
      <c r="L9" s="1">
        <v>108</v>
      </c>
      <c r="M9" s="1">
        <v>1617</v>
      </c>
      <c r="N9" s="1">
        <v>3294</v>
      </c>
      <c r="O9" s="1">
        <v>4665</v>
      </c>
      <c r="P9" s="1">
        <v>2379</v>
      </c>
      <c r="Q9" s="1">
        <v>1785</v>
      </c>
      <c r="R9" s="1">
        <v>10175</v>
      </c>
      <c r="S9" s="1">
        <v>520</v>
      </c>
      <c r="T9" s="1">
        <v>26489</v>
      </c>
      <c r="U9" s="1">
        <v>8020</v>
      </c>
      <c r="V9" s="1">
        <v>11289</v>
      </c>
      <c r="W9" s="1">
        <v>0</v>
      </c>
      <c r="X9" s="1">
        <v>2196</v>
      </c>
      <c r="Y9" s="1">
        <v>975</v>
      </c>
      <c r="Z9" s="1">
        <v>5261</v>
      </c>
      <c r="AA9" s="1">
        <v>1365</v>
      </c>
      <c r="AB9" s="1">
        <v>497</v>
      </c>
      <c r="AC9" s="1">
        <v>2731</v>
      </c>
      <c r="AD9" s="1">
        <v>637</v>
      </c>
      <c r="AE9" s="1">
        <v>954</v>
      </c>
      <c r="AF9" s="1">
        <v>2402</v>
      </c>
      <c r="AG9" s="1">
        <v>2110</v>
      </c>
      <c r="AH9" s="1">
        <v>665</v>
      </c>
      <c r="AI9" s="1">
        <v>9733</v>
      </c>
      <c r="AJ9" s="1">
        <v>2425</v>
      </c>
      <c r="AK9" s="1">
        <v>1119</v>
      </c>
      <c r="AL9" s="1">
        <v>242</v>
      </c>
      <c r="AM9">
        <v>258238</v>
      </c>
      <c r="AN9">
        <v>10238</v>
      </c>
      <c r="AO9" s="12">
        <v>268476</v>
      </c>
      <c r="AP9" s="11">
        <v>187043</v>
      </c>
      <c r="AQ9">
        <v>526665</v>
      </c>
    </row>
    <row r="10" spans="1:43">
      <c r="A10" t="s">
        <v>8</v>
      </c>
      <c r="B10" s="1">
        <v>327</v>
      </c>
      <c r="C10" s="1">
        <v>1</v>
      </c>
      <c r="D10" s="1">
        <v>887</v>
      </c>
      <c r="E10" s="1">
        <v>101</v>
      </c>
      <c r="F10" s="1">
        <v>2132</v>
      </c>
      <c r="G10" s="1">
        <v>3644</v>
      </c>
      <c r="H10" s="1">
        <v>38</v>
      </c>
      <c r="I10" s="1">
        <v>1733</v>
      </c>
      <c r="J10" s="1">
        <v>23316</v>
      </c>
      <c r="K10" s="1">
        <v>1472</v>
      </c>
      <c r="L10" s="1">
        <v>327</v>
      </c>
      <c r="M10" s="1">
        <v>1510</v>
      </c>
      <c r="N10" s="1">
        <v>2625</v>
      </c>
      <c r="O10" s="1">
        <v>2795</v>
      </c>
      <c r="P10" s="1">
        <v>354</v>
      </c>
      <c r="Q10" s="1">
        <v>12933</v>
      </c>
      <c r="R10" s="1">
        <v>1905</v>
      </c>
      <c r="S10" s="1">
        <v>26</v>
      </c>
      <c r="T10" s="1">
        <v>4861</v>
      </c>
      <c r="U10" s="1">
        <v>707</v>
      </c>
      <c r="V10" s="1">
        <v>51551</v>
      </c>
      <c r="W10" s="1">
        <v>15</v>
      </c>
      <c r="X10" s="1">
        <v>251</v>
      </c>
      <c r="Y10" s="1">
        <v>39</v>
      </c>
      <c r="Z10" s="1">
        <v>213</v>
      </c>
      <c r="AA10" s="1">
        <v>6</v>
      </c>
      <c r="AB10" s="1">
        <v>85</v>
      </c>
      <c r="AC10" s="1">
        <v>10</v>
      </c>
      <c r="AD10" s="1">
        <v>2</v>
      </c>
      <c r="AE10" s="1">
        <v>108</v>
      </c>
      <c r="AF10" s="1">
        <v>1012</v>
      </c>
      <c r="AG10" s="1">
        <v>829</v>
      </c>
      <c r="AH10" s="1">
        <v>42</v>
      </c>
      <c r="AI10" s="1">
        <v>803</v>
      </c>
      <c r="AJ10" s="1">
        <v>1208</v>
      </c>
      <c r="AK10" s="1">
        <v>118</v>
      </c>
      <c r="AL10" s="1">
        <v>290</v>
      </c>
      <c r="AM10">
        <v>118276</v>
      </c>
      <c r="AN10">
        <v>-1143</v>
      </c>
      <c r="AO10" s="12">
        <v>117133</v>
      </c>
      <c r="AP10" s="11">
        <v>51276</v>
      </c>
      <c r="AQ10">
        <v>362143</v>
      </c>
    </row>
    <row r="11" spans="1:43">
      <c r="A11" t="s">
        <v>9</v>
      </c>
      <c r="B11" s="1">
        <v>4</v>
      </c>
      <c r="C11" s="1">
        <v>2</v>
      </c>
      <c r="D11" s="1">
        <v>0</v>
      </c>
      <c r="E11" s="1">
        <v>20</v>
      </c>
      <c r="F11" s="1">
        <v>4791</v>
      </c>
      <c r="G11" s="1">
        <v>7</v>
      </c>
      <c r="H11" s="1">
        <v>0</v>
      </c>
      <c r="I11" s="1">
        <v>1133</v>
      </c>
      <c r="J11" s="1">
        <v>2619</v>
      </c>
      <c r="K11" s="1">
        <v>100107</v>
      </c>
      <c r="L11" s="1">
        <v>101</v>
      </c>
      <c r="M11" s="1">
        <v>89400</v>
      </c>
      <c r="N11" s="1">
        <v>30367</v>
      </c>
      <c r="O11" s="1">
        <v>47331</v>
      </c>
      <c r="P11" s="1">
        <v>1282</v>
      </c>
      <c r="Q11" s="1">
        <v>1246</v>
      </c>
      <c r="R11" s="1">
        <v>14564</v>
      </c>
      <c r="S11" s="1">
        <v>105</v>
      </c>
      <c r="T11" s="1">
        <v>43854</v>
      </c>
      <c r="U11" s="1">
        <v>586</v>
      </c>
      <c r="V11" s="1">
        <v>19527</v>
      </c>
      <c r="W11" s="1">
        <v>0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326</v>
      </c>
      <c r="AD11" s="1">
        <v>0</v>
      </c>
      <c r="AE11" s="1">
        <v>12</v>
      </c>
      <c r="AF11" s="1">
        <v>0</v>
      </c>
      <c r="AG11" s="1">
        <v>0</v>
      </c>
      <c r="AH11" s="1">
        <v>0</v>
      </c>
      <c r="AI11" s="1">
        <v>107</v>
      </c>
      <c r="AJ11" s="1">
        <v>20</v>
      </c>
      <c r="AK11" s="1">
        <v>1</v>
      </c>
      <c r="AL11" s="1">
        <v>303</v>
      </c>
      <c r="AM11">
        <v>357817</v>
      </c>
      <c r="AN11">
        <v>-5776</v>
      </c>
      <c r="AO11" s="12">
        <v>352041</v>
      </c>
      <c r="AP11" s="11">
        <v>276613</v>
      </c>
      <c r="AQ11">
        <v>222703</v>
      </c>
    </row>
    <row r="12" spans="1:43">
      <c r="A12" t="s">
        <v>10</v>
      </c>
      <c r="B12" s="1">
        <v>0</v>
      </c>
      <c r="C12" s="1">
        <v>1</v>
      </c>
      <c r="D12" s="1">
        <v>760</v>
      </c>
      <c r="E12" s="1">
        <v>0</v>
      </c>
      <c r="F12" s="1">
        <v>1277</v>
      </c>
      <c r="G12" s="1">
        <v>1708</v>
      </c>
      <c r="H12" s="1">
        <v>0</v>
      </c>
      <c r="I12" s="1">
        <v>1206</v>
      </c>
      <c r="J12" s="1">
        <v>7572</v>
      </c>
      <c r="K12" s="1">
        <v>1974</v>
      </c>
      <c r="L12" s="1">
        <v>39077</v>
      </c>
      <c r="M12" s="1">
        <v>30953</v>
      </c>
      <c r="N12" s="1">
        <v>10784</v>
      </c>
      <c r="O12" s="1">
        <v>8564</v>
      </c>
      <c r="P12" s="1">
        <v>1945</v>
      </c>
      <c r="Q12" s="1">
        <v>13093</v>
      </c>
      <c r="R12" s="1">
        <v>18594</v>
      </c>
      <c r="S12" s="1">
        <v>574</v>
      </c>
      <c r="T12" s="1">
        <v>18544</v>
      </c>
      <c r="U12" s="1">
        <v>1919</v>
      </c>
      <c r="V12" s="1">
        <v>6296</v>
      </c>
      <c r="W12" s="1">
        <v>67</v>
      </c>
      <c r="X12" s="1">
        <v>14</v>
      </c>
      <c r="Y12" s="1">
        <v>0</v>
      </c>
      <c r="Z12" s="1">
        <v>12</v>
      </c>
      <c r="AA12" s="1">
        <v>0</v>
      </c>
      <c r="AB12" s="1">
        <v>0</v>
      </c>
      <c r="AC12" s="1">
        <v>4</v>
      </c>
      <c r="AD12" s="1">
        <v>16</v>
      </c>
      <c r="AE12" s="1">
        <v>80</v>
      </c>
      <c r="AF12" s="1">
        <v>66</v>
      </c>
      <c r="AG12" s="1">
        <v>1248</v>
      </c>
      <c r="AH12" s="1">
        <v>20</v>
      </c>
      <c r="AI12" s="1">
        <v>320</v>
      </c>
      <c r="AJ12" s="1">
        <v>303</v>
      </c>
      <c r="AK12" s="1">
        <v>24</v>
      </c>
      <c r="AL12" s="1">
        <v>235</v>
      </c>
      <c r="AM12">
        <v>167250</v>
      </c>
      <c r="AN12">
        <v>-2648</v>
      </c>
      <c r="AO12" s="12">
        <v>164602</v>
      </c>
      <c r="AP12" s="11">
        <v>149905</v>
      </c>
      <c r="AQ12">
        <v>84746</v>
      </c>
    </row>
    <row r="13" spans="1:43">
      <c r="A13" t="s">
        <v>11</v>
      </c>
      <c r="B13" s="1">
        <v>179</v>
      </c>
      <c r="C13" s="1">
        <v>50</v>
      </c>
      <c r="D13" s="1">
        <v>4538</v>
      </c>
      <c r="E13" s="1">
        <v>218</v>
      </c>
      <c r="F13" s="1">
        <v>6501</v>
      </c>
      <c r="G13" s="1">
        <v>4016</v>
      </c>
      <c r="H13" s="1">
        <v>14</v>
      </c>
      <c r="I13" s="1">
        <v>3361</v>
      </c>
      <c r="J13" s="1">
        <v>4750</v>
      </c>
      <c r="K13" s="1">
        <v>1107</v>
      </c>
      <c r="L13" s="1">
        <v>180</v>
      </c>
      <c r="M13" s="1">
        <v>28448</v>
      </c>
      <c r="N13" s="1">
        <v>10501</v>
      </c>
      <c r="O13" s="1">
        <v>14789</v>
      </c>
      <c r="P13" s="1">
        <v>2252</v>
      </c>
      <c r="Q13" s="1">
        <v>6537</v>
      </c>
      <c r="R13" s="1">
        <v>8346</v>
      </c>
      <c r="S13" s="1">
        <v>243</v>
      </c>
      <c r="T13" s="1">
        <v>8081</v>
      </c>
      <c r="U13" s="1">
        <v>1485</v>
      </c>
      <c r="V13" s="1">
        <v>71229</v>
      </c>
      <c r="W13" s="1">
        <v>200</v>
      </c>
      <c r="X13" s="1">
        <v>46</v>
      </c>
      <c r="Y13" s="1">
        <v>11</v>
      </c>
      <c r="Z13" s="1">
        <v>2420</v>
      </c>
      <c r="AA13" s="1">
        <v>60</v>
      </c>
      <c r="AB13" s="1">
        <v>318</v>
      </c>
      <c r="AC13" s="1">
        <v>1043</v>
      </c>
      <c r="AD13" s="1">
        <v>169</v>
      </c>
      <c r="AE13" s="1">
        <v>1903</v>
      </c>
      <c r="AF13" s="1">
        <v>123</v>
      </c>
      <c r="AG13" s="1">
        <v>347</v>
      </c>
      <c r="AH13" s="1">
        <v>204</v>
      </c>
      <c r="AI13" s="1">
        <v>830</v>
      </c>
      <c r="AJ13" s="1">
        <v>2033</v>
      </c>
      <c r="AK13" s="1">
        <v>9</v>
      </c>
      <c r="AL13" s="1">
        <v>356</v>
      </c>
      <c r="AM13">
        <v>186897</v>
      </c>
      <c r="AN13">
        <v>10409</v>
      </c>
      <c r="AO13" s="12">
        <v>197306</v>
      </c>
      <c r="AP13" s="11">
        <v>135758</v>
      </c>
      <c r="AQ13">
        <v>440541</v>
      </c>
    </row>
    <row r="14" spans="1:43">
      <c r="A14" t="s">
        <v>12</v>
      </c>
      <c r="B14" s="1">
        <v>0</v>
      </c>
      <c r="C14" s="1">
        <v>32</v>
      </c>
      <c r="D14" s="1">
        <v>0</v>
      </c>
      <c r="E14" s="1">
        <v>0</v>
      </c>
      <c r="F14" s="1">
        <v>831</v>
      </c>
      <c r="G14" s="1">
        <v>10</v>
      </c>
      <c r="H14" s="1">
        <v>0</v>
      </c>
      <c r="I14" s="1">
        <v>219</v>
      </c>
      <c r="J14" s="1">
        <v>1647</v>
      </c>
      <c r="K14" s="1">
        <v>148</v>
      </c>
      <c r="L14" s="1">
        <v>2</v>
      </c>
      <c r="M14" s="1">
        <v>428</v>
      </c>
      <c r="N14" s="1">
        <v>38919</v>
      </c>
      <c r="O14" s="1">
        <v>15735</v>
      </c>
      <c r="P14" s="1">
        <v>919</v>
      </c>
      <c r="Q14" s="1">
        <v>275</v>
      </c>
      <c r="R14" s="1">
        <v>4535</v>
      </c>
      <c r="S14" s="1">
        <v>29</v>
      </c>
      <c r="T14" s="1">
        <v>7243</v>
      </c>
      <c r="U14" s="1">
        <v>73</v>
      </c>
      <c r="V14" s="1">
        <v>5374</v>
      </c>
      <c r="W14" s="1">
        <v>0</v>
      </c>
      <c r="X14" s="1">
        <v>582</v>
      </c>
      <c r="Y14" s="1">
        <v>0</v>
      </c>
      <c r="Z14" s="1">
        <v>5</v>
      </c>
      <c r="AA14" s="1">
        <v>0</v>
      </c>
      <c r="AB14" s="1">
        <v>0</v>
      </c>
      <c r="AC14" s="1">
        <v>37</v>
      </c>
      <c r="AD14" s="1">
        <v>1</v>
      </c>
      <c r="AE14" s="1">
        <v>133</v>
      </c>
      <c r="AF14" s="1">
        <v>0</v>
      </c>
      <c r="AG14" s="1">
        <v>0</v>
      </c>
      <c r="AH14" s="1">
        <v>0</v>
      </c>
      <c r="AI14" s="1">
        <v>5503</v>
      </c>
      <c r="AJ14" s="1">
        <v>5</v>
      </c>
      <c r="AK14" s="1">
        <v>0</v>
      </c>
      <c r="AL14" s="1">
        <v>0</v>
      </c>
      <c r="AM14">
        <v>82685</v>
      </c>
      <c r="AN14">
        <v>50775</v>
      </c>
      <c r="AO14" s="12">
        <v>133460</v>
      </c>
      <c r="AP14" s="11">
        <v>80979</v>
      </c>
      <c r="AQ14">
        <v>257118</v>
      </c>
    </row>
    <row r="15" spans="1:43">
      <c r="A15" t="s">
        <v>13</v>
      </c>
      <c r="B15" s="1">
        <v>5</v>
      </c>
      <c r="C15" s="1">
        <v>27</v>
      </c>
      <c r="D15" s="1">
        <v>0</v>
      </c>
      <c r="E15" s="1">
        <v>0</v>
      </c>
      <c r="F15" s="1">
        <v>71</v>
      </c>
      <c r="G15" s="1">
        <v>0</v>
      </c>
      <c r="H15" s="1">
        <v>0</v>
      </c>
      <c r="I15" s="1">
        <v>1462</v>
      </c>
      <c r="J15" s="1">
        <v>913</v>
      </c>
      <c r="K15" s="1">
        <v>161</v>
      </c>
      <c r="L15" s="1">
        <v>16</v>
      </c>
      <c r="M15" s="1">
        <v>267</v>
      </c>
      <c r="N15" s="1">
        <v>1571</v>
      </c>
      <c r="O15" s="1">
        <v>70511</v>
      </c>
      <c r="P15" s="1">
        <v>97</v>
      </c>
      <c r="Q15" s="1">
        <v>235</v>
      </c>
      <c r="R15" s="1">
        <v>732</v>
      </c>
      <c r="S15" s="1">
        <v>11</v>
      </c>
      <c r="T15" s="1">
        <v>821</v>
      </c>
      <c r="U15" s="1">
        <v>19</v>
      </c>
      <c r="V15" s="1">
        <v>83</v>
      </c>
      <c r="W15" s="1">
        <v>1</v>
      </c>
      <c r="X15" s="1">
        <v>13</v>
      </c>
      <c r="Y15" s="1">
        <v>0</v>
      </c>
      <c r="Z15" s="1">
        <v>4</v>
      </c>
      <c r="AA15" s="1">
        <v>0</v>
      </c>
      <c r="AB15" s="1">
        <v>0</v>
      </c>
      <c r="AC15" s="1">
        <v>20</v>
      </c>
      <c r="AD15" s="1">
        <v>1</v>
      </c>
      <c r="AE15" s="1">
        <v>6</v>
      </c>
      <c r="AF15" s="1">
        <v>0</v>
      </c>
      <c r="AG15" s="1">
        <v>0</v>
      </c>
      <c r="AH15" s="1">
        <v>0</v>
      </c>
      <c r="AI15" s="1">
        <v>8100</v>
      </c>
      <c r="AJ15" s="1">
        <v>5</v>
      </c>
      <c r="AK15" s="1">
        <v>0</v>
      </c>
      <c r="AL15" s="1">
        <v>0</v>
      </c>
      <c r="AM15">
        <v>85152</v>
      </c>
      <c r="AN15">
        <v>126108</v>
      </c>
      <c r="AO15" s="12">
        <v>211260</v>
      </c>
      <c r="AP15" s="11">
        <v>107457</v>
      </c>
      <c r="AQ15">
        <v>450274</v>
      </c>
    </row>
    <row r="16" spans="1:43">
      <c r="A16" t="s">
        <v>14</v>
      </c>
      <c r="B16" s="1">
        <v>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7</v>
      </c>
      <c r="N16" s="1">
        <v>587</v>
      </c>
      <c r="O16" s="1">
        <v>2505</v>
      </c>
      <c r="P16" s="1">
        <v>5372</v>
      </c>
      <c r="Q16" s="1">
        <v>0</v>
      </c>
      <c r="R16" s="1">
        <v>294</v>
      </c>
      <c r="S16" s="1">
        <v>2</v>
      </c>
      <c r="T16" s="1">
        <v>480</v>
      </c>
      <c r="U16" s="1">
        <v>24</v>
      </c>
      <c r="V16" s="1">
        <v>164</v>
      </c>
      <c r="W16" s="1">
        <v>0</v>
      </c>
      <c r="X16" s="1">
        <v>5</v>
      </c>
      <c r="Y16" s="1">
        <v>2</v>
      </c>
      <c r="Z16" s="1">
        <v>981</v>
      </c>
      <c r="AA16" s="1">
        <v>6</v>
      </c>
      <c r="AB16" s="1">
        <v>0</v>
      </c>
      <c r="AC16" s="1">
        <v>8</v>
      </c>
      <c r="AD16" s="1">
        <v>47</v>
      </c>
      <c r="AE16" s="1">
        <v>1267</v>
      </c>
      <c r="AF16" s="1">
        <v>0</v>
      </c>
      <c r="AG16" s="1">
        <v>10339</v>
      </c>
      <c r="AH16" s="1">
        <v>0</v>
      </c>
      <c r="AI16" s="1">
        <v>2815</v>
      </c>
      <c r="AJ16" s="1">
        <v>528</v>
      </c>
      <c r="AK16" s="1">
        <v>586</v>
      </c>
      <c r="AL16" s="1">
        <v>0</v>
      </c>
      <c r="AM16">
        <v>26057</v>
      </c>
      <c r="AN16">
        <v>59487</v>
      </c>
      <c r="AO16" s="12">
        <v>85544</v>
      </c>
      <c r="AP16" s="11">
        <v>64640</v>
      </c>
      <c r="AQ16">
        <v>57487</v>
      </c>
    </row>
    <row r="17" spans="1:4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5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931</v>
      </c>
      <c r="N17" s="1">
        <v>1160</v>
      </c>
      <c r="O17" s="1">
        <v>3934</v>
      </c>
      <c r="P17" s="1">
        <v>8536</v>
      </c>
      <c r="Q17" s="1">
        <v>43973</v>
      </c>
      <c r="R17" s="1">
        <v>35234</v>
      </c>
      <c r="S17" s="1">
        <v>3698</v>
      </c>
      <c r="T17" s="1">
        <v>13205</v>
      </c>
      <c r="U17" s="1">
        <v>1307</v>
      </c>
      <c r="V17" s="1">
        <v>258</v>
      </c>
      <c r="W17" s="1">
        <v>2</v>
      </c>
      <c r="X17" s="1">
        <v>2</v>
      </c>
      <c r="Y17" s="1">
        <v>0</v>
      </c>
      <c r="Z17" s="1">
        <v>28</v>
      </c>
      <c r="AA17" s="1">
        <v>24</v>
      </c>
      <c r="AB17" s="1">
        <v>0</v>
      </c>
      <c r="AC17" s="1">
        <v>2</v>
      </c>
      <c r="AD17" s="1">
        <v>349</v>
      </c>
      <c r="AE17" s="1">
        <v>872</v>
      </c>
      <c r="AF17" s="1">
        <v>1045</v>
      </c>
      <c r="AG17" s="1">
        <v>4</v>
      </c>
      <c r="AH17" s="1">
        <v>0</v>
      </c>
      <c r="AI17" s="1">
        <v>8176</v>
      </c>
      <c r="AJ17" s="1">
        <v>9</v>
      </c>
      <c r="AK17" s="1">
        <v>852</v>
      </c>
      <c r="AL17" s="1">
        <v>0</v>
      </c>
      <c r="AM17">
        <v>123609</v>
      </c>
      <c r="AN17">
        <v>1346</v>
      </c>
      <c r="AO17" s="12">
        <v>124955</v>
      </c>
      <c r="AP17" s="11">
        <v>79642</v>
      </c>
      <c r="AQ17">
        <v>166616</v>
      </c>
    </row>
    <row r="18" spans="1:43">
      <c r="A18" t="s">
        <v>16</v>
      </c>
      <c r="B18" s="1">
        <v>5</v>
      </c>
      <c r="C18" s="1">
        <v>4</v>
      </c>
      <c r="D18" s="1">
        <v>0</v>
      </c>
      <c r="E18" s="1">
        <v>0</v>
      </c>
      <c r="F18" s="1">
        <v>101</v>
      </c>
      <c r="G18" s="1">
        <v>1</v>
      </c>
      <c r="H18" s="1">
        <v>0</v>
      </c>
      <c r="I18" s="1">
        <v>13</v>
      </c>
      <c r="J18" s="1">
        <v>24</v>
      </c>
      <c r="K18" s="1">
        <v>0</v>
      </c>
      <c r="L18" s="1">
        <v>0</v>
      </c>
      <c r="M18" s="1">
        <v>281</v>
      </c>
      <c r="N18" s="1">
        <v>3699</v>
      </c>
      <c r="O18" s="1">
        <v>12018</v>
      </c>
      <c r="P18" s="1">
        <v>1180</v>
      </c>
      <c r="Q18" s="1">
        <v>823</v>
      </c>
      <c r="R18" s="1">
        <v>39815</v>
      </c>
      <c r="S18" s="1">
        <v>224</v>
      </c>
      <c r="T18" s="1">
        <v>11697</v>
      </c>
      <c r="U18" s="1">
        <v>205</v>
      </c>
      <c r="V18" s="1">
        <v>6291</v>
      </c>
      <c r="W18" s="1">
        <v>1</v>
      </c>
      <c r="X18" s="1">
        <v>11</v>
      </c>
      <c r="Y18" s="1">
        <v>0</v>
      </c>
      <c r="Z18" s="1">
        <v>217</v>
      </c>
      <c r="AA18" s="1">
        <v>2</v>
      </c>
      <c r="AB18" s="1">
        <v>10</v>
      </c>
      <c r="AC18" s="1">
        <v>112</v>
      </c>
      <c r="AD18" s="1">
        <v>52</v>
      </c>
      <c r="AE18" s="1">
        <v>799</v>
      </c>
      <c r="AF18" s="1">
        <v>245</v>
      </c>
      <c r="AG18" s="1">
        <v>73</v>
      </c>
      <c r="AH18" s="1">
        <v>0</v>
      </c>
      <c r="AI18" s="1">
        <v>5252</v>
      </c>
      <c r="AJ18" s="1">
        <v>143</v>
      </c>
      <c r="AK18" s="1">
        <v>0</v>
      </c>
      <c r="AL18" s="1">
        <v>71</v>
      </c>
      <c r="AM18">
        <v>83369</v>
      </c>
      <c r="AN18">
        <v>86372</v>
      </c>
      <c r="AO18" s="12">
        <v>169741</v>
      </c>
      <c r="AP18" s="11">
        <v>140001</v>
      </c>
      <c r="AQ18">
        <v>279714</v>
      </c>
    </row>
    <row r="19" spans="1:43">
      <c r="A19" t="s">
        <v>17</v>
      </c>
      <c r="B19" s="1">
        <v>1</v>
      </c>
      <c r="C19" s="1">
        <v>0</v>
      </c>
      <c r="D19" s="1">
        <v>5</v>
      </c>
      <c r="E19" s="1">
        <v>2</v>
      </c>
      <c r="F19" s="1">
        <v>2</v>
      </c>
      <c r="G19" s="1">
        <v>25</v>
      </c>
      <c r="H19" s="1">
        <v>0</v>
      </c>
      <c r="I19" s="1">
        <v>1</v>
      </c>
      <c r="J19" s="1">
        <v>4</v>
      </c>
      <c r="K19" s="1">
        <v>0</v>
      </c>
      <c r="L19" s="1">
        <v>0</v>
      </c>
      <c r="M19" s="1">
        <v>21</v>
      </c>
      <c r="N19" s="1">
        <v>149</v>
      </c>
      <c r="O19" s="1">
        <v>119</v>
      </c>
      <c r="P19" s="1">
        <v>0</v>
      </c>
      <c r="Q19" s="1">
        <v>4</v>
      </c>
      <c r="R19" s="1">
        <v>11</v>
      </c>
      <c r="S19" s="1">
        <v>184</v>
      </c>
      <c r="T19" s="1">
        <v>1352</v>
      </c>
      <c r="U19" s="1">
        <v>6</v>
      </c>
      <c r="V19" s="1">
        <v>1430</v>
      </c>
      <c r="W19" s="1">
        <v>2</v>
      </c>
      <c r="X19" s="1">
        <v>1</v>
      </c>
      <c r="Y19" s="1">
        <v>1</v>
      </c>
      <c r="Z19" s="1">
        <v>269</v>
      </c>
      <c r="AA19" s="1">
        <v>74</v>
      </c>
      <c r="AB19" s="1">
        <v>46</v>
      </c>
      <c r="AC19" s="1">
        <v>61</v>
      </c>
      <c r="AD19" s="1">
        <v>60</v>
      </c>
      <c r="AE19" s="1">
        <v>632</v>
      </c>
      <c r="AF19" s="1">
        <v>74</v>
      </c>
      <c r="AG19" s="1">
        <v>28</v>
      </c>
      <c r="AH19" s="1">
        <v>7</v>
      </c>
      <c r="AI19" s="1">
        <v>830</v>
      </c>
      <c r="AJ19" s="1">
        <v>127</v>
      </c>
      <c r="AK19" s="1">
        <v>0</v>
      </c>
      <c r="AL19" s="1">
        <v>0</v>
      </c>
      <c r="AM19">
        <v>5528</v>
      </c>
      <c r="AN19">
        <v>68673</v>
      </c>
      <c r="AO19" s="12">
        <v>74201</v>
      </c>
      <c r="AP19" s="11">
        <v>70040</v>
      </c>
      <c r="AQ19">
        <v>12237</v>
      </c>
    </row>
    <row r="20" spans="1:43">
      <c r="A20" t="s">
        <v>18</v>
      </c>
      <c r="B20" s="1">
        <v>42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112</v>
      </c>
      <c r="P20" s="1">
        <v>0</v>
      </c>
      <c r="Q20" s="1">
        <v>0</v>
      </c>
      <c r="R20" s="1">
        <v>0</v>
      </c>
      <c r="S20" s="1">
        <v>0</v>
      </c>
      <c r="T20" s="1">
        <v>427977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2182</v>
      </c>
      <c r="AD20" s="1">
        <v>0</v>
      </c>
      <c r="AE20" s="1">
        <v>2128</v>
      </c>
      <c r="AF20" s="1">
        <v>32</v>
      </c>
      <c r="AG20" s="1">
        <v>0</v>
      </c>
      <c r="AH20" s="1">
        <v>0</v>
      </c>
      <c r="AI20" s="1">
        <v>29795</v>
      </c>
      <c r="AJ20" s="1">
        <v>10</v>
      </c>
      <c r="AK20" s="1">
        <v>0</v>
      </c>
      <c r="AL20" s="1">
        <v>0</v>
      </c>
      <c r="AM20">
        <v>462278</v>
      </c>
      <c r="AN20">
        <v>166933</v>
      </c>
      <c r="AO20" s="12">
        <v>629211</v>
      </c>
      <c r="AP20" s="11">
        <v>549276</v>
      </c>
      <c r="AQ20">
        <v>1045000</v>
      </c>
    </row>
    <row r="21" spans="1:43">
      <c r="A21" t="s">
        <v>19</v>
      </c>
      <c r="B21" s="1">
        <v>138</v>
      </c>
      <c r="C21" s="1">
        <v>18</v>
      </c>
      <c r="D21" s="1">
        <v>3749</v>
      </c>
      <c r="E21" s="1">
        <v>1610</v>
      </c>
      <c r="F21" s="1">
        <v>5941</v>
      </c>
      <c r="G21" s="1">
        <v>1202</v>
      </c>
      <c r="H21" s="1">
        <v>11</v>
      </c>
      <c r="I21" s="1">
        <v>1089</v>
      </c>
      <c r="J21" s="1">
        <v>4826</v>
      </c>
      <c r="K21" s="1">
        <v>1838</v>
      </c>
      <c r="L21" s="1">
        <v>1787</v>
      </c>
      <c r="M21" s="1">
        <v>1148</v>
      </c>
      <c r="N21" s="1">
        <v>320</v>
      </c>
      <c r="O21" s="1">
        <v>2272</v>
      </c>
      <c r="P21" s="1">
        <v>356</v>
      </c>
      <c r="Q21" s="1">
        <v>422</v>
      </c>
      <c r="R21" s="1">
        <v>1372</v>
      </c>
      <c r="S21" s="1">
        <v>87</v>
      </c>
      <c r="T21" s="1">
        <v>2027</v>
      </c>
      <c r="U21" s="1">
        <v>8053</v>
      </c>
      <c r="V21" s="1">
        <v>3015</v>
      </c>
      <c r="W21" s="1">
        <v>2481</v>
      </c>
      <c r="X21" s="1">
        <v>211</v>
      </c>
      <c r="Y21" s="1">
        <v>282</v>
      </c>
      <c r="Z21" s="1">
        <v>5842</v>
      </c>
      <c r="AA21" s="1">
        <v>7990</v>
      </c>
      <c r="AB21" s="1">
        <v>36</v>
      </c>
      <c r="AC21" s="1">
        <v>1197</v>
      </c>
      <c r="AD21" s="1">
        <v>6441</v>
      </c>
      <c r="AE21" s="1">
        <v>4652</v>
      </c>
      <c r="AF21" s="1">
        <v>10939</v>
      </c>
      <c r="AG21" s="1">
        <v>4109</v>
      </c>
      <c r="AH21" s="1">
        <v>3781</v>
      </c>
      <c r="AI21" s="1">
        <v>4162</v>
      </c>
      <c r="AJ21" s="1">
        <v>4882</v>
      </c>
      <c r="AK21" s="1">
        <v>3478</v>
      </c>
      <c r="AL21" s="1">
        <v>104</v>
      </c>
      <c r="AM21">
        <v>101868</v>
      </c>
      <c r="AN21">
        <v>47145</v>
      </c>
      <c r="AO21" s="12">
        <v>149013</v>
      </c>
      <c r="AP21" s="11">
        <v>116029</v>
      </c>
      <c r="AQ21">
        <v>146686</v>
      </c>
    </row>
    <row r="22" spans="1:43">
      <c r="A22" t="s">
        <v>20</v>
      </c>
      <c r="B22" s="1">
        <v>306</v>
      </c>
      <c r="C22" s="1">
        <v>29</v>
      </c>
      <c r="D22" s="1">
        <v>123</v>
      </c>
      <c r="E22" s="1">
        <v>251</v>
      </c>
      <c r="F22" s="1">
        <v>832</v>
      </c>
      <c r="G22" s="1">
        <v>490</v>
      </c>
      <c r="H22" s="1">
        <v>23</v>
      </c>
      <c r="I22" s="1">
        <v>1085</v>
      </c>
      <c r="J22" s="1">
        <v>1669</v>
      </c>
      <c r="K22" s="1">
        <v>619</v>
      </c>
      <c r="L22" s="1">
        <v>199</v>
      </c>
      <c r="M22" s="1">
        <v>1143</v>
      </c>
      <c r="N22" s="1">
        <v>433</v>
      </c>
      <c r="O22" s="1">
        <v>640</v>
      </c>
      <c r="P22" s="1">
        <v>50</v>
      </c>
      <c r="Q22" s="1">
        <v>794</v>
      </c>
      <c r="R22" s="1">
        <v>355</v>
      </c>
      <c r="S22" s="1">
        <v>9</v>
      </c>
      <c r="T22" s="1">
        <v>611</v>
      </c>
      <c r="U22" s="1">
        <v>162</v>
      </c>
      <c r="V22" s="1">
        <v>342</v>
      </c>
      <c r="W22" s="1">
        <v>5425</v>
      </c>
      <c r="X22" s="1">
        <v>1030</v>
      </c>
      <c r="Y22" s="1">
        <v>137</v>
      </c>
      <c r="Z22" s="1">
        <v>1912</v>
      </c>
      <c r="AA22" s="1">
        <v>823</v>
      </c>
      <c r="AB22" s="1">
        <v>4883</v>
      </c>
      <c r="AC22" s="1">
        <v>2805</v>
      </c>
      <c r="AD22" s="1">
        <v>1178</v>
      </c>
      <c r="AE22" s="1">
        <v>3318</v>
      </c>
      <c r="AF22" s="1">
        <v>1871</v>
      </c>
      <c r="AG22" s="1">
        <v>1474</v>
      </c>
      <c r="AH22" s="1">
        <v>98</v>
      </c>
      <c r="AI22" s="1">
        <v>467</v>
      </c>
      <c r="AJ22" s="1">
        <v>1150</v>
      </c>
      <c r="AK22" s="1">
        <v>0</v>
      </c>
      <c r="AL22" s="1">
        <v>0</v>
      </c>
      <c r="AM22">
        <v>36736</v>
      </c>
      <c r="AN22">
        <v>889989</v>
      </c>
      <c r="AO22" s="12">
        <v>926725</v>
      </c>
      <c r="AP22" s="11">
        <v>0</v>
      </c>
      <c r="AQ22">
        <v>926725</v>
      </c>
    </row>
    <row r="23" spans="1:43">
      <c r="A23" t="s">
        <v>21</v>
      </c>
      <c r="B23" s="1">
        <v>1358</v>
      </c>
      <c r="C23" s="1">
        <v>171</v>
      </c>
      <c r="D23" s="1">
        <v>6060</v>
      </c>
      <c r="E23" s="1">
        <v>4775</v>
      </c>
      <c r="F23" s="1">
        <v>15595</v>
      </c>
      <c r="G23" s="1">
        <v>5343</v>
      </c>
      <c r="H23" s="1">
        <v>233</v>
      </c>
      <c r="I23" s="1">
        <v>16326</v>
      </c>
      <c r="J23" s="1">
        <v>20933</v>
      </c>
      <c r="K23" s="1">
        <v>18767</v>
      </c>
      <c r="L23" s="1">
        <v>3551</v>
      </c>
      <c r="M23" s="1">
        <v>11026</v>
      </c>
      <c r="N23" s="1">
        <v>3683</v>
      </c>
      <c r="O23" s="1">
        <v>5647</v>
      </c>
      <c r="P23" s="1">
        <v>520</v>
      </c>
      <c r="Q23" s="1">
        <v>3756</v>
      </c>
      <c r="R23" s="1">
        <v>2356</v>
      </c>
      <c r="S23" s="1">
        <v>46</v>
      </c>
      <c r="T23" s="1">
        <v>14391</v>
      </c>
      <c r="U23" s="1">
        <v>2519</v>
      </c>
      <c r="V23" s="1">
        <v>2653</v>
      </c>
      <c r="W23" s="1">
        <v>33020</v>
      </c>
      <c r="X23" s="1">
        <v>2522</v>
      </c>
      <c r="Y23" s="1">
        <v>5434</v>
      </c>
      <c r="Z23" s="1">
        <v>23131</v>
      </c>
      <c r="AA23" s="1">
        <v>2243</v>
      </c>
      <c r="AB23" s="1">
        <v>2648</v>
      </c>
      <c r="AC23" s="1">
        <v>4725</v>
      </c>
      <c r="AD23" s="1">
        <v>2701</v>
      </c>
      <c r="AE23" s="1">
        <v>6081</v>
      </c>
      <c r="AF23" s="1">
        <v>12346</v>
      </c>
      <c r="AG23" s="1">
        <v>11971</v>
      </c>
      <c r="AH23" s="1">
        <v>367</v>
      </c>
      <c r="AI23" s="1">
        <v>3015</v>
      </c>
      <c r="AJ23" s="1">
        <v>30667</v>
      </c>
      <c r="AK23" s="1">
        <v>0</v>
      </c>
      <c r="AL23" s="1">
        <v>276</v>
      </c>
      <c r="AM23">
        <v>280856</v>
      </c>
      <c r="AN23">
        <v>76233</v>
      </c>
      <c r="AO23" s="12">
        <v>357089</v>
      </c>
      <c r="AP23" s="11">
        <v>53536</v>
      </c>
      <c r="AQ23">
        <v>306440</v>
      </c>
    </row>
    <row r="24" spans="1:43">
      <c r="A24" t="s">
        <v>22</v>
      </c>
      <c r="B24" s="1">
        <v>71</v>
      </c>
      <c r="C24" s="1">
        <v>7</v>
      </c>
      <c r="D24" s="1">
        <v>707</v>
      </c>
      <c r="E24" s="1">
        <v>174</v>
      </c>
      <c r="F24" s="1">
        <v>356</v>
      </c>
      <c r="G24" s="1">
        <v>693</v>
      </c>
      <c r="H24" s="1">
        <v>29</v>
      </c>
      <c r="I24" s="1">
        <v>401</v>
      </c>
      <c r="J24" s="1">
        <v>359</v>
      </c>
      <c r="K24" s="1">
        <v>104</v>
      </c>
      <c r="L24" s="1">
        <v>37</v>
      </c>
      <c r="M24" s="1">
        <v>290</v>
      </c>
      <c r="N24" s="1">
        <v>217</v>
      </c>
      <c r="O24" s="1">
        <v>309</v>
      </c>
      <c r="P24" s="1">
        <v>26</v>
      </c>
      <c r="Q24" s="1">
        <v>164</v>
      </c>
      <c r="R24" s="1">
        <v>150</v>
      </c>
      <c r="S24" s="1">
        <v>2</v>
      </c>
      <c r="T24" s="1">
        <v>240</v>
      </c>
      <c r="U24" s="1">
        <v>65</v>
      </c>
      <c r="V24" s="1">
        <v>576</v>
      </c>
      <c r="W24" s="1">
        <v>255</v>
      </c>
      <c r="X24" s="1">
        <v>4501</v>
      </c>
      <c r="Y24" s="1">
        <v>639</v>
      </c>
      <c r="Z24" s="1">
        <v>2308</v>
      </c>
      <c r="AA24" s="1">
        <v>618</v>
      </c>
      <c r="AB24" s="1">
        <v>282</v>
      </c>
      <c r="AC24" s="1">
        <v>2725</v>
      </c>
      <c r="AD24" s="1">
        <v>1048</v>
      </c>
      <c r="AE24" s="1">
        <v>2163</v>
      </c>
      <c r="AF24" s="1">
        <v>4929</v>
      </c>
      <c r="AG24" s="1">
        <v>4636</v>
      </c>
      <c r="AH24" s="1">
        <v>183</v>
      </c>
      <c r="AI24" s="1">
        <v>443</v>
      </c>
      <c r="AJ24" s="1">
        <v>7327</v>
      </c>
      <c r="AK24" s="1">
        <v>0</v>
      </c>
      <c r="AL24" s="1">
        <v>88</v>
      </c>
      <c r="AM24">
        <v>37122</v>
      </c>
      <c r="AN24">
        <v>19849</v>
      </c>
      <c r="AO24" s="12">
        <v>56971</v>
      </c>
      <c r="AP24" s="11">
        <v>20</v>
      </c>
      <c r="AQ24">
        <v>57213</v>
      </c>
    </row>
    <row r="25" spans="1:43">
      <c r="A25" t="s">
        <v>23</v>
      </c>
      <c r="B25" s="1">
        <v>43</v>
      </c>
      <c r="C25" s="1">
        <v>5</v>
      </c>
      <c r="D25" s="1">
        <v>407</v>
      </c>
      <c r="E25" s="1">
        <v>27</v>
      </c>
      <c r="F25" s="1">
        <v>275</v>
      </c>
      <c r="G25" s="1">
        <v>946</v>
      </c>
      <c r="H25" s="1">
        <v>0</v>
      </c>
      <c r="I25" s="1">
        <v>24</v>
      </c>
      <c r="J25" s="1">
        <v>777</v>
      </c>
      <c r="K25" s="1">
        <v>7</v>
      </c>
      <c r="L25" s="1">
        <v>0</v>
      </c>
      <c r="M25" s="1">
        <v>26</v>
      </c>
      <c r="N25" s="1">
        <v>67</v>
      </c>
      <c r="O25" s="1">
        <v>12</v>
      </c>
      <c r="P25" s="1">
        <v>6</v>
      </c>
      <c r="Q25" s="1">
        <v>74</v>
      </c>
      <c r="R25" s="1">
        <v>39</v>
      </c>
      <c r="S25" s="1">
        <v>1</v>
      </c>
      <c r="T25" s="1">
        <v>165</v>
      </c>
      <c r="U25" s="1">
        <v>57</v>
      </c>
      <c r="V25" s="1">
        <v>2102</v>
      </c>
      <c r="W25" s="1">
        <v>1729</v>
      </c>
      <c r="X25" s="1">
        <v>104</v>
      </c>
      <c r="Y25" s="1">
        <v>0</v>
      </c>
      <c r="Z25" s="1">
        <v>1229</v>
      </c>
      <c r="AA25" s="1">
        <v>1527</v>
      </c>
      <c r="AB25" s="1">
        <v>9</v>
      </c>
      <c r="AC25" s="1">
        <v>1974</v>
      </c>
      <c r="AD25" s="1">
        <v>2039</v>
      </c>
      <c r="AE25" s="1">
        <v>16737</v>
      </c>
      <c r="AF25" s="1">
        <v>2744</v>
      </c>
      <c r="AG25" s="1">
        <v>3515</v>
      </c>
      <c r="AH25" s="1">
        <v>4</v>
      </c>
      <c r="AI25" s="1">
        <v>234</v>
      </c>
      <c r="AJ25" s="1">
        <v>15103</v>
      </c>
      <c r="AK25" s="1">
        <v>0</v>
      </c>
      <c r="AL25" s="1">
        <v>876</v>
      </c>
      <c r="AM25">
        <v>52884</v>
      </c>
      <c r="AN25">
        <v>20827</v>
      </c>
      <c r="AO25" s="12">
        <v>73711</v>
      </c>
      <c r="AP25" s="11">
        <v>483</v>
      </c>
      <c r="AQ25">
        <v>77931</v>
      </c>
    </row>
    <row r="26" spans="1:43">
      <c r="A26" t="s">
        <v>24</v>
      </c>
      <c r="B26" s="1">
        <v>8339</v>
      </c>
      <c r="C26" s="1">
        <v>73</v>
      </c>
      <c r="D26" s="1">
        <v>36514</v>
      </c>
      <c r="E26" s="1">
        <v>10097</v>
      </c>
      <c r="F26" s="1">
        <v>29985</v>
      </c>
      <c r="G26" s="1">
        <v>14033</v>
      </c>
      <c r="H26" s="1">
        <v>504</v>
      </c>
      <c r="I26" s="1">
        <v>29185</v>
      </c>
      <c r="J26" s="1">
        <v>13911</v>
      </c>
      <c r="K26" s="1">
        <v>10359</v>
      </c>
      <c r="L26" s="1">
        <v>4077</v>
      </c>
      <c r="M26" s="1">
        <v>19078</v>
      </c>
      <c r="N26" s="1">
        <v>10637</v>
      </c>
      <c r="O26" s="1">
        <v>19066</v>
      </c>
      <c r="P26" s="1">
        <v>2834</v>
      </c>
      <c r="Q26" s="1">
        <v>5026</v>
      </c>
      <c r="R26" s="1">
        <v>14596</v>
      </c>
      <c r="S26" s="1">
        <v>541</v>
      </c>
      <c r="T26" s="1">
        <v>37780</v>
      </c>
      <c r="U26" s="1">
        <v>9777</v>
      </c>
      <c r="V26" s="1">
        <v>45830</v>
      </c>
      <c r="W26" s="1">
        <v>1954</v>
      </c>
      <c r="X26" s="1">
        <v>1056</v>
      </c>
      <c r="Y26" s="1">
        <v>1047</v>
      </c>
      <c r="Z26" s="1">
        <v>9552</v>
      </c>
      <c r="AA26" s="1">
        <v>2698</v>
      </c>
      <c r="AB26" s="1">
        <v>937</v>
      </c>
      <c r="AC26" s="1">
        <v>27201</v>
      </c>
      <c r="AD26" s="1">
        <v>3004</v>
      </c>
      <c r="AE26" s="1">
        <v>5111</v>
      </c>
      <c r="AF26" s="1">
        <v>12049</v>
      </c>
      <c r="AG26" s="1">
        <v>49257</v>
      </c>
      <c r="AH26" s="1">
        <v>3153</v>
      </c>
      <c r="AI26" s="1">
        <v>14584</v>
      </c>
      <c r="AJ26" s="1">
        <v>67928</v>
      </c>
      <c r="AK26" s="1">
        <v>5374</v>
      </c>
      <c r="AL26" s="1">
        <v>615</v>
      </c>
      <c r="AM26">
        <v>527762</v>
      </c>
      <c r="AN26">
        <v>959928</v>
      </c>
      <c r="AO26" s="12">
        <v>1487690</v>
      </c>
      <c r="AP26" s="11">
        <v>524718</v>
      </c>
      <c r="AQ26">
        <v>1043081</v>
      </c>
    </row>
    <row r="27" spans="1:43">
      <c r="A27" t="s">
        <v>25</v>
      </c>
      <c r="B27" s="1">
        <v>755</v>
      </c>
      <c r="C27" s="1">
        <v>163</v>
      </c>
      <c r="D27" s="1">
        <v>2126</v>
      </c>
      <c r="E27" s="1">
        <v>2639</v>
      </c>
      <c r="F27" s="1">
        <v>4155</v>
      </c>
      <c r="G27" s="1">
        <v>2255</v>
      </c>
      <c r="H27" s="1">
        <v>22</v>
      </c>
      <c r="I27" s="1">
        <v>1950</v>
      </c>
      <c r="J27" s="1">
        <v>4777</v>
      </c>
      <c r="K27" s="1">
        <v>1408</v>
      </c>
      <c r="L27" s="1">
        <v>436</v>
      </c>
      <c r="M27" s="1">
        <v>5289</v>
      </c>
      <c r="N27" s="1">
        <v>1696</v>
      </c>
      <c r="O27" s="1">
        <v>3317</v>
      </c>
      <c r="P27" s="1">
        <v>549</v>
      </c>
      <c r="Q27" s="1">
        <v>960</v>
      </c>
      <c r="R27" s="1">
        <v>1603</v>
      </c>
      <c r="S27" s="1">
        <v>61</v>
      </c>
      <c r="T27" s="1">
        <v>4534</v>
      </c>
      <c r="U27" s="1">
        <v>2096</v>
      </c>
      <c r="V27" s="1">
        <v>11850</v>
      </c>
      <c r="W27" s="1">
        <v>6792</v>
      </c>
      <c r="X27" s="1">
        <v>1249</v>
      </c>
      <c r="Y27" s="1">
        <v>1719</v>
      </c>
      <c r="Z27" s="1">
        <v>14846</v>
      </c>
      <c r="AA27" s="1">
        <v>23059</v>
      </c>
      <c r="AB27" s="1">
        <v>72109</v>
      </c>
      <c r="AC27" s="1">
        <v>14064</v>
      </c>
      <c r="AD27" s="1">
        <v>2486</v>
      </c>
      <c r="AE27" s="1">
        <v>10612</v>
      </c>
      <c r="AF27" s="1">
        <v>5206</v>
      </c>
      <c r="AG27" s="1">
        <v>7880</v>
      </c>
      <c r="AH27" s="1">
        <v>2078</v>
      </c>
      <c r="AI27" s="1">
        <v>5044</v>
      </c>
      <c r="AJ27" s="1">
        <v>6022</v>
      </c>
      <c r="AK27" s="1">
        <v>0</v>
      </c>
      <c r="AL27" s="1">
        <v>174</v>
      </c>
      <c r="AM27">
        <v>225981</v>
      </c>
      <c r="AN27">
        <v>302678</v>
      </c>
      <c r="AO27" s="12">
        <v>528659</v>
      </c>
      <c r="AP27" s="11">
        <v>77838</v>
      </c>
      <c r="AQ27">
        <v>537776</v>
      </c>
    </row>
    <row r="28" spans="1:43">
      <c r="A28" t="s">
        <v>26</v>
      </c>
      <c r="B28" s="1">
        <v>235</v>
      </c>
      <c r="C28" s="1">
        <v>16</v>
      </c>
      <c r="D28" s="1">
        <v>1000</v>
      </c>
      <c r="E28" s="1">
        <v>490</v>
      </c>
      <c r="F28" s="1">
        <v>1121</v>
      </c>
      <c r="G28" s="1">
        <v>1094</v>
      </c>
      <c r="H28" s="1">
        <v>17</v>
      </c>
      <c r="I28" s="1">
        <v>1715</v>
      </c>
      <c r="J28" s="1">
        <v>1050</v>
      </c>
      <c r="K28" s="1">
        <v>450</v>
      </c>
      <c r="L28" s="1">
        <v>112</v>
      </c>
      <c r="M28" s="1">
        <v>1534</v>
      </c>
      <c r="N28" s="1">
        <v>885</v>
      </c>
      <c r="O28" s="1">
        <v>1152</v>
      </c>
      <c r="P28" s="1">
        <v>100</v>
      </c>
      <c r="Q28" s="1">
        <v>208</v>
      </c>
      <c r="R28" s="1">
        <v>684</v>
      </c>
      <c r="S28" s="1">
        <v>26</v>
      </c>
      <c r="T28" s="1">
        <v>607</v>
      </c>
      <c r="U28" s="1">
        <v>499</v>
      </c>
      <c r="V28" s="1">
        <v>3573</v>
      </c>
      <c r="W28" s="1">
        <v>2551</v>
      </c>
      <c r="X28" s="1">
        <v>70</v>
      </c>
      <c r="Y28" s="1">
        <v>140</v>
      </c>
      <c r="Z28" s="1">
        <v>23574</v>
      </c>
      <c r="AA28" s="1">
        <v>7717</v>
      </c>
      <c r="AB28" s="1">
        <v>19768</v>
      </c>
      <c r="AC28" s="1">
        <v>10073</v>
      </c>
      <c r="AD28" s="1">
        <v>4622</v>
      </c>
      <c r="AE28" s="1">
        <v>686</v>
      </c>
      <c r="AF28" s="1">
        <v>5247</v>
      </c>
      <c r="AG28" s="1">
        <v>15597</v>
      </c>
      <c r="AH28" s="1">
        <v>1514</v>
      </c>
      <c r="AI28" s="1">
        <v>4197</v>
      </c>
      <c r="AJ28" s="1">
        <v>10186</v>
      </c>
      <c r="AK28" s="1">
        <v>0</v>
      </c>
      <c r="AL28" s="1">
        <v>1929</v>
      </c>
      <c r="AM28">
        <v>124439</v>
      </c>
      <c r="AN28">
        <v>929199</v>
      </c>
      <c r="AO28" s="12">
        <v>1053638</v>
      </c>
      <c r="AP28" s="11">
        <v>11243</v>
      </c>
      <c r="AQ28">
        <v>1049284</v>
      </c>
    </row>
    <row r="29" spans="1:43">
      <c r="A29" t="s">
        <v>27</v>
      </c>
      <c r="B29" s="1">
        <v>10835</v>
      </c>
      <c r="C29" s="1">
        <v>6385</v>
      </c>
      <c r="D29" s="1">
        <v>15457</v>
      </c>
      <c r="E29" s="1">
        <v>5156</v>
      </c>
      <c r="F29" s="1">
        <v>17082</v>
      </c>
      <c r="G29" s="1">
        <v>8986</v>
      </c>
      <c r="H29" s="1">
        <v>776</v>
      </c>
      <c r="I29" s="1">
        <v>10540</v>
      </c>
      <c r="J29" s="1">
        <v>18360</v>
      </c>
      <c r="K29" s="1">
        <v>8430</v>
      </c>
      <c r="L29" s="1">
        <v>2594</v>
      </c>
      <c r="M29" s="1">
        <v>15071</v>
      </c>
      <c r="N29" s="1">
        <v>5738</v>
      </c>
      <c r="O29" s="1">
        <v>9181</v>
      </c>
      <c r="P29" s="1">
        <v>1434</v>
      </c>
      <c r="Q29" s="1">
        <v>2204</v>
      </c>
      <c r="R29" s="1">
        <v>6026</v>
      </c>
      <c r="S29" s="1">
        <v>228</v>
      </c>
      <c r="T29" s="1">
        <v>13039</v>
      </c>
      <c r="U29" s="1">
        <v>10500</v>
      </c>
      <c r="V29" s="1">
        <v>51019</v>
      </c>
      <c r="W29" s="1">
        <v>5743</v>
      </c>
      <c r="X29" s="1">
        <v>1394</v>
      </c>
      <c r="Y29" s="1">
        <v>5503</v>
      </c>
      <c r="Z29" s="1">
        <v>70715</v>
      </c>
      <c r="AA29" s="1">
        <v>20322</v>
      </c>
      <c r="AB29" s="1">
        <v>2692</v>
      </c>
      <c r="AC29" s="1">
        <v>45902</v>
      </c>
      <c r="AD29" s="1">
        <v>10557</v>
      </c>
      <c r="AE29" s="1">
        <v>22155</v>
      </c>
      <c r="AF29" s="1">
        <v>18089</v>
      </c>
      <c r="AG29" s="1">
        <v>17999</v>
      </c>
      <c r="AH29" s="1">
        <v>3829</v>
      </c>
      <c r="AI29" s="1">
        <v>11978</v>
      </c>
      <c r="AJ29" s="1">
        <v>38766</v>
      </c>
      <c r="AK29" s="1">
        <v>1197</v>
      </c>
      <c r="AL29" s="1">
        <v>6519</v>
      </c>
      <c r="AM29">
        <v>502401</v>
      </c>
      <c r="AN29">
        <v>198549</v>
      </c>
      <c r="AO29" s="12">
        <v>700950</v>
      </c>
      <c r="AP29" s="11">
        <v>138170</v>
      </c>
      <c r="AQ29">
        <v>635115</v>
      </c>
    </row>
    <row r="30" spans="1:43">
      <c r="A30" t="s">
        <v>28</v>
      </c>
      <c r="B30" s="1">
        <v>430</v>
      </c>
      <c r="C30" s="1">
        <v>38</v>
      </c>
      <c r="D30" s="1">
        <v>1925</v>
      </c>
      <c r="E30" s="1">
        <v>824</v>
      </c>
      <c r="F30" s="1">
        <v>2594</v>
      </c>
      <c r="G30" s="1">
        <v>7944</v>
      </c>
      <c r="H30" s="1">
        <v>43</v>
      </c>
      <c r="I30" s="1">
        <v>3193</v>
      </c>
      <c r="J30" s="1">
        <v>3203</v>
      </c>
      <c r="K30" s="1">
        <v>1010</v>
      </c>
      <c r="L30" s="1">
        <v>390</v>
      </c>
      <c r="M30" s="1">
        <v>2920</v>
      </c>
      <c r="N30" s="1">
        <v>1765</v>
      </c>
      <c r="O30" s="1">
        <v>3990</v>
      </c>
      <c r="P30" s="1">
        <v>432</v>
      </c>
      <c r="Q30" s="1">
        <v>2002</v>
      </c>
      <c r="R30" s="1">
        <v>2990</v>
      </c>
      <c r="S30" s="1">
        <v>178</v>
      </c>
      <c r="T30" s="1">
        <v>2640</v>
      </c>
      <c r="U30" s="1">
        <v>1096</v>
      </c>
      <c r="V30" s="1">
        <v>7348</v>
      </c>
      <c r="W30" s="1">
        <v>3953</v>
      </c>
      <c r="X30" s="1">
        <v>2370</v>
      </c>
      <c r="Y30" s="1">
        <v>691</v>
      </c>
      <c r="Z30" s="1">
        <v>34335</v>
      </c>
      <c r="AA30" s="1">
        <v>28543</v>
      </c>
      <c r="AB30" s="1">
        <v>2072</v>
      </c>
      <c r="AC30" s="1">
        <v>5030</v>
      </c>
      <c r="AD30" s="1">
        <v>66540</v>
      </c>
      <c r="AE30" s="1">
        <v>15730</v>
      </c>
      <c r="AF30" s="1">
        <v>18585</v>
      </c>
      <c r="AG30" s="1">
        <v>12073</v>
      </c>
      <c r="AH30" s="1">
        <v>5750</v>
      </c>
      <c r="AI30" s="1">
        <v>25074</v>
      </c>
      <c r="AJ30" s="1">
        <v>16633</v>
      </c>
      <c r="AK30" s="1">
        <v>0</v>
      </c>
      <c r="AL30" s="1">
        <v>4677</v>
      </c>
      <c r="AM30">
        <v>289011</v>
      </c>
      <c r="AN30">
        <v>231509</v>
      </c>
      <c r="AO30" s="12">
        <v>520520</v>
      </c>
      <c r="AP30" s="11">
        <v>197937</v>
      </c>
      <c r="AQ30">
        <v>364522</v>
      </c>
    </row>
    <row r="31" spans="1:43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16676</v>
      </c>
      <c r="AM31">
        <v>16676</v>
      </c>
      <c r="AN31">
        <v>527471</v>
      </c>
      <c r="AO31" s="12">
        <v>544147</v>
      </c>
      <c r="AP31" s="11">
        <v>0</v>
      </c>
      <c r="AQ31">
        <v>544147</v>
      </c>
    </row>
    <row r="32" spans="1:43">
      <c r="A32" t="s">
        <v>30</v>
      </c>
      <c r="B32" s="1">
        <v>3</v>
      </c>
      <c r="C32" s="1">
        <v>0</v>
      </c>
      <c r="D32" s="1">
        <v>121</v>
      </c>
      <c r="E32" s="1">
        <v>0</v>
      </c>
      <c r="F32" s="1">
        <v>22</v>
      </c>
      <c r="G32" s="1">
        <v>106</v>
      </c>
      <c r="H32" s="1">
        <v>0</v>
      </c>
      <c r="I32" s="1">
        <v>75</v>
      </c>
      <c r="J32" s="1">
        <v>254</v>
      </c>
      <c r="K32" s="1">
        <v>42</v>
      </c>
      <c r="L32" s="1">
        <v>5</v>
      </c>
      <c r="M32" s="1">
        <v>144</v>
      </c>
      <c r="N32" s="1">
        <v>160</v>
      </c>
      <c r="O32" s="1">
        <v>138</v>
      </c>
      <c r="P32" s="1">
        <v>18</v>
      </c>
      <c r="Q32" s="1">
        <v>320</v>
      </c>
      <c r="R32" s="1">
        <v>338</v>
      </c>
      <c r="S32" s="1">
        <v>20</v>
      </c>
      <c r="T32" s="1">
        <v>128</v>
      </c>
      <c r="U32" s="1">
        <v>10</v>
      </c>
      <c r="V32" s="1">
        <v>144</v>
      </c>
      <c r="W32" s="1">
        <v>227</v>
      </c>
      <c r="X32" s="1">
        <v>5</v>
      </c>
      <c r="Y32" s="1">
        <v>10</v>
      </c>
      <c r="Z32" s="1">
        <v>193</v>
      </c>
      <c r="AA32" s="1">
        <v>104</v>
      </c>
      <c r="AB32" s="1">
        <v>1</v>
      </c>
      <c r="AC32" s="1">
        <v>389</v>
      </c>
      <c r="AD32" s="1">
        <v>1500</v>
      </c>
      <c r="AE32" s="1">
        <v>49</v>
      </c>
      <c r="AF32" s="1">
        <v>1</v>
      </c>
      <c r="AG32" s="1">
        <v>90</v>
      </c>
      <c r="AH32" s="1">
        <v>0</v>
      </c>
      <c r="AI32" s="1">
        <v>199</v>
      </c>
      <c r="AJ32" s="1">
        <v>361</v>
      </c>
      <c r="AK32" s="1">
        <v>0</v>
      </c>
      <c r="AL32" s="1">
        <v>10</v>
      </c>
      <c r="AM32">
        <v>5187</v>
      </c>
      <c r="AN32">
        <v>607441</v>
      </c>
      <c r="AO32" s="12">
        <v>612628</v>
      </c>
      <c r="AP32" s="11">
        <v>27141</v>
      </c>
      <c r="AQ32">
        <v>622755</v>
      </c>
    </row>
    <row r="33" spans="1:43">
      <c r="A33" t="s">
        <v>31</v>
      </c>
      <c r="B33" s="1">
        <v>40</v>
      </c>
      <c r="C33" s="1">
        <v>0</v>
      </c>
      <c r="D33" s="1">
        <v>0</v>
      </c>
      <c r="E33" s="1">
        <v>0</v>
      </c>
      <c r="F33" s="1">
        <v>1</v>
      </c>
      <c r="G33" s="1">
        <v>13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11</v>
      </c>
      <c r="X33" s="1">
        <v>13</v>
      </c>
      <c r="Y33" s="1">
        <v>0</v>
      </c>
      <c r="Z33" s="1">
        <v>25</v>
      </c>
      <c r="AA33" s="1">
        <v>84</v>
      </c>
      <c r="AB33" s="1">
        <v>0</v>
      </c>
      <c r="AC33" s="1">
        <v>287</v>
      </c>
      <c r="AD33" s="1">
        <v>329</v>
      </c>
      <c r="AE33" s="1">
        <v>14</v>
      </c>
      <c r="AF33" s="1">
        <v>22</v>
      </c>
      <c r="AG33" s="1">
        <v>15390</v>
      </c>
      <c r="AH33" s="1">
        <v>1</v>
      </c>
      <c r="AI33" s="1">
        <v>22</v>
      </c>
      <c r="AJ33" s="1">
        <v>51</v>
      </c>
      <c r="AK33" s="1">
        <v>0</v>
      </c>
      <c r="AL33" s="1">
        <v>154</v>
      </c>
      <c r="AM33">
        <v>16457</v>
      </c>
      <c r="AN33">
        <v>1007260</v>
      </c>
      <c r="AO33" s="12">
        <v>1023717</v>
      </c>
      <c r="AP33" s="11">
        <v>5548</v>
      </c>
      <c r="AQ33">
        <v>1034938</v>
      </c>
    </row>
    <row r="34" spans="1:43">
      <c r="A34" t="s">
        <v>32</v>
      </c>
      <c r="B34" s="1">
        <v>24</v>
      </c>
      <c r="C34" s="1">
        <v>13</v>
      </c>
      <c r="D34" s="1">
        <v>290</v>
      </c>
      <c r="E34" s="1">
        <v>83</v>
      </c>
      <c r="F34" s="1">
        <v>477</v>
      </c>
      <c r="G34" s="1">
        <v>936</v>
      </c>
      <c r="H34" s="1">
        <v>9</v>
      </c>
      <c r="I34" s="1">
        <v>234</v>
      </c>
      <c r="J34" s="1">
        <v>251</v>
      </c>
      <c r="K34" s="1">
        <v>155</v>
      </c>
      <c r="L34" s="1">
        <v>34</v>
      </c>
      <c r="M34" s="1">
        <v>423</v>
      </c>
      <c r="N34" s="1">
        <v>634</v>
      </c>
      <c r="O34" s="1">
        <v>921</v>
      </c>
      <c r="P34" s="1">
        <v>79</v>
      </c>
      <c r="Q34" s="1">
        <v>76</v>
      </c>
      <c r="R34" s="1">
        <v>137</v>
      </c>
      <c r="S34" s="1">
        <v>10</v>
      </c>
      <c r="T34" s="1">
        <v>212</v>
      </c>
      <c r="U34" s="1">
        <v>111</v>
      </c>
      <c r="V34" s="1">
        <v>922</v>
      </c>
      <c r="W34" s="1">
        <v>471</v>
      </c>
      <c r="X34" s="1">
        <v>483</v>
      </c>
      <c r="Y34" s="1">
        <v>135</v>
      </c>
      <c r="Z34" s="1">
        <v>551</v>
      </c>
      <c r="AA34" s="1">
        <v>1510</v>
      </c>
      <c r="AB34" s="1">
        <v>201</v>
      </c>
      <c r="AC34" s="1">
        <v>595</v>
      </c>
      <c r="AD34" s="1">
        <v>420</v>
      </c>
      <c r="AE34" s="1">
        <v>1</v>
      </c>
      <c r="AF34" s="1">
        <v>1158</v>
      </c>
      <c r="AG34" s="1">
        <v>907</v>
      </c>
      <c r="AH34" s="1">
        <v>0</v>
      </c>
      <c r="AI34" s="1">
        <v>1221</v>
      </c>
      <c r="AJ34" s="1">
        <v>2031</v>
      </c>
      <c r="AK34" s="1">
        <v>0</v>
      </c>
      <c r="AL34" s="1">
        <v>296</v>
      </c>
      <c r="AM34">
        <v>16011</v>
      </c>
      <c r="AN34">
        <v>50569</v>
      </c>
      <c r="AO34" s="12">
        <v>66580</v>
      </c>
      <c r="AP34" s="11">
        <v>1527</v>
      </c>
      <c r="AQ34">
        <v>84606</v>
      </c>
    </row>
    <row r="35" spans="1:43">
      <c r="A35" t="s">
        <v>33</v>
      </c>
      <c r="B35" s="1">
        <v>2326</v>
      </c>
      <c r="C35" s="1">
        <v>157</v>
      </c>
      <c r="D35" s="1">
        <v>13878</v>
      </c>
      <c r="E35" s="1">
        <v>4520</v>
      </c>
      <c r="F35" s="1">
        <v>9771</v>
      </c>
      <c r="G35" s="1">
        <v>23282</v>
      </c>
      <c r="H35" s="1">
        <v>397</v>
      </c>
      <c r="I35" s="1">
        <v>19830</v>
      </c>
      <c r="J35" s="1">
        <v>18415</v>
      </c>
      <c r="K35" s="1">
        <v>3672</v>
      </c>
      <c r="L35" s="1">
        <v>1621</v>
      </c>
      <c r="M35" s="1">
        <v>13367</v>
      </c>
      <c r="N35" s="1">
        <v>10867</v>
      </c>
      <c r="O35" s="1">
        <v>14767</v>
      </c>
      <c r="P35" s="1">
        <v>1855</v>
      </c>
      <c r="Q35" s="1">
        <v>6365</v>
      </c>
      <c r="R35" s="1">
        <v>10677</v>
      </c>
      <c r="S35" s="1">
        <v>390</v>
      </c>
      <c r="T35" s="1">
        <v>34229</v>
      </c>
      <c r="U35" s="1">
        <v>5600</v>
      </c>
      <c r="V35" s="1">
        <v>91820</v>
      </c>
      <c r="W35" s="1">
        <v>21452</v>
      </c>
      <c r="X35" s="1">
        <v>7906</v>
      </c>
      <c r="Y35" s="1">
        <v>4309</v>
      </c>
      <c r="Z35" s="1">
        <v>79276</v>
      </c>
      <c r="AA35" s="1">
        <v>57397</v>
      </c>
      <c r="AB35" s="1">
        <v>17661</v>
      </c>
      <c r="AC35" s="1">
        <v>97762</v>
      </c>
      <c r="AD35" s="1">
        <v>46637</v>
      </c>
      <c r="AE35" s="1">
        <v>47807</v>
      </c>
      <c r="AF35" s="1">
        <v>42243</v>
      </c>
      <c r="AG35" s="1">
        <v>45450</v>
      </c>
      <c r="AH35" s="1">
        <v>6389</v>
      </c>
      <c r="AI35" s="1">
        <v>73499</v>
      </c>
      <c r="AJ35" s="1">
        <v>29681</v>
      </c>
      <c r="AK35" s="1">
        <v>0</v>
      </c>
      <c r="AL35" s="1">
        <v>2442</v>
      </c>
      <c r="AM35">
        <v>867717</v>
      </c>
      <c r="AN35">
        <v>74131</v>
      </c>
      <c r="AO35" s="12">
        <v>941848</v>
      </c>
      <c r="AP35" s="11">
        <v>363400</v>
      </c>
      <c r="AQ35">
        <v>619741</v>
      </c>
    </row>
    <row r="36" spans="1:43">
      <c r="A36" t="s">
        <v>34</v>
      </c>
      <c r="B36" s="1">
        <v>22</v>
      </c>
      <c r="C36" s="1">
        <v>0</v>
      </c>
      <c r="D36" s="1">
        <v>48</v>
      </c>
      <c r="E36" s="1">
        <v>19</v>
      </c>
      <c r="F36" s="1">
        <v>38</v>
      </c>
      <c r="G36" s="1">
        <v>48</v>
      </c>
      <c r="H36" s="1">
        <v>0</v>
      </c>
      <c r="I36" s="1">
        <v>43</v>
      </c>
      <c r="J36" s="1">
        <v>32</v>
      </c>
      <c r="K36" s="1">
        <v>15</v>
      </c>
      <c r="L36" s="1">
        <v>6</v>
      </c>
      <c r="M36" s="1">
        <v>42</v>
      </c>
      <c r="N36" s="1">
        <v>36</v>
      </c>
      <c r="O36" s="1">
        <v>36</v>
      </c>
      <c r="P36" s="1">
        <v>6</v>
      </c>
      <c r="Q36" s="1">
        <v>23</v>
      </c>
      <c r="R36" s="1">
        <v>33</v>
      </c>
      <c r="S36" s="1">
        <v>1</v>
      </c>
      <c r="T36" s="1">
        <v>70</v>
      </c>
      <c r="U36" s="1">
        <v>71</v>
      </c>
      <c r="V36" s="1">
        <v>251</v>
      </c>
      <c r="W36" s="1">
        <v>31</v>
      </c>
      <c r="X36" s="1">
        <v>16</v>
      </c>
      <c r="Y36" s="1">
        <v>5</v>
      </c>
      <c r="Z36" s="1">
        <v>729</v>
      </c>
      <c r="AA36" s="1">
        <v>102</v>
      </c>
      <c r="AB36" s="1">
        <v>427</v>
      </c>
      <c r="AC36" s="1">
        <v>226</v>
      </c>
      <c r="AD36" s="1">
        <v>2213</v>
      </c>
      <c r="AE36" s="1">
        <v>239</v>
      </c>
      <c r="AF36" s="1">
        <v>2372</v>
      </c>
      <c r="AG36" s="1">
        <v>12468</v>
      </c>
      <c r="AH36" s="1">
        <v>209</v>
      </c>
      <c r="AI36" s="1">
        <v>600</v>
      </c>
      <c r="AJ36" s="1">
        <v>11832</v>
      </c>
      <c r="AK36" s="1">
        <v>0</v>
      </c>
      <c r="AL36" s="1">
        <v>102</v>
      </c>
      <c r="AM36">
        <v>32411</v>
      </c>
      <c r="AN36">
        <v>722252</v>
      </c>
      <c r="AO36" s="12">
        <v>754663</v>
      </c>
      <c r="AP36" s="11">
        <v>97755</v>
      </c>
      <c r="AQ36">
        <v>882426</v>
      </c>
    </row>
    <row r="37" spans="1:43">
      <c r="A37" t="s">
        <v>35</v>
      </c>
      <c r="B37" s="1">
        <v>120</v>
      </c>
      <c r="C37" s="1">
        <v>19</v>
      </c>
      <c r="D37" s="1">
        <v>342</v>
      </c>
      <c r="E37" s="1">
        <v>188</v>
      </c>
      <c r="F37" s="1">
        <v>407</v>
      </c>
      <c r="G37" s="1">
        <v>235</v>
      </c>
      <c r="H37" s="1">
        <v>2</v>
      </c>
      <c r="I37" s="1">
        <v>102</v>
      </c>
      <c r="J37" s="1">
        <v>459</v>
      </c>
      <c r="K37" s="1">
        <v>91</v>
      </c>
      <c r="L37" s="1">
        <v>41</v>
      </c>
      <c r="M37" s="1">
        <v>194</v>
      </c>
      <c r="N37" s="1">
        <v>210</v>
      </c>
      <c r="O37" s="1">
        <v>408</v>
      </c>
      <c r="P37" s="1">
        <v>65</v>
      </c>
      <c r="Q37" s="1">
        <v>195</v>
      </c>
      <c r="R37" s="1">
        <v>314</v>
      </c>
      <c r="S37" s="1">
        <v>10</v>
      </c>
      <c r="T37" s="1">
        <v>431</v>
      </c>
      <c r="U37" s="1">
        <v>206</v>
      </c>
      <c r="V37" s="1">
        <v>1366</v>
      </c>
      <c r="W37" s="1">
        <v>6</v>
      </c>
      <c r="X37" s="1">
        <v>66</v>
      </c>
      <c r="Y37" s="1">
        <v>295</v>
      </c>
      <c r="Z37" s="1">
        <v>2456</v>
      </c>
      <c r="AA37" s="1">
        <v>2170</v>
      </c>
      <c r="AB37" s="1">
        <v>249</v>
      </c>
      <c r="AC37" s="1">
        <v>1077</v>
      </c>
      <c r="AD37" s="1">
        <v>967</v>
      </c>
      <c r="AE37" s="1">
        <v>1983</v>
      </c>
      <c r="AF37" s="1">
        <v>2740</v>
      </c>
      <c r="AG37" s="1">
        <v>2792</v>
      </c>
      <c r="AH37" s="1">
        <v>510</v>
      </c>
      <c r="AI37" s="1">
        <v>1052</v>
      </c>
      <c r="AJ37" s="1">
        <v>1897</v>
      </c>
      <c r="AK37" s="1">
        <v>0</v>
      </c>
      <c r="AL37" s="1">
        <v>23</v>
      </c>
      <c r="AM37">
        <v>23688</v>
      </c>
      <c r="AN37">
        <v>0</v>
      </c>
      <c r="AO37" s="12">
        <v>23688</v>
      </c>
      <c r="AP37" s="11">
        <v>0</v>
      </c>
      <c r="AQ37">
        <v>23688</v>
      </c>
    </row>
    <row r="38" spans="1:43">
      <c r="A38" t="s">
        <v>36</v>
      </c>
      <c r="B38" s="1">
        <v>560</v>
      </c>
      <c r="C38" s="1">
        <v>66</v>
      </c>
      <c r="D38" s="1">
        <v>1939</v>
      </c>
      <c r="E38" s="1">
        <v>372</v>
      </c>
      <c r="F38" s="1">
        <v>1134</v>
      </c>
      <c r="G38" s="1">
        <v>795</v>
      </c>
      <c r="H38" s="1">
        <v>105</v>
      </c>
      <c r="I38" s="1">
        <v>1043</v>
      </c>
      <c r="J38" s="1">
        <v>1983</v>
      </c>
      <c r="K38" s="1">
        <v>1849</v>
      </c>
      <c r="L38" s="1">
        <v>303</v>
      </c>
      <c r="M38" s="1">
        <v>1927</v>
      </c>
      <c r="N38" s="1">
        <v>2010</v>
      </c>
      <c r="O38" s="1">
        <v>2464</v>
      </c>
      <c r="P38" s="1">
        <v>130</v>
      </c>
      <c r="Q38" s="1">
        <v>45</v>
      </c>
      <c r="R38" s="1">
        <v>739</v>
      </c>
      <c r="S38" s="1">
        <v>25</v>
      </c>
      <c r="T38" s="1">
        <v>1924</v>
      </c>
      <c r="U38" s="1">
        <v>289</v>
      </c>
      <c r="V38" s="1">
        <v>10485</v>
      </c>
      <c r="W38" s="1">
        <v>1005</v>
      </c>
      <c r="X38" s="1">
        <v>578</v>
      </c>
      <c r="Y38" s="1">
        <v>1733</v>
      </c>
      <c r="Z38" s="1">
        <v>6292</v>
      </c>
      <c r="AA38" s="1">
        <v>2436</v>
      </c>
      <c r="AB38" s="1">
        <v>1060</v>
      </c>
      <c r="AC38" s="1">
        <v>4388</v>
      </c>
      <c r="AD38" s="1">
        <v>1070</v>
      </c>
      <c r="AE38" s="1">
        <v>456</v>
      </c>
      <c r="AF38" s="1">
        <v>5108</v>
      </c>
      <c r="AG38" s="1">
        <v>3982</v>
      </c>
      <c r="AH38" s="1">
        <v>351</v>
      </c>
      <c r="AI38" s="1">
        <v>1965</v>
      </c>
      <c r="AJ38" s="1">
        <v>2065</v>
      </c>
      <c r="AK38" s="1">
        <v>14</v>
      </c>
      <c r="AL38" s="1">
        <v>0</v>
      </c>
      <c r="AM38">
        <v>62690</v>
      </c>
      <c r="AN38">
        <v>96</v>
      </c>
      <c r="AO38" s="12">
        <v>62786</v>
      </c>
      <c r="AP38" s="11">
        <v>1063</v>
      </c>
      <c r="AQ38">
        <v>62789</v>
      </c>
    </row>
    <row r="39" spans="1:43">
      <c r="A39" t="s">
        <v>38</v>
      </c>
      <c r="B39">
        <v>74529</v>
      </c>
      <c r="C39">
        <v>5888</v>
      </c>
      <c r="D39">
        <v>158092</v>
      </c>
      <c r="E39">
        <v>55105</v>
      </c>
      <c r="F39">
        <v>150326</v>
      </c>
      <c r="G39">
        <v>157383</v>
      </c>
      <c r="H39">
        <v>3514</v>
      </c>
      <c r="I39">
        <v>204636</v>
      </c>
      <c r="J39">
        <v>172602</v>
      </c>
      <c r="K39">
        <v>65397</v>
      </c>
      <c r="L39">
        <v>22451</v>
      </c>
      <c r="M39">
        <v>206659</v>
      </c>
      <c r="N39">
        <v>111763</v>
      </c>
      <c r="O39">
        <v>199201</v>
      </c>
      <c r="P39">
        <v>23501</v>
      </c>
      <c r="Q39">
        <v>59800</v>
      </c>
      <c r="R39">
        <v>96767</v>
      </c>
      <c r="S39">
        <v>4821</v>
      </c>
      <c r="T39">
        <v>353549</v>
      </c>
      <c r="U39">
        <v>70214</v>
      </c>
      <c r="V39">
        <v>450933</v>
      </c>
      <c r="W39">
        <v>143671</v>
      </c>
      <c r="X39">
        <v>29028</v>
      </c>
      <c r="Y39">
        <v>52607</v>
      </c>
      <c r="Z39">
        <v>743998</v>
      </c>
      <c r="AA39">
        <v>373688</v>
      </c>
      <c r="AB39">
        <v>922631</v>
      </c>
      <c r="AC39">
        <v>318410</v>
      </c>
      <c r="AD39">
        <v>205019</v>
      </c>
      <c r="AE39">
        <v>389310</v>
      </c>
      <c r="AF39">
        <v>455158</v>
      </c>
      <c r="AG39">
        <v>661044</v>
      </c>
      <c r="AH39">
        <v>50960</v>
      </c>
      <c r="AI39">
        <v>392360</v>
      </c>
      <c r="AJ39">
        <v>474889</v>
      </c>
      <c r="AK39">
        <v>0</v>
      </c>
      <c r="AL39">
        <v>24386</v>
      </c>
    </row>
    <row r="40" spans="1:43">
      <c r="A40" t="s">
        <v>37</v>
      </c>
      <c r="B40">
        <v>150372</v>
      </c>
      <c r="C40">
        <v>13416</v>
      </c>
      <c r="D40">
        <v>453424</v>
      </c>
      <c r="E40">
        <v>149706</v>
      </c>
      <c r="F40">
        <v>395408</v>
      </c>
      <c r="G40">
        <v>333619</v>
      </c>
      <c r="H40">
        <v>12018</v>
      </c>
      <c r="I40">
        <v>526665</v>
      </c>
      <c r="J40">
        <v>362143</v>
      </c>
      <c r="K40">
        <v>222703</v>
      </c>
      <c r="L40">
        <v>84746</v>
      </c>
      <c r="M40">
        <v>440541</v>
      </c>
      <c r="N40">
        <v>257118</v>
      </c>
      <c r="O40">
        <v>450274</v>
      </c>
      <c r="P40">
        <v>57487</v>
      </c>
      <c r="Q40">
        <v>166616</v>
      </c>
      <c r="R40">
        <v>279714</v>
      </c>
      <c r="S40">
        <v>12237</v>
      </c>
      <c r="T40">
        <v>1045000</v>
      </c>
      <c r="U40">
        <v>146686</v>
      </c>
      <c r="V40">
        <v>926725</v>
      </c>
      <c r="W40">
        <v>306440</v>
      </c>
      <c r="X40">
        <v>57213</v>
      </c>
      <c r="Y40">
        <v>77931</v>
      </c>
      <c r="Z40">
        <v>1043081</v>
      </c>
      <c r="AA40">
        <v>537776</v>
      </c>
      <c r="AB40">
        <v>1049284</v>
      </c>
      <c r="AC40">
        <v>635115</v>
      </c>
      <c r="AD40">
        <v>364522</v>
      </c>
      <c r="AE40">
        <v>544147</v>
      </c>
      <c r="AF40">
        <v>622755</v>
      </c>
      <c r="AG40">
        <v>1034938</v>
      </c>
      <c r="AH40">
        <v>84606</v>
      </c>
      <c r="AI40">
        <v>619741</v>
      </c>
      <c r="AJ40">
        <v>882426</v>
      </c>
      <c r="AK40">
        <v>23688</v>
      </c>
      <c r="AL40">
        <v>62789</v>
      </c>
    </row>
    <row r="45" spans="1:43" ht="22.2">
      <c r="A45" s="3" t="s">
        <v>41</v>
      </c>
    </row>
    <row r="46" spans="1:43">
      <c r="B46" s="6" cm="1">
        <f t="array" ref="B46:AL82">B2:AL38/B40:AL40</f>
        <v>0.12001569441119357</v>
      </c>
      <c r="C46" s="6">
        <v>0</v>
      </c>
      <c r="D46" s="6">
        <v>0.15595557359116413</v>
      </c>
      <c r="E46" s="6">
        <v>1.8269140849398152E-2</v>
      </c>
      <c r="F46" s="6">
        <v>1.7546433051430423E-2</v>
      </c>
      <c r="G46" s="6">
        <v>3.2582077159873987E-3</v>
      </c>
      <c r="H46" s="6">
        <v>0</v>
      </c>
      <c r="I46" s="6">
        <v>2.0468419203858242E-3</v>
      </c>
      <c r="J46" s="6">
        <v>2.5956597255780178E-4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3.2654786414518088E-3</v>
      </c>
      <c r="V46" s="6">
        <v>1.2063988777684857E-3</v>
      </c>
      <c r="W46" s="6">
        <v>0</v>
      </c>
      <c r="X46" s="6">
        <v>0</v>
      </c>
      <c r="Y46" s="6">
        <v>0</v>
      </c>
      <c r="Z46" s="6">
        <v>1.2463078131036802E-4</v>
      </c>
      <c r="AA46" s="6">
        <v>0</v>
      </c>
      <c r="AB46" s="6">
        <v>3.8121233145649794E-6</v>
      </c>
      <c r="AC46" s="6">
        <v>0</v>
      </c>
      <c r="AD46" s="6">
        <v>0</v>
      </c>
      <c r="AE46" s="6">
        <v>3.3079296587135459E-5</v>
      </c>
      <c r="AF46" s="6">
        <v>2.8566611267673483E-3</v>
      </c>
      <c r="AG46" s="6">
        <v>2.8233575344610014E-3</v>
      </c>
      <c r="AH46" s="6">
        <v>1.9502162967165448E-3</v>
      </c>
      <c r="AI46" s="6">
        <v>9.6814637082265013E-6</v>
      </c>
      <c r="AJ46" s="6">
        <v>2.2750916224136643E-2</v>
      </c>
      <c r="AK46" s="6">
        <v>0</v>
      </c>
      <c r="AL46" s="6">
        <v>0</v>
      </c>
      <c r="AP46" s="4"/>
    </row>
    <row r="47" spans="1:43">
      <c r="B47" s="8">
        <v>4.6551219641954617E-5</v>
      </c>
      <c r="C47" s="8">
        <v>1.8634466308884913E-3</v>
      </c>
      <c r="D47" s="8">
        <v>2.8009104061540633E-4</v>
      </c>
      <c r="E47" s="8">
        <v>5.7445927350941177E-4</v>
      </c>
      <c r="F47" s="8">
        <v>2.6858333670537774E-3</v>
      </c>
      <c r="G47" s="8">
        <v>2.3679706491536753E-3</v>
      </c>
      <c r="H47" s="8">
        <v>0.14519886836412049</v>
      </c>
      <c r="I47" s="8">
        <v>5.1265985018939934E-5</v>
      </c>
      <c r="J47" s="8">
        <v>6.1947904557039621E-2</v>
      </c>
      <c r="K47" s="8">
        <v>8.4417363035073616E-4</v>
      </c>
      <c r="L47" s="8">
        <v>7.7749982300049564E-2</v>
      </c>
      <c r="M47" s="8">
        <v>3.45030314999058E-4</v>
      </c>
      <c r="N47" s="8">
        <v>1.1278868068357719E-4</v>
      </c>
      <c r="O47" s="8">
        <v>7.1067838693773125E-5</v>
      </c>
      <c r="P47" s="8">
        <v>0</v>
      </c>
      <c r="Q47" s="8">
        <v>5.6417150813847414E-4</v>
      </c>
      <c r="R47" s="8">
        <v>5.0051123647725894E-5</v>
      </c>
      <c r="S47" s="8">
        <v>0</v>
      </c>
      <c r="T47" s="8">
        <v>7.5598086124401912E-5</v>
      </c>
      <c r="U47" s="8">
        <v>2.3860491117080022E-4</v>
      </c>
      <c r="V47" s="8">
        <v>7.5836952709811434E-3</v>
      </c>
      <c r="W47" s="8">
        <v>0.2218313536091894</v>
      </c>
      <c r="X47" s="8">
        <v>0</v>
      </c>
      <c r="Y47" s="8">
        <v>0</v>
      </c>
      <c r="Z47" s="8">
        <v>2.8760949533161852E-6</v>
      </c>
      <c r="AA47" s="8">
        <v>1.8595102793728244E-6</v>
      </c>
      <c r="AB47" s="8">
        <v>9.5303082864124485E-7</v>
      </c>
      <c r="AC47" s="8">
        <v>3.1490360013540855E-6</v>
      </c>
      <c r="AD47" s="8">
        <v>0</v>
      </c>
      <c r="AE47" s="8">
        <v>7.3509547971412138E-6</v>
      </c>
      <c r="AF47" s="8">
        <v>4.4961501714157251E-5</v>
      </c>
      <c r="AG47" s="8">
        <v>8.6961731040893269E-6</v>
      </c>
      <c r="AH47" s="8">
        <v>5.9097463536865E-5</v>
      </c>
      <c r="AI47" s="8">
        <v>6.4543091388176673E-6</v>
      </c>
      <c r="AJ47" s="8">
        <v>1.5865353015436989E-5</v>
      </c>
      <c r="AK47" s="8">
        <v>0</v>
      </c>
      <c r="AL47" s="8">
        <v>2.5482170443867554E-4</v>
      </c>
      <c r="AM47" s="4"/>
      <c r="AN47" s="4"/>
      <c r="AO47" s="4"/>
      <c r="AP47" s="4"/>
    </row>
    <row r="48" spans="1:43">
      <c r="B48" s="8">
        <v>0.12744393903120263</v>
      </c>
      <c r="C48" s="8">
        <v>0</v>
      </c>
      <c r="D48" s="8">
        <v>0.23560729030664454</v>
      </c>
      <c r="E48" s="8">
        <v>1.7701361334883038E-3</v>
      </c>
      <c r="F48" s="8">
        <v>1.3833812163638571E-3</v>
      </c>
      <c r="G48" s="8">
        <v>9.0822165404248565E-3</v>
      </c>
      <c r="H48" s="8">
        <v>0</v>
      </c>
      <c r="I48" s="8">
        <v>1.7088661672979977E-5</v>
      </c>
      <c r="J48" s="8">
        <v>9.1124224408589975E-4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3.8858514104958894E-4</v>
      </c>
      <c r="V48" s="8">
        <v>4.5320888073592488E-5</v>
      </c>
      <c r="W48" s="8">
        <v>0</v>
      </c>
      <c r="X48" s="8">
        <v>0</v>
      </c>
      <c r="Y48" s="8">
        <v>0</v>
      </c>
      <c r="Z48" s="8">
        <v>1.2367208299259597E-4</v>
      </c>
      <c r="AA48" s="8">
        <v>0</v>
      </c>
      <c r="AB48" s="8">
        <v>0</v>
      </c>
      <c r="AC48" s="8">
        <v>0</v>
      </c>
      <c r="AD48" s="8">
        <v>0</v>
      </c>
      <c r="AE48" s="8">
        <v>2.8668723708850734E-4</v>
      </c>
      <c r="AF48" s="8">
        <v>6.7651002400623038E-3</v>
      </c>
      <c r="AG48" s="8">
        <v>8.3618535603098929E-3</v>
      </c>
      <c r="AH48" s="8">
        <v>1.2883247051036569E-3</v>
      </c>
      <c r="AI48" s="8">
        <v>8.0678864235220839E-6</v>
      </c>
      <c r="AJ48" s="8">
        <v>0.13286326558827596</v>
      </c>
      <c r="AK48" s="8">
        <v>0</v>
      </c>
      <c r="AL48" s="8">
        <v>2.9782286706270208E-3</v>
      </c>
      <c r="AM48" s="4"/>
      <c r="AN48" s="4"/>
      <c r="AO48" s="4"/>
      <c r="AP48" s="4"/>
    </row>
    <row r="49" spans="2:42">
      <c r="B49" s="8">
        <v>3.2120341552948689E-3</v>
      </c>
      <c r="C49" s="8">
        <v>1.1180679785330948E-3</v>
      </c>
      <c r="D49" s="8">
        <v>1.063022689579731E-3</v>
      </c>
      <c r="E49" s="8">
        <v>0.24743163266669338</v>
      </c>
      <c r="F49" s="8">
        <v>7.0610609800509849E-3</v>
      </c>
      <c r="G49" s="8">
        <v>9.5618055326585115E-4</v>
      </c>
      <c r="H49" s="8">
        <v>5.8245964386753201E-4</v>
      </c>
      <c r="I49" s="8">
        <v>3.6550748578318285E-3</v>
      </c>
      <c r="J49" s="8">
        <v>3.9652844318404604E-3</v>
      </c>
      <c r="K49" s="8">
        <v>7.2742621338733654E-4</v>
      </c>
      <c r="L49" s="8">
        <v>9.203974228872159E-4</v>
      </c>
      <c r="M49" s="8">
        <v>1.2847839361149133E-3</v>
      </c>
      <c r="N49" s="8">
        <v>1.3495749033517685E-3</v>
      </c>
      <c r="O49" s="8">
        <v>9.7940365199856083E-4</v>
      </c>
      <c r="P49" s="8">
        <v>1.0089237566754223E-3</v>
      </c>
      <c r="Q49" s="8">
        <v>2.7548374705910596E-3</v>
      </c>
      <c r="R49" s="8">
        <v>3.3283997225737718E-3</v>
      </c>
      <c r="S49" s="8">
        <v>1.1440712592955789E-3</v>
      </c>
      <c r="T49" s="8">
        <v>7.7894736842105267E-4</v>
      </c>
      <c r="U49" s="8">
        <v>4.799367356121239E-3</v>
      </c>
      <c r="V49" s="8">
        <v>2.5724999325582023E-3</v>
      </c>
      <c r="W49" s="8">
        <v>3.0022190314580341E-4</v>
      </c>
      <c r="X49" s="8">
        <v>9.9627706989670176E-4</v>
      </c>
      <c r="Y49" s="8">
        <v>1.7579653796306988E-3</v>
      </c>
      <c r="Z49" s="8">
        <v>3.6976994116468425E-3</v>
      </c>
      <c r="AA49" s="8">
        <v>1.3909136889708727E-3</v>
      </c>
      <c r="AB49" s="8">
        <v>2.3825770716031122E-5</v>
      </c>
      <c r="AC49" s="8">
        <v>1.1793139825071049E-3</v>
      </c>
      <c r="AD49" s="8">
        <v>6.721130686213727E-4</v>
      </c>
      <c r="AE49" s="8">
        <v>3.6203452375920477E-3</v>
      </c>
      <c r="AF49" s="8">
        <v>3.5808624579489526E-4</v>
      </c>
      <c r="AG49" s="8">
        <v>2.7924378078686839E-3</v>
      </c>
      <c r="AH49" s="8">
        <v>2.6333829752027044E-2</v>
      </c>
      <c r="AI49" s="8">
        <v>1.6958697262243422E-3</v>
      </c>
      <c r="AJ49" s="8">
        <v>3.2682627211800194E-3</v>
      </c>
      <c r="AK49" s="8">
        <v>1.9545761567038161E-2</v>
      </c>
      <c r="AL49" s="8">
        <v>4.9371705234993392E-4</v>
      </c>
      <c r="AM49" s="4"/>
      <c r="AN49" s="4"/>
      <c r="AO49" s="4"/>
      <c r="AP49" s="4"/>
    </row>
    <row r="50" spans="2:42">
      <c r="B50" s="8">
        <v>2.3933977070199241E-2</v>
      </c>
      <c r="C50" s="8">
        <v>5.2176505664877756E-4</v>
      </c>
      <c r="D50" s="8">
        <v>1.9837944175870707E-2</v>
      </c>
      <c r="E50" s="8">
        <v>5.924946227940096E-3</v>
      </c>
      <c r="F50" s="8">
        <v>0.26177012098895319</v>
      </c>
      <c r="G50" s="8">
        <v>2.1455612540053175E-2</v>
      </c>
      <c r="H50" s="8">
        <v>2.4962556165751375E-4</v>
      </c>
      <c r="I50" s="8">
        <v>6.8563508112367442E-3</v>
      </c>
      <c r="J50" s="8">
        <v>3.0913202795580751E-2</v>
      </c>
      <c r="K50" s="8">
        <v>7.9478049240468249E-4</v>
      </c>
      <c r="L50" s="8">
        <v>1.6873952752932291E-3</v>
      </c>
      <c r="M50" s="8">
        <v>3.3912848066354776E-3</v>
      </c>
      <c r="N50" s="8">
        <v>1.7229443290629205E-3</v>
      </c>
      <c r="O50" s="8">
        <v>1.7722542274259674E-3</v>
      </c>
      <c r="P50" s="8">
        <v>6.0535425400525334E-3</v>
      </c>
      <c r="Q50" s="8">
        <v>7.7423536755173569E-3</v>
      </c>
      <c r="R50" s="8">
        <v>6.9928569896394177E-3</v>
      </c>
      <c r="S50" s="8">
        <v>3.5139331535507068E-3</v>
      </c>
      <c r="T50" s="8">
        <v>9.3205741626794256E-4</v>
      </c>
      <c r="U50" s="8">
        <v>9.3764912806948181E-2</v>
      </c>
      <c r="V50" s="8">
        <v>4.0780166716123986E-2</v>
      </c>
      <c r="W50" s="8">
        <v>8.0276726275943088E-4</v>
      </c>
      <c r="X50" s="8">
        <v>3.1286595703773619E-3</v>
      </c>
      <c r="Y50" s="8">
        <v>3.1309748367145296E-3</v>
      </c>
      <c r="Z50" s="8">
        <v>6.7722449167418449E-3</v>
      </c>
      <c r="AA50" s="8">
        <v>4.1150962482520599E-3</v>
      </c>
      <c r="AB50" s="8">
        <v>3.0878198847976332E-4</v>
      </c>
      <c r="AC50" s="8">
        <v>7.4065326751848086E-3</v>
      </c>
      <c r="AD50" s="8">
        <v>9.9472734155963156E-3</v>
      </c>
      <c r="AE50" s="8">
        <v>1.3047944764925654E-3</v>
      </c>
      <c r="AF50" s="8">
        <v>5.9863027996563661E-3</v>
      </c>
      <c r="AG50" s="8">
        <v>5.2640834523420728E-3</v>
      </c>
      <c r="AH50" s="8">
        <v>1.7634683119400515E-2</v>
      </c>
      <c r="AI50" s="8">
        <v>3.5466428717803081E-3</v>
      </c>
      <c r="AJ50" s="8">
        <v>5.6412662364889524E-3</v>
      </c>
      <c r="AK50" s="8">
        <v>0.43194866599121917</v>
      </c>
      <c r="AL50" s="8">
        <v>1.1785503830288745E-3</v>
      </c>
      <c r="AM50" s="4"/>
      <c r="AN50" s="4"/>
      <c r="AO50" s="4"/>
      <c r="AP50" s="4"/>
    </row>
    <row r="51" spans="2:42">
      <c r="B51" s="8">
        <v>4.0871970845636159E-2</v>
      </c>
      <c r="C51" s="8">
        <v>5.8884913536076328E-3</v>
      </c>
      <c r="D51" s="8">
        <v>1.0186933201594976E-2</v>
      </c>
      <c r="E51" s="8">
        <v>0.12928005557559483</v>
      </c>
      <c r="F51" s="8">
        <v>3.3747420386031644E-2</v>
      </c>
      <c r="G51" s="8">
        <v>0.22348547294968213</v>
      </c>
      <c r="H51" s="8">
        <v>3.8608753536362124E-2</v>
      </c>
      <c r="I51" s="8">
        <v>0.18834743147921354</v>
      </c>
      <c r="J51" s="8">
        <v>2.745048226805433E-2</v>
      </c>
      <c r="K51" s="8">
        <v>4.8674692303202023E-3</v>
      </c>
      <c r="L51" s="8">
        <v>2.5723927973001675E-3</v>
      </c>
      <c r="M51" s="8">
        <v>6.6259440097516465E-3</v>
      </c>
      <c r="N51" s="8">
        <v>4.5193257570454032E-3</v>
      </c>
      <c r="O51" s="8">
        <v>4.0375415857899855E-3</v>
      </c>
      <c r="P51" s="8">
        <v>1.3046427888044254E-2</v>
      </c>
      <c r="Q51" s="8">
        <v>7.6823354299707112E-3</v>
      </c>
      <c r="R51" s="8">
        <v>1.1186426135266736E-2</v>
      </c>
      <c r="S51" s="8">
        <v>8.4988150690528726E-3</v>
      </c>
      <c r="T51" s="8">
        <v>8.5349282296650723E-3</v>
      </c>
      <c r="U51" s="8">
        <v>3.9213012830126938E-2</v>
      </c>
      <c r="V51" s="8">
        <v>4.6518654401251722E-3</v>
      </c>
      <c r="W51" s="8">
        <v>3.8506722360005222E-4</v>
      </c>
      <c r="X51" s="8">
        <v>9.1063219897575733E-3</v>
      </c>
      <c r="Y51" s="8">
        <v>1.298584645391436E-2</v>
      </c>
      <c r="Z51" s="8">
        <v>1.0545681495492679E-5</v>
      </c>
      <c r="AA51" s="8">
        <v>2.2314123352473892E-5</v>
      </c>
      <c r="AB51" s="8">
        <v>3.6215171488367307E-5</v>
      </c>
      <c r="AC51" s="8">
        <v>5.5895389024035013E-4</v>
      </c>
      <c r="AD51" s="8">
        <v>8.0104904505077883E-4</v>
      </c>
      <c r="AE51" s="8">
        <v>8.9314100785265751E-4</v>
      </c>
      <c r="AF51" s="8">
        <v>8.536262254016427E-3</v>
      </c>
      <c r="AG51" s="8">
        <v>0.12286146609748604</v>
      </c>
      <c r="AH51" s="8">
        <v>2.375718034181973E-3</v>
      </c>
      <c r="AI51" s="8">
        <v>4.1856194765232573E-3</v>
      </c>
      <c r="AJ51" s="8">
        <v>5.4690138323213507E-3</v>
      </c>
      <c r="AK51" s="8">
        <v>9.329618372171564E-3</v>
      </c>
      <c r="AL51" s="8">
        <v>7.1827867938651672E-3</v>
      </c>
      <c r="AM51" s="4"/>
      <c r="AN51" s="4"/>
      <c r="AO51" s="4"/>
      <c r="AP51" s="4"/>
    </row>
    <row r="52" spans="2:42">
      <c r="B52" s="8">
        <v>6.3509163940095228E-3</v>
      </c>
      <c r="C52" s="8">
        <v>7.6774001192605841E-3</v>
      </c>
      <c r="D52" s="8">
        <v>5.3481950668689791E-3</v>
      </c>
      <c r="E52" s="8">
        <v>7.4946895915995347E-3</v>
      </c>
      <c r="F52" s="8">
        <v>3.2852142597013718E-3</v>
      </c>
      <c r="G52" s="8">
        <v>4.2623471684766151E-3</v>
      </c>
      <c r="H52" s="8">
        <v>0.33716092527874852</v>
      </c>
      <c r="I52" s="8">
        <v>1.4563337225750714E-3</v>
      </c>
      <c r="J52" s="8">
        <v>2.8361724512140231E-2</v>
      </c>
      <c r="K52" s="8">
        <v>7.8265672218156019E-3</v>
      </c>
      <c r="L52" s="8">
        <v>3.1033913105043306E-3</v>
      </c>
      <c r="M52" s="8">
        <v>2.8737393341368906E-3</v>
      </c>
      <c r="N52" s="8">
        <v>1.4001353464168202E-3</v>
      </c>
      <c r="O52" s="8">
        <v>1.3014297960797204E-3</v>
      </c>
      <c r="P52" s="8">
        <v>9.3934280793918628E-4</v>
      </c>
      <c r="Q52" s="8">
        <v>9.3028280597301581E-4</v>
      </c>
      <c r="R52" s="8">
        <v>1.0832493189472103E-3</v>
      </c>
      <c r="S52" s="8">
        <v>3.268775026558797E-4</v>
      </c>
      <c r="T52" s="8">
        <v>2.9023923444976077E-3</v>
      </c>
      <c r="U52" s="8">
        <v>1.5611578473746642E-3</v>
      </c>
      <c r="V52" s="8">
        <v>1.7620113841754565E-2</v>
      </c>
      <c r="W52" s="8">
        <v>2.2650437279728496E-2</v>
      </c>
      <c r="X52" s="8">
        <v>1.2776816457798053E-2</v>
      </c>
      <c r="Y52" s="8">
        <v>1.0573456005953986E-2</v>
      </c>
      <c r="Z52" s="8">
        <v>1.4505105547891295E-3</v>
      </c>
      <c r="AA52" s="8">
        <v>4.3512540537324091E-4</v>
      </c>
      <c r="AB52" s="8">
        <v>2.5731832373313614E-4</v>
      </c>
      <c r="AC52" s="8">
        <v>0.13216346645883029</v>
      </c>
      <c r="AD52" s="8">
        <v>6.9680293644828019E-4</v>
      </c>
      <c r="AE52" s="8">
        <v>8.8303344500658826E-3</v>
      </c>
      <c r="AF52" s="8">
        <v>2.6687862803189055E-3</v>
      </c>
      <c r="AG52" s="8">
        <v>2.1730770345663218E-3</v>
      </c>
      <c r="AH52" s="8">
        <v>3.4394723778455429E-3</v>
      </c>
      <c r="AI52" s="8">
        <v>2.4252066589107385E-3</v>
      </c>
      <c r="AJ52" s="8">
        <v>4.6678135050417825E-3</v>
      </c>
      <c r="AK52" s="8">
        <v>0</v>
      </c>
      <c r="AL52" s="8">
        <v>1.8888658841516828E-2</v>
      </c>
      <c r="AM52" s="4"/>
      <c r="AN52" s="4"/>
      <c r="AO52" s="4"/>
      <c r="AP52" s="4"/>
    </row>
    <row r="53" spans="2:42">
      <c r="B53" s="8">
        <v>8.219615353922273E-3</v>
      </c>
      <c r="C53" s="8">
        <v>1.6398330351818724E-3</v>
      </c>
      <c r="D53" s="8">
        <v>2.2636649140760082E-2</v>
      </c>
      <c r="E53" s="8">
        <v>1.031354788719223E-2</v>
      </c>
      <c r="F53" s="8">
        <v>2.5535649253429368E-2</v>
      </c>
      <c r="G53" s="8">
        <v>3.0142168161885266E-2</v>
      </c>
      <c r="H53" s="8">
        <v>8.3208520552504575E-4</v>
      </c>
      <c r="I53" s="8">
        <v>0.22681021142471969</v>
      </c>
      <c r="J53" s="8">
        <v>4.7936864719185512E-3</v>
      </c>
      <c r="K53" s="8">
        <v>7.4987763972645186E-4</v>
      </c>
      <c r="L53" s="8">
        <v>1.2743964316899912E-3</v>
      </c>
      <c r="M53" s="8">
        <v>3.670486969430768E-3</v>
      </c>
      <c r="N53" s="8">
        <v>1.2811238419713905E-2</v>
      </c>
      <c r="O53" s="8">
        <v>1.0360358359576613E-2</v>
      </c>
      <c r="P53" s="8">
        <v>4.1383269260876369E-2</v>
      </c>
      <c r="Q53" s="8">
        <v>1.0713256830076344E-2</v>
      </c>
      <c r="R53" s="8">
        <v>3.6376441651115067E-2</v>
      </c>
      <c r="S53" s="8">
        <v>4.2494075345264365E-2</v>
      </c>
      <c r="T53" s="8">
        <v>2.5348325358851675E-2</v>
      </c>
      <c r="U53" s="8">
        <v>5.4674611073994794E-2</v>
      </c>
      <c r="V53" s="8">
        <v>1.2181607272923467E-2</v>
      </c>
      <c r="W53" s="8">
        <v>0</v>
      </c>
      <c r="X53" s="8">
        <v>3.8382885008651876E-2</v>
      </c>
      <c r="Y53" s="8">
        <v>1.2511067482773223E-2</v>
      </c>
      <c r="Z53" s="8">
        <v>5.0437118497988175E-3</v>
      </c>
      <c r="AA53" s="8">
        <v>2.5382315313439052E-3</v>
      </c>
      <c r="AB53" s="8">
        <v>4.7365632183469874E-4</v>
      </c>
      <c r="AC53" s="8">
        <v>4.3000086598490037E-3</v>
      </c>
      <c r="AD53" s="8">
        <v>1.747493978415569E-3</v>
      </c>
      <c r="AE53" s="8">
        <v>1.7532027191181794E-3</v>
      </c>
      <c r="AF53" s="8">
        <v>3.8570545399073471E-3</v>
      </c>
      <c r="AG53" s="8">
        <v>2.0387694721809421E-3</v>
      </c>
      <c r="AH53" s="8">
        <v>7.8599626504030455E-3</v>
      </c>
      <c r="AI53" s="8">
        <v>1.570494771202809E-2</v>
      </c>
      <c r="AJ53" s="8">
        <v>2.748105790173907E-3</v>
      </c>
      <c r="AK53" s="8">
        <v>4.7239108409321176E-2</v>
      </c>
      <c r="AL53" s="8">
        <v>3.8541782796349677E-3</v>
      </c>
      <c r="AM53" s="4"/>
      <c r="AN53" s="4"/>
      <c r="AO53" s="4"/>
      <c r="AP53" s="4"/>
    </row>
    <row r="54" spans="2:42">
      <c r="B54" s="8">
        <v>2.1746069747027373E-3</v>
      </c>
      <c r="C54" s="8">
        <v>7.453786523553965E-5</v>
      </c>
      <c r="D54" s="8">
        <v>1.9562264017784678E-3</v>
      </c>
      <c r="E54" s="8">
        <v>6.7465565842384412E-4</v>
      </c>
      <c r="F54" s="8">
        <v>5.3918990005260388E-3</v>
      </c>
      <c r="G54" s="8">
        <v>1.092263929812151E-2</v>
      </c>
      <c r="H54" s="8">
        <v>3.161923780995174E-3</v>
      </c>
      <c r="I54" s="8">
        <v>3.2905167421415889E-3</v>
      </c>
      <c r="J54" s="8">
        <v>6.438340655486921E-2</v>
      </c>
      <c r="K54" s="8">
        <v>6.6096999142355511E-3</v>
      </c>
      <c r="L54" s="8">
        <v>3.8585891959502512E-3</v>
      </c>
      <c r="M54" s="8">
        <v>3.4276037871616943E-3</v>
      </c>
      <c r="N54" s="8">
        <v>1.0209320234289315E-2</v>
      </c>
      <c r="O54" s="8">
        <v>6.2073315359092466E-3</v>
      </c>
      <c r="P54" s="8">
        <v>6.1579139631568877E-3</v>
      </c>
      <c r="Q54" s="8">
        <v>7.7621596965477505E-2</v>
      </c>
      <c r="R54" s="8">
        <v>6.810527896351273E-3</v>
      </c>
      <c r="S54" s="8">
        <v>2.1247037672632182E-3</v>
      </c>
      <c r="T54" s="8">
        <v>4.6516746411483251E-3</v>
      </c>
      <c r="U54" s="8">
        <v>4.8198192056501639E-3</v>
      </c>
      <c r="V54" s="8">
        <v>5.5627073835280157E-2</v>
      </c>
      <c r="W54" s="8">
        <v>4.8949223338989685E-5</v>
      </c>
      <c r="X54" s="8">
        <v>4.3871148165626692E-3</v>
      </c>
      <c r="Y54" s="8">
        <v>5.0044269931092886E-4</v>
      </c>
      <c r="Z54" s="8">
        <v>2.0420274168544918E-4</v>
      </c>
      <c r="AA54" s="8">
        <v>1.1157061676236946E-5</v>
      </c>
      <c r="AB54" s="8">
        <v>8.100762043450582E-5</v>
      </c>
      <c r="AC54" s="8">
        <v>1.5745180006770427E-5</v>
      </c>
      <c r="AD54" s="8">
        <v>5.4866372948683478E-6</v>
      </c>
      <c r="AE54" s="8">
        <v>1.9847577952281277E-4</v>
      </c>
      <c r="AF54" s="8">
        <v>1.6250371333831122E-3</v>
      </c>
      <c r="AG54" s="8">
        <v>8.0101416703222807E-4</v>
      </c>
      <c r="AH54" s="8">
        <v>4.9641869370966598E-4</v>
      </c>
      <c r="AI54" s="8">
        <v>1.2957025596176466E-3</v>
      </c>
      <c r="AJ54" s="8">
        <v>1.3689533173319916E-3</v>
      </c>
      <c r="AK54" s="8">
        <v>4.9814251941911513E-3</v>
      </c>
      <c r="AL54" s="8">
        <v>4.6186433929509942E-3</v>
      </c>
      <c r="AM54" s="4"/>
      <c r="AN54" s="4"/>
      <c r="AO54" s="4"/>
      <c r="AP54" s="4"/>
    </row>
    <row r="55" spans="2:42">
      <c r="B55" s="8">
        <v>2.6600696938259781E-5</v>
      </c>
      <c r="C55" s="8">
        <v>1.490757304710793E-4</v>
      </c>
      <c r="D55" s="8">
        <v>0</v>
      </c>
      <c r="E55" s="8">
        <v>1.3359517988590971E-4</v>
      </c>
      <c r="F55" s="8">
        <v>1.2116598551369725E-2</v>
      </c>
      <c r="G55" s="8">
        <v>2.098201841022244E-5</v>
      </c>
      <c r="H55" s="8">
        <v>0</v>
      </c>
      <c r="I55" s="8">
        <v>2.1512726306095907E-3</v>
      </c>
      <c r="J55" s="8">
        <v>7.2319498098817317E-3</v>
      </c>
      <c r="K55" s="8">
        <v>0.44950898730596356</v>
      </c>
      <c r="L55" s="8">
        <v>1.1917966629693437E-3</v>
      </c>
      <c r="M55" s="8">
        <v>0.2029323036902354</v>
      </c>
      <c r="N55" s="8">
        <v>0.11810530573510995</v>
      </c>
      <c r="O55" s="8">
        <v>0.10511599603796799</v>
      </c>
      <c r="P55" s="8">
        <v>2.2300694069963645E-2</v>
      </c>
      <c r="Q55" s="8">
        <v>7.4782733951121137E-3</v>
      </c>
      <c r="R55" s="8">
        <v>5.2067468914677131E-2</v>
      </c>
      <c r="S55" s="8">
        <v>8.5805344447168422E-3</v>
      </c>
      <c r="T55" s="8">
        <v>4.1965550239234449E-2</v>
      </c>
      <c r="U55" s="8">
        <v>3.9949279413168262E-3</v>
      </c>
      <c r="V55" s="8">
        <v>2.1070975747929536E-2</v>
      </c>
      <c r="W55" s="8">
        <v>0</v>
      </c>
      <c r="X55" s="8">
        <v>3.4957090171814098E-5</v>
      </c>
      <c r="Y55" s="8">
        <v>0</v>
      </c>
      <c r="Z55" s="8">
        <v>0</v>
      </c>
      <c r="AA55" s="8">
        <v>0</v>
      </c>
      <c r="AB55" s="8">
        <v>0</v>
      </c>
      <c r="AC55" s="8">
        <v>5.1329286822071596E-4</v>
      </c>
      <c r="AD55" s="8">
        <v>0</v>
      </c>
      <c r="AE55" s="8">
        <v>2.205286439142364E-5</v>
      </c>
      <c r="AF55" s="8">
        <v>0</v>
      </c>
      <c r="AG55" s="8">
        <v>0</v>
      </c>
      <c r="AH55" s="8">
        <v>0</v>
      </c>
      <c r="AI55" s="8">
        <v>1.726527694633726E-4</v>
      </c>
      <c r="AJ55" s="8">
        <v>2.2664790022052841E-5</v>
      </c>
      <c r="AK55" s="8">
        <v>4.2215467747382644E-5</v>
      </c>
      <c r="AL55" s="8">
        <v>4.8256860278074187E-3</v>
      </c>
      <c r="AM55" s="4"/>
      <c r="AN55" s="4"/>
      <c r="AO55" s="4"/>
      <c r="AP55" s="4"/>
    </row>
    <row r="56" spans="2:42">
      <c r="B56" s="8">
        <v>0</v>
      </c>
      <c r="C56" s="8">
        <v>7.453786523553965E-5</v>
      </c>
      <c r="D56" s="8">
        <v>1.6761353611630615E-3</v>
      </c>
      <c r="E56" s="8">
        <v>0</v>
      </c>
      <c r="F56" s="8">
        <v>3.2295755270505401E-3</v>
      </c>
      <c r="G56" s="8">
        <v>5.119612492094275E-3</v>
      </c>
      <c r="H56" s="8">
        <v>0</v>
      </c>
      <c r="I56" s="8">
        <v>2.2898806641793172E-3</v>
      </c>
      <c r="J56" s="8">
        <v>2.0908867491571011E-2</v>
      </c>
      <c r="K56" s="8">
        <v>8.8638231186827302E-3</v>
      </c>
      <c r="L56" s="8">
        <v>0.46110730889953511</v>
      </c>
      <c r="M56" s="8">
        <v>7.0261337764248963E-2</v>
      </c>
      <c r="N56" s="8">
        <v>4.1941832154886081E-2</v>
      </c>
      <c r="O56" s="8">
        <v>1.9019530330421034E-2</v>
      </c>
      <c r="P56" s="8">
        <v>3.3833736322994766E-2</v>
      </c>
      <c r="Q56" s="8">
        <v>7.858188889422385E-2</v>
      </c>
      <c r="R56" s="8">
        <v>6.6475042364701087E-2</v>
      </c>
      <c r="S56" s="8">
        <v>4.6906921631118738E-2</v>
      </c>
      <c r="T56" s="8">
        <v>1.7745454545454547E-2</v>
      </c>
      <c r="U56" s="8">
        <v>1.3082366415336161E-2</v>
      </c>
      <c r="V56" s="8">
        <v>6.7938169359842452E-3</v>
      </c>
      <c r="W56" s="8">
        <v>2.1863986424748726E-4</v>
      </c>
      <c r="X56" s="8">
        <v>2.4469963120269869E-4</v>
      </c>
      <c r="Y56" s="8">
        <v>0</v>
      </c>
      <c r="Z56" s="8">
        <v>1.1504379813264741E-5</v>
      </c>
      <c r="AA56" s="8">
        <v>0</v>
      </c>
      <c r="AB56" s="8">
        <v>0</v>
      </c>
      <c r="AC56" s="8">
        <v>6.298072002708171E-6</v>
      </c>
      <c r="AD56" s="8">
        <v>4.3893098358946782E-5</v>
      </c>
      <c r="AE56" s="8">
        <v>1.4701909594282427E-4</v>
      </c>
      <c r="AF56" s="8">
        <v>1.0598068261194209E-4</v>
      </c>
      <c r="AG56" s="8">
        <v>1.2058693371003867E-3</v>
      </c>
      <c r="AH56" s="8">
        <v>2.3638985414746E-4</v>
      </c>
      <c r="AI56" s="8">
        <v>5.1634473110541337E-4</v>
      </c>
      <c r="AJ56" s="8">
        <v>3.4337156883410051E-4</v>
      </c>
      <c r="AK56" s="8">
        <v>1.0131712259371835E-3</v>
      </c>
      <c r="AL56" s="8">
        <v>3.7426937839430473E-3</v>
      </c>
      <c r="AM56" s="4"/>
      <c r="AN56" s="4"/>
      <c r="AO56" s="4"/>
      <c r="AP56" s="4"/>
    </row>
    <row r="57" spans="2:42">
      <c r="B57" s="8">
        <v>1.1903811879871253E-3</v>
      </c>
      <c r="C57" s="8">
        <v>3.7268932617769827E-3</v>
      </c>
      <c r="D57" s="8">
        <v>1.0008292459155228E-2</v>
      </c>
      <c r="E57" s="8">
        <v>1.4561874607564159E-3</v>
      </c>
      <c r="F57" s="8">
        <v>1.6441245498320722E-2</v>
      </c>
      <c r="G57" s="8">
        <v>1.2037683705064759E-2</v>
      </c>
      <c r="H57" s="8">
        <v>1.164919287735064E-3</v>
      </c>
      <c r="I57" s="8">
        <v>6.3816657647650784E-3</v>
      </c>
      <c r="J57" s="8">
        <v>1.311636563456977E-2</v>
      </c>
      <c r="K57" s="8">
        <v>4.9707457914801327E-3</v>
      </c>
      <c r="L57" s="8">
        <v>2.1239940528166522E-3</v>
      </c>
      <c r="M57" s="8">
        <v>6.4575147375613165E-2</v>
      </c>
      <c r="N57" s="8">
        <v>4.0841170202008413E-2</v>
      </c>
      <c r="O57" s="8">
        <v>3.2844445826319082E-2</v>
      </c>
      <c r="P57" s="8">
        <v>3.9174074138500881E-2</v>
      </c>
      <c r="Q57" s="8">
        <v>3.9233927113842611E-2</v>
      </c>
      <c r="R57" s="8">
        <v>2.9837619854565733E-2</v>
      </c>
      <c r="S57" s="8">
        <v>1.9857808286344692E-2</v>
      </c>
      <c r="T57" s="8">
        <v>7.7330143540669857E-3</v>
      </c>
      <c r="U57" s="8">
        <v>1.0123665516818238E-2</v>
      </c>
      <c r="V57" s="8">
        <v>7.6860988966521895E-2</v>
      </c>
      <c r="W57" s="8">
        <v>6.5265631118652918E-4</v>
      </c>
      <c r="X57" s="8">
        <v>8.0401307395172421E-4</v>
      </c>
      <c r="Y57" s="8">
        <v>1.4115050493385174E-4</v>
      </c>
      <c r="Z57" s="8">
        <v>2.3200499290083896E-3</v>
      </c>
      <c r="AA57" s="8">
        <v>1.1157061676236947E-4</v>
      </c>
      <c r="AB57" s="8">
        <v>3.0306380350791586E-4</v>
      </c>
      <c r="AC57" s="8">
        <v>1.6422222747061556E-3</v>
      </c>
      <c r="AD57" s="8">
        <v>4.6362085141637543E-4</v>
      </c>
      <c r="AE57" s="8">
        <v>3.4972167447399325E-3</v>
      </c>
      <c r="AF57" s="8">
        <v>1.9750945395861935E-4</v>
      </c>
      <c r="AG57" s="8">
        <v>3.3528578523544405E-4</v>
      </c>
      <c r="AH57" s="8">
        <v>2.4111765123040921E-3</v>
      </c>
      <c r="AI57" s="8">
        <v>1.339269146304666E-3</v>
      </c>
      <c r="AJ57" s="8">
        <v>2.3038759057416713E-3</v>
      </c>
      <c r="AK57" s="8">
        <v>3.7993920972644377E-4</v>
      </c>
      <c r="AL57" s="8">
        <v>5.6697829237605316E-3</v>
      </c>
      <c r="AM57" s="4"/>
      <c r="AN57" s="4"/>
      <c r="AO57" s="4"/>
      <c r="AP57" s="4"/>
    </row>
    <row r="58" spans="2:42">
      <c r="B58" s="8">
        <v>0</v>
      </c>
      <c r="C58" s="8">
        <v>2.3852116875372688E-3</v>
      </c>
      <c r="D58" s="8">
        <v>0</v>
      </c>
      <c r="E58" s="8">
        <v>0</v>
      </c>
      <c r="F58" s="8">
        <v>2.1016266742200462E-3</v>
      </c>
      <c r="G58" s="8">
        <v>2.9974312014603486E-5</v>
      </c>
      <c r="H58" s="8">
        <v>0</v>
      </c>
      <c r="I58" s="8">
        <v>4.1582410070917946E-4</v>
      </c>
      <c r="J58" s="8">
        <v>4.5479272000287178E-3</v>
      </c>
      <c r="K58" s="8">
        <v>6.6456221963781363E-4</v>
      </c>
      <c r="L58" s="8">
        <v>2.3599933920185024E-5</v>
      </c>
      <c r="M58" s="8">
        <v>9.7153272907629488E-4</v>
      </c>
      <c r="N58" s="8">
        <v>0.15136629874221175</v>
      </c>
      <c r="O58" s="8">
        <v>3.4945388807703752E-2</v>
      </c>
      <c r="P58" s="8">
        <v>1.5986222972150226E-2</v>
      </c>
      <c r="Q58" s="8">
        <v>1.65050175253277E-3</v>
      </c>
      <c r="R58" s="8">
        <v>1.6212988981602637E-2</v>
      </c>
      <c r="S58" s="8">
        <v>2.3698618942551279E-3</v>
      </c>
      <c r="T58" s="8">
        <v>6.9311004784688999E-3</v>
      </c>
      <c r="U58" s="8">
        <v>4.9766167187052616E-4</v>
      </c>
      <c r="V58" s="8">
        <v>5.7989155358925248E-3</v>
      </c>
      <c r="W58" s="8">
        <v>0</v>
      </c>
      <c r="X58" s="8">
        <v>1.0172513239997903E-2</v>
      </c>
      <c r="Y58" s="8">
        <v>0</v>
      </c>
      <c r="Z58" s="8">
        <v>4.7934915888603088E-6</v>
      </c>
      <c r="AA58" s="8">
        <v>0</v>
      </c>
      <c r="AB58" s="8">
        <v>0</v>
      </c>
      <c r="AC58" s="8">
        <v>5.8257166025050581E-5</v>
      </c>
      <c r="AD58" s="8">
        <v>2.7433186474341739E-6</v>
      </c>
      <c r="AE58" s="8">
        <v>2.4441924700494537E-4</v>
      </c>
      <c r="AF58" s="8">
        <v>0</v>
      </c>
      <c r="AG58" s="8">
        <v>0</v>
      </c>
      <c r="AH58" s="8">
        <v>0</v>
      </c>
      <c r="AI58" s="8">
        <v>8.8795157977284052E-3</v>
      </c>
      <c r="AJ58" s="8">
        <v>5.6661975055132103E-6</v>
      </c>
      <c r="AK58" s="8">
        <v>0</v>
      </c>
      <c r="AL58" s="8">
        <v>0</v>
      </c>
      <c r="AM58" s="4"/>
      <c r="AN58" s="4"/>
      <c r="AO58" s="4"/>
      <c r="AP58" s="4"/>
    </row>
    <row r="59" spans="2:42">
      <c r="B59" s="8">
        <v>3.3250871172824731E-5</v>
      </c>
      <c r="C59" s="8">
        <v>2.0125223613595708E-3</v>
      </c>
      <c r="D59" s="8">
        <v>0</v>
      </c>
      <c r="E59" s="8">
        <v>0</v>
      </c>
      <c r="F59" s="8">
        <v>1.7956136446404725E-4</v>
      </c>
      <c r="G59" s="8">
        <v>0</v>
      </c>
      <c r="H59" s="8">
        <v>0</v>
      </c>
      <c r="I59" s="8">
        <v>2.7759581517663029E-3</v>
      </c>
      <c r="J59" s="8">
        <v>2.5211035419709892E-3</v>
      </c>
      <c r="K59" s="8">
        <v>7.2293592811951339E-4</v>
      </c>
      <c r="L59" s="8">
        <v>1.887994713614802E-4</v>
      </c>
      <c r="M59" s="8">
        <v>6.0607298753123998E-4</v>
      </c>
      <c r="N59" s="8">
        <v>6.1100350811689576E-3</v>
      </c>
      <c r="O59" s="8">
        <v>0.15659576169176989</v>
      </c>
      <c r="P59" s="8">
        <v>1.6873380068537234E-3</v>
      </c>
      <c r="Q59" s="8">
        <v>1.4104287703461853E-3</v>
      </c>
      <c r="R59" s="8">
        <v>2.6169587507239539E-3</v>
      </c>
      <c r="S59" s="8">
        <v>8.989131323036692E-4</v>
      </c>
      <c r="T59" s="8">
        <v>7.8564593301435411E-4</v>
      </c>
      <c r="U59" s="8">
        <v>1.2952838034986297E-4</v>
      </c>
      <c r="V59" s="8">
        <v>8.9562707383528009E-5</v>
      </c>
      <c r="W59" s="8">
        <v>3.2632815559326458E-6</v>
      </c>
      <c r="X59" s="8">
        <v>2.2722108611679165E-4</v>
      </c>
      <c r="Y59" s="8">
        <v>0</v>
      </c>
      <c r="Z59" s="8">
        <v>3.8347932710882472E-6</v>
      </c>
      <c r="AA59" s="8">
        <v>0</v>
      </c>
      <c r="AB59" s="8">
        <v>0</v>
      </c>
      <c r="AC59" s="8">
        <v>3.1490360013540855E-5</v>
      </c>
      <c r="AD59" s="8">
        <v>2.7433186474341739E-6</v>
      </c>
      <c r="AE59" s="8">
        <v>1.102643219571182E-5</v>
      </c>
      <c r="AF59" s="8">
        <v>0</v>
      </c>
      <c r="AG59" s="8">
        <v>0</v>
      </c>
      <c r="AH59" s="8">
        <v>0</v>
      </c>
      <c r="AI59" s="8">
        <v>1.3069976006105776E-2</v>
      </c>
      <c r="AJ59" s="8">
        <v>5.6661975055132103E-6</v>
      </c>
      <c r="AK59" s="8">
        <v>0</v>
      </c>
      <c r="AL59" s="8">
        <v>0</v>
      </c>
      <c r="AM59" s="4"/>
      <c r="AN59" s="4"/>
      <c r="AO59" s="4"/>
      <c r="AP59" s="4"/>
    </row>
    <row r="60" spans="2:42">
      <c r="B60" s="8">
        <v>2.5270662091346794E-4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1.5889553980219777E-5</v>
      </c>
      <c r="N60" s="8">
        <v>2.2829984676296486E-3</v>
      </c>
      <c r="O60" s="8">
        <v>5.5632792477469271E-3</v>
      </c>
      <c r="P60" s="8">
        <v>9.3447214152764968E-2</v>
      </c>
      <c r="Q60" s="8">
        <v>0</v>
      </c>
      <c r="R60" s="8">
        <v>1.0510735966022438E-3</v>
      </c>
      <c r="S60" s="8">
        <v>1.6343875132793985E-4</v>
      </c>
      <c r="T60" s="8">
        <v>4.5933014354066984E-4</v>
      </c>
      <c r="U60" s="8">
        <v>1.6361479623140586E-4</v>
      </c>
      <c r="V60" s="8">
        <v>1.7696727723974211E-4</v>
      </c>
      <c r="W60" s="8">
        <v>0</v>
      </c>
      <c r="X60" s="8">
        <v>8.7392725429535242E-5</v>
      </c>
      <c r="Y60" s="8">
        <v>2.5663728169791227E-5</v>
      </c>
      <c r="Z60" s="8">
        <v>9.4048304973439259E-4</v>
      </c>
      <c r="AA60" s="8">
        <v>1.1157061676236946E-5</v>
      </c>
      <c r="AB60" s="8">
        <v>0</v>
      </c>
      <c r="AC60" s="8">
        <v>1.2596144005416342E-5</v>
      </c>
      <c r="AD60" s="8">
        <v>1.2893597642940619E-4</v>
      </c>
      <c r="AE60" s="8">
        <v>2.3284149319944794E-3</v>
      </c>
      <c r="AF60" s="8">
        <v>0</v>
      </c>
      <c r="AG60" s="8">
        <v>9.989970413686617E-3</v>
      </c>
      <c r="AH60" s="8">
        <v>0</v>
      </c>
      <c r="AI60" s="8">
        <v>4.5422200564429333E-3</v>
      </c>
      <c r="AJ60" s="8">
        <v>5.98350456582195E-4</v>
      </c>
      <c r="AK60" s="8">
        <v>2.4738264099966229E-2</v>
      </c>
      <c r="AL60" s="8">
        <v>0</v>
      </c>
      <c r="AM60" s="4"/>
      <c r="AN60" s="4"/>
      <c r="AO60" s="4"/>
      <c r="AP60" s="4"/>
    </row>
    <row r="61" spans="2:42">
      <c r="B61" s="8">
        <v>0</v>
      </c>
      <c r="C61" s="8">
        <v>0</v>
      </c>
      <c r="D61" s="8">
        <v>0</v>
      </c>
      <c r="E61" s="8">
        <v>0</v>
      </c>
      <c r="F61" s="8">
        <v>1.2645166511552624E-5</v>
      </c>
      <c r="G61" s="8">
        <v>8.9922936043810449E-6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2.1133106793692299E-3</v>
      </c>
      <c r="N61" s="8">
        <v>4.5115472273430874E-3</v>
      </c>
      <c r="O61" s="8">
        <v>8.7369024194157343E-3</v>
      </c>
      <c r="P61" s="8">
        <v>0.14848574460312766</v>
      </c>
      <c r="Q61" s="8">
        <v>0.26391823114226726</v>
      </c>
      <c r="R61" s="8">
        <v>0.12596437790028386</v>
      </c>
      <c r="S61" s="8">
        <v>0.30219825120536081</v>
      </c>
      <c r="T61" s="8">
        <v>1.2636363636363637E-2</v>
      </c>
      <c r="U61" s="8">
        <v>8.9101891114353113E-3</v>
      </c>
      <c r="V61" s="8">
        <v>2.7839974102349672E-4</v>
      </c>
      <c r="W61" s="8">
        <v>6.5265631118652916E-6</v>
      </c>
      <c r="X61" s="8">
        <v>3.4957090171814098E-5</v>
      </c>
      <c r="Y61" s="8">
        <v>0</v>
      </c>
      <c r="Z61" s="8">
        <v>2.6843552897617731E-5</v>
      </c>
      <c r="AA61" s="8">
        <v>4.4628246704947785E-5</v>
      </c>
      <c r="AB61" s="8">
        <v>0</v>
      </c>
      <c r="AC61" s="8">
        <v>3.1490360013540855E-6</v>
      </c>
      <c r="AD61" s="8">
        <v>9.5741820795452678E-4</v>
      </c>
      <c r="AE61" s="8">
        <v>1.6025081457767846E-3</v>
      </c>
      <c r="AF61" s="8">
        <v>1.6780274746890831E-3</v>
      </c>
      <c r="AG61" s="8">
        <v>3.8649658240397012E-6</v>
      </c>
      <c r="AH61" s="8">
        <v>0</v>
      </c>
      <c r="AI61" s="8">
        <v>1.3192607879743311E-2</v>
      </c>
      <c r="AJ61" s="8">
        <v>1.0199155509923777E-5</v>
      </c>
      <c r="AK61" s="8">
        <v>3.596757852077001E-2</v>
      </c>
      <c r="AL61" s="8">
        <v>0</v>
      </c>
      <c r="AM61" s="4"/>
      <c r="AN61" s="4"/>
      <c r="AO61" s="4"/>
      <c r="AP61" s="4"/>
    </row>
    <row r="62" spans="2:42">
      <c r="B62" s="8">
        <v>3.3250871172824731E-5</v>
      </c>
      <c r="C62" s="8">
        <v>2.981514609421586E-4</v>
      </c>
      <c r="D62" s="8">
        <v>0</v>
      </c>
      <c r="E62" s="8">
        <v>0</v>
      </c>
      <c r="F62" s="8">
        <v>2.5543236353336302E-4</v>
      </c>
      <c r="G62" s="8">
        <v>2.9974312014603483E-6</v>
      </c>
      <c r="H62" s="8">
        <v>0</v>
      </c>
      <c r="I62" s="8">
        <v>2.4683622416526635E-5</v>
      </c>
      <c r="J62" s="8">
        <v>6.6272163206247255E-5</v>
      </c>
      <c r="K62" s="8">
        <v>0</v>
      </c>
      <c r="L62" s="8">
        <v>0</v>
      </c>
      <c r="M62" s="8">
        <v>6.3785209549167951E-4</v>
      </c>
      <c r="N62" s="8">
        <v>1.4386390684432829E-2</v>
      </c>
      <c r="O62" s="8">
        <v>2.669041516943017E-2</v>
      </c>
      <c r="P62" s="8">
        <v>2.0526379877189624E-2</v>
      </c>
      <c r="Q62" s="8">
        <v>4.9395016084889803E-3</v>
      </c>
      <c r="R62" s="8">
        <v>0.14234182057387187</v>
      </c>
      <c r="S62" s="8">
        <v>1.8305140148729263E-2</v>
      </c>
      <c r="T62" s="8">
        <v>1.1193301435406698E-2</v>
      </c>
      <c r="U62" s="8">
        <v>1.3975430511432585E-3</v>
      </c>
      <c r="V62" s="8">
        <v>6.7884215921659606E-3</v>
      </c>
      <c r="W62" s="8">
        <v>3.2632815559326458E-6</v>
      </c>
      <c r="X62" s="8">
        <v>1.9226399594497753E-4</v>
      </c>
      <c r="Y62" s="8">
        <v>0</v>
      </c>
      <c r="Z62" s="8">
        <v>2.080375349565374E-4</v>
      </c>
      <c r="AA62" s="8">
        <v>3.7190205587456487E-6</v>
      </c>
      <c r="AB62" s="8">
        <v>9.530308286412449E-6</v>
      </c>
      <c r="AC62" s="8">
        <v>1.7634601607582879E-4</v>
      </c>
      <c r="AD62" s="8">
        <v>1.4265256966657704E-4</v>
      </c>
      <c r="AE62" s="8">
        <v>1.4683532207289574E-3</v>
      </c>
      <c r="AF62" s="8">
        <v>3.9341313999887595E-4</v>
      </c>
      <c r="AG62" s="8">
        <v>7.0535626288724537E-5</v>
      </c>
      <c r="AH62" s="8">
        <v>0</v>
      </c>
      <c r="AI62" s="8">
        <v>8.4745078992675971E-3</v>
      </c>
      <c r="AJ62" s="8">
        <v>1.6205324865767781E-4</v>
      </c>
      <c r="AK62" s="8">
        <v>0</v>
      </c>
      <c r="AL62" s="8">
        <v>1.1307713134466229E-3</v>
      </c>
      <c r="AM62" s="4"/>
      <c r="AN62" s="4"/>
      <c r="AO62" s="4"/>
      <c r="AP62" s="4"/>
    </row>
    <row r="63" spans="2:42">
      <c r="B63" s="8">
        <v>6.6501742345649454E-6</v>
      </c>
      <c r="C63" s="8">
        <v>0</v>
      </c>
      <c r="D63" s="8">
        <v>1.1027206323441194E-5</v>
      </c>
      <c r="E63" s="8">
        <v>1.3359517988590972E-5</v>
      </c>
      <c r="F63" s="8">
        <v>5.0580666046210499E-6</v>
      </c>
      <c r="G63" s="8">
        <v>7.4935780036508706E-5</v>
      </c>
      <c r="H63" s="8">
        <v>0</v>
      </c>
      <c r="I63" s="8">
        <v>1.8987401858866642E-6</v>
      </c>
      <c r="J63" s="8">
        <v>1.1045360534374543E-5</v>
      </c>
      <c r="K63" s="8">
        <v>0</v>
      </c>
      <c r="L63" s="8">
        <v>0</v>
      </c>
      <c r="M63" s="8">
        <v>4.7668661940659327E-5</v>
      </c>
      <c r="N63" s="8">
        <v>5.7950046282251734E-4</v>
      </c>
      <c r="O63" s="8">
        <v>2.6428352514246882E-4</v>
      </c>
      <c r="P63" s="8">
        <v>0</v>
      </c>
      <c r="Q63" s="8">
        <v>2.4007298218658473E-5</v>
      </c>
      <c r="R63" s="8">
        <v>3.9325882866070345E-5</v>
      </c>
      <c r="S63" s="8">
        <v>1.5036365122170466E-2</v>
      </c>
      <c r="T63" s="8">
        <v>1.2937799043062201E-3</v>
      </c>
      <c r="U63" s="8">
        <v>4.0903699057851466E-5</v>
      </c>
      <c r="V63" s="8">
        <v>1.5430683320294585E-3</v>
      </c>
      <c r="W63" s="8">
        <v>6.5265631118652916E-6</v>
      </c>
      <c r="X63" s="8">
        <v>1.7478545085907049E-5</v>
      </c>
      <c r="Y63" s="8">
        <v>1.2831864084895613E-5</v>
      </c>
      <c r="Z63" s="8">
        <v>2.5788984748068461E-4</v>
      </c>
      <c r="AA63" s="8">
        <v>1.3760376067358901E-4</v>
      </c>
      <c r="AB63" s="8">
        <v>4.3839418117497268E-5</v>
      </c>
      <c r="AC63" s="8">
        <v>9.6045598041299607E-5</v>
      </c>
      <c r="AD63" s="8">
        <v>1.6459911884605043E-4</v>
      </c>
      <c r="AE63" s="8">
        <v>1.1614508579483119E-3</v>
      </c>
      <c r="AF63" s="8">
        <v>1.1882682595884417E-4</v>
      </c>
      <c r="AG63" s="8">
        <v>2.7054760768277905E-5</v>
      </c>
      <c r="AH63" s="8">
        <v>8.2736448951610997E-5</v>
      </c>
      <c r="AI63" s="8">
        <v>1.339269146304666E-3</v>
      </c>
      <c r="AJ63" s="8">
        <v>1.4392141664003555E-4</v>
      </c>
      <c r="AK63" s="8">
        <v>0</v>
      </c>
      <c r="AL63" s="8">
        <v>0</v>
      </c>
      <c r="AM63" s="4"/>
      <c r="AN63" s="4"/>
      <c r="AO63" s="4"/>
      <c r="AP63" s="4"/>
    </row>
    <row r="64" spans="2:42">
      <c r="B64" s="8">
        <v>2.793073178517277E-4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2.4873743542820593E-4</v>
      </c>
      <c r="P64" s="8">
        <v>0</v>
      </c>
      <c r="Q64" s="8">
        <v>0</v>
      </c>
      <c r="R64" s="8">
        <v>0</v>
      </c>
      <c r="S64" s="8">
        <v>0</v>
      </c>
      <c r="T64" s="8">
        <v>0.4095473684210526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3.4355982774773074E-3</v>
      </c>
      <c r="AD64" s="8">
        <v>0</v>
      </c>
      <c r="AE64" s="8">
        <v>3.9107079520791259E-3</v>
      </c>
      <c r="AF64" s="8">
        <v>5.1384573387608289E-5</v>
      </c>
      <c r="AG64" s="8">
        <v>0</v>
      </c>
      <c r="AH64" s="8">
        <v>0</v>
      </c>
      <c r="AI64" s="8">
        <v>4.8076535197768097E-2</v>
      </c>
      <c r="AJ64" s="8">
        <v>1.1332395011026421E-5</v>
      </c>
      <c r="AK64" s="8">
        <v>0</v>
      </c>
      <c r="AL64" s="8">
        <v>0</v>
      </c>
      <c r="AM64" s="4"/>
      <c r="AN64" s="4"/>
      <c r="AO64" s="4"/>
      <c r="AP64" s="4"/>
    </row>
    <row r="65" spans="2:42">
      <c r="B65" s="8">
        <v>9.1772404436996254E-4</v>
      </c>
      <c r="C65" s="8">
        <v>1.3416815742397137E-3</v>
      </c>
      <c r="D65" s="8">
        <v>8.2681993013162067E-3</v>
      </c>
      <c r="E65" s="8">
        <v>1.0754411980815733E-2</v>
      </c>
      <c r="F65" s="8">
        <v>1.5024986849026829E-2</v>
      </c>
      <c r="G65" s="8">
        <v>3.6029123041553387E-3</v>
      </c>
      <c r="H65" s="8">
        <v>9.1529372607755037E-4</v>
      </c>
      <c r="I65" s="8">
        <v>2.0677280624305772E-3</v>
      </c>
      <c r="J65" s="8">
        <v>1.3326227484722886E-2</v>
      </c>
      <c r="K65" s="8">
        <v>8.253144322258793E-3</v>
      </c>
      <c r="L65" s="8">
        <v>2.1086540957685317E-2</v>
      </c>
      <c r="M65" s="8">
        <v>2.6058868527560433E-3</v>
      </c>
      <c r="N65" s="8">
        <v>1.2445647523705069E-3</v>
      </c>
      <c r="O65" s="8">
        <v>5.0458165472578916E-3</v>
      </c>
      <c r="P65" s="8">
        <v>6.1927044375250061E-3</v>
      </c>
      <c r="Q65" s="8">
        <v>2.532769962068469E-3</v>
      </c>
      <c r="R65" s="8">
        <v>4.905010117477137E-3</v>
      </c>
      <c r="S65" s="8">
        <v>7.109585682765384E-3</v>
      </c>
      <c r="T65" s="8">
        <v>1.9397129186602871E-3</v>
      </c>
      <c r="U65" s="8">
        <v>5.4899581418812973E-2</v>
      </c>
      <c r="V65" s="8">
        <v>3.2533923224257466E-3</v>
      </c>
      <c r="W65" s="8">
        <v>8.0962015402688946E-3</v>
      </c>
      <c r="X65" s="8">
        <v>3.6879730131263873E-3</v>
      </c>
      <c r="Y65" s="8">
        <v>3.6185856719405628E-3</v>
      </c>
      <c r="Z65" s="8">
        <v>5.6007155724243848E-3</v>
      </c>
      <c r="AA65" s="8">
        <v>1.4857487132188867E-2</v>
      </c>
      <c r="AB65" s="8">
        <v>3.4309109831084819E-5</v>
      </c>
      <c r="AC65" s="8">
        <v>1.8846980468104201E-3</v>
      </c>
      <c r="AD65" s="8">
        <v>1.7669715408123517E-2</v>
      </c>
      <c r="AE65" s="8">
        <v>8.549160429075232E-3</v>
      </c>
      <c r="AF65" s="8">
        <v>1.7565495258970221E-2</v>
      </c>
      <c r="AG65" s="8">
        <v>3.970286142744783E-3</v>
      </c>
      <c r="AH65" s="8">
        <v>4.4689501926577314E-2</v>
      </c>
      <c r="AI65" s="8">
        <v>6.7157086589397829E-3</v>
      </c>
      <c r="AJ65" s="8">
        <v>5.5324752443830982E-3</v>
      </c>
      <c r="AK65" s="8">
        <v>0.14682539682539683</v>
      </c>
      <c r="AL65" s="8">
        <v>1.6563410788513911E-3</v>
      </c>
      <c r="AM65" s="4"/>
      <c r="AN65" s="4"/>
      <c r="AO65" s="4"/>
      <c r="AP65" s="4"/>
    </row>
    <row r="66" spans="2:42">
      <c r="B66" s="8">
        <v>2.0349533157768733E-3</v>
      </c>
      <c r="C66" s="8">
        <v>2.1615980918306501E-3</v>
      </c>
      <c r="D66" s="8">
        <v>2.7126927555665338E-4</v>
      </c>
      <c r="E66" s="8">
        <v>1.676619507568167E-3</v>
      </c>
      <c r="F66" s="8">
        <v>2.1041557075223566E-3</v>
      </c>
      <c r="G66" s="8">
        <v>1.4687412887155707E-3</v>
      </c>
      <c r="H66" s="8">
        <v>1.9137959727076053E-3</v>
      </c>
      <c r="I66" s="8">
        <v>2.0601331016870308E-3</v>
      </c>
      <c r="J66" s="8">
        <v>4.6086766829677777E-3</v>
      </c>
      <c r="K66" s="8">
        <v>2.7794865807824771E-3</v>
      </c>
      <c r="L66" s="8">
        <v>2.3481934250584096E-3</v>
      </c>
      <c r="M66" s="8">
        <v>2.5945371713416003E-3</v>
      </c>
      <c r="N66" s="8">
        <v>1.6840516805513423E-3</v>
      </c>
      <c r="O66" s="8">
        <v>1.4213567738754625E-3</v>
      </c>
      <c r="P66" s="8">
        <v>8.6976185920295025E-4</v>
      </c>
      <c r="Q66" s="8">
        <v>4.7654486964037067E-3</v>
      </c>
      <c r="R66" s="8">
        <v>1.2691534924959065E-3</v>
      </c>
      <c r="S66" s="8">
        <v>7.3547438097572933E-4</v>
      </c>
      <c r="T66" s="8">
        <v>5.8468899521531097E-4</v>
      </c>
      <c r="U66" s="8">
        <v>1.1043998745619895E-3</v>
      </c>
      <c r="V66" s="8">
        <v>3.6904151717068168E-4</v>
      </c>
      <c r="W66" s="8">
        <v>1.7703302440934605E-2</v>
      </c>
      <c r="X66" s="8">
        <v>1.8002901438484261E-2</v>
      </c>
      <c r="Y66" s="8">
        <v>1.7579653796306988E-3</v>
      </c>
      <c r="Z66" s="8">
        <v>1.8330311835801822E-3</v>
      </c>
      <c r="AA66" s="8">
        <v>1.5303769599238344E-3</v>
      </c>
      <c r="AB66" s="8">
        <v>4.6536495362551984E-3</v>
      </c>
      <c r="AC66" s="8">
        <v>4.4165229918991045E-3</v>
      </c>
      <c r="AD66" s="8">
        <v>3.2316293666774572E-3</v>
      </c>
      <c r="AE66" s="8">
        <v>6.097617004228637E-3</v>
      </c>
      <c r="AF66" s="8">
        <v>3.004391775256722E-3</v>
      </c>
      <c r="AG66" s="8">
        <v>1.4242399061586298E-3</v>
      </c>
      <c r="AH66" s="8">
        <v>1.1583102853225541E-3</v>
      </c>
      <c r="AI66" s="8">
        <v>7.5354059195696264E-4</v>
      </c>
      <c r="AJ66" s="8">
        <v>1.3032254262680383E-3</v>
      </c>
      <c r="AK66" s="8">
        <v>0</v>
      </c>
      <c r="AL66" s="8">
        <v>0</v>
      </c>
      <c r="AM66" s="4"/>
      <c r="AN66" s="4"/>
      <c r="AO66" s="4"/>
      <c r="AP66" s="4"/>
    </row>
    <row r="67" spans="2:42">
      <c r="B67" s="8">
        <v>9.0309366105391954E-3</v>
      </c>
      <c r="C67" s="8">
        <v>1.2745974955277281E-2</v>
      </c>
      <c r="D67" s="8">
        <v>1.3364974064010727E-2</v>
      </c>
      <c r="E67" s="8">
        <v>3.1895849197760943E-2</v>
      </c>
      <c r="F67" s="8">
        <v>3.9440274349532636E-2</v>
      </c>
      <c r="G67" s="8">
        <v>1.6015274909402643E-2</v>
      </c>
      <c r="H67" s="8">
        <v>1.9387585288733567E-2</v>
      </c>
      <c r="I67" s="8">
        <v>3.0998832274785681E-2</v>
      </c>
      <c r="J67" s="8">
        <v>5.7803133016515573E-2</v>
      </c>
      <c r="K67" s="8">
        <v>8.4269183621235463E-2</v>
      </c>
      <c r="L67" s="8">
        <v>4.1901682675288508E-2</v>
      </c>
      <c r="M67" s="8">
        <v>2.5028317455129033E-2</v>
      </c>
      <c r="N67" s="8">
        <v>1.4324162446814304E-2</v>
      </c>
      <c r="O67" s="8">
        <v>1.2541252659491776E-2</v>
      </c>
      <c r="P67" s="8">
        <v>9.045523335710683E-3</v>
      </c>
      <c r="Q67" s="8">
        <v>2.2542853027320304E-2</v>
      </c>
      <c r="R67" s="8">
        <v>8.4228890938601569E-3</v>
      </c>
      <c r="S67" s="8">
        <v>3.7590912805426165E-3</v>
      </c>
      <c r="T67" s="8">
        <v>1.3771291866028709E-2</v>
      </c>
      <c r="U67" s="8">
        <v>1.7172736321121308E-2</v>
      </c>
      <c r="V67" s="8">
        <v>2.8627694299819257E-3</v>
      </c>
      <c r="W67" s="8">
        <v>0.10775355697689597</v>
      </c>
      <c r="X67" s="8">
        <v>4.4080890706657577E-2</v>
      </c>
      <c r="Y67" s="8">
        <v>6.9728349437322756E-2</v>
      </c>
      <c r="Z67" s="8">
        <v>2.2175650788385563E-2</v>
      </c>
      <c r="AA67" s="8">
        <v>4.1708815566332451E-3</v>
      </c>
      <c r="AB67" s="8">
        <v>2.5236256342420164E-3</v>
      </c>
      <c r="AC67" s="8">
        <v>7.4395975531990266E-3</v>
      </c>
      <c r="AD67" s="8">
        <v>7.4097036667197039E-3</v>
      </c>
      <c r="AE67" s="8">
        <v>1.1175289030353931E-2</v>
      </c>
      <c r="AF67" s="8">
        <v>1.9824810720106622E-2</v>
      </c>
      <c r="AG67" s="8">
        <v>1.1566876469894814E-2</v>
      </c>
      <c r="AH67" s="8">
        <v>4.3377538236058907E-3</v>
      </c>
      <c r="AI67" s="8">
        <v>4.8649355133838171E-3</v>
      </c>
      <c r="AJ67" s="8">
        <v>3.4753055780314721E-2</v>
      </c>
      <c r="AK67" s="8">
        <v>0</v>
      </c>
      <c r="AL67" s="8">
        <v>4.3956744015671532E-3</v>
      </c>
      <c r="AM67" s="4"/>
      <c r="AN67" s="4"/>
      <c r="AO67" s="4"/>
      <c r="AP67" s="4"/>
    </row>
    <row r="68" spans="2:42">
      <c r="B68" s="8">
        <v>4.7216237065411112E-4</v>
      </c>
      <c r="C68" s="8">
        <v>5.2176505664877756E-4</v>
      </c>
      <c r="D68" s="8">
        <v>1.5592469741345849E-3</v>
      </c>
      <c r="E68" s="8">
        <v>1.1622780650074145E-3</v>
      </c>
      <c r="F68" s="8">
        <v>9.0033585562254682E-4</v>
      </c>
      <c r="G68" s="8">
        <v>2.0772198226120214E-3</v>
      </c>
      <c r="H68" s="8">
        <v>2.4130470960226327E-3</v>
      </c>
      <c r="I68" s="8">
        <v>7.6139481454055239E-4</v>
      </c>
      <c r="J68" s="8">
        <v>9.9132110796011511E-4</v>
      </c>
      <c r="K68" s="8">
        <v>4.6698966785359871E-4</v>
      </c>
      <c r="L68" s="8">
        <v>4.3659877752342293E-4</v>
      </c>
      <c r="M68" s="8">
        <v>6.5828152203767636E-4</v>
      </c>
      <c r="N68" s="8">
        <v>8.4397047270124998E-4</v>
      </c>
      <c r="O68" s="8">
        <v>6.862488173867467E-4</v>
      </c>
      <c r="P68" s="8">
        <v>4.5227616678553411E-4</v>
      </c>
      <c r="Q68" s="8">
        <v>9.8429922696499726E-4</v>
      </c>
      <c r="R68" s="8">
        <v>5.362620390827774E-4</v>
      </c>
      <c r="S68" s="8">
        <v>1.6343875132793985E-4</v>
      </c>
      <c r="T68" s="8">
        <v>2.2966507177033492E-4</v>
      </c>
      <c r="U68" s="8">
        <v>4.4312340646005753E-4</v>
      </c>
      <c r="V68" s="8">
        <v>6.2154360786641129E-4</v>
      </c>
      <c r="W68" s="8">
        <v>8.3213679676282469E-4</v>
      </c>
      <c r="X68" s="8">
        <v>7.8670931431667632E-2</v>
      </c>
      <c r="Y68" s="8">
        <v>8.1995611502482958E-3</v>
      </c>
      <c r="Z68" s="8">
        <v>2.2126757174179188E-3</v>
      </c>
      <c r="AA68" s="8">
        <v>1.1491773526524055E-3</v>
      </c>
      <c r="AB68" s="8">
        <v>2.6875469367683105E-4</v>
      </c>
      <c r="AC68" s="8">
        <v>4.2905615518449413E-3</v>
      </c>
      <c r="AD68" s="8">
        <v>2.8749979425110143E-3</v>
      </c>
      <c r="AE68" s="8">
        <v>3.9750288065541111E-3</v>
      </c>
      <c r="AF68" s="8">
        <v>7.9148300696100394E-3</v>
      </c>
      <c r="AG68" s="8">
        <v>4.4794953900620131E-3</v>
      </c>
      <c r="AH68" s="8">
        <v>2.1629671654492589E-3</v>
      </c>
      <c r="AI68" s="8">
        <v>7.148147371240567E-4</v>
      </c>
      <c r="AJ68" s="8">
        <v>8.3032458245790586E-3</v>
      </c>
      <c r="AK68" s="8">
        <v>0</v>
      </c>
      <c r="AL68" s="8">
        <v>1.4015193744127156E-3</v>
      </c>
      <c r="AM68" s="4"/>
      <c r="AN68" s="4"/>
      <c r="AO68" s="4"/>
      <c r="AP68" s="4"/>
    </row>
    <row r="69" spans="2:42">
      <c r="B69" s="8">
        <v>2.8595749208629265E-4</v>
      </c>
      <c r="C69" s="8">
        <v>3.7268932617769829E-4</v>
      </c>
      <c r="D69" s="8">
        <v>8.9761459472811325E-4</v>
      </c>
      <c r="E69" s="8">
        <v>1.8035349284597813E-4</v>
      </c>
      <c r="F69" s="8">
        <v>6.9548415813539433E-4</v>
      </c>
      <c r="G69" s="8">
        <v>2.8355699165814896E-3</v>
      </c>
      <c r="H69" s="8">
        <v>0</v>
      </c>
      <c r="I69" s="8">
        <v>4.556976446127994E-5</v>
      </c>
      <c r="J69" s="8">
        <v>2.145561283802255E-3</v>
      </c>
      <c r="K69" s="8">
        <v>3.1431996874761454E-5</v>
      </c>
      <c r="L69" s="8">
        <v>0</v>
      </c>
      <c r="M69" s="8">
        <v>5.9018343355102024E-5</v>
      </c>
      <c r="N69" s="8">
        <v>2.605807450275749E-4</v>
      </c>
      <c r="O69" s="8">
        <v>2.6650439510164923E-5</v>
      </c>
      <c r="P69" s="8">
        <v>1.0437142310435402E-4</v>
      </c>
      <c r="Q69" s="8">
        <v>4.4413501704518174E-4</v>
      </c>
      <c r="R69" s="8">
        <v>1.3942813016152214E-4</v>
      </c>
      <c r="S69" s="8">
        <v>8.1719375663969924E-5</v>
      </c>
      <c r="T69" s="8">
        <v>1.5789473684210527E-4</v>
      </c>
      <c r="U69" s="8">
        <v>3.8858514104958894E-4</v>
      </c>
      <c r="V69" s="8">
        <v>2.2682025412069386E-3</v>
      </c>
      <c r="W69" s="8">
        <v>5.6422138102075444E-3</v>
      </c>
      <c r="X69" s="8">
        <v>1.8177686889343332E-3</v>
      </c>
      <c r="Y69" s="8">
        <v>0</v>
      </c>
      <c r="Z69" s="8">
        <v>1.1782402325418639E-3</v>
      </c>
      <c r="AA69" s="8">
        <v>2.839472196602303E-3</v>
      </c>
      <c r="AB69" s="8">
        <v>8.5772774577712047E-6</v>
      </c>
      <c r="AC69" s="8">
        <v>3.1080985333364823E-3</v>
      </c>
      <c r="AD69" s="8">
        <v>5.593626722118281E-3</v>
      </c>
      <c r="AE69" s="8">
        <v>3.0758232609938124E-2</v>
      </c>
      <c r="AF69" s="8">
        <v>4.4062271679874108E-3</v>
      </c>
      <c r="AG69" s="8">
        <v>3.3963387178748872E-3</v>
      </c>
      <c r="AH69" s="8">
        <v>4.7277970829492001E-5</v>
      </c>
      <c r="AI69" s="8">
        <v>3.7757708462083354E-4</v>
      </c>
      <c r="AJ69" s="8">
        <v>1.7115316185153204E-2</v>
      </c>
      <c r="AK69" s="8">
        <v>0</v>
      </c>
      <c r="AL69" s="8">
        <v>1.3951488318017487E-2</v>
      </c>
      <c r="AM69" s="4"/>
      <c r="AN69" s="4"/>
      <c r="AO69" s="4"/>
      <c r="AP69" s="4"/>
    </row>
    <row r="70" spans="2:42">
      <c r="B70" s="8">
        <v>5.5455802942037079E-2</v>
      </c>
      <c r="C70" s="8">
        <v>5.4412641621943945E-3</v>
      </c>
      <c r="D70" s="8">
        <v>8.0529482338826355E-2</v>
      </c>
      <c r="E70" s="8">
        <v>6.7445526565401523E-2</v>
      </c>
      <c r="F70" s="8">
        <v>7.583306356978109E-2</v>
      </c>
      <c r="G70" s="8">
        <v>4.2062952050093069E-2</v>
      </c>
      <c r="H70" s="8">
        <v>4.193709435846231E-2</v>
      </c>
      <c r="I70" s="8">
        <v>5.5414732325102294E-2</v>
      </c>
      <c r="J70" s="8">
        <v>3.8413002598421064E-2</v>
      </c>
      <c r="K70" s="8">
        <v>4.6514865089379132E-2</v>
      </c>
      <c r="L70" s="8">
        <v>4.810846529629717E-2</v>
      </c>
      <c r="M70" s="8">
        <v>4.3305844404947551E-2</v>
      </c>
      <c r="N70" s="8">
        <v>4.1370110221765885E-2</v>
      </c>
      <c r="O70" s="8">
        <v>4.2343106641733699E-2</v>
      </c>
      <c r="P70" s="8">
        <v>4.9298102179623222E-2</v>
      </c>
      <c r="Q70" s="8">
        <v>3.016517021174437E-2</v>
      </c>
      <c r="R70" s="8">
        <v>5.2181871483014793E-2</v>
      </c>
      <c r="S70" s="8">
        <v>4.421018223420773E-2</v>
      </c>
      <c r="T70" s="8">
        <v>3.6153110047846888E-2</v>
      </c>
      <c r="U70" s="8">
        <v>6.6652577614768962E-2</v>
      </c>
      <c r="V70" s="8">
        <v>4.9453721438398664E-2</v>
      </c>
      <c r="W70" s="8">
        <v>6.3764521602923899E-3</v>
      </c>
      <c r="X70" s="8">
        <v>1.8457343610717845E-2</v>
      </c>
      <c r="Y70" s="8">
        <v>1.3434961696885706E-2</v>
      </c>
      <c r="Z70" s="8">
        <v>9.157486331358735E-3</v>
      </c>
      <c r="AA70" s="8">
        <v>5.0169587337478803E-3</v>
      </c>
      <c r="AB70" s="8">
        <v>8.9298988643684641E-4</v>
      </c>
      <c r="AC70" s="8">
        <v>4.2828464136416243E-2</v>
      </c>
      <c r="AD70" s="8">
        <v>8.2409292168922586E-3</v>
      </c>
      <c r="AE70" s="8">
        <v>9.3926824920471854E-3</v>
      </c>
      <c r="AF70" s="8">
        <v>1.9347897648352885E-2</v>
      </c>
      <c r="AG70" s="8">
        <v>4.7594155398680886E-2</v>
      </c>
      <c r="AH70" s="8">
        <v>3.7266860506347067E-2</v>
      </c>
      <c r="AI70" s="8">
        <v>2.3532411120129215E-2</v>
      </c>
      <c r="AJ70" s="8">
        <v>7.6978692830900267E-2</v>
      </c>
      <c r="AK70" s="8">
        <v>0.22686592367443431</v>
      </c>
      <c r="AL70" s="8">
        <v>9.794709264361592E-3</v>
      </c>
      <c r="AM70" s="4"/>
      <c r="AN70" s="4"/>
      <c r="AO70" s="4"/>
      <c r="AP70" s="4"/>
    </row>
    <row r="71" spans="2:42">
      <c r="B71" s="8">
        <v>5.0208815470965344E-3</v>
      </c>
      <c r="C71" s="8">
        <v>1.2149672033392964E-2</v>
      </c>
      <c r="D71" s="8">
        <v>4.6887681287271958E-3</v>
      </c>
      <c r="E71" s="8">
        <v>1.7627883985945787E-2</v>
      </c>
      <c r="F71" s="8">
        <v>1.0508133371100232E-2</v>
      </c>
      <c r="G71" s="8">
        <v>6.7592073592930855E-3</v>
      </c>
      <c r="H71" s="8">
        <v>1.8305874521551007E-3</v>
      </c>
      <c r="I71" s="8">
        <v>3.7025433624789952E-3</v>
      </c>
      <c r="J71" s="8">
        <v>1.3190921818176798E-2</v>
      </c>
      <c r="K71" s="8">
        <v>6.3223216570948756E-3</v>
      </c>
      <c r="L71" s="8">
        <v>5.1447855946003349E-3</v>
      </c>
      <c r="M71" s="8">
        <v>1.2005693000197484E-2</v>
      </c>
      <c r="N71" s="8">
        <v>6.596193187563687E-3</v>
      </c>
      <c r="O71" s="8">
        <v>7.3666256546014207E-3</v>
      </c>
      <c r="P71" s="8">
        <v>9.549985214048394E-3</v>
      </c>
      <c r="Q71" s="8">
        <v>5.7617515724780336E-3</v>
      </c>
      <c r="R71" s="8">
        <v>5.7308536576646148E-3</v>
      </c>
      <c r="S71" s="8">
        <v>4.9848819155021654E-3</v>
      </c>
      <c r="T71" s="8">
        <v>4.3387559808612444E-3</v>
      </c>
      <c r="U71" s="8">
        <v>1.4289025537542778E-2</v>
      </c>
      <c r="V71" s="8">
        <v>1.2786964849335024E-2</v>
      </c>
      <c r="W71" s="8">
        <v>2.2164208327894532E-2</v>
      </c>
      <c r="X71" s="8">
        <v>2.1830702812297903E-2</v>
      </c>
      <c r="Y71" s="8">
        <v>2.2057974361935559E-2</v>
      </c>
      <c r="Z71" s="8">
        <v>1.4232835225644029E-2</v>
      </c>
      <c r="AA71" s="8">
        <v>4.287844753205796E-2</v>
      </c>
      <c r="AB71" s="8">
        <v>6.8722100022491531E-2</v>
      </c>
      <c r="AC71" s="8">
        <v>2.2144021161521928E-2</v>
      </c>
      <c r="AD71" s="8">
        <v>6.8198901575213565E-3</v>
      </c>
      <c r="AE71" s="8">
        <v>1.9502083076815641E-2</v>
      </c>
      <c r="AF71" s="8">
        <v>8.3596277829965232E-3</v>
      </c>
      <c r="AG71" s="8">
        <v>7.6139826733582112E-3</v>
      </c>
      <c r="AH71" s="8">
        <v>2.4560905845921095E-2</v>
      </c>
      <c r="AI71" s="8">
        <v>8.1388838240490785E-3</v>
      </c>
      <c r="AJ71" s="8">
        <v>6.8243682756401105E-3</v>
      </c>
      <c r="AK71" s="8">
        <v>0</v>
      </c>
      <c r="AL71" s="8">
        <v>2.7711860357705967E-3</v>
      </c>
      <c r="AM71" s="4"/>
      <c r="AN71" s="4"/>
      <c r="AO71" s="4"/>
      <c r="AP71" s="4"/>
    </row>
    <row r="72" spans="2:42">
      <c r="B72" s="8">
        <v>1.5627909451227623E-3</v>
      </c>
      <c r="C72" s="8">
        <v>1.1926058437686344E-3</v>
      </c>
      <c r="D72" s="8">
        <v>2.205441264688239E-3</v>
      </c>
      <c r="E72" s="8">
        <v>3.273081907204788E-3</v>
      </c>
      <c r="F72" s="8">
        <v>2.8350463318900982E-3</v>
      </c>
      <c r="G72" s="8">
        <v>3.2791897343976213E-3</v>
      </c>
      <c r="H72" s="8">
        <v>1.4145448493925778E-3</v>
      </c>
      <c r="I72" s="8">
        <v>3.2563394187956293E-3</v>
      </c>
      <c r="J72" s="8">
        <v>2.8994071402733174E-3</v>
      </c>
      <c r="K72" s="8">
        <v>2.0206283705203791E-3</v>
      </c>
      <c r="L72" s="8">
        <v>1.3215962995303614E-3</v>
      </c>
      <c r="M72" s="8">
        <v>3.4820822579510191E-3</v>
      </c>
      <c r="N72" s="8">
        <v>3.4419993932746831E-3</v>
      </c>
      <c r="O72" s="8">
        <v>2.5584421929758325E-3</v>
      </c>
      <c r="P72" s="8">
        <v>1.7395237184059005E-3</v>
      </c>
      <c r="Q72" s="8">
        <v>1.2483795073702406E-3</v>
      </c>
      <c r="R72" s="8">
        <v>2.4453548982174651E-3</v>
      </c>
      <c r="S72" s="8">
        <v>2.1247037672632182E-3</v>
      </c>
      <c r="T72" s="8">
        <v>5.8086124401913878E-4</v>
      </c>
      <c r="U72" s="8">
        <v>3.4018243049779803E-3</v>
      </c>
      <c r="V72" s="8">
        <v>3.8555126925463325E-3</v>
      </c>
      <c r="W72" s="8">
        <v>8.3246312491841792E-3</v>
      </c>
      <c r="X72" s="8">
        <v>1.2234981560134935E-3</v>
      </c>
      <c r="Y72" s="8">
        <v>1.7964609718853857E-3</v>
      </c>
      <c r="Z72" s="8">
        <v>2.2600354143158585E-2</v>
      </c>
      <c r="AA72" s="8">
        <v>1.4349840825920085E-2</v>
      </c>
      <c r="AB72" s="8">
        <v>1.8839513420580128E-2</v>
      </c>
      <c r="AC72" s="8">
        <v>1.5860119820819852E-2</v>
      </c>
      <c r="AD72" s="8">
        <v>1.2679618788440752E-2</v>
      </c>
      <c r="AE72" s="8">
        <v>1.2606887477097182E-3</v>
      </c>
      <c r="AF72" s="8">
        <v>8.4254642676493963E-3</v>
      </c>
      <c r="AG72" s="8">
        <v>1.5070467989386804E-2</v>
      </c>
      <c r="AH72" s="8">
        <v>1.7894711958962722E-2</v>
      </c>
      <c r="AI72" s="8">
        <v>6.7721838639044378E-3</v>
      </c>
      <c r="AJ72" s="8">
        <v>1.1543177558231511E-2</v>
      </c>
      <c r="AK72" s="8">
        <v>0</v>
      </c>
      <c r="AL72" s="8">
        <v>3.0721941741387822E-2</v>
      </c>
      <c r="AM72" s="4"/>
      <c r="AN72" s="4"/>
      <c r="AO72" s="4"/>
      <c r="AP72" s="4"/>
    </row>
    <row r="73" spans="2:42">
      <c r="B73" s="8">
        <v>7.2054637831511184E-2</v>
      </c>
      <c r="C73" s="8">
        <v>0.4759242695289207</v>
      </c>
      <c r="D73" s="8">
        <v>3.408950562828611E-2</v>
      </c>
      <c r="E73" s="8">
        <v>3.4440837374587523E-2</v>
      </c>
      <c r="F73" s="8">
        <v>4.3200946870068382E-2</v>
      </c>
      <c r="G73" s="8">
        <v>2.693491677632269E-2</v>
      </c>
      <c r="H73" s="8">
        <v>6.4569811948743547E-2</v>
      </c>
      <c r="I73" s="8">
        <v>2.0012721559245442E-2</v>
      </c>
      <c r="J73" s="8">
        <v>5.069820485277915E-2</v>
      </c>
      <c r="K73" s="8">
        <v>3.7853104807748436E-2</v>
      </c>
      <c r="L73" s="8">
        <v>3.0609114294479975E-2</v>
      </c>
      <c r="M73" s="8">
        <v>3.4210209719413173E-2</v>
      </c>
      <c r="N73" s="8">
        <v>2.2316601715943653E-2</v>
      </c>
      <c r="O73" s="8">
        <v>2.0389807095235347E-2</v>
      </c>
      <c r="P73" s="8">
        <v>2.4944770121940612E-2</v>
      </c>
      <c r="Q73" s="8">
        <v>1.3228021318480818E-2</v>
      </c>
      <c r="R73" s="8">
        <v>2.1543433650085445E-2</v>
      </c>
      <c r="S73" s="8">
        <v>1.8632017651385144E-2</v>
      </c>
      <c r="T73" s="8">
        <v>1.2477511961722488E-2</v>
      </c>
      <c r="U73" s="8">
        <v>7.1581473351240058E-2</v>
      </c>
      <c r="V73" s="8">
        <v>5.5053009253014651E-2</v>
      </c>
      <c r="W73" s="8">
        <v>1.8741025975721186E-2</v>
      </c>
      <c r="X73" s="8">
        <v>2.4365091849754425E-2</v>
      </c>
      <c r="Y73" s="8">
        <v>7.0613748059180553E-2</v>
      </c>
      <c r="Z73" s="8">
        <v>6.7794351541251352E-2</v>
      </c>
      <c r="AA73" s="8">
        <v>3.7788967897414538E-2</v>
      </c>
      <c r="AB73" s="8">
        <v>2.5655589907022311E-3</v>
      </c>
      <c r="AC73" s="8">
        <v>7.2273525267077615E-2</v>
      </c>
      <c r="AD73" s="8">
        <v>2.8961214960962576E-2</v>
      </c>
      <c r="AE73" s="8">
        <v>4.0715100882665896E-2</v>
      </c>
      <c r="AF73" s="8">
        <v>2.9046735875263949E-2</v>
      </c>
      <c r="AG73" s="8">
        <v>1.7391379966722645E-2</v>
      </c>
      <c r="AH73" s="8">
        <v>4.5256837576531213E-2</v>
      </c>
      <c r="AI73" s="8">
        <v>1.9327428716189504E-2</v>
      </c>
      <c r="AJ73" s="8">
        <v>4.3931162499745019E-2</v>
      </c>
      <c r="AK73" s="8">
        <v>5.0531914893617018E-2</v>
      </c>
      <c r="AL73" s="8">
        <v>0.10382391820223287</v>
      </c>
      <c r="AM73" s="4"/>
      <c r="AN73" s="4"/>
      <c r="AO73" s="4"/>
      <c r="AP73" s="4"/>
    </row>
    <row r="74" spans="2:42">
      <c r="B74" s="8">
        <v>2.8595749208629264E-3</v>
      </c>
      <c r="C74" s="8">
        <v>2.8324388789505071E-3</v>
      </c>
      <c r="D74" s="8">
        <v>4.2454744345248596E-3</v>
      </c>
      <c r="E74" s="8">
        <v>5.5041214112994804E-3</v>
      </c>
      <c r="F74" s="8">
        <v>6.5603123861935012E-3</v>
      </c>
      <c r="G74" s="8">
        <v>2.381159346440101E-2</v>
      </c>
      <c r="H74" s="8">
        <v>3.5779663837576968E-3</v>
      </c>
      <c r="I74" s="8">
        <v>6.0626774135361184E-3</v>
      </c>
      <c r="J74" s="8">
        <v>8.8445724479004149E-3</v>
      </c>
      <c r="K74" s="8">
        <v>4.5351881205012955E-3</v>
      </c>
      <c r="L74" s="8">
        <v>4.6019871144360796E-3</v>
      </c>
      <c r="M74" s="8">
        <v>6.6282139460345346E-3</v>
      </c>
      <c r="N74" s="8">
        <v>6.864552462293577E-3</v>
      </c>
      <c r="O74" s="8">
        <v>8.8612711371298357E-3</v>
      </c>
      <c r="P74" s="8">
        <v>7.5147424635134902E-3</v>
      </c>
      <c r="Q74" s="8">
        <v>1.2015652758438565E-2</v>
      </c>
      <c r="R74" s="8">
        <v>1.068948997905003E-2</v>
      </c>
      <c r="S74" s="8">
        <v>1.4546048868186646E-2</v>
      </c>
      <c r="T74" s="8">
        <v>2.5263157894736842E-3</v>
      </c>
      <c r="U74" s="8">
        <v>7.4717423612342014E-3</v>
      </c>
      <c r="V74" s="8">
        <v>7.928997275351372E-3</v>
      </c>
      <c r="W74" s="8">
        <v>1.2899751990601749E-2</v>
      </c>
      <c r="X74" s="8">
        <v>4.1424151853599704E-2</v>
      </c>
      <c r="Y74" s="8">
        <v>8.8668180826628681E-3</v>
      </c>
      <c r="Z74" s="8">
        <v>3.2916906740703744E-2</v>
      </c>
      <c r="AA74" s="8">
        <v>5.3076001904138526E-2</v>
      </c>
      <c r="AB74" s="8">
        <v>1.9746798769446593E-3</v>
      </c>
      <c r="AC74" s="8">
        <v>7.9198255434055256E-3</v>
      </c>
      <c r="AD74" s="8">
        <v>0.18254042280026994</v>
      </c>
      <c r="AE74" s="8">
        <v>2.8907629739757822E-2</v>
      </c>
      <c r="AF74" s="8">
        <v>2.9843196762771876E-2</v>
      </c>
      <c r="AG74" s="8">
        <v>1.1665433098407828E-2</v>
      </c>
      <c r="AH74" s="8">
        <v>6.7962083067394749E-2</v>
      </c>
      <c r="AI74" s="8">
        <v>4.0458836836678551E-2</v>
      </c>
      <c r="AJ74" s="8">
        <v>1.8849172621840243E-2</v>
      </c>
      <c r="AK74" s="8">
        <v>0</v>
      </c>
      <c r="AL74" s="8">
        <v>7.4487569478730351E-2</v>
      </c>
      <c r="AM74" s="4"/>
      <c r="AN74" s="4"/>
      <c r="AO74" s="4"/>
      <c r="AP74" s="4"/>
    </row>
    <row r="75" spans="2:42"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0.26558792145120963</v>
      </c>
      <c r="AM75" s="4"/>
      <c r="AN75" s="4"/>
      <c r="AO75" s="4"/>
      <c r="AP75" s="4"/>
    </row>
    <row r="76" spans="2:42">
      <c r="B76" s="8">
        <v>1.9950522703694835E-5</v>
      </c>
      <c r="C76" s="8">
        <v>0</v>
      </c>
      <c r="D76" s="8">
        <v>2.6685839302727687E-4</v>
      </c>
      <c r="E76" s="8">
        <v>0</v>
      </c>
      <c r="F76" s="8">
        <v>5.5638732650831549E-5</v>
      </c>
      <c r="G76" s="8">
        <v>3.1772770735479693E-4</v>
      </c>
      <c r="H76" s="8">
        <v>0</v>
      </c>
      <c r="I76" s="8">
        <v>1.4240551394149981E-4</v>
      </c>
      <c r="J76" s="8">
        <v>7.0138039393278346E-4</v>
      </c>
      <c r="K76" s="8">
        <v>1.8859198124856872E-4</v>
      </c>
      <c r="L76" s="8">
        <v>5.8999834800462558E-5</v>
      </c>
      <c r="M76" s="8">
        <v>3.2687082473594967E-4</v>
      </c>
      <c r="N76" s="8">
        <v>6.2228237618525346E-4</v>
      </c>
      <c r="O76" s="8">
        <v>3.064800543668966E-4</v>
      </c>
      <c r="P76" s="8">
        <v>3.1311426931306211E-4</v>
      </c>
      <c r="Q76" s="8">
        <v>1.9205838574926778E-3</v>
      </c>
      <c r="R76" s="8">
        <v>1.2083771280665251E-3</v>
      </c>
      <c r="S76" s="8">
        <v>1.6343875132793985E-3</v>
      </c>
      <c r="T76" s="8">
        <v>1.2248803827751196E-4</v>
      </c>
      <c r="U76" s="8">
        <v>6.8172831763085772E-5</v>
      </c>
      <c r="V76" s="8">
        <v>1.5538590196660282E-4</v>
      </c>
      <c r="W76" s="8">
        <v>7.4076491319671062E-4</v>
      </c>
      <c r="X76" s="8">
        <v>8.7392725429535242E-5</v>
      </c>
      <c r="Y76" s="8">
        <v>1.2831864084895614E-4</v>
      </c>
      <c r="Z76" s="8">
        <v>1.8502877533000794E-4</v>
      </c>
      <c r="AA76" s="8">
        <v>1.9338906905477373E-4</v>
      </c>
      <c r="AB76" s="8">
        <v>9.5303082864124485E-7</v>
      </c>
      <c r="AC76" s="8">
        <v>6.1248750226336967E-4</v>
      </c>
      <c r="AD76" s="8">
        <v>4.1149779711512615E-3</v>
      </c>
      <c r="AE76" s="8">
        <v>9.0049196264979872E-5</v>
      </c>
      <c r="AF76" s="8">
        <v>1.605767918362759E-6</v>
      </c>
      <c r="AG76" s="8">
        <v>8.6961731040893276E-5</v>
      </c>
      <c r="AH76" s="8">
        <v>0</v>
      </c>
      <c r="AI76" s="8">
        <v>3.2110187965617897E-4</v>
      </c>
      <c r="AJ76" s="8">
        <v>4.0909945989805378E-4</v>
      </c>
      <c r="AK76" s="8">
        <v>0</v>
      </c>
      <c r="AL76" s="8">
        <v>1.5926356527417223E-4</v>
      </c>
      <c r="AM76" s="4"/>
      <c r="AN76" s="4"/>
      <c r="AO76" s="4"/>
      <c r="AP76" s="4"/>
    </row>
    <row r="77" spans="2:42">
      <c r="B77" s="8">
        <v>2.6600696938259785E-4</v>
      </c>
      <c r="C77" s="8">
        <v>0</v>
      </c>
      <c r="D77" s="8">
        <v>0</v>
      </c>
      <c r="E77" s="8">
        <v>0</v>
      </c>
      <c r="F77" s="8">
        <v>2.529033302310525E-6</v>
      </c>
      <c r="G77" s="8">
        <v>3.8966605618984533E-5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3.5896097115259102E-5</v>
      </c>
      <c r="X77" s="8">
        <v>2.2722108611679165E-4</v>
      </c>
      <c r="Y77" s="8">
        <v>0</v>
      </c>
      <c r="Z77" s="8">
        <v>2.3967457944301545E-5</v>
      </c>
      <c r="AA77" s="8">
        <v>1.5619886346731726E-4</v>
      </c>
      <c r="AB77" s="8">
        <v>0</v>
      </c>
      <c r="AC77" s="8">
        <v>4.5188666619431128E-4</v>
      </c>
      <c r="AD77" s="8">
        <v>9.0255183500584325E-4</v>
      </c>
      <c r="AE77" s="8">
        <v>2.5728341789994248E-5</v>
      </c>
      <c r="AF77" s="8">
        <v>3.5326894203980698E-5</v>
      </c>
      <c r="AG77" s="8">
        <v>1.4870456007992749E-2</v>
      </c>
      <c r="AH77" s="8">
        <v>1.1819492707373E-5</v>
      </c>
      <c r="AI77" s="8">
        <v>3.549870026349717E-5</v>
      </c>
      <c r="AJ77" s="8">
        <v>5.7795214556234743E-5</v>
      </c>
      <c r="AK77" s="8">
        <v>0</v>
      </c>
      <c r="AL77" s="8">
        <v>2.4526589052222521E-3</v>
      </c>
      <c r="AM77" s="4"/>
      <c r="AN77" s="4"/>
      <c r="AO77" s="4"/>
      <c r="AP77" s="4"/>
    </row>
    <row r="78" spans="2:42">
      <c r="B78" s="8">
        <v>1.5960418162955868E-4</v>
      </c>
      <c r="C78" s="8">
        <v>9.6899224806201549E-4</v>
      </c>
      <c r="D78" s="8">
        <v>6.3957796675958927E-4</v>
      </c>
      <c r="E78" s="8">
        <v>5.5441999652652537E-4</v>
      </c>
      <c r="F78" s="8">
        <v>1.2063488852021203E-3</v>
      </c>
      <c r="G78" s="8">
        <v>2.8055956045668863E-3</v>
      </c>
      <c r="H78" s="8">
        <v>7.4887668497254113E-4</v>
      </c>
      <c r="I78" s="8">
        <v>4.4430520349747943E-4</v>
      </c>
      <c r="J78" s="8">
        <v>6.9309637353200256E-4</v>
      </c>
      <c r="K78" s="8">
        <v>6.9599421651257503E-4</v>
      </c>
      <c r="L78" s="8">
        <v>4.0119887664314541E-4</v>
      </c>
      <c r="M78" s="8">
        <v>9.6018304766185209E-4</v>
      </c>
      <c r="N78" s="8">
        <v>2.4657939156340668E-3</v>
      </c>
      <c r="O78" s="8">
        <v>2.0454212324051576E-3</v>
      </c>
      <c r="P78" s="8">
        <v>1.3742237375406613E-3</v>
      </c>
      <c r="Q78" s="8">
        <v>4.5613866615451098E-4</v>
      </c>
      <c r="R78" s="8">
        <v>4.897859956956034E-4</v>
      </c>
      <c r="S78" s="8">
        <v>8.1719375663969927E-4</v>
      </c>
      <c r="T78" s="8">
        <v>2.0287081339712918E-4</v>
      </c>
      <c r="U78" s="8">
        <v>7.5671843257025205E-4</v>
      </c>
      <c r="V78" s="8">
        <v>9.949014000917209E-4</v>
      </c>
      <c r="W78" s="8">
        <v>1.5370056128442761E-3</v>
      </c>
      <c r="X78" s="8">
        <v>8.4421372764931051E-3</v>
      </c>
      <c r="Y78" s="8">
        <v>1.7323016514609077E-3</v>
      </c>
      <c r="Z78" s="8">
        <v>5.2824277309240601E-4</v>
      </c>
      <c r="AA78" s="8">
        <v>2.8078605218529646E-3</v>
      </c>
      <c r="AB78" s="8">
        <v>1.9155919655689023E-4</v>
      </c>
      <c r="AC78" s="8">
        <v>9.3683821040284039E-4</v>
      </c>
      <c r="AD78" s="8">
        <v>1.1521938319223532E-3</v>
      </c>
      <c r="AE78" s="8">
        <v>1.8377386992853034E-6</v>
      </c>
      <c r="AF78" s="8">
        <v>1.8594792494640749E-3</v>
      </c>
      <c r="AG78" s="8">
        <v>8.7638100060100218E-4</v>
      </c>
      <c r="AH78" s="8">
        <v>0</v>
      </c>
      <c r="AI78" s="8">
        <v>1.9701778646240928E-3</v>
      </c>
      <c r="AJ78" s="8">
        <v>2.3016094267394658E-3</v>
      </c>
      <c r="AK78" s="8">
        <v>0</v>
      </c>
      <c r="AL78" s="8">
        <v>4.7142015321154978E-3</v>
      </c>
      <c r="AM78" s="4"/>
      <c r="AN78" s="4"/>
      <c r="AO78" s="4"/>
      <c r="AP78" s="4"/>
    </row>
    <row r="79" spans="2:42">
      <c r="B79" s="8">
        <v>1.5468305269598064E-2</v>
      </c>
      <c r="C79" s="8">
        <v>1.1702444841979725E-2</v>
      </c>
      <c r="D79" s="8">
        <v>3.0607113871343378E-2</v>
      </c>
      <c r="E79" s="8">
        <v>3.0192510654215597E-2</v>
      </c>
      <c r="F79" s="8">
        <v>2.4711184396876137E-2</v>
      </c>
      <c r="G79" s="8">
        <v>6.9786193232399832E-2</v>
      </c>
      <c r="H79" s="8">
        <v>3.303378265934432E-2</v>
      </c>
      <c r="I79" s="8">
        <v>3.7652017886132552E-2</v>
      </c>
      <c r="J79" s="8">
        <v>5.0850078560126799E-2</v>
      </c>
      <c r="K79" s="8">
        <v>1.6488327503446296E-2</v>
      </c>
      <c r="L79" s="8">
        <v>1.9127746442309961E-2</v>
      </c>
      <c r="M79" s="8">
        <v>3.0342238293371106E-2</v>
      </c>
      <c r="N79" s="8">
        <v>4.2264641137532186E-2</v>
      </c>
      <c r="O79" s="8">
        <v>3.2795586687217118E-2</v>
      </c>
      <c r="P79" s="8">
        <v>3.2268164976429453E-2</v>
      </c>
      <c r="Q79" s="8">
        <v>3.8201613290440292E-2</v>
      </c>
      <c r="R79" s="8">
        <v>3.8171131941912094E-2</v>
      </c>
      <c r="S79" s="8">
        <v>3.1870556508948274E-2</v>
      </c>
      <c r="T79" s="8">
        <v>3.2755023923444974E-2</v>
      </c>
      <c r="U79" s="8">
        <v>3.8176785787328034E-2</v>
      </c>
      <c r="V79" s="8">
        <v>9.9080093878982436E-2</v>
      </c>
      <c r="W79" s="8">
        <v>7.0003915937867117E-2</v>
      </c>
      <c r="X79" s="8">
        <v>0.13818537744918113</v>
      </c>
      <c r="Y79" s="8">
        <v>5.5292502341815195E-2</v>
      </c>
      <c r="Z79" s="8">
        <v>7.6001767839697976E-2</v>
      </c>
      <c r="AA79" s="8">
        <v>0.106730311505162</v>
      </c>
      <c r="AB79" s="8">
        <v>1.6831477464633027E-2</v>
      </c>
      <c r="AC79" s="8">
        <v>0.15392802878218906</v>
      </c>
      <c r="AD79" s="8">
        <v>0.12794015176038759</v>
      </c>
      <c r="AE79" s="8">
        <v>8.7856773996732501E-2</v>
      </c>
      <c r="AF79" s="8">
        <v>6.783245417539803E-2</v>
      </c>
      <c r="AG79" s="8">
        <v>4.39156741756511E-2</v>
      </c>
      <c r="AH79" s="8">
        <v>7.5514738907406093E-2</v>
      </c>
      <c r="AI79" s="8">
        <v>0.11859631684848994</v>
      </c>
      <c r="AJ79" s="8">
        <v>3.3635681632227521E-2</v>
      </c>
      <c r="AK79" s="8">
        <v>0</v>
      </c>
      <c r="AL79" s="8">
        <v>3.8892162639952856E-2</v>
      </c>
      <c r="AM79" s="4"/>
      <c r="AN79" s="4"/>
      <c r="AO79" s="4"/>
      <c r="AP79" s="4"/>
    </row>
    <row r="80" spans="2:42">
      <c r="B80" s="8">
        <v>1.463038331604288E-4</v>
      </c>
      <c r="C80" s="8">
        <v>0</v>
      </c>
      <c r="D80" s="8">
        <v>1.0586118070503546E-4</v>
      </c>
      <c r="E80" s="8">
        <v>1.2691542089161422E-4</v>
      </c>
      <c r="F80" s="8">
        <v>9.6103265487799941E-5</v>
      </c>
      <c r="G80" s="8">
        <v>1.4387669767009672E-4</v>
      </c>
      <c r="H80" s="8">
        <v>0</v>
      </c>
      <c r="I80" s="8">
        <v>8.1645827993126558E-5</v>
      </c>
      <c r="J80" s="8">
        <v>8.8362884274996345E-5</v>
      </c>
      <c r="K80" s="8">
        <v>6.7354279017345977E-5</v>
      </c>
      <c r="L80" s="8">
        <v>7.0799801760555066E-5</v>
      </c>
      <c r="M80" s="8">
        <v>9.5337323881318655E-5</v>
      </c>
      <c r="N80" s="8">
        <v>1.4001353464168203E-4</v>
      </c>
      <c r="O80" s="8">
        <v>7.9951318530494767E-5</v>
      </c>
      <c r="P80" s="8">
        <v>1.0437142310435402E-4</v>
      </c>
      <c r="Q80" s="8">
        <v>1.3804196475728623E-4</v>
      </c>
      <c r="R80" s="8">
        <v>1.1797764859821103E-4</v>
      </c>
      <c r="S80" s="8">
        <v>8.1719375663969924E-5</v>
      </c>
      <c r="T80" s="8">
        <v>6.6985645933014348E-5</v>
      </c>
      <c r="U80" s="8">
        <v>4.8402710551790902E-4</v>
      </c>
      <c r="V80" s="8">
        <v>2.7084625967789799E-4</v>
      </c>
      <c r="W80" s="8">
        <v>1.0116172823391202E-4</v>
      </c>
      <c r="X80" s="8">
        <v>2.7965672137451278E-4</v>
      </c>
      <c r="Y80" s="8">
        <v>6.4159320424478068E-5</v>
      </c>
      <c r="Z80" s="8">
        <v>6.9889107365583305E-4</v>
      </c>
      <c r="AA80" s="8">
        <v>1.8967004849602809E-4</v>
      </c>
      <c r="AB80" s="8">
        <v>4.0694416382981155E-4</v>
      </c>
      <c r="AC80" s="8">
        <v>3.5584106815301163E-4</v>
      </c>
      <c r="AD80" s="8">
        <v>6.0709641667718271E-3</v>
      </c>
      <c r="AE80" s="8">
        <v>4.3921954912918751E-4</v>
      </c>
      <c r="AF80" s="8">
        <v>3.8088815023564642E-3</v>
      </c>
      <c r="AG80" s="8">
        <v>1.2047098473531748E-2</v>
      </c>
      <c r="AH80" s="8">
        <v>2.4702739758409569E-3</v>
      </c>
      <c r="AI80" s="8">
        <v>9.6814637082265006E-4</v>
      </c>
      <c r="AJ80" s="8">
        <v>1.3408489777046461E-2</v>
      </c>
      <c r="AK80" s="8">
        <v>0</v>
      </c>
      <c r="AL80" s="8">
        <v>1.6244883657965568E-3</v>
      </c>
      <c r="AM80" s="4"/>
      <c r="AN80" s="4"/>
      <c r="AO80" s="4"/>
      <c r="AP80" s="4"/>
    </row>
    <row r="81" spans="1:42">
      <c r="B81" s="8">
        <v>7.9802090814779349E-4</v>
      </c>
      <c r="C81" s="8">
        <v>1.4162194394752535E-3</v>
      </c>
      <c r="D81" s="8">
        <v>7.5426091252337769E-4</v>
      </c>
      <c r="E81" s="8">
        <v>1.2557946909275512E-3</v>
      </c>
      <c r="F81" s="8">
        <v>1.0293165540403836E-3</v>
      </c>
      <c r="G81" s="8">
        <v>7.0439633234318187E-4</v>
      </c>
      <c r="H81" s="8">
        <v>1.6641704110500916E-4</v>
      </c>
      <c r="I81" s="8">
        <v>1.9367149896043975E-4</v>
      </c>
      <c r="J81" s="8">
        <v>1.2674551213194788E-3</v>
      </c>
      <c r="K81" s="8">
        <v>4.086159593718989E-4</v>
      </c>
      <c r="L81" s="8">
        <v>4.8379864536379297E-4</v>
      </c>
      <c r="M81" s="8">
        <v>4.403676388803766E-4</v>
      </c>
      <c r="N81" s="8">
        <v>8.1674561874314517E-4</v>
      </c>
      <c r="O81" s="8">
        <v>9.0611494334560732E-4</v>
      </c>
      <c r="P81" s="8">
        <v>1.1306904169638354E-3</v>
      </c>
      <c r="Q81" s="8">
        <v>1.1703557881596006E-3</v>
      </c>
      <c r="R81" s="8">
        <v>1.1225752018132807E-3</v>
      </c>
      <c r="S81" s="8">
        <v>8.1719375663969927E-4</v>
      </c>
      <c r="T81" s="8">
        <v>4.124401913875598E-4</v>
      </c>
      <c r="U81" s="8">
        <v>1.4043603343195669E-3</v>
      </c>
      <c r="V81" s="8">
        <v>1.4740079311554128E-3</v>
      </c>
      <c r="W81" s="8">
        <v>1.9579689335595875E-5</v>
      </c>
      <c r="X81" s="8">
        <v>1.1535839756698653E-3</v>
      </c>
      <c r="Y81" s="8">
        <v>3.7853999050442059E-3</v>
      </c>
      <c r="Z81" s="8">
        <v>2.3545630684481838E-3</v>
      </c>
      <c r="AA81" s="8">
        <v>4.0351373062390292E-3</v>
      </c>
      <c r="AB81" s="8">
        <v>2.3730467633166998E-4</v>
      </c>
      <c r="AC81" s="8">
        <v>1.6957558867291751E-3</v>
      </c>
      <c r="AD81" s="8">
        <v>2.6527891320688463E-3</v>
      </c>
      <c r="AE81" s="8">
        <v>3.6442358406827565E-3</v>
      </c>
      <c r="AF81" s="8">
        <v>4.3998040963139596E-3</v>
      </c>
      <c r="AG81" s="8">
        <v>2.6977461451797111E-3</v>
      </c>
      <c r="AH81" s="8">
        <v>6.0279412807602295E-3</v>
      </c>
      <c r="AI81" s="8">
        <v>1.6974833035090465E-3</v>
      </c>
      <c r="AJ81" s="8">
        <v>2.1497553335917121E-3</v>
      </c>
      <c r="AK81" s="8">
        <v>0</v>
      </c>
      <c r="AL81" s="8">
        <v>3.6630620013059612E-4</v>
      </c>
      <c r="AM81" s="4"/>
      <c r="AN81" s="4"/>
      <c r="AO81" s="4"/>
      <c r="AP81" s="4"/>
    </row>
    <row r="82" spans="1:42">
      <c r="B82" s="8">
        <v>3.7240975713563693E-3</v>
      </c>
      <c r="C82" s="8">
        <v>4.9194991055456173E-3</v>
      </c>
      <c r="D82" s="8">
        <v>4.2763506122304954E-3</v>
      </c>
      <c r="E82" s="8">
        <v>2.4848703458779206E-3</v>
      </c>
      <c r="F82" s="8">
        <v>2.8679237648201353E-3</v>
      </c>
      <c r="G82" s="8">
        <v>2.3829578051609772E-3</v>
      </c>
      <c r="H82" s="8">
        <v>8.7368946580129812E-3</v>
      </c>
      <c r="I82" s="8">
        <v>1.9803860138797908E-3</v>
      </c>
      <c r="J82" s="8">
        <v>5.4757374849161797E-3</v>
      </c>
      <c r="K82" s="8">
        <v>8.3025374602048469E-3</v>
      </c>
      <c r="L82" s="8">
        <v>3.575389988908031E-3</v>
      </c>
      <c r="M82" s="8">
        <v>4.3741672171262154E-3</v>
      </c>
      <c r="N82" s="8">
        <v>7.8174223508272467E-3</v>
      </c>
      <c r="O82" s="8">
        <v>5.4722235794205307E-3</v>
      </c>
      <c r="P82" s="8">
        <v>2.2613808339276707E-3</v>
      </c>
      <c r="Q82" s="8">
        <v>2.7008210495990784E-4</v>
      </c>
      <c r="R82" s="8">
        <v>2.6419843125478166E-3</v>
      </c>
      <c r="S82" s="8">
        <v>2.0429843915992481E-3</v>
      </c>
      <c r="T82" s="8">
        <v>1.8411483253588518E-3</v>
      </c>
      <c r="U82" s="8">
        <v>1.9701948379531788E-3</v>
      </c>
      <c r="V82" s="8">
        <v>1.1314035986943268E-2</v>
      </c>
      <c r="W82" s="8">
        <v>3.2795979637123092E-3</v>
      </c>
      <c r="X82" s="8">
        <v>1.0102599059654275E-2</v>
      </c>
      <c r="Y82" s="8">
        <v>2.2237620459124096E-2</v>
      </c>
      <c r="Z82" s="8">
        <v>6.0321298154218132E-3</v>
      </c>
      <c r="AA82" s="8">
        <v>4.5297670405522001E-3</v>
      </c>
      <c r="AB82" s="8">
        <v>1.0102126783597197E-3</v>
      </c>
      <c r="AC82" s="8">
        <v>6.9089849869708635E-3</v>
      </c>
      <c r="AD82" s="8">
        <v>2.9353509527545664E-3</v>
      </c>
      <c r="AE82" s="8">
        <v>8.3800884687409841E-4</v>
      </c>
      <c r="AF82" s="8">
        <v>8.2022625269969739E-3</v>
      </c>
      <c r="AG82" s="8">
        <v>3.8475734778315221E-3</v>
      </c>
      <c r="AH82" s="8">
        <v>4.1486419402879228E-3</v>
      </c>
      <c r="AI82" s="8">
        <v>3.1706793644441793E-3</v>
      </c>
      <c r="AJ82" s="8">
        <v>2.3401395697769558E-3</v>
      </c>
      <c r="AK82" s="8">
        <v>5.9101654846335696E-4</v>
      </c>
      <c r="AL82" s="8">
        <v>0</v>
      </c>
      <c r="AM82" s="4"/>
      <c r="AN82" s="4"/>
      <c r="AO82" s="4"/>
      <c r="AP82" s="4"/>
    </row>
    <row r="83" spans="1:4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22.2">
      <c r="A85" s="5" t="s">
        <v>39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2">
      <c r="A86">
        <v>1</v>
      </c>
      <c r="B86" s="15" cm="1">
        <f t="array" ref="B86:AL122">A86:A122*(ROW(1:37)=TRANSPOSE(ROW(1:37)))</f>
        <v>1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</row>
    <row r="87" spans="1:42">
      <c r="A87">
        <v>1</v>
      </c>
      <c r="B87" s="15">
        <v>0</v>
      </c>
      <c r="C87" s="15">
        <v>1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</row>
    <row r="88" spans="1:42">
      <c r="A88">
        <v>1</v>
      </c>
      <c r="B88" s="15">
        <v>0</v>
      </c>
      <c r="C88" s="15">
        <v>0</v>
      </c>
      <c r="D88" s="15">
        <v>1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</row>
    <row r="89" spans="1:42">
      <c r="A89">
        <v>1</v>
      </c>
      <c r="B89" s="15">
        <v>0</v>
      </c>
      <c r="C89" s="15">
        <v>0</v>
      </c>
      <c r="D89" s="15">
        <v>0</v>
      </c>
      <c r="E89" s="15">
        <v>1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</row>
    <row r="90" spans="1:42">
      <c r="A90">
        <v>1</v>
      </c>
      <c r="B90" s="15">
        <v>0</v>
      </c>
      <c r="C90" s="15">
        <v>0</v>
      </c>
      <c r="D90" s="15">
        <v>0</v>
      </c>
      <c r="E90" s="15">
        <v>0</v>
      </c>
      <c r="F90" s="15">
        <v>1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</row>
    <row r="91" spans="1:42">
      <c r="A91">
        <v>1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1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</row>
    <row r="92" spans="1:42">
      <c r="A92">
        <v>1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1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</row>
    <row r="93" spans="1:42">
      <c r="A93">
        <v>1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1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</row>
    <row r="94" spans="1:42">
      <c r="A94">
        <v>1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1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</row>
    <row r="95" spans="1:42">
      <c r="A95">
        <v>1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1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</row>
    <row r="96" spans="1:42">
      <c r="A96">
        <v>1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1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</row>
    <row r="97" spans="1:38">
      <c r="A97">
        <v>1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1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</row>
    <row r="98" spans="1:38">
      <c r="A98">
        <v>1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</row>
    <row r="99" spans="1:38">
      <c r="A99">
        <v>1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1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</row>
    <row r="100" spans="1:38">
      <c r="A100">
        <v>1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</row>
    <row r="101" spans="1:38">
      <c r="A101">
        <v>1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1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</row>
    <row r="102" spans="1:38">
      <c r="A102">
        <v>1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1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</row>
    <row r="103" spans="1:38">
      <c r="A103">
        <v>1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1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</row>
    <row r="104" spans="1:38">
      <c r="A104">
        <v>1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1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</row>
    <row r="105" spans="1:38">
      <c r="A105">
        <v>1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</row>
    <row r="106" spans="1:38">
      <c r="A106">
        <v>1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1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</row>
    <row r="107" spans="1:38">
      <c r="A107">
        <v>1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1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</row>
    <row r="108" spans="1:38">
      <c r="A108">
        <v>1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1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</row>
    <row r="109" spans="1:38">
      <c r="A109">
        <v>1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1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</row>
    <row r="110" spans="1:38">
      <c r="A110">
        <v>1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1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</row>
    <row r="111" spans="1:38">
      <c r="A111">
        <v>1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1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</row>
    <row r="112" spans="1:38">
      <c r="A112">
        <v>1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1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</row>
    <row r="113" spans="1:38">
      <c r="A113">
        <v>1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1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</row>
    <row r="114" spans="1:38">
      <c r="A114">
        <v>1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1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</row>
    <row r="115" spans="1:38">
      <c r="A115">
        <v>1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1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</row>
    <row r="116" spans="1:38">
      <c r="A116">
        <v>1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1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</row>
    <row r="117" spans="1:38">
      <c r="A117">
        <v>1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1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</row>
    <row r="118" spans="1:38">
      <c r="A118">
        <v>1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1</v>
      </c>
      <c r="AI118" s="15">
        <v>0</v>
      </c>
      <c r="AJ118" s="15">
        <v>0</v>
      </c>
      <c r="AK118" s="15">
        <v>0</v>
      </c>
      <c r="AL118" s="15">
        <v>0</v>
      </c>
    </row>
    <row r="119" spans="1:38">
      <c r="A119">
        <v>1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1</v>
      </c>
      <c r="AJ119" s="15">
        <v>0</v>
      </c>
      <c r="AK119" s="15">
        <v>0</v>
      </c>
      <c r="AL119" s="15">
        <v>0</v>
      </c>
    </row>
    <row r="120" spans="1:38">
      <c r="A120">
        <v>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1</v>
      </c>
      <c r="AK120" s="15">
        <v>0</v>
      </c>
      <c r="AL120" s="15">
        <v>0</v>
      </c>
    </row>
    <row r="121" spans="1:38">
      <c r="A121">
        <v>1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1</v>
      </c>
      <c r="AL121" s="15">
        <v>0</v>
      </c>
    </row>
    <row r="122" spans="1:38">
      <c r="A122">
        <v>1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1</v>
      </c>
    </row>
    <row r="124" spans="1:38" ht="18">
      <c r="A124" s="2" t="s">
        <v>43</v>
      </c>
    </row>
    <row r="125" spans="1:38">
      <c r="A125" s="13" cm="1">
        <f t="array" ref="A125:A161">AP2:AP38/AO2:AO38</f>
        <v>0.40523219351948636</v>
      </c>
      <c r="B125" s="14" cm="1">
        <f t="array" ref="B125:AL161">A125:A161*(ROW(1:37)=TRANSPOSE(ROW(1:37)))</f>
        <v>0.40523219351948636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</row>
    <row r="126" spans="1:38">
      <c r="A126" s="13">
        <v>0.88345645681740437</v>
      </c>
      <c r="B126" s="14">
        <v>0</v>
      </c>
      <c r="C126" s="14">
        <v>0.88345645681740437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</row>
    <row r="127" spans="1:38">
      <c r="A127" s="13">
        <v>0.77313529471791465</v>
      </c>
      <c r="B127" s="14">
        <v>0</v>
      </c>
      <c r="C127" s="14">
        <v>0</v>
      </c>
      <c r="D127" s="14">
        <v>0.77313529471791465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</row>
    <row r="128" spans="1:38">
      <c r="A128" s="13">
        <v>0.80223965270583597</v>
      </c>
      <c r="B128" s="14">
        <v>0</v>
      </c>
      <c r="C128" s="14">
        <v>0</v>
      </c>
      <c r="D128" s="14">
        <v>0</v>
      </c>
      <c r="E128" s="14">
        <v>0.80223965270583597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</row>
    <row r="129" spans="1:38">
      <c r="A129" s="13">
        <v>0.60072876629136263</v>
      </c>
      <c r="B129" s="14">
        <v>0</v>
      </c>
      <c r="C129" s="14">
        <v>0</v>
      </c>
      <c r="D129" s="14">
        <v>0</v>
      </c>
      <c r="E129" s="14">
        <v>0</v>
      </c>
      <c r="F129" s="14">
        <v>0.60072876629136263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</row>
    <row r="130" spans="1:38">
      <c r="A130" s="13">
        <v>0.90985956123761946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0.90985956123761946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</row>
    <row r="131" spans="1:38">
      <c r="A131" s="13">
        <v>0.95060916953586461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0.95060916953586461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</row>
    <row r="132" spans="1:38">
      <c r="A132" s="13">
        <v>0.69668424738151646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0.69668424738151646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</row>
    <row r="133" spans="1:38">
      <c r="A133" s="13">
        <v>0.43775878701988336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0.43775878701988336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</row>
    <row r="134" spans="1:38">
      <c r="A134" s="13">
        <v>0.78574086541056298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0.78574086541056298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</row>
    <row r="135" spans="1:38">
      <c r="A135" s="13">
        <v>0.91071189900487237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0.91071189900487237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</row>
    <row r="136" spans="1:38">
      <c r="A136" s="13">
        <v>0.68805814318875247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0.68805814318875247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</row>
    <row r="137" spans="1:38">
      <c r="A137" s="13">
        <v>0.60676607223138024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0.60676607223138024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</row>
    <row r="138" spans="1:38">
      <c r="A138" s="13">
        <v>0.50864811133200794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0.50864811133200794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</row>
    <row r="139" spans="1:38">
      <c r="A139" s="13">
        <v>0.75563452726082481</v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0.75563452726082481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</row>
    <row r="140" spans="1:38">
      <c r="A140" s="13">
        <v>0.63736545156256252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0.63736545156256252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</row>
    <row r="141" spans="1:38">
      <c r="A141" s="13">
        <v>0.82479188881884757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0.82479188881884757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</row>
    <row r="142" spans="1:38">
      <c r="A142" s="13">
        <v>0.94392258864435785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0.94392258864435785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</row>
    <row r="143" spans="1:38">
      <c r="A143" s="13">
        <v>0.87295994507406893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0.87295994507406893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</row>
    <row r="144" spans="1:38">
      <c r="A144" s="13">
        <v>0.77865018488319815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0.77865018488319815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</row>
    <row r="145" spans="1:38">
      <c r="A145" s="13">
        <v>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</row>
    <row r="146" spans="1:38">
      <c r="A146" s="13">
        <v>0.14992340844999427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0.14992340844999427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</row>
    <row r="147" spans="1:38">
      <c r="A147" s="13">
        <v>3.5105580031946079E-4</v>
      </c>
      <c r="B147" s="14">
        <v>0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3.5105580031946079E-4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</row>
    <row r="148" spans="1:38">
      <c r="A148" s="13">
        <v>6.5526176554381301E-3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6.5526176554381301E-3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</row>
    <row r="149" spans="1:38">
      <c r="A149" s="13">
        <v>0.35270654504634702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0.35270654504634702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</row>
    <row r="150" spans="1:38">
      <c r="A150" s="13">
        <v>0.14723668754338809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0.14723668754338809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</row>
    <row r="151" spans="1:38">
      <c r="A151" s="13">
        <v>1.0670647793644496E-2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1.0670647793644496E-2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</row>
    <row r="152" spans="1:38">
      <c r="A152" s="13">
        <v>0.19711819673300521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0.19711819673300521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</row>
    <row r="153" spans="1:38">
      <c r="A153" s="13">
        <v>0.38026780911396296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0.38026780911396296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</row>
    <row r="154" spans="1:38">
      <c r="A154" s="13">
        <v>0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</row>
    <row r="155" spans="1:38">
      <c r="A155" s="13">
        <v>4.430257839994254E-2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4.430257839994254E-2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</row>
    <row r="156" spans="1:38">
      <c r="A156" s="13">
        <v>5.4194665127178703E-3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5.4194665127178703E-3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</row>
    <row r="157" spans="1:38">
      <c r="A157" s="13">
        <v>2.2934815259837787E-2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2.2934815259837787E-2</v>
      </c>
      <c r="AI157" s="14">
        <v>0</v>
      </c>
      <c r="AJ157" s="14">
        <v>0</v>
      </c>
      <c r="AK157" s="14">
        <v>0</v>
      </c>
      <c r="AL157" s="14">
        <v>0</v>
      </c>
    </row>
    <row r="158" spans="1:38">
      <c r="A158" s="13">
        <v>0.38583720515412251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0.38583720515412251</v>
      </c>
      <c r="AJ158" s="14">
        <v>0</v>
      </c>
      <c r="AK158" s="14">
        <v>0</v>
      </c>
      <c r="AL158" s="14">
        <v>0</v>
      </c>
    </row>
    <row r="159" spans="1:38">
      <c r="A159" s="13">
        <v>0.12953463996512352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0.12953463996512352</v>
      </c>
      <c r="AK159" s="14">
        <v>0</v>
      </c>
      <c r="AL159" s="14">
        <v>0</v>
      </c>
    </row>
    <row r="160" spans="1:38">
      <c r="A160" s="13">
        <v>0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</row>
    <row r="161" spans="1:38">
      <c r="A161" s="13">
        <v>1.6930525913420189E-2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1.6930525913420189E-2</v>
      </c>
    </row>
    <row r="162" spans="1:38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spans="1:38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spans="1:38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spans="1:38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spans="1:38" ht="18">
      <c r="A166" s="2" t="s">
        <v>44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spans="1:38">
      <c r="B167" s="10" cm="1">
        <f t="array" ref="B167:AL203">_xlfn.ANCHORARRAY(B86)-_xlfn.ANCHORARRAY(B125)</f>
        <v>0.59476780648051364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</row>
    <row r="168" spans="1:38">
      <c r="B168" s="10">
        <v>0</v>
      </c>
      <c r="C168" s="10">
        <v>0.11654354318259563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</row>
    <row r="169" spans="1:38">
      <c r="B169" s="10">
        <v>0</v>
      </c>
      <c r="C169" s="10">
        <v>0</v>
      </c>
      <c r="D169" s="10">
        <v>0.22686470528208535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</row>
    <row r="170" spans="1:38">
      <c r="B170" s="10">
        <v>0</v>
      </c>
      <c r="C170" s="10">
        <v>0</v>
      </c>
      <c r="D170" s="10">
        <v>0</v>
      </c>
      <c r="E170" s="10">
        <v>0.19776034729416403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</row>
    <row r="171" spans="1:38">
      <c r="B171" s="10">
        <v>0</v>
      </c>
      <c r="C171" s="10">
        <v>0</v>
      </c>
      <c r="D171" s="10">
        <v>0</v>
      </c>
      <c r="E171" s="10">
        <v>0</v>
      </c>
      <c r="F171" s="10">
        <v>0.39927123370863737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</row>
    <row r="172" spans="1:38"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9.0140438762380537E-2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</row>
    <row r="173" spans="1:38"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4.9390830464135393E-2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</row>
    <row r="174" spans="1:38"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0.30331575261848354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</row>
    <row r="175" spans="1:38"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0.56224121298011664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</row>
    <row r="176" spans="1:38"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0.21425913458943702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</row>
    <row r="177" spans="2:38"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8.9288100995127628E-2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</row>
    <row r="178" spans="2:38"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0.31194185681124753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</row>
    <row r="179" spans="2:38"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0.39323392776861976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</row>
    <row r="180" spans="2:38"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0.49135188866799206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</row>
    <row r="181" spans="2:38"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0.24436547273917519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</row>
    <row r="182" spans="2:38"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0.36263454843743748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</row>
    <row r="183" spans="2:38"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0.17520811118115243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</row>
    <row r="184" spans="2:38"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5.6077411355642148E-2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</row>
    <row r="185" spans="2:38"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0.12704005492593107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</row>
    <row r="186" spans="2:38"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0.22134981511680185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</row>
    <row r="187" spans="2:38"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1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</row>
    <row r="188" spans="2:38"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0.8500765915500057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</row>
    <row r="189" spans="2:38"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0.99964894419968053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</row>
    <row r="190" spans="2:38"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0.99344738234456187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</row>
    <row r="191" spans="2:38"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0.64729345495365298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</row>
    <row r="192" spans="2:38"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0.85276331245661185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</row>
    <row r="193" spans="1:38"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0.98932935220635554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</row>
    <row r="194" spans="1:38"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0.80288180326699476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</row>
    <row r="195" spans="1:38"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0.61973219088603704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</row>
    <row r="196" spans="1:38"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1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</row>
    <row r="197" spans="1:38"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0.95569742160005744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</row>
    <row r="198" spans="1:38"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0.99458053348728215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</row>
    <row r="199" spans="1:38"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0.97706518474016224</v>
      </c>
      <c r="AI199" s="10">
        <v>0</v>
      </c>
      <c r="AJ199" s="10">
        <v>0</v>
      </c>
      <c r="AK199" s="10">
        <v>0</v>
      </c>
      <c r="AL199" s="10">
        <v>0</v>
      </c>
    </row>
    <row r="200" spans="1:38"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0.61416279484587744</v>
      </c>
      <c r="AJ200" s="10">
        <v>0</v>
      </c>
      <c r="AK200" s="10">
        <v>0</v>
      </c>
      <c r="AL200" s="10">
        <v>0</v>
      </c>
    </row>
    <row r="201" spans="1:38"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0.87046536003487651</v>
      </c>
      <c r="AK201" s="10">
        <v>0</v>
      </c>
      <c r="AL201" s="10">
        <v>0</v>
      </c>
    </row>
    <row r="202" spans="1:38"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1</v>
      </c>
      <c r="AL202" s="10">
        <v>0</v>
      </c>
    </row>
    <row r="203" spans="1:38"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0.98306947408657985</v>
      </c>
    </row>
    <row r="205" spans="1:38" ht="18">
      <c r="A205" s="2" t="s">
        <v>45</v>
      </c>
    </row>
    <row r="206" spans="1:38">
      <c r="B206" s="10" cm="1">
        <f t="array" ref="B206:AL242">MMULT(_xlfn.ANCHORARRAY(B167),_xlfn.ANCHORARRAY(B46))</f>
        <v>7.1381471308181246E-2</v>
      </c>
      <c r="C206" s="10">
        <v>0</v>
      </c>
      <c r="D206" s="10">
        <v>9.2757354413227008E-2</v>
      </c>
      <c r="E206" s="10">
        <v>1.0865896829280087E-2</v>
      </c>
      <c r="F206" s="10">
        <v>1.0436053497556459E-2</v>
      </c>
      <c r="G206" s="10">
        <v>1.9378770562957094E-3</v>
      </c>
      <c r="H206" s="10">
        <v>0</v>
      </c>
      <c r="I206" s="10">
        <v>1.2173956792002388E-3</v>
      </c>
      <c r="J206" s="10">
        <v>1.5438148413518497E-4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1.9422015686852601E-3</v>
      </c>
      <c r="V206" s="10">
        <v>7.175272142709156E-4</v>
      </c>
      <c r="W206" s="10">
        <v>0</v>
      </c>
      <c r="X206" s="10">
        <v>0</v>
      </c>
      <c r="Y206" s="10">
        <v>0</v>
      </c>
      <c r="Z206" s="10">
        <v>7.4126376419920192E-5</v>
      </c>
      <c r="AA206" s="10">
        <v>0</v>
      </c>
      <c r="AB206" s="10">
        <v>2.267328221837038E-6</v>
      </c>
      <c r="AC206" s="10">
        <v>0</v>
      </c>
      <c r="AD206" s="10">
        <v>0</v>
      </c>
      <c r="AE206" s="10">
        <v>1.9674500671048899E-5</v>
      </c>
      <c r="AF206" s="10">
        <v>1.6990500722255683E-3</v>
      </c>
      <c r="AG206" s="10">
        <v>1.6792421676816009E-3</v>
      </c>
      <c r="AH206" s="10">
        <v>1.15992586896065E-3</v>
      </c>
      <c r="AI206" s="10">
        <v>5.7582229332625754E-6</v>
      </c>
      <c r="AJ206" s="10">
        <v>1.353151253805168E-2</v>
      </c>
      <c r="AK206" s="10">
        <v>0</v>
      </c>
      <c r="AL206" s="10">
        <v>0</v>
      </c>
    </row>
    <row r="207" spans="1:38">
      <c r="B207" s="10">
        <v>5.4252440765446316E-6</v>
      </c>
      <c r="C207" s="10">
        <v>2.1717267289541524E-4</v>
      </c>
      <c r="D207" s="10">
        <v>3.2642802287019754E-5</v>
      </c>
      <c r="E207" s="10">
        <v>6.6949519148886652E-5</v>
      </c>
      <c r="F207" s="10">
        <v>3.1301653699448816E-4</v>
      </c>
      <c r="G207" s="10">
        <v>2.7597168960476036E-4</v>
      </c>
      <c r="H207" s="10">
        <v>1.6921990585257896E-2</v>
      </c>
      <c r="I207" s="10">
        <v>5.9747195388531266E-6</v>
      </c>
      <c r="J207" s="10">
        <v>7.2196282898146598E-3</v>
      </c>
      <c r="K207" s="10">
        <v>9.8382985942389547E-5</v>
      </c>
      <c r="L207" s="10">
        <v>9.0612584196318718E-3</v>
      </c>
      <c r="M207" s="10">
        <v>4.0211055415397292E-5</v>
      </c>
      <c r="N207" s="10">
        <v>1.3144792477754468E-5</v>
      </c>
      <c r="O207" s="10">
        <v>8.2824977277014896E-6</v>
      </c>
      <c r="P207" s="10">
        <v>0</v>
      </c>
      <c r="Q207" s="10">
        <v>6.5750546521126368E-5</v>
      </c>
      <c r="R207" s="10">
        <v>5.8331352901761761E-6</v>
      </c>
      <c r="S207" s="10">
        <v>0</v>
      </c>
      <c r="T207" s="10">
        <v>8.810468814760818E-6</v>
      </c>
      <c r="U207" s="10">
        <v>2.7807861768613551E-5</v>
      </c>
      <c r="V207" s="10">
        <v>8.8383071729723718E-4</v>
      </c>
      <c r="W207" s="10">
        <v>2.5853011938606205E-2</v>
      </c>
      <c r="X207" s="10">
        <v>0</v>
      </c>
      <c r="Y207" s="10">
        <v>0</v>
      </c>
      <c r="Z207" s="10">
        <v>3.3519029638905021E-7</v>
      </c>
      <c r="AA207" s="10">
        <v>2.1671391654256722E-7</v>
      </c>
      <c r="AB207" s="10">
        <v>1.1106958953209582E-7</v>
      </c>
      <c r="AC207" s="10">
        <v>3.6699981320735817E-7</v>
      </c>
      <c r="AD207" s="10">
        <v>0</v>
      </c>
      <c r="AE207" s="10">
        <v>8.5670631783393552E-7</v>
      </c>
      <c r="AF207" s="10">
        <v>5.2399727165782333E-6</v>
      </c>
      <c r="AG207" s="10">
        <v>1.0134828256797613E-6</v>
      </c>
      <c r="AH207" s="10">
        <v>6.8874277936904968E-6</v>
      </c>
      <c r="AI207" s="10">
        <v>7.5220805583361846E-7</v>
      </c>
      <c r="AJ207" s="10">
        <v>1.8490044542617047E-6</v>
      </c>
      <c r="AK207" s="10">
        <v>0</v>
      </c>
      <c r="AL207" s="10">
        <v>2.9697824315111406E-5</v>
      </c>
    </row>
    <row r="208" spans="1:38">
      <c r="B208" s="10">
        <v>2.8912531668301839E-2</v>
      </c>
      <c r="C208" s="10">
        <v>0</v>
      </c>
      <c r="D208" s="10">
        <v>5.3450978477727638E-2</v>
      </c>
      <c r="E208" s="10">
        <v>4.0158141223299414E-4</v>
      </c>
      <c r="F208" s="10">
        <v>3.1384037194315918E-4</v>
      </c>
      <c r="G208" s="10">
        <v>2.060434378751566E-3</v>
      </c>
      <c r="H208" s="10">
        <v>0</v>
      </c>
      <c r="I208" s="10">
        <v>3.8768141941058701E-6</v>
      </c>
      <c r="J208" s="10">
        <v>2.0672870314513374E-4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8.8156253501212563E-5</v>
      </c>
      <c r="V208" s="10">
        <v>1.0281709915937937E-5</v>
      </c>
      <c r="W208" s="10">
        <v>0</v>
      </c>
      <c r="X208" s="10">
        <v>0</v>
      </c>
      <c r="Y208" s="10">
        <v>0</v>
      </c>
      <c r="Z208" s="10">
        <v>2.8056830659736884E-5</v>
      </c>
      <c r="AA208" s="10">
        <v>0</v>
      </c>
      <c r="AB208" s="10">
        <v>0</v>
      </c>
      <c r="AC208" s="10">
        <v>0</v>
      </c>
      <c r="AD208" s="10">
        <v>0</v>
      </c>
      <c r="AE208" s="10">
        <v>6.5039215550219545E-5</v>
      </c>
      <c r="AF208" s="10">
        <v>1.5347624721654995E-3</v>
      </c>
      <c r="AG208" s="10">
        <v>1.8970094435716599E-3</v>
      </c>
      <c r="AH208" s="10">
        <v>2.9227540453097061E-4</v>
      </c>
      <c r="AI208" s="10">
        <v>1.8303186757216752E-6</v>
      </c>
      <c r="AJ208" s="10">
        <v>3.0141985590499659E-2</v>
      </c>
      <c r="AK208" s="10">
        <v>0</v>
      </c>
      <c r="AL208" s="10">
        <v>6.7565496962445596E-4</v>
      </c>
    </row>
    <row r="209" spans="2:38">
      <c r="B209" s="16">
        <v>6.3521299007183009E-4</v>
      </c>
      <c r="C209" s="16">
        <v>2.2110951173318874E-4</v>
      </c>
      <c r="D209" s="16">
        <v>2.1022373627286394E-4</v>
      </c>
      <c r="E209" s="16">
        <v>4.8932165607727306E-2</v>
      </c>
      <c r="F209" s="16">
        <v>1.3963978716801529E-3</v>
      </c>
      <c r="G209" s="16">
        <v>1.8909459828978062E-4</v>
      </c>
      <c r="H209" s="16">
        <v>1.1518742145607823E-4</v>
      </c>
      <c r="I209" s="16">
        <v>7.228288732709896E-4</v>
      </c>
      <c r="J209" s="16">
        <v>7.8417602636091132E-4</v>
      </c>
      <c r="K209" s="16">
        <v>1.4385606059035835E-4</v>
      </c>
      <c r="L209" s="16">
        <v>1.8201811399882938E-4</v>
      </c>
      <c r="M209" s="16">
        <v>2.5407931740404829E-4</v>
      </c>
      <c r="N209" s="16">
        <v>2.668924015863336E-4</v>
      </c>
      <c r="O209" s="16">
        <v>1.9368720636040796E-4</v>
      </c>
      <c r="P209" s="16">
        <v>1.9952511251346416E-4</v>
      </c>
      <c r="Q209" s="16">
        <v>5.4479761492306437E-4</v>
      </c>
      <c r="R209" s="16">
        <v>6.5822548506998832E-4</v>
      </c>
      <c r="S209" s="16">
        <v>2.2625192956756527E-4</v>
      </c>
      <c r="T209" s="16">
        <v>1.5404490210282253E-4</v>
      </c>
      <c r="U209" s="16">
        <v>9.4912455513881E-4</v>
      </c>
      <c r="V209" s="16">
        <v>5.0873848007692364E-4</v>
      </c>
      <c r="W209" s="16">
        <v>5.9371987831428958E-5</v>
      </c>
      <c r="X209" s="16">
        <v>1.9702409934398387E-4</v>
      </c>
      <c r="Y209" s="16">
        <v>3.476558440068839E-4</v>
      </c>
      <c r="Z209" s="16">
        <v>7.3125831983670555E-4</v>
      </c>
      <c r="AA209" s="16">
        <v>2.7506757418708664E-4</v>
      </c>
      <c r="AB209" s="16">
        <v>4.7117926913534383E-6</v>
      </c>
      <c r="AC209" s="16">
        <v>2.3322154274946875E-4</v>
      </c>
      <c r="AD209" s="16">
        <v>1.3291731387150897E-4</v>
      </c>
      <c r="AE209" s="16">
        <v>7.1596073151097611E-4</v>
      </c>
      <c r="AF209" s="16">
        <v>7.0815260329661872E-5</v>
      </c>
      <c r="AG209" s="16">
        <v>5.52233470681465E-4</v>
      </c>
      <c r="AH209" s="16">
        <v>5.207787317346258E-3</v>
      </c>
      <c r="AI209" s="16">
        <v>3.353757860237848E-4</v>
      </c>
      <c r="AJ209" s="16">
        <v>6.4633277078913023E-4</v>
      </c>
      <c r="AK209" s="16">
        <v>3.8653765956263905E-3</v>
      </c>
      <c r="AL209" s="16">
        <v>9.7637655737773895E-5</v>
      </c>
    </row>
    <row r="210" spans="2:38">
      <c r="B210" s="16">
        <v>9.5561485523726897E-3</v>
      </c>
      <c r="C210" s="16">
        <v>2.0832577787421449E-4</v>
      </c>
      <c r="D210" s="16">
        <v>7.9207204453429752E-3</v>
      </c>
      <c r="E210" s="16">
        <v>2.3656605900869796E-3</v>
      </c>
      <c r="F210" s="16">
        <v>0.10451727915531861</v>
      </c>
      <c r="G210" s="16">
        <v>8.5666088888415419E-3</v>
      </c>
      <c r="H210" s="16">
        <v>9.9668305968207037E-5</v>
      </c>
      <c r="I210" s="16">
        <v>2.7375436471417116E-3</v>
      </c>
      <c r="J210" s="16">
        <v>1.2342752618076824E-2</v>
      </c>
      <c r="K210" s="16">
        <v>3.1733298772997586E-4</v>
      </c>
      <c r="L210" s="16">
        <v>6.7372839332045342E-4</v>
      </c>
      <c r="M210" s="16">
        <v>1.354042468602705E-3</v>
      </c>
      <c r="N210" s="16">
        <v>6.8792210787625273E-4</v>
      </c>
      <c r="O210" s="16">
        <v>7.0761013182971404E-4</v>
      </c>
      <c r="P210" s="16">
        <v>2.4170053982744935E-3</v>
      </c>
      <c r="Q210" s="16">
        <v>3.091299103832418E-3</v>
      </c>
      <c r="R210" s="16">
        <v>2.7920466374013984E-3</v>
      </c>
      <c r="S210" s="16">
        <v>1.4030124253878733E-3</v>
      </c>
      <c r="T210" s="16">
        <v>3.7214371448058642E-4</v>
      </c>
      <c r="U210" s="16">
        <v>3.7437632415013015E-2</v>
      </c>
      <c r="V210" s="16">
        <v>1.6282347475590736E-2</v>
      </c>
      <c r="W210" s="16">
        <v>3.2052187538286384E-4</v>
      </c>
      <c r="X210" s="16">
        <v>1.2491837665189046E-3</v>
      </c>
      <c r="Y210" s="16">
        <v>1.2501081857657097E-3</v>
      </c>
      <c r="Z210" s="16">
        <v>2.7039625828845647E-3</v>
      </c>
      <c r="AA210" s="16">
        <v>1.643039555869385E-3</v>
      </c>
      <c r="AB210" s="16">
        <v>1.2328776548732134E-4</v>
      </c>
      <c r="AC210" s="16">
        <v>2.9572154387243728E-3</v>
      </c>
      <c r="AD210" s="16">
        <v>3.9716601286822724E-3</v>
      </c>
      <c r="AE210" s="16">
        <v>5.2096690036540223E-4</v>
      </c>
      <c r="AF210" s="16">
        <v>2.3901585041722672E-3</v>
      </c>
      <c r="AG210" s="16">
        <v>2.1017970943618424E-3</v>
      </c>
      <c r="AH210" s="16">
        <v>7.0410216851439257E-3</v>
      </c>
      <c r="AI210" s="16">
        <v>1.4160724749396683E-3</v>
      </c>
      <c r="AJ210" s="16">
        <v>2.2523953299218259E-3</v>
      </c>
      <c r="AK210" s="16">
        <v>0.17246467676911423</v>
      </c>
      <c r="AL210" s="16">
        <v>4.7056126541972584E-4</v>
      </c>
    </row>
    <row r="211" spans="2:38">
      <c r="B211" s="16">
        <v>3.6842173851088689E-3</v>
      </c>
      <c r="C211" s="16">
        <v>5.3079119426267612E-4</v>
      </c>
      <c r="D211" s="16">
        <v>9.18254628434833E-4</v>
      </c>
      <c r="E211" s="16">
        <v>1.1653360932809057E-2</v>
      </c>
      <c r="F211" s="16">
        <v>3.0420072806953981E-3</v>
      </c>
      <c r="G211" s="16">
        <v>2.0145078588702472E-2</v>
      </c>
      <c r="H211" s="16">
        <v>3.480209983836293E-3</v>
      </c>
      <c r="I211" s="16">
        <v>1.6977720113303712E-2</v>
      </c>
      <c r="J211" s="16">
        <v>2.4743985158813642E-3</v>
      </c>
      <c r="K211" s="16">
        <v>4.3875581208344973E-4</v>
      </c>
      <c r="L211" s="16">
        <v>2.318766154178245E-4</v>
      </c>
      <c r="M211" s="16">
        <v>5.9726550025398042E-4</v>
      </c>
      <c r="N211" s="16">
        <v>4.073740066502002E-4</v>
      </c>
      <c r="O211" s="16">
        <v>3.6394577006446701E-4</v>
      </c>
      <c r="P211" s="16">
        <v>1.1760107341100667E-3</v>
      </c>
      <c r="Q211" s="16">
        <v>6.9248908637734128E-4</v>
      </c>
      <c r="R211" s="16">
        <v>1.0083493600159044E-3</v>
      </c>
      <c r="S211" s="16">
        <v>7.6608691928475739E-4</v>
      </c>
      <c r="T211" s="16">
        <v>7.6934217542743734E-4</v>
      </c>
      <c r="U211" s="16">
        <v>3.5346781817024997E-3</v>
      </c>
      <c r="V211" s="16">
        <v>4.1932119183643747E-4</v>
      </c>
      <c r="W211" s="16">
        <v>3.4710128488320398E-5</v>
      </c>
      <c r="X211" s="16">
        <v>8.208478596682618E-4</v>
      </c>
      <c r="Y211" s="16">
        <v>1.1705498970567439E-3</v>
      </c>
      <c r="Z211" s="16">
        <v>9.5059235705202748E-7</v>
      </c>
      <c r="AA211" s="16">
        <v>2.0114048695898785E-6</v>
      </c>
      <c r="AB211" s="16">
        <v>3.2644514478162827E-6</v>
      </c>
      <c r="AC211" s="16">
        <v>5.0384348914204655E-5</v>
      </c>
      <c r="AD211" s="16">
        <v>7.2206912391063139E-5</v>
      </c>
      <c r="AE211" s="16">
        <v>8.0508122324513307E-5</v>
      </c>
      <c r="AF211" s="16">
        <v>7.6946242496778823E-4</v>
      </c>
      <c r="AG211" s="16">
        <v>1.1074786461016733E-2</v>
      </c>
      <c r="AH211" s="16">
        <v>2.141482659768632E-4</v>
      </c>
      <c r="AI211" s="16">
        <v>3.7729357610617194E-4</v>
      </c>
      <c r="AJ211" s="16">
        <v>4.9297930644297478E-4</v>
      </c>
      <c r="AK211" s="16">
        <v>8.4097589355311127E-4</v>
      </c>
      <c r="AL211" s="16">
        <v>6.4745955313563871E-4</v>
      </c>
    </row>
    <row r="212" spans="2:38">
      <c r="B212" s="16">
        <v>3.1367703490842245E-4</v>
      </c>
      <c r="C212" s="16">
        <v>3.7919316769573235E-4</v>
      </c>
      <c r="D212" s="16">
        <v>2.6415179583685102E-4</v>
      </c>
      <c r="E212" s="16">
        <v>3.7016894300001275E-4</v>
      </c>
      <c r="F212" s="16">
        <v>1.6225946053927053E-4</v>
      </c>
      <c r="G212" s="16">
        <v>2.1052086637751604E-4</v>
      </c>
      <c r="H212" s="16">
        <v>1.665265809957369E-2</v>
      </c>
      <c r="I212" s="16">
        <v>7.1929531990908542E-5</v>
      </c>
      <c r="J212" s="16">
        <v>1.4008091270496313E-3</v>
      </c>
      <c r="K212" s="16">
        <v>3.8656065476885354E-4</v>
      </c>
      <c r="L212" s="16">
        <v>1.5327907408099035E-4</v>
      </c>
      <c r="M212" s="16">
        <v>1.419363722504725E-4</v>
      </c>
      <c r="N212" s="16">
        <v>6.9153847521716646E-5</v>
      </c>
      <c r="O212" s="16">
        <v>6.4278698419147762E-5</v>
      </c>
      <c r="P212" s="16">
        <v>4.6394921374629245E-5</v>
      </c>
      <c r="Q212" s="16">
        <v>4.5947440353513384E-5</v>
      </c>
      <c r="R212" s="16">
        <v>5.3502583462511795E-5</v>
      </c>
      <c r="S212" s="16">
        <v>1.6144751316216519E-5</v>
      </c>
      <c r="T212" s="16">
        <v>1.4335156822748579E-4</v>
      </c>
      <c r="U212" s="16">
        <v>7.7106882567436603E-5</v>
      </c>
      <c r="V212" s="16">
        <v>8.7027205551686514E-4</v>
      </c>
      <c r="W212" s="16">
        <v>1.1187239076216023E-3</v>
      </c>
      <c r="X212" s="16">
        <v>6.310575755384785E-4</v>
      </c>
      <c r="Y212" s="16">
        <v>5.2223177301006748E-4</v>
      </c>
      <c r="Z212" s="16">
        <v>7.1641920898028868E-5</v>
      </c>
      <c r="AA212" s="16">
        <v>2.149120512742793E-5</v>
      </c>
      <c r="AB212" s="16">
        <v>1.2709165702818833E-5</v>
      </c>
      <c r="AC212" s="16">
        <v>6.527663365420531E-3</v>
      </c>
      <c r="AD212" s="16">
        <v>3.4415675701028714E-5</v>
      </c>
      <c r="AE212" s="16">
        <v>4.3613755176481826E-4</v>
      </c>
      <c r="AF212" s="16">
        <v>1.3181357071624157E-4</v>
      </c>
      <c r="AG212" s="16">
        <v>1.0733007939977129E-4</v>
      </c>
      <c r="AH212" s="16">
        <v>1.6987839710024585E-4</v>
      </c>
      <c r="AI212" s="16">
        <v>1.1978297093075252E-4</v>
      </c>
      <c r="AJ212" s="16">
        <v>2.3054718546572028E-4</v>
      </c>
      <c r="AK212" s="16">
        <v>0</v>
      </c>
      <c r="AL212" s="16">
        <v>9.3292654653624968E-4</v>
      </c>
    </row>
    <row r="213" spans="2:38">
      <c r="B213" s="16">
        <v>2.4931388173093771E-3</v>
      </c>
      <c r="C213" s="16">
        <v>4.9738719123484183E-4</v>
      </c>
      <c r="D213" s="16">
        <v>6.8660522708901932E-3</v>
      </c>
      <c r="E213" s="16">
        <v>3.1282615395704823E-3</v>
      </c>
      <c r="F213" s="16">
        <v>7.7453646719055462E-3</v>
      </c>
      <c r="G213" s="16">
        <v>9.1425944215751224E-3</v>
      </c>
      <c r="H213" s="16">
        <v>2.5238455035653479E-4</v>
      </c>
      <c r="I213" s="16">
        <v>6.8795109979846225E-2</v>
      </c>
      <c r="J213" s="16">
        <v>1.4540006200470185E-3</v>
      </c>
      <c r="K213" s="16">
        <v>2.2744970066540079E-4</v>
      </c>
      <c r="L213" s="16">
        <v>3.8654451281235953E-4</v>
      </c>
      <c r="M213" s="16">
        <v>1.1133165176092303E-3</v>
      </c>
      <c r="N213" s="16">
        <v>3.8858504232503546E-3</v>
      </c>
      <c r="O213" s="16">
        <v>3.1424598932321781E-3</v>
      </c>
      <c r="P213" s="16">
        <v>1.2552197461676072E-2</v>
      </c>
      <c r="Q213" s="16">
        <v>3.2494995584097155E-3</v>
      </c>
      <c r="R213" s="16">
        <v>1.1033547776990319E-2</v>
      </c>
      <c r="S213" s="16">
        <v>1.2889122445175406E-2</v>
      </c>
      <c r="T213" s="16">
        <v>7.6885463838382876E-3</v>
      </c>
      <c r="U213" s="16">
        <v>1.6583670807031606E-2</v>
      </c>
      <c r="V213" s="16">
        <v>3.6948733780895744E-3</v>
      </c>
      <c r="W213" s="16">
        <v>0</v>
      </c>
      <c r="X213" s="16">
        <v>1.1642133654067953E-2</v>
      </c>
      <c r="Y213" s="16">
        <v>3.7948038495979964E-3</v>
      </c>
      <c r="Z213" s="16">
        <v>1.529837255712492E-3</v>
      </c>
      <c r="AA213" s="16">
        <v>7.6988560724954263E-4</v>
      </c>
      <c r="AB213" s="16">
        <v>1.436674237397943E-4</v>
      </c>
      <c r="AC213" s="16">
        <v>1.3042603629280973E-3</v>
      </c>
      <c r="AD213" s="16">
        <v>5.3004245125938629E-4</v>
      </c>
      <c r="AE213" s="16">
        <v>5.3177400224210239E-4</v>
      </c>
      <c r="AF213" s="16">
        <v>1.1699054006625356E-3</v>
      </c>
      <c r="AG213" s="16">
        <v>6.1839089687015087E-4</v>
      </c>
      <c r="AH213" s="16">
        <v>2.3840504868601702E-3</v>
      </c>
      <c r="AI213" s="16">
        <v>4.7635580351077312E-3</v>
      </c>
      <c r="AJ213" s="16">
        <v>8.33543776021811E-4</v>
      </c>
      <c r="AK213" s="16">
        <v>1.4328365720199387E-2</v>
      </c>
      <c r="AL213" s="16">
        <v>1.1690329856132923E-3</v>
      </c>
    </row>
    <row r="214" spans="2:38">
      <c r="B214" s="16">
        <v>1.2226536632118888E-3</v>
      </c>
      <c r="C214" s="16">
        <v>4.1908259762978278E-5</v>
      </c>
      <c r="D214" s="16">
        <v>1.0998711049996547E-3</v>
      </c>
      <c r="E214" s="16">
        <v>3.7931921573612138E-4</v>
      </c>
      <c r="F214" s="16">
        <v>3.0315478343220384E-3</v>
      </c>
      <c r="G214" s="16">
        <v>6.1411579679201272E-3</v>
      </c>
      <c r="H214" s="16">
        <v>1.7777638619774032E-3</v>
      </c>
      <c r="I214" s="16">
        <v>1.8500641244330687E-3</v>
      </c>
      <c r="J214" s="16">
        <v>3.6199004597201656E-2</v>
      </c>
      <c r="K214" s="16">
        <v>3.7162456972143691E-3</v>
      </c>
      <c r="L214" s="16">
        <v>2.1694578699230421E-3</v>
      </c>
      <c r="M214" s="16">
        <v>1.9271401109090325E-3</v>
      </c>
      <c r="N214" s="16">
        <v>5.7401005922292732E-3</v>
      </c>
      <c r="O214" s="16">
        <v>3.4900176121193454E-3</v>
      </c>
      <c r="P214" s="16">
        <v>3.462233016072526E-3</v>
      </c>
      <c r="Q214" s="16">
        <v>4.3642060831323812E-2</v>
      </c>
      <c r="R214" s="16">
        <v>3.8291594654794618E-3</v>
      </c>
      <c r="S214" s="16">
        <v>1.1945960233294953E-3</v>
      </c>
      <c r="T214" s="16">
        <v>2.6153631926280831E-3</v>
      </c>
      <c r="U214" s="16">
        <v>2.7099009965296105E-3</v>
      </c>
      <c r="V214" s="16">
        <v>3.1275833467682423E-2</v>
      </c>
      <c r="W214" s="16">
        <v>2.7521270704548197E-5</v>
      </c>
      <c r="X214" s="16">
        <v>2.4666167559472371E-3</v>
      </c>
      <c r="Y214" s="16">
        <v>2.8136951028762044E-4</v>
      </c>
      <c r="Z214" s="16">
        <v>1.1481119717909237E-4</v>
      </c>
      <c r="AA214" s="16">
        <v>6.2729598901414341E-6</v>
      </c>
      <c r="AB214" s="16">
        <v>4.5545822773729436E-5</v>
      </c>
      <c r="AC214" s="16">
        <v>8.8525891055968858E-6</v>
      </c>
      <c r="AD214" s="16">
        <v>3.0848136078487258E-6</v>
      </c>
      <c r="AE214" s="16">
        <v>1.1159126302608044E-4</v>
      </c>
      <c r="AF214" s="16">
        <v>9.1366284901105263E-4</v>
      </c>
      <c r="AG214" s="16">
        <v>4.503631768864577E-4</v>
      </c>
      <c r="AH214" s="16">
        <v>2.7910704849732758E-4</v>
      </c>
      <c r="AI214" s="16">
        <v>7.284973787808675E-4</v>
      </c>
      <c r="AJ214" s="16">
        <v>7.6968197364989349E-4</v>
      </c>
      <c r="AK214" s="16">
        <v>2.8007625435517462E-3</v>
      </c>
      <c r="AL214" s="16">
        <v>2.5967916635753685E-3</v>
      </c>
    </row>
    <row r="215" spans="2:38">
      <c r="B215" s="16">
        <v>5.699442305467428E-6</v>
      </c>
      <c r="C215" s="16">
        <v>3.1940836999021615E-5</v>
      </c>
      <c r="D215" s="16">
        <v>0</v>
      </c>
      <c r="E215" s="16">
        <v>2.8623987627675178E-5</v>
      </c>
      <c r="F215" s="16">
        <v>2.5960919197841035E-3</v>
      </c>
      <c r="G215" s="16">
        <v>4.4955891065138948E-6</v>
      </c>
      <c r="H215" s="16">
        <v>0</v>
      </c>
      <c r="I215" s="16">
        <v>4.6092981210035252E-4</v>
      </c>
      <c r="J215" s="16">
        <v>1.5495113076595033E-3</v>
      </c>
      <c r="K215" s="16">
        <v>9.6311406610349981E-2</v>
      </c>
      <c r="L215" s="16">
        <v>2.5535332161439049E-4</v>
      </c>
      <c r="M215" s="16">
        <v>4.3480099768910652E-2</v>
      </c>
      <c r="N215" s="16">
        <v>2.530514059722553E-2</v>
      </c>
      <c r="O215" s="16">
        <v>2.2522062342601713E-2</v>
      </c>
      <c r="P215" s="16">
        <v>4.7781274121742011E-3</v>
      </c>
      <c r="Q215" s="16">
        <v>1.6022883858599324E-3</v>
      </c>
      <c r="R215" s="16">
        <v>1.1155930829921135E-2</v>
      </c>
      <c r="S215" s="16">
        <v>1.8384578844398861E-3</v>
      </c>
      <c r="T215" s="16">
        <v>8.9915024768279141E-3</v>
      </c>
      <c r="U215" s="16">
        <v>8.5594980345370445E-4</v>
      </c>
      <c r="V215" s="16">
        <v>4.5146490287063983E-3</v>
      </c>
      <c r="W215" s="16">
        <v>0</v>
      </c>
      <c r="X215" s="16">
        <v>7.4898758879778025E-6</v>
      </c>
      <c r="Y215" s="16">
        <v>0</v>
      </c>
      <c r="Z215" s="16">
        <v>0</v>
      </c>
      <c r="AA215" s="16">
        <v>0</v>
      </c>
      <c r="AB215" s="16">
        <v>0</v>
      </c>
      <c r="AC215" s="16">
        <v>1.0997768573590054E-4</v>
      </c>
      <c r="AD215" s="16">
        <v>0</v>
      </c>
      <c r="AE215" s="16">
        <v>4.7250276397246406E-6</v>
      </c>
      <c r="AF215" s="16">
        <v>0</v>
      </c>
      <c r="AG215" s="16">
        <v>0</v>
      </c>
      <c r="AH215" s="16">
        <v>0</v>
      </c>
      <c r="AI215" s="16">
        <v>3.6992432969691791E-5</v>
      </c>
      <c r="AJ215" s="16">
        <v>4.8561382957763486E-6</v>
      </c>
      <c r="AK215" s="16">
        <v>9.0450495858424958E-6</v>
      </c>
      <c r="AL215" s="16">
        <v>1.0339473121183554E-3</v>
      </c>
    </row>
    <row r="216" spans="2:38">
      <c r="B216" s="16">
        <v>0</v>
      </c>
      <c r="C216" s="16">
        <v>6.6553444391120773E-6</v>
      </c>
      <c r="D216" s="16">
        <v>1.4965894340903215E-4</v>
      </c>
      <c r="E216" s="16">
        <v>0</v>
      </c>
      <c r="F216" s="16">
        <v>2.8836266583068119E-4</v>
      </c>
      <c r="G216" s="16">
        <v>4.5712047725003066E-4</v>
      </c>
      <c r="H216" s="16">
        <v>0</v>
      </c>
      <c r="I216" s="16">
        <v>2.0445909601003281E-4</v>
      </c>
      <c r="J216" s="16">
        <v>1.8669130722811333E-3</v>
      </c>
      <c r="K216" s="16">
        <v>7.9143393382389074E-4</v>
      </c>
      <c r="L216" s="16">
        <v>4.1171395966613206E-2</v>
      </c>
      <c r="M216" s="16">
        <v>6.2735014223470366E-3</v>
      </c>
      <c r="N216" s="16">
        <v>3.7449065453661599E-3</v>
      </c>
      <c r="O216" s="16">
        <v>1.6982177450225264E-3</v>
      </c>
      <c r="P216" s="16">
        <v>3.0209500658500746E-3</v>
      </c>
      <c r="Q216" s="16">
        <v>7.016427631975357E-3</v>
      </c>
      <c r="R216" s="16">
        <v>5.9354302963148184E-3</v>
      </c>
      <c r="S216" s="16">
        <v>4.1882299559698665E-3</v>
      </c>
      <c r="T216" s="16">
        <v>1.5844579376589922E-3</v>
      </c>
      <c r="U216" s="16">
        <v>1.168099653747801E-3</v>
      </c>
      <c r="V216" s="16">
        <v>6.0660701272256985E-4</v>
      </c>
      <c r="W216" s="16">
        <v>1.9521938280490638E-5</v>
      </c>
      <c r="X216" s="16">
        <v>2.1848765384297043E-5</v>
      </c>
      <c r="Y216" s="16">
        <v>0</v>
      </c>
      <c r="Z216" s="16">
        <v>1.0272042266530897E-6</v>
      </c>
      <c r="AA216" s="16">
        <v>0</v>
      </c>
      <c r="AB216" s="16">
        <v>0</v>
      </c>
      <c r="AC216" s="16">
        <v>5.6234288905239295E-7</v>
      </c>
      <c r="AD216" s="16">
        <v>3.919131399262711E-6</v>
      </c>
      <c r="AE216" s="16">
        <v>1.3127055886755252E-5</v>
      </c>
      <c r="AF216" s="16">
        <v>9.4628138925876522E-6</v>
      </c>
      <c r="AG216" s="16">
        <v>1.0766978315794693E-4</v>
      </c>
      <c r="AH216" s="16">
        <v>2.1106801171341899E-5</v>
      </c>
      <c r="AI216" s="16">
        <v>4.6103440499242167E-5</v>
      </c>
      <c r="AJ216" s="16">
        <v>3.0658995316914584E-5</v>
      </c>
      <c r="AK216" s="16">
        <v>9.0464134746836512E-5</v>
      </c>
      <c r="AL216" s="16">
        <v>3.3417802057454318E-4</v>
      </c>
    </row>
    <row r="217" spans="2:38">
      <c r="B217" s="16">
        <v>3.7132971809388258E-4</v>
      </c>
      <c r="C217" s="16">
        <v>1.1625740042160387E-3</v>
      </c>
      <c r="D217" s="16">
        <v>3.1220053332188884E-3</v>
      </c>
      <c r="E217" s="16">
        <v>4.5424582037361202E-4</v>
      </c>
      <c r="F217" s="16">
        <v>5.1287126490357302E-3</v>
      </c>
      <c r="G217" s="16">
        <v>3.7550574066643988E-3</v>
      </c>
      <c r="H217" s="16">
        <v>3.6338708565131179E-4</v>
      </c>
      <c r="I217" s="16">
        <v>1.9907086682095887E-3</v>
      </c>
      <c r="J217" s="16">
        <v>4.091543450662931E-3</v>
      </c>
      <c r="K217" s="16">
        <v>1.5505836719310068E-3</v>
      </c>
      <c r="L217" s="16">
        <v>6.6256264869167341E-4</v>
      </c>
      <c r="M217" s="16">
        <v>2.0143691376208729E-2</v>
      </c>
      <c r="N217" s="16">
        <v>1.2740070467158698E-2</v>
      </c>
      <c r="O217" s="16">
        <v>1.0245557416998403E-2</v>
      </c>
      <c r="P217" s="16">
        <v>1.2220033425625436E-2</v>
      </c>
      <c r="Q217" s="16">
        <v>1.2238704073889214E-2</v>
      </c>
      <c r="R217" s="16">
        <v>9.3076025402613807E-3</v>
      </c>
      <c r="S217" s="16">
        <v>6.1944815890441407E-3</v>
      </c>
      <c r="T217" s="16">
        <v>2.4122508563556855E-3</v>
      </c>
      <c r="U217" s="16">
        <v>3.1579950190522791E-3</v>
      </c>
      <c r="V217" s="16">
        <v>2.3976159614565649E-2</v>
      </c>
      <c r="W217" s="16">
        <v>2.035908215711053E-4</v>
      </c>
      <c r="X217" s="16">
        <v>2.5080533118901973E-4</v>
      </c>
      <c r="Y217" s="16">
        <v>4.403075059891087E-5</v>
      </c>
      <c r="Z217" s="16">
        <v>7.2372068274968011E-4</v>
      </c>
      <c r="AA217" s="16">
        <v>3.4803545358429631E-5</v>
      </c>
      <c r="AB217" s="16">
        <v>9.4538285598538344E-5</v>
      </c>
      <c r="AC217" s="16">
        <v>5.122778656686288E-4</v>
      </c>
      <c r="AD217" s="16">
        <v>1.4462274924723566E-4</v>
      </c>
      <c r="AE217" s="16">
        <v>1.0909282850255612E-3</v>
      </c>
      <c r="AF217" s="16">
        <v>6.1611465805627323E-5</v>
      </c>
      <c r="AG217" s="16">
        <v>1.0458967040876158E-4</v>
      </c>
      <c r="AH217" s="16">
        <v>7.5214687834780636E-4</v>
      </c>
      <c r="AI217" s="16">
        <v>4.1777410426829185E-4</v>
      </c>
      <c r="AJ217" s="16">
        <v>7.1867532789975162E-4</v>
      </c>
      <c r="AK217" s="16">
        <v>1.1851894255746486E-4</v>
      </c>
      <c r="AL217" s="16">
        <v>1.768642612954564E-3</v>
      </c>
    </row>
    <row r="218" spans="2:38">
      <c r="B218" s="16">
        <v>0</v>
      </c>
      <c r="C218" s="16">
        <v>9.3794616044989799E-4</v>
      </c>
      <c r="D218" s="16">
        <v>0</v>
      </c>
      <c r="E218" s="16">
        <v>0</v>
      </c>
      <c r="F218" s="16">
        <v>8.2643091180685025E-4</v>
      </c>
      <c r="G218" s="16">
        <v>1.1786916445664658E-5</v>
      </c>
      <c r="H218" s="16">
        <v>0</v>
      </c>
      <c r="I218" s="16">
        <v>1.6351614438272474E-4</v>
      </c>
      <c r="J218" s="16">
        <v>1.788399276073034E-3</v>
      </c>
      <c r="K218" s="16">
        <v>2.6132841187480961E-4</v>
      </c>
      <c r="L218" s="16">
        <v>9.2802947105142366E-6</v>
      </c>
      <c r="M218" s="16">
        <v>3.8203963101043778E-4</v>
      </c>
      <c r="N218" s="16">
        <v>5.9522364186198218E-2</v>
      </c>
      <c r="O218" s="16">
        <v>1.3741712498254911E-2</v>
      </c>
      <c r="P218" s="16">
        <v>6.2863252495235717E-3</v>
      </c>
      <c r="Q218" s="16">
        <v>6.4903328693745159E-4</v>
      </c>
      <c r="R218" s="16">
        <v>6.3754973381049598E-3</v>
      </c>
      <c r="S218" s="16">
        <v>9.3191010094712532E-4</v>
      </c>
      <c r="T218" s="16">
        <v>2.7255438649072851E-3</v>
      </c>
      <c r="U218" s="16">
        <v>1.9569745392954504E-4</v>
      </c>
      <c r="V218" s="16">
        <v>2.2803303329774881E-3</v>
      </c>
      <c r="W218" s="16">
        <v>0</v>
      </c>
      <c r="X218" s="16">
        <v>4.0001773366426631E-3</v>
      </c>
      <c r="Y218" s="16">
        <v>0</v>
      </c>
      <c r="Z218" s="16">
        <v>1.884963525213381E-6</v>
      </c>
      <c r="AA218" s="16">
        <v>0</v>
      </c>
      <c r="AB218" s="16">
        <v>0</v>
      </c>
      <c r="AC218" s="16">
        <v>2.2908694216699231E-5</v>
      </c>
      <c r="AD218" s="16">
        <v>1.0787659668514377E-6</v>
      </c>
      <c r="AE218" s="16">
        <v>9.6113940522003113E-5</v>
      </c>
      <c r="AF218" s="16">
        <v>0</v>
      </c>
      <c r="AG218" s="16">
        <v>0</v>
      </c>
      <c r="AH218" s="16">
        <v>0</v>
      </c>
      <c r="AI218" s="16">
        <v>3.4917268738242496E-3</v>
      </c>
      <c r="AJ218" s="16">
        <v>2.2281411006057153E-6</v>
      </c>
      <c r="AK218" s="16">
        <v>0</v>
      </c>
      <c r="AL218" s="16">
        <v>0</v>
      </c>
    </row>
    <row r="219" spans="2:38">
      <c r="B219" s="16">
        <v>1.6337878350623523E-5</v>
      </c>
      <c r="C219" s="16">
        <v>9.8885666324059242E-4</v>
      </c>
      <c r="D219" s="16">
        <v>0</v>
      </c>
      <c r="E219" s="16">
        <v>0</v>
      </c>
      <c r="F219" s="16">
        <v>8.8227815561211292E-5</v>
      </c>
      <c r="G219" s="16">
        <v>0</v>
      </c>
      <c r="H219" s="16">
        <v>0</v>
      </c>
      <c r="I219" s="16">
        <v>1.3639722807336815E-3</v>
      </c>
      <c r="J219" s="16">
        <v>1.2387489868750099E-3</v>
      </c>
      <c r="K219" s="16">
        <v>3.5521593366747068E-4</v>
      </c>
      <c r="L219" s="16">
        <v>9.2766976832981771E-5</v>
      </c>
      <c r="M219" s="16">
        <v>2.9779510709412719E-4</v>
      </c>
      <c r="N219" s="16">
        <v>3.0021772769600556E-3</v>
      </c>
      <c r="O219" s="16">
        <v>7.694362326465394E-2</v>
      </c>
      <c r="P219" s="16">
        <v>8.2907671648886226E-4</v>
      </c>
      <c r="Q219" s="16">
        <v>6.9301684014127184E-4</v>
      </c>
      <c r="R219" s="16">
        <v>1.2858476247344438E-3</v>
      </c>
      <c r="S219" s="16">
        <v>4.4168266530586849E-4</v>
      </c>
      <c r="T219" s="16">
        <v>3.8602861301092968E-4</v>
      </c>
      <c r="U219" s="16">
        <v>6.3644014321011203E-5</v>
      </c>
      <c r="V219" s="16">
        <v>4.4006805427115205E-5</v>
      </c>
      <c r="W219" s="16">
        <v>1.6034195557629292E-6</v>
      </c>
      <c r="X219" s="16">
        <v>1.1164550980867805E-4</v>
      </c>
      <c r="Y219" s="16">
        <v>0</v>
      </c>
      <c r="Z219" s="16">
        <v>1.8842329164005175E-6</v>
      </c>
      <c r="AA219" s="16">
        <v>0</v>
      </c>
      <c r="AB219" s="16">
        <v>0</v>
      </c>
      <c r="AC219" s="16">
        <v>1.5472847867488316E-5</v>
      </c>
      <c r="AD219" s="16">
        <v>1.3479347986349027E-6</v>
      </c>
      <c r="AE219" s="16">
        <v>5.4178582846325576E-6</v>
      </c>
      <c r="AF219" s="16">
        <v>0</v>
      </c>
      <c r="AG219" s="16">
        <v>0</v>
      </c>
      <c r="AH219" s="16">
        <v>0</v>
      </c>
      <c r="AI219" s="16">
        <v>6.4219573954454132E-3</v>
      </c>
      <c r="AJ219" s="16">
        <v>2.7840968458997811E-6</v>
      </c>
      <c r="AK219" s="16">
        <v>0</v>
      </c>
      <c r="AL219" s="16">
        <v>0</v>
      </c>
    </row>
    <row r="220" spans="2:38">
      <c r="B220" s="16">
        <v>6.1752772883839124E-5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3.8828583699910487E-6</v>
      </c>
      <c r="N220" s="16">
        <v>5.5788599980513163E-4</v>
      </c>
      <c r="O220" s="16">
        <v>1.3594733633557209E-3</v>
      </c>
      <c r="P220" s="16">
        <v>2.2835272662599354E-2</v>
      </c>
      <c r="Q220" s="16">
        <v>0</v>
      </c>
      <c r="R220" s="16">
        <v>2.568460963173724E-4</v>
      </c>
      <c r="S220" s="16">
        <v>3.993878773215252E-5</v>
      </c>
      <c r="T220" s="16">
        <v>1.1224442766966898E-4</v>
      </c>
      <c r="U220" s="16">
        <v>3.9981807028211316E-5</v>
      </c>
      <c r="V220" s="16">
        <v>4.324469236205426E-5</v>
      </c>
      <c r="W220" s="16">
        <v>0</v>
      </c>
      <c r="X220" s="16">
        <v>2.1355764663553317E-5</v>
      </c>
      <c r="Y220" s="16">
        <v>6.2713290664607205E-6</v>
      </c>
      <c r="Z220" s="16">
        <v>2.2982158505152606E-4</v>
      </c>
      <c r="AA220" s="16">
        <v>2.7264006508937759E-6</v>
      </c>
      <c r="AB220" s="16">
        <v>0</v>
      </c>
      <c r="AC220" s="16">
        <v>3.0780626845742921E-6</v>
      </c>
      <c r="AD220" s="16">
        <v>3.1507500833258995E-5</v>
      </c>
      <c r="AE220" s="16">
        <v>5.6898421558978542E-4</v>
      </c>
      <c r="AF220" s="16">
        <v>0</v>
      </c>
      <c r="AG220" s="16">
        <v>2.4412038427909038E-3</v>
      </c>
      <c r="AH220" s="16">
        <v>0</v>
      </c>
      <c r="AI220" s="16">
        <v>1.1099617513780403E-3</v>
      </c>
      <c r="AJ220" s="16">
        <v>1.462161921864094E-4</v>
      </c>
      <c r="AK220" s="16">
        <v>6.0451776015348138E-3</v>
      </c>
      <c r="AL220" s="16">
        <v>0</v>
      </c>
    </row>
    <row r="221" spans="2:38">
      <c r="B221" s="16">
        <v>0</v>
      </c>
      <c r="C221" s="16">
        <v>0</v>
      </c>
      <c r="D221" s="16">
        <v>0</v>
      </c>
      <c r="E221" s="16">
        <v>0</v>
      </c>
      <c r="F221" s="16">
        <v>4.5855742478330925E-6</v>
      </c>
      <c r="G221" s="16">
        <v>3.2609163306415772E-6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7.6635946392107494E-4</v>
      </c>
      <c r="N221" s="16">
        <v>1.6360428915417335E-3</v>
      </c>
      <c r="O221" s="16">
        <v>3.1683026636067798E-3</v>
      </c>
      <c r="P221" s="16">
        <v>5.384606094355187E-2</v>
      </c>
      <c r="Q221" s="16">
        <v>9.5705868574683342E-2</v>
      </c>
      <c r="R221" s="16">
        <v>4.567903529907217E-2</v>
      </c>
      <c r="S221" s="16">
        <v>0.10958752636443932</v>
      </c>
      <c r="T221" s="16">
        <v>4.5823820211639823E-3</v>
      </c>
      <c r="U221" s="16">
        <v>3.2311424049175164E-3</v>
      </c>
      <c r="V221" s="16">
        <v>1.0095736437115527E-4</v>
      </c>
      <c r="W221" s="16">
        <v>2.3667572669197068E-6</v>
      </c>
      <c r="X221" s="16">
        <v>1.267664860914259E-5</v>
      </c>
      <c r="Y221" s="16">
        <v>0</v>
      </c>
      <c r="Z221" s="16">
        <v>9.7343996834840719E-6</v>
      </c>
      <c r="AA221" s="16">
        <v>1.6183744091403297E-5</v>
      </c>
      <c r="AB221" s="16">
        <v>0</v>
      </c>
      <c r="AC221" s="16">
        <v>1.1419492483642726E-6</v>
      </c>
      <c r="AD221" s="16">
        <v>3.4719291950737044E-4</v>
      </c>
      <c r="AE221" s="16">
        <v>5.8112481781107952E-4</v>
      </c>
      <c r="AF221" s="16">
        <v>6.085107355494892E-4</v>
      </c>
      <c r="AG221" s="16">
        <v>1.4015701363267656E-6</v>
      </c>
      <c r="AH221" s="16">
        <v>0</v>
      </c>
      <c r="AI221" s="16">
        <v>4.7840954011828954E-3</v>
      </c>
      <c r="AJ221" s="16">
        <v>3.6985661527844115E-6</v>
      </c>
      <c r="AK221" s="16">
        <v>1.3043086595267508E-2</v>
      </c>
      <c r="AL221" s="16">
        <v>0</v>
      </c>
    </row>
    <row r="222" spans="2:38">
      <c r="B222" s="16">
        <v>5.825822333318452E-6</v>
      </c>
      <c r="C222" s="16">
        <v>5.2238554317576747E-5</v>
      </c>
      <c r="D222" s="16">
        <v>0</v>
      </c>
      <c r="E222" s="16">
        <v>0</v>
      </c>
      <c r="F222" s="16">
        <v>4.4753821949218015E-5</v>
      </c>
      <c r="G222" s="16">
        <v>5.2517425920331996E-7</v>
      </c>
      <c r="H222" s="16">
        <v>0</v>
      </c>
      <c r="I222" s="16">
        <v>4.3247708607083849E-6</v>
      </c>
      <c r="J222" s="16">
        <v>1.1611420539255648E-5</v>
      </c>
      <c r="K222" s="16">
        <v>0</v>
      </c>
      <c r="L222" s="16">
        <v>0</v>
      </c>
      <c r="M222" s="16">
        <v>1.1175686086403723E-4</v>
      </c>
      <c r="N222" s="16">
        <v>2.5206123385336024E-3</v>
      </c>
      <c r="O222" s="16">
        <v>4.6763772284766384E-3</v>
      </c>
      <c r="P222" s="16">
        <v>3.5963882476692096E-3</v>
      </c>
      <c r="Q222" s="16">
        <v>8.654407469996185E-4</v>
      </c>
      <c r="R222" s="16">
        <v>2.4939441524834592E-2</v>
      </c>
      <c r="S222" s="16">
        <v>3.2072090303651335E-3</v>
      </c>
      <c r="T222" s="16">
        <v>1.96115720237889E-3</v>
      </c>
      <c r="U222" s="16">
        <v>2.4486087828515501E-4</v>
      </c>
      <c r="V222" s="16">
        <v>1.1893865250647495E-3</v>
      </c>
      <c r="W222" s="16">
        <v>5.7175339766725106E-7</v>
      </c>
      <c r="X222" s="16">
        <v>3.3686211577660261E-5</v>
      </c>
      <c r="Y222" s="16">
        <v>0</v>
      </c>
      <c r="Z222" s="16">
        <v>3.6449863554517888E-5</v>
      </c>
      <c r="AA222" s="16">
        <v>6.516025675416992E-7</v>
      </c>
      <c r="AB222" s="16">
        <v>1.6697873138364106E-6</v>
      </c>
      <c r="AC222" s="16">
        <v>3.08972523909671E-5</v>
      </c>
      <c r="AD222" s="16">
        <v>2.4993887286418722E-5</v>
      </c>
      <c r="AE222" s="16">
        <v>2.5726739435068241E-4</v>
      </c>
      <c r="AF222" s="16">
        <v>6.8929173173049336E-5</v>
      </c>
      <c r="AG222" s="16">
        <v>1.2358413853027066E-5</v>
      </c>
      <c r="AH222" s="16">
        <v>0</v>
      </c>
      <c r="AI222" s="16">
        <v>1.4848025222204317E-3</v>
      </c>
      <c r="AJ222" s="16">
        <v>2.8393043608081353E-5</v>
      </c>
      <c r="AK222" s="16">
        <v>0</v>
      </c>
      <c r="AL222" s="16">
        <v>1.9812030600681365E-4</v>
      </c>
    </row>
    <row r="223" spans="2:38">
      <c r="B223" s="16">
        <v>3.7292455613839109E-7</v>
      </c>
      <c r="C223" s="16">
        <v>0</v>
      </c>
      <c r="D223" s="16">
        <v>6.183771851031501E-7</v>
      </c>
      <c r="E223" s="16">
        <v>7.491671857593169E-7</v>
      </c>
      <c r="F223" s="16">
        <v>2.8364328165157078E-7</v>
      </c>
      <c r="G223" s="16">
        <v>4.2022045623632158E-6</v>
      </c>
      <c r="H223" s="16">
        <v>0</v>
      </c>
      <c r="I223" s="16">
        <v>1.0647643446145491E-7</v>
      </c>
      <c r="J223" s="16">
        <v>6.1939522625749663E-7</v>
      </c>
      <c r="K223" s="16">
        <v>0</v>
      </c>
      <c r="L223" s="16">
        <v>0</v>
      </c>
      <c r="M223" s="16">
        <v>2.673135164419396E-6</v>
      </c>
      <c r="N223" s="16">
        <v>3.2496885834483317E-5</v>
      </c>
      <c r="O223" s="16">
        <v>1.4820335953933418E-5</v>
      </c>
      <c r="P223" s="16">
        <v>0</v>
      </c>
      <c r="Q223" s="16">
        <v>1.3462671377452861E-6</v>
      </c>
      <c r="R223" s="16">
        <v>2.2052937104044262E-6</v>
      </c>
      <c r="S223" s="16">
        <v>8.4320043224958357E-4</v>
      </c>
      <c r="T223" s="16">
        <v>7.2551827897443232E-5</v>
      </c>
      <c r="U223" s="16">
        <v>2.2937735580345288E-6</v>
      </c>
      <c r="V223" s="16">
        <v>8.653127760508054E-5</v>
      </c>
      <c r="W223" s="16">
        <v>3.6599276436262987E-7</v>
      </c>
      <c r="X223" s="16">
        <v>9.8015156268054714E-7</v>
      </c>
      <c r="Y223" s="16">
        <v>7.1957772074838191E-7</v>
      </c>
      <c r="Z223" s="16">
        <v>1.4461795061618165E-5</v>
      </c>
      <c r="AA223" s="16">
        <v>7.7164626913761851E-6</v>
      </c>
      <c r="AB223" s="16">
        <v>2.4584010833668854E-6</v>
      </c>
      <c r="AC223" s="16">
        <v>5.3859885102606157E-6</v>
      </c>
      <c r="AD223" s="16">
        <v>9.2302924963061993E-6</v>
      </c>
      <c r="AE223" s="16">
        <v>6.5131157530530975E-5</v>
      </c>
      <c r="AF223" s="16">
        <v>6.6635007993794012E-6</v>
      </c>
      <c r="AG223" s="16">
        <v>1.5171609487312091E-6</v>
      </c>
      <c r="AH223" s="16">
        <v>4.6396458819645777E-6</v>
      </c>
      <c r="AI223" s="16">
        <v>7.5102746833246437E-5</v>
      </c>
      <c r="AJ223" s="16">
        <v>8.0707404838100338E-6</v>
      </c>
      <c r="AK223" s="16">
        <v>0</v>
      </c>
      <c r="AL223" s="16">
        <v>0</v>
      </c>
    </row>
    <row r="224" spans="2:38">
      <c r="B224" s="16">
        <v>3.5483217001097971E-5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3.1599617458934514E-5</v>
      </c>
      <c r="P224" s="16">
        <v>0</v>
      </c>
      <c r="Q224" s="16">
        <v>0</v>
      </c>
      <c r="R224" s="16">
        <v>0</v>
      </c>
      <c r="S224" s="16">
        <v>0</v>
      </c>
      <c r="T224" s="16">
        <v>5.2028920178981052E-2</v>
      </c>
      <c r="U224" s="16">
        <v>0</v>
      </c>
      <c r="V224" s="16">
        <v>0</v>
      </c>
      <c r="W224" s="16">
        <v>0</v>
      </c>
      <c r="X224" s="16">
        <v>0</v>
      </c>
      <c r="Y224" s="16">
        <v>0</v>
      </c>
      <c r="Z224" s="16">
        <v>0</v>
      </c>
      <c r="AA224" s="16">
        <v>0</v>
      </c>
      <c r="AB224" s="16">
        <v>0</v>
      </c>
      <c r="AC224" s="16">
        <v>4.3645859387415127E-4</v>
      </c>
      <c r="AD224" s="16">
        <v>0</v>
      </c>
      <c r="AE224" s="16">
        <v>4.9681655303140753E-4</v>
      </c>
      <c r="AF224" s="16">
        <v>6.5278990255072931E-6</v>
      </c>
      <c r="AG224" s="16">
        <v>0</v>
      </c>
      <c r="AH224" s="16">
        <v>0</v>
      </c>
      <c r="AI224" s="16">
        <v>6.1076456721729172E-3</v>
      </c>
      <c r="AJ224" s="16">
        <v>1.4396680846431437E-6</v>
      </c>
      <c r="AK224" s="16">
        <v>0</v>
      </c>
      <c r="AL224" s="16">
        <v>0</v>
      </c>
    </row>
    <row r="225" spans="2:38">
      <c r="B225" s="16">
        <v>2.0313804754953487E-4</v>
      </c>
      <c r="C225" s="16">
        <v>2.9698096840358027E-4</v>
      </c>
      <c r="D225" s="16">
        <v>1.8301643866952125E-3</v>
      </c>
      <c r="E225" s="16">
        <v>2.3804871036434811E-3</v>
      </c>
      <c r="F225" s="16">
        <v>3.3257780611644677E-3</v>
      </c>
      <c r="G225" s="16">
        <v>7.9750397240683482E-4</v>
      </c>
      <c r="H225" s="16">
        <v>2.0260009704483445E-4</v>
      </c>
      <c r="I225" s="16">
        <v>4.5769122433083118E-4</v>
      </c>
      <c r="J225" s="16">
        <v>2.9497579899478541E-3</v>
      </c>
      <c r="K225" s="16">
        <v>1.8268319698642667E-3</v>
      </c>
      <c r="L225" s="16">
        <v>4.6675019424365152E-3</v>
      </c>
      <c r="M225" s="16">
        <v>5.768125730728548E-4</v>
      </c>
      <c r="N225" s="16">
        <v>2.7548417783809998E-4</v>
      </c>
      <c r="O225" s="16">
        <v>1.1168905598488337E-3</v>
      </c>
      <c r="P225" s="16">
        <v>1.3707539823191585E-3</v>
      </c>
      <c r="Q225" s="16">
        <v>5.6062816283724485E-4</v>
      </c>
      <c r="R225" s="16">
        <v>1.0857230826496068E-3</v>
      </c>
      <c r="S225" s="16">
        <v>1.5737054764371793E-3</v>
      </c>
      <c r="T225" s="16">
        <v>4.2935509592512665E-4</v>
      </c>
      <c r="U225" s="16">
        <v>1.2152012197044062E-2</v>
      </c>
      <c r="V225" s="16">
        <v>7.2013778907136156E-4</v>
      </c>
      <c r="W225" s="16">
        <v>1.7920927140868863E-3</v>
      </c>
      <c r="X225" s="16">
        <v>8.1633214461128043E-4</v>
      </c>
      <c r="Y225" s="16">
        <v>8.0097326946835178E-4</v>
      </c>
      <c r="Z225" s="16">
        <v>1.2397173564779307E-3</v>
      </c>
      <c r="AA225" s="16">
        <v>3.2887020298102681E-3</v>
      </c>
      <c r="AB225" s="16">
        <v>7.5943151179326739E-6</v>
      </c>
      <c r="AC225" s="16">
        <v>4.1717756421248405E-4</v>
      </c>
      <c r="AD225" s="16">
        <v>3.9111882387546457E-3</v>
      </c>
      <c r="AE225" s="16">
        <v>1.8923550803796811E-3</v>
      </c>
      <c r="AF225" s="16">
        <v>3.8881191280081178E-3</v>
      </c>
      <c r="AG225" s="16">
        <v>8.7882210365735811E-4</v>
      </c>
      <c r="AH225" s="16">
        <v>9.8920129891098482E-3</v>
      </c>
      <c r="AI225" s="16">
        <v>1.4865208700346262E-3</v>
      </c>
      <c r="AJ225" s="16">
        <v>1.2246123724824818E-3</v>
      </c>
      <c r="AK225" s="16">
        <v>3.2499774441752657E-2</v>
      </c>
      <c r="AL225" s="16">
        <v>3.6663079157411952E-4</v>
      </c>
    </row>
    <row r="226" spans="2:38">
      <c r="B226" s="16">
        <v>2.0349533157768733E-3</v>
      </c>
      <c r="C226" s="16">
        <v>2.1615980918306501E-3</v>
      </c>
      <c r="D226" s="16">
        <v>2.7126927555665338E-4</v>
      </c>
      <c r="E226" s="16">
        <v>1.676619507568167E-3</v>
      </c>
      <c r="F226" s="16">
        <v>2.1041557075223566E-3</v>
      </c>
      <c r="G226" s="16">
        <v>1.4687412887155707E-3</v>
      </c>
      <c r="H226" s="16">
        <v>1.9137959727076053E-3</v>
      </c>
      <c r="I226" s="16">
        <v>2.0601331016870308E-3</v>
      </c>
      <c r="J226" s="16">
        <v>4.6086766829677777E-3</v>
      </c>
      <c r="K226" s="16">
        <v>2.7794865807824771E-3</v>
      </c>
      <c r="L226" s="16">
        <v>2.3481934250584096E-3</v>
      </c>
      <c r="M226" s="16">
        <v>2.5945371713416003E-3</v>
      </c>
      <c r="N226" s="16">
        <v>1.6840516805513423E-3</v>
      </c>
      <c r="O226" s="16">
        <v>1.4213567738754625E-3</v>
      </c>
      <c r="P226" s="16">
        <v>8.6976185920295025E-4</v>
      </c>
      <c r="Q226" s="16">
        <v>4.7654486964037067E-3</v>
      </c>
      <c r="R226" s="16">
        <v>1.2691534924959065E-3</v>
      </c>
      <c r="S226" s="16">
        <v>7.3547438097572933E-4</v>
      </c>
      <c r="T226" s="16">
        <v>5.8468899521531097E-4</v>
      </c>
      <c r="U226" s="16">
        <v>1.1043998745619895E-3</v>
      </c>
      <c r="V226" s="16">
        <v>3.6904151717068168E-4</v>
      </c>
      <c r="W226" s="16">
        <v>1.7703302440934605E-2</v>
      </c>
      <c r="X226" s="16">
        <v>1.8002901438484261E-2</v>
      </c>
      <c r="Y226" s="16">
        <v>1.7579653796306988E-3</v>
      </c>
      <c r="Z226" s="16">
        <v>1.8330311835801822E-3</v>
      </c>
      <c r="AA226" s="16">
        <v>1.5303769599238344E-3</v>
      </c>
      <c r="AB226" s="16">
        <v>4.6536495362551984E-3</v>
      </c>
      <c r="AC226" s="16">
        <v>4.4165229918991045E-3</v>
      </c>
      <c r="AD226" s="16">
        <v>3.2316293666774572E-3</v>
      </c>
      <c r="AE226" s="16">
        <v>6.097617004228637E-3</v>
      </c>
      <c r="AF226" s="16">
        <v>3.004391775256722E-3</v>
      </c>
      <c r="AG226" s="16">
        <v>1.4242399061586298E-3</v>
      </c>
      <c r="AH226" s="16">
        <v>1.1583102853225541E-3</v>
      </c>
      <c r="AI226" s="16">
        <v>7.5354059195696264E-4</v>
      </c>
      <c r="AJ226" s="16">
        <v>1.3032254262680383E-3</v>
      </c>
      <c r="AK226" s="16">
        <v>0</v>
      </c>
      <c r="AL226" s="16">
        <v>0</v>
      </c>
    </row>
    <row r="227" spans="2:38">
      <c r="B227" s="16">
        <v>7.6769878123913206E-3</v>
      </c>
      <c r="C227" s="16">
        <v>1.0835054945963847E-2</v>
      </c>
      <c r="D227" s="16">
        <v>1.1361251598488466E-2</v>
      </c>
      <c r="E227" s="16">
        <v>2.7113914770625608E-2</v>
      </c>
      <c r="F227" s="16">
        <v>3.3527253988847823E-2</v>
      </c>
      <c r="G227" s="16">
        <v>1.3614210307721326E-2</v>
      </c>
      <c r="H227" s="16">
        <v>1.6480932420631665E-2</v>
      </c>
      <c r="I227" s="16">
        <v>2.6351381682180122E-2</v>
      </c>
      <c r="J227" s="16">
        <v>4.9137090295591157E-2</v>
      </c>
      <c r="K227" s="16">
        <v>7.1635260385441407E-2</v>
      </c>
      <c r="L227" s="16">
        <v>3.5619639588819182E-2</v>
      </c>
      <c r="M227" s="16">
        <v>2.1275986794487601E-2</v>
      </c>
      <c r="N227" s="16">
        <v>1.2176635189596493E-2</v>
      </c>
      <c r="O227" s="16">
        <v>1.0661025314548213E-2</v>
      </c>
      <c r="P227" s="16">
        <v>7.6893876460069751E-3</v>
      </c>
      <c r="Q227" s="16">
        <v>1.916315166527717E-2</v>
      </c>
      <c r="R227" s="16">
        <v>7.1601008519123583E-3</v>
      </c>
      <c r="S227" s="16">
        <v>3.1955155030890135E-3</v>
      </c>
      <c r="T227" s="16">
        <v>1.1706652850714002E-2</v>
      </c>
      <c r="U227" s="16">
        <v>1.4598141159445785E-2</v>
      </c>
      <c r="V227" s="16">
        <v>2.4335732794325883E-3</v>
      </c>
      <c r="W227" s="16">
        <v>9.1598776442309057E-2</v>
      </c>
      <c r="X227" s="16">
        <v>3.7472133324403793E-2</v>
      </c>
      <c r="Y227" s="16">
        <v>5.9274437624087087E-2</v>
      </c>
      <c r="Z227" s="16">
        <v>1.8851001637593998E-2</v>
      </c>
      <c r="AA227" s="16">
        <v>3.5455687774215709E-3</v>
      </c>
      <c r="AB227" s="16">
        <v>2.1452750775046744E-3</v>
      </c>
      <c r="AC227" s="16">
        <v>6.3242277305271908E-3</v>
      </c>
      <c r="AD227" s="16">
        <v>6.2988156374006654E-3</v>
      </c>
      <c r="AE227" s="16">
        <v>9.4998516085094374E-3</v>
      </c>
      <c r="AF227" s="16">
        <v>1.6852607525072252E-2</v>
      </c>
      <c r="AG227" s="16">
        <v>9.8327309244081451E-3</v>
      </c>
      <c r="AH227" s="16">
        <v>3.6874229853539001E-3</v>
      </c>
      <c r="AI227" s="16">
        <v>4.1355677993278927E-3</v>
      </c>
      <c r="AJ227" s="16">
        <v>2.954275920367716E-2</v>
      </c>
      <c r="AK227" s="16">
        <v>0</v>
      </c>
      <c r="AL227" s="16">
        <v>3.7366599128478167E-3</v>
      </c>
    </row>
    <row r="228" spans="2:38">
      <c r="B228" s="16">
        <v>4.719966153152004E-4</v>
      </c>
      <c r="C228" s="16">
        <v>5.2158188799923699E-4</v>
      </c>
      <c r="D228" s="16">
        <v>1.5586995914401843E-3</v>
      </c>
      <c r="E228" s="16">
        <v>1.1618700405511095E-3</v>
      </c>
      <c r="F228" s="16">
        <v>9.0001978749819497E-4</v>
      </c>
      <c r="G228" s="16">
        <v>2.0764906025447548E-3</v>
      </c>
      <c r="H228" s="16">
        <v>2.4121999818431301E-3</v>
      </c>
      <c r="I228" s="16">
        <v>7.6112752247457479E-4</v>
      </c>
      <c r="J228" s="16">
        <v>9.9097309893518668E-4</v>
      </c>
      <c r="K228" s="16">
        <v>4.6682572842200943E-4</v>
      </c>
      <c r="L228" s="16">
        <v>4.3644550699016094E-4</v>
      </c>
      <c r="M228" s="16">
        <v>6.580504284911219E-4</v>
      </c>
      <c r="N228" s="16">
        <v>8.4367419197150986E-4</v>
      </c>
      <c r="O228" s="16">
        <v>6.860079057589407E-4</v>
      </c>
      <c r="P228" s="16">
        <v>4.521173926138378E-4</v>
      </c>
      <c r="Q228" s="16">
        <v>9.8395368301212112E-4</v>
      </c>
      <c r="R228" s="16">
        <v>5.360737811834662E-4</v>
      </c>
      <c r="S228" s="16">
        <v>1.633813752062892E-4</v>
      </c>
      <c r="T228" s="16">
        <v>2.2958444651475916E-4</v>
      </c>
      <c r="U228" s="16">
        <v>4.4296784541796242E-4</v>
      </c>
      <c r="V228" s="16">
        <v>6.2132541137771829E-4</v>
      </c>
      <c r="W228" s="16">
        <v>8.3184467031366188E-4</v>
      </c>
      <c r="X228" s="16">
        <v>7.8643313544872015E-2</v>
      </c>
      <c r="Y228" s="16">
        <v>8.1966826467464275E-3</v>
      </c>
      <c r="Z228" s="16">
        <v>2.211898944773093E-3</v>
      </c>
      <c r="AA228" s="16">
        <v>1.1487739272771612E-3</v>
      </c>
      <c r="AB228" s="16">
        <v>2.6866034578275274E-4</v>
      </c>
      <c r="AC228" s="16">
        <v>4.2890553253255382E-3</v>
      </c>
      <c r="AD228" s="16">
        <v>2.8739886578073894E-3</v>
      </c>
      <c r="AE228" s="16">
        <v>3.9736333496351332E-3</v>
      </c>
      <c r="AF228" s="16">
        <v>7.9120515226055593E-3</v>
      </c>
      <c r="AG228" s="16">
        <v>4.4779228372228272E-3</v>
      </c>
      <c r="AH228" s="16">
        <v>2.1622078432799274E-3</v>
      </c>
      <c r="AI228" s="16">
        <v>7.1456379726443544E-4</v>
      </c>
      <c r="AJ228" s="16">
        <v>8.3003309219708624E-3</v>
      </c>
      <c r="AK228" s="16">
        <v>0</v>
      </c>
      <c r="AL228" s="16">
        <v>1.4010273629070679E-3</v>
      </c>
    </row>
    <row r="229" spans="2:38">
      <c r="B229" s="16">
        <v>2.8408372197494318E-4</v>
      </c>
      <c r="C229" s="16">
        <v>3.7024723551899296E-4</v>
      </c>
      <c r="D229" s="16">
        <v>8.9173286948691889E-4</v>
      </c>
      <c r="E229" s="16">
        <v>1.7917170536453563E-4</v>
      </c>
      <c r="F229" s="16">
        <v>6.9092691636171884E-4</v>
      </c>
      <c r="G229" s="16">
        <v>2.8169895110828685E-3</v>
      </c>
      <c r="H229" s="16">
        <v>0</v>
      </c>
      <c r="I229" s="16">
        <v>4.5271163218116798E-5</v>
      </c>
      <c r="J229" s="16">
        <v>2.1315022410531878E-3</v>
      </c>
      <c r="K229" s="16">
        <v>3.1226035017094214E-5</v>
      </c>
      <c r="L229" s="16">
        <v>0</v>
      </c>
      <c r="M229" s="16">
        <v>5.8631618716438673E-5</v>
      </c>
      <c r="N229" s="16">
        <v>2.5887325903703999E-4</v>
      </c>
      <c r="O229" s="16">
        <v>2.6475809369705432E-5</v>
      </c>
      <c r="P229" s="16">
        <v>1.0368751707459724E-4</v>
      </c>
      <c r="Q229" s="16">
        <v>4.4122477009109315E-4</v>
      </c>
      <c r="R229" s="16">
        <v>1.3851451093416101E-4</v>
      </c>
      <c r="S229" s="16">
        <v>8.118389984020281E-5</v>
      </c>
      <c r="T229" s="16">
        <v>1.5686011300177294E-4</v>
      </c>
      <c r="U229" s="16">
        <v>3.8603889119370651E-4</v>
      </c>
      <c r="V229" s="16">
        <v>2.2533398771893164E-3</v>
      </c>
      <c r="W229" s="16">
        <v>5.6052425403790218E-3</v>
      </c>
      <c r="X229" s="16">
        <v>1.8058575457297193E-3</v>
      </c>
      <c r="Y229" s="16">
        <v>0</v>
      </c>
      <c r="Z229" s="16">
        <v>1.1705196747917625E-3</v>
      </c>
      <c r="AA229" s="16">
        <v>2.8208662209547211E-3</v>
      </c>
      <c r="AB229" s="16">
        <v>8.521073838065821E-6</v>
      </c>
      <c r="AC229" s="16">
        <v>3.0877323520121002E-3</v>
      </c>
      <c r="AD229" s="16">
        <v>5.556973824900998E-3</v>
      </c>
      <c r="AE229" s="16">
        <v>3.055668567188817E-2</v>
      </c>
      <c r="AF229" s="16">
        <v>4.3773548460525856E-3</v>
      </c>
      <c r="AG229" s="16">
        <v>3.374083808828292E-3</v>
      </c>
      <c r="AH229" s="16">
        <v>4.6968176363121381E-5</v>
      </c>
      <c r="AI229" s="16">
        <v>3.7510296634985819E-4</v>
      </c>
      <c r="AJ229" s="16">
        <v>1.7003166062139963E-2</v>
      </c>
      <c r="AK229" s="16">
        <v>0</v>
      </c>
      <c r="AL229" s="16">
        <v>1.3860069549345207E-2</v>
      </c>
    </row>
    <row r="230" spans="2:38">
      <c r="B230" s="16">
        <v>3.5896178283580132E-2</v>
      </c>
      <c r="C230" s="16">
        <v>3.5220946788623035E-3</v>
      </c>
      <c r="D230" s="16">
        <v>5.2126206848728089E-2</v>
      </c>
      <c r="E230" s="16">
        <v>4.3657047911687133E-2</v>
      </c>
      <c r="F230" s="16">
        <v>4.9086245717803602E-2</v>
      </c>
      <c r="G230" s="16">
        <v>2.7227073558054583E-2</v>
      </c>
      <c r="H230" s="16">
        <v>2.7145606698006419E-2</v>
      </c>
      <c r="I230" s="16">
        <v>3.5869593542047336E-2</v>
      </c>
      <c r="J230" s="16">
        <v>2.4864485167075619E-2</v>
      </c>
      <c r="K230" s="16">
        <v>3.0108767730407278E-2</v>
      </c>
      <c r="L230" s="16">
        <v>3.114029471415811E-2</v>
      </c>
      <c r="M230" s="16">
        <v>2.8031589644563822E-2</v>
      </c>
      <c r="N230" s="16">
        <v>2.6778601577260273E-2</v>
      </c>
      <c r="O230" s="16">
        <v>2.7408415791598778E-2</v>
      </c>
      <c r="P230" s="16">
        <v>3.191033888250653E-2</v>
      </c>
      <c r="Q230" s="16">
        <v>1.9525717245625029E-2</v>
      </c>
      <c r="R230" s="16">
        <v>3.3776983878188144E-2</v>
      </c>
      <c r="S230" s="16">
        <v>2.861696160251093E-2</v>
      </c>
      <c r="T230" s="16">
        <v>2.3401671510190437E-2</v>
      </c>
      <c r="U230" s="16">
        <v>4.3143777245830316E-2</v>
      </c>
      <c r="V230" s="16">
        <v>3.2011070210176608E-2</v>
      </c>
      <c r="W230" s="16">
        <v>4.1274357491823451E-3</v>
      </c>
      <c r="X230" s="16">
        <v>1.1947317715048287E-2</v>
      </c>
      <c r="Y230" s="16">
        <v>8.6963627739471416E-3</v>
      </c>
      <c r="Z230" s="16">
        <v>5.9275809661160483E-3</v>
      </c>
      <c r="AA230" s="16">
        <v>3.2474445521275693E-3</v>
      </c>
      <c r="AB230" s="16">
        <v>5.7802650883037653E-4</v>
      </c>
      <c r="AC230" s="16">
        <v>2.7722584521219489E-2</v>
      </c>
      <c r="AD230" s="16">
        <v>5.3342995448306917E-3</v>
      </c>
      <c r="AE230" s="16">
        <v>6.0798219015599101E-3</v>
      </c>
      <c r="AF230" s="16">
        <v>1.2523767514891997E-2</v>
      </c>
      <c r="AG230" s="16">
        <v>3.0807385283613205E-2</v>
      </c>
      <c r="AH230" s="16">
        <v>2.4122594892429235E-2</v>
      </c>
      <c r="AI230" s="16">
        <v>1.5232375697338202E-2</v>
      </c>
      <c r="AJ230" s="16">
        <v>4.9827804040329431E-2</v>
      </c>
      <c r="AK230" s="16">
        <v>0.14684882754647632</v>
      </c>
      <c r="AL230" s="16">
        <v>6.3400511999951673E-3</v>
      </c>
    </row>
    <row r="231" spans="2:38">
      <c r="B231" s="16">
        <v>4.2816235795543186E-3</v>
      </c>
      <c r="C231" s="16">
        <v>1.0360794568457643E-2</v>
      </c>
      <c r="D231" s="16">
        <v>3.9984094407943928E-3</v>
      </c>
      <c r="E231" s="16">
        <v>1.5032412739455991E-2</v>
      </c>
      <c r="F231" s="16">
        <v>8.9609506212752973E-3</v>
      </c>
      <c r="G231" s="16">
        <v>5.7640040572918801E-3</v>
      </c>
      <c r="H231" s="16">
        <v>1.5610578194412933E-3</v>
      </c>
      <c r="I231" s="16">
        <v>3.1573931423018297E-3</v>
      </c>
      <c r="J231" s="16">
        <v>1.1248734184024639E-2</v>
      </c>
      <c r="K231" s="16">
        <v>5.3914439587204018E-3</v>
      </c>
      <c r="L231" s="16">
        <v>4.3872844055304408E-3</v>
      </c>
      <c r="M231" s="16">
        <v>1.0238014531185564E-2</v>
      </c>
      <c r="N231" s="16">
        <v>5.6249915522305471E-3</v>
      </c>
      <c r="O231" s="16">
        <v>6.2819880948457646E-3</v>
      </c>
      <c r="P231" s="16">
        <v>8.1438770250435739E-3</v>
      </c>
      <c r="Q231" s="16">
        <v>4.9134103564984601E-3</v>
      </c>
      <c r="R231" s="16">
        <v>4.8870617483141665E-3</v>
      </c>
      <c r="S231" s="16">
        <v>4.2509244144686873E-3</v>
      </c>
      <c r="T231" s="16">
        <v>3.6999319221801708E-3</v>
      </c>
      <c r="U231" s="16">
        <v>1.2185156749172098E-2</v>
      </c>
      <c r="V231" s="16">
        <v>1.0904254501185196E-2</v>
      </c>
      <c r="W231" s="16">
        <v>1.8900823711673762E-2</v>
      </c>
      <c r="X231" s="16">
        <v>1.8616422443471031E-2</v>
      </c>
      <c r="Y231" s="16">
        <v>1.8810231282967188E-2</v>
      </c>
      <c r="Z231" s="16">
        <v>1.213723971266935E-2</v>
      </c>
      <c r="AA231" s="16">
        <v>3.6565166950434783E-2</v>
      </c>
      <c r="AB231" s="16">
        <v>5.8603685654154476E-2</v>
      </c>
      <c r="AC231" s="16">
        <v>1.8883608836808747E-2</v>
      </c>
      <c r="AD231" s="16">
        <v>5.8157521213181565E-3</v>
      </c>
      <c r="AE231" s="16">
        <v>1.6630660964389338E-2</v>
      </c>
      <c r="AF231" s="16">
        <v>7.1287838791324375E-3</v>
      </c>
      <c r="AG231" s="16">
        <v>6.4929250855201969E-3</v>
      </c>
      <c r="AH231" s="16">
        <v>2.0944639426102633E-2</v>
      </c>
      <c r="AI231" s="16">
        <v>6.9405415294956285E-3</v>
      </c>
      <c r="AJ231" s="16">
        <v>5.8195708961586773E-3</v>
      </c>
      <c r="AK231" s="16">
        <v>0</v>
      </c>
      <c r="AL231" s="16">
        <v>2.3631657832972408E-3</v>
      </c>
    </row>
    <row r="232" spans="2:38">
      <c r="B232" s="16">
        <v>1.5461149533722606E-3</v>
      </c>
      <c r="C232" s="16">
        <v>1.179879966853137E-3</v>
      </c>
      <c r="D232" s="16">
        <v>2.1819077777231809E-3</v>
      </c>
      <c r="E232" s="16">
        <v>3.2381560029732556E-3</v>
      </c>
      <c r="F232" s="16">
        <v>2.8047945510038352E-3</v>
      </c>
      <c r="G232" s="16">
        <v>3.2441986556933297E-3</v>
      </c>
      <c r="H232" s="16">
        <v>1.3994507395163958E-3</v>
      </c>
      <c r="I232" s="16">
        <v>3.2215921677611003E-3</v>
      </c>
      <c r="J232" s="16">
        <v>2.8684685878690827E-3</v>
      </c>
      <c r="K232" s="16">
        <v>1.9990669568567105E-3</v>
      </c>
      <c r="L232" s="16">
        <v>1.3074940108926891E-3</v>
      </c>
      <c r="M232" s="16">
        <v>3.4449261845879257E-3</v>
      </c>
      <c r="N232" s="16">
        <v>3.4052710300431109E-3</v>
      </c>
      <c r="O232" s="16">
        <v>2.5311419574341881E-3</v>
      </c>
      <c r="P232" s="16">
        <v>1.7209618734781004E-3</v>
      </c>
      <c r="Q232" s="16">
        <v>1.2350584893342895E-3</v>
      </c>
      <c r="R232" s="16">
        <v>2.4192613773681231E-3</v>
      </c>
      <c r="S232" s="16">
        <v>2.1020318016969227E-3</v>
      </c>
      <c r="T232" s="16">
        <v>5.7466307826723243E-4</v>
      </c>
      <c r="U232" s="16">
        <v>3.3655246359637009E-3</v>
      </c>
      <c r="V232" s="16">
        <v>3.8143718745402449E-3</v>
      </c>
      <c r="W232" s="16">
        <v>8.2358020411121679E-3</v>
      </c>
      <c r="X232" s="16">
        <v>1.2104426381145E-3</v>
      </c>
      <c r="Y232" s="16">
        <v>1.7772915695793685E-3</v>
      </c>
      <c r="Z232" s="16">
        <v>2.2359193724085305E-2</v>
      </c>
      <c r="AA232" s="16">
        <v>1.4196718728571832E-2</v>
      </c>
      <c r="AB232" s="16">
        <v>1.863848360826548E-2</v>
      </c>
      <c r="AC232" s="16">
        <v>1.5690882068246884E-2</v>
      </c>
      <c r="AD232" s="16">
        <v>1.2544319042191623E-2</v>
      </c>
      <c r="AE232" s="16">
        <v>1.2472363821054971E-3</v>
      </c>
      <c r="AF232" s="16">
        <v>8.3355591059513737E-3</v>
      </c>
      <c r="AG232" s="16">
        <v>1.4909656333386664E-2</v>
      </c>
      <c r="AH232" s="16">
        <v>1.7703763790279915E-2</v>
      </c>
      <c r="AI232" s="16">
        <v>6.6999202750989114E-3</v>
      </c>
      <c r="AJ232" s="16">
        <v>1.1420004376088122E-2</v>
      </c>
      <c r="AK232" s="16">
        <v>0</v>
      </c>
      <c r="AL232" s="16">
        <v>3.0394118721528609E-2</v>
      </c>
    </row>
    <row r="233" spans="2:38">
      <c r="B233" s="16">
        <v>5.7851357555913918E-2</v>
      </c>
      <c r="C233" s="16">
        <v>0.38211093573790711</v>
      </c>
      <c r="D233" s="16">
        <v>2.736984375131872E-2</v>
      </c>
      <c r="E233" s="16">
        <v>2.7651921617334138E-2</v>
      </c>
      <c r="F233" s="16">
        <v>3.4685254125882137E-2</v>
      </c>
      <c r="G233" s="16">
        <v>2.1625554552220389E-2</v>
      </c>
      <c r="H233" s="16">
        <v>5.1841927054017967E-2</v>
      </c>
      <c r="I233" s="16">
        <v>1.6067849973767243E-2</v>
      </c>
      <c r="J233" s="16">
        <v>4.0704666134598826E-2</v>
      </c>
      <c r="K233" s="16">
        <v>3.0391569047299612E-2</v>
      </c>
      <c r="L233" s="16">
        <v>2.457550088115763E-2</v>
      </c>
      <c r="M233" s="16">
        <v>2.746675486966452E-2</v>
      </c>
      <c r="N233" s="16">
        <v>1.791759342848815E-2</v>
      </c>
      <c r="O233" s="16">
        <v>1.6370605088888719E-2</v>
      </c>
      <c r="P233" s="16">
        <v>2.0027702017584331E-2</v>
      </c>
      <c r="Q233" s="16">
        <v>1.0620537609836129E-2</v>
      </c>
      <c r="R233" s="16">
        <v>1.7296830857543456E-2</v>
      </c>
      <c r="S233" s="16">
        <v>1.4959307930446581E-2</v>
      </c>
      <c r="T233" s="16">
        <v>1.0017967304113249E-2</v>
      </c>
      <c r="U233" s="16">
        <v>5.7471462404751948E-2</v>
      </c>
      <c r="V233" s="16">
        <v>4.420105934433495E-2</v>
      </c>
      <c r="W233" s="16">
        <v>1.5046828730460616E-2</v>
      </c>
      <c r="X233" s="16">
        <v>1.956228888109679E-2</v>
      </c>
      <c r="Y233" s="16">
        <v>5.6694493377196134E-2</v>
      </c>
      <c r="Z233" s="16">
        <v>5.4430851216756448E-2</v>
      </c>
      <c r="AA233" s="16">
        <v>3.0340074689074761E-2</v>
      </c>
      <c r="AB233" s="16">
        <v>2.0598406288428583E-3</v>
      </c>
      <c r="AC233" s="16">
        <v>5.8027098294893983E-2</v>
      </c>
      <c r="AD233" s="16">
        <v>2.32524324926607E-2</v>
      </c>
      <c r="AE233" s="16">
        <v>3.2689413616872408E-2</v>
      </c>
      <c r="AF233" s="16">
        <v>2.3321095678552027E-2</v>
      </c>
      <c r="AG233" s="16">
        <v>1.3963222508983764E-2</v>
      </c>
      <c r="AH233" s="16">
        <v>3.6335891363606869E-2</v>
      </c>
      <c r="AI233" s="16">
        <v>1.5517640820168526E-2</v>
      </c>
      <c r="AJ233" s="16">
        <v>3.5271530967410661E-2</v>
      </c>
      <c r="AK233" s="16">
        <v>4.0571154952321539E-2</v>
      </c>
      <c r="AL233" s="16">
        <v>8.3358334668453687E-2</v>
      </c>
    </row>
    <row r="234" spans="2:38">
      <c r="B234" s="16">
        <v>1.7721706307091474E-3</v>
      </c>
      <c r="C234" s="16">
        <v>1.7553535520027884E-3</v>
      </c>
      <c r="D234" s="16">
        <v>2.6310571726587506E-3</v>
      </c>
      <c r="E234" s="16">
        <v>3.4110812211273732E-3</v>
      </c>
      <c r="F234" s="16">
        <v>4.0656367679925039E-3</v>
      </c>
      <c r="G234" s="16">
        <v>1.4756810986180879E-2</v>
      </c>
      <c r="H234" s="16">
        <v>2.2173809459227487E-3</v>
      </c>
      <c r="I234" s="16">
        <v>3.7572363561260312E-3</v>
      </c>
      <c r="J234" s="16">
        <v>5.4812662605876038E-3</v>
      </c>
      <c r="K234" s="16">
        <v>2.8106020699985965E-3</v>
      </c>
      <c r="L234" s="16">
        <v>2.8519995568587831E-3</v>
      </c>
      <c r="M234" s="16">
        <v>4.107717550437367E-3</v>
      </c>
      <c r="N234" s="16">
        <v>4.2541841369093383E-3</v>
      </c>
      <c r="O234" s="16">
        <v>5.4916149758486776E-3</v>
      </c>
      <c r="P234" s="16">
        <v>4.6571278108575509E-3</v>
      </c>
      <c r="Q234" s="16">
        <v>7.4464868089129865E-3</v>
      </c>
      <c r="R234" s="16">
        <v>6.624621044171013E-3</v>
      </c>
      <c r="S234" s="16">
        <v>9.0146547338166693E-3</v>
      </c>
      <c r="T234" s="16">
        <v>1.5656392190805145E-3</v>
      </c>
      <c r="U234" s="16">
        <v>4.6304792632636833E-3</v>
      </c>
      <c r="V234" s="16">
        <v>4.9138548529829244E-3</v>
      </c>
      <c r="W234" s="16">
        <v>7.9943915630221393E-3</v>
      </c>
      <c r="X234" s="16">
        <v>2.5671880383827238E-2</v>
      </c>
      <c r="Y234" s="16">
        <v>5.4950525965565891E-3</v>
      </c>
      <c r="Z234" s="16">
        <v>2.0399666731607691E-2</v>
      </c>
      <c r="AA234" s="16">
        <v>3.2892906943523245E-2</v>
      </c>
      <c r="AB234" s="16">
        <v>1.2237726864374836E-3</v>
      </c>
      <c r="AC234" s="16">
        <v>4.9081708354499053E-3</v>
      </c>
      <c r="AD234" s="16">
        <v>0.1131261761472748</v>
      </c>
      <c r="AE234" s="16">
        <v>1.7914988711942477E-2</v>
      </c>
      <c r="AF234" s="16">
        <v>1.8494789712835701E-2</v>
      </c>
      <c r="AG234" s="16">
        <v>7.2294444117107746E-3</v>
      </c>
      <c r="AH234" s="16">
        <v>4.211829063653539E-2</v>
      </c>
      <c r="AI234" s="16">
        <v>2.5073643593495499E-2</v>
      </c>
      <c r="AJ234" s="16">
        <v>1.1681439045322161E-2</v>
      </c>
      <c r="AK234" s="16">
        <v>0</v>
      </c>
      <c r="AL234" s="16">
        <v>4.6162344626829464E-2</v>
      </c>
    </row>
    <row r="235" spans="2:38">
      <c r="B235" s="16">
        <v>0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0</v>
      </c>
      <c r="AL235" s="16">
        <v>0.26558792145120963</v>
      </c>
    </row>
    <row r="236" spans="2:38">
      <c r="B236" s="16">
        <v>1.906666310749456E-5</v>
      </c>
      <c r="C236" s="16">
        <v>0</v>
      </c>
      <c r="D236" s="16">
        <v>2.5503587814850327E-4</v>
      </c>
      <c r="E236" s="16">
        <v>0</v>
      </c>
      <c r="F236" s="16">
        <v>5.3173793335494643E-5</v>
      </c>
      <c r="G236" s="16">
        <v>3.0365155068987705E-4</v>
      </c>
      <c r="H236" s="16">
        <v>0</v>
      </c>
      <c r="I236" s="16">
        <v>1.360965824955224E-4</v>
      </c>
      <c r="J236" s="16">
        <v>6.7030743404239369E-4</v>
      </c>
      <c r="K236" s="16">
        <v>1.8023687021370352E-4</v>
      </c>
      <c r="L236" s="16">
        <v>5.6385989993631408E-5</v>
      </c>
      <c r="M236" s="16">
        <v>3.1238960439643139E-4</v>
      </c>
      <c r="N236" s="16">
        <v>5.947136624274037E-4</v>
      </c>
      <c r="O236" s="16">
        <v>2.9290219773028852E-4</v>
      </c>
      <c r="P236" s="16">
        <v>2.9924249984867945E-4</v>
      </c>
      <c r="Q236" s="16">
        <v>1.8354970405724442E-3</v>
      </c>
      <c r="R236" s="16">
        <v>1.1548429056136606E-3</v>
      </c>
      <c r="S236" s="16">
        <v>1.5619799323364509E-3</v>
      </c>
      <c r="T236" s="16">
        <v>1.1706150235866733E-4</v>
      </c>
      <c r="U236" s="16">
        <v>6.5152599539155574E-5</v>
      </c>
      <c r="V236" s="16">
        <v>1.4850190586248162E-4</v>
      </c>
      <c r="W236" s="16">
        <v>7.0794711755388666E-4</v>
      </c>
      <c r="X236" s="16">
        <v>8.3521002359608604E-5</v>
      </c>
      <c r="Y236" s="16">
        <v>1.226337942025712E-4</v>
      </c>
      <c r="Z236" s="16">
        <v>1.7683152350470491E-4</v>
      </c>
      <c r="AA236" s="16">
        <v>1.8482143466128271E-4</v>
      </c>
      <c r="AB236" s="16">
        <v>9.1080910563780387E-7</v>
      </c>
      <c r="AC236" s="16">
        <v>5.8535272667536173E-4</v>
      </c>
      <c r="AD236" s="16">
        <v>3.9326738369702963E-3</v>
      </c>
      <c r="AE236" s="16">
        <v>8.605978468759879E-5</v>
      </c>
      <c r="AF236" s="16">
        <v>1.5346282592673804E-6</v>
      </c>
      <c r="AG236" s="16">
        <v>8.3109102133659379E-5</v>
      </c>
      <c r="AH236" s="16">
        <v>0</v>
      </c>
      <c r="AI236" s="16">
        <v>3.0687623845834219E-4</v>
      </c>
      <c r="AJ236" s="16">
        <v>3.9097529900254609E-4</v>
      </c>
      <c r="AK236" s="16">
        <v>0</v>
      </c>
      <c r="AL236" s="16">
        <v>1.5220777868735886E-4</v>
      </c>
    </row>
    <row r="237" spans="2:38">
      <c r="B237" s="16">
        <v>2.645653535198793E-4</v>
      </c>
      <c r="C237" s="16">
        <v>0</v>
      </c>
      <c r="D237" s="16">
        <v>0</v>
      </c>
      <c r="E237" s="16">
        <v>0</v>
      </c>
      <c r="F237" s="16">
        <v>2.5153272910191047E-6</v>
      </c>
      <c r="G237" s="16">
        <v>3.8755427404718162E-5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16">
        <v>3.5701559419005689E-5</v>
      </c>
      <c r="X237" s="16">
        <v>2.2598966904959831E-4</v>
      </c>
      <c r="Y237" s="16">
        <v>0</v>
      </c>
      <c r="Z237" s="16">
        <v>2.383756710857743E-5</v>
      </c>
      <c r="AA237" s="16">
        <v>1.5535234895743154E-4</v>
      </c>
      <c r="AB237" s="16">
        <v>0</v>
      </c>
      <c r="AC237" s="16">
        <v>4.4943768153932748E-4</v>
      </c>
      <c r="AD237" s="16">
        <v>8.9766048556003705E-4</v>
      </c>
      <c r="AE237" s="16">
        <v>2.5588907903235614E-5</v>
      </c>
      <c r="AF237" s="16">
        <v>3.51354412838439E-5</v>
      </c>
      <c r="AG237" s="16">
        <v>1.4789866069628588E-2</v>
      </c>
      <c r="AH237" s="16">
        <v>1.1755437362448079E-5</v>
      </c>
      <c r="AI237" s="16">
        <v>3.5306316246174136E-5</v>
      </c>
      <c r="AJ237" s="16">
        <v>5.7481995326351883E-5</v>
      </c>
      <c r="AK237" s="16">
        <v>0</v>
      </c>
      <c r="AL237" s="16">
        <v>2.4393668024182808E-3</v>
      </c>
    </row>
    <row r="238" spans="2:38">
      <c r="B238" s="16">
        <v>1.5594368920918717E-4</v>
      </c>
      <c r="C238" s="16">
        <v>9.4676858986449824E-4</v>
      </c>
      <c r="D238" s="16">
        <v>6.2490936424769547E-4</v>
      </c>
      <c r="E238" s="16">
        <v>5.4170447632982959E-4</v>
      </c>
      <c r="F238" s="16">
        <v>1.1786814963810983E-3</v>
      </c>
      <c r="G238" s="16">
        <v>2.741249787682332E-3</v>
      </c>
      <c r="H238" s="16">
        <v>7.3170133655029617E-4</v>
      </c>
      <c r="I238" s="16">
        <v>4.3411514573628014E-4</v>
      </c>
      <c r="J238" s="16">
        <v>6.7720033624778253E-4</v>
      </c>
      <c r="K238" s="16">
        <v>6.8003171773494363E-4</v>
      </c>
      <c r="L238" s="16">
        <v>3.9199745452488046E-4</v>
      </c>
      <c r="M238" s="16">
        <v>9.3816142684809947E-4</v>
      </c>
      <c r="N238" s="16">
        <v>2.4092413877101677E-3</v>
      </c>
      <c r="O238" s="16">
        <v>1.9985098743113957E-3</v>
      </c>
      <c r="P238" s="16">
        <v>1.3427061699944824E-3</v>
      </c>
      <c r="Q238" s="16">
        <v>4.4567721011338845E-4</v>
      </c>
      <c r="R238" s="16">
        <v>4.7855284436746905E-4</v>
      </c>
      <c r="S238" s="16">
        <v>7.9845156879967494E-4</v>
      </c>
      <c r="T238" s="16">
        <v>1.98218008770253E-4</v>
      </c>
      <c r="U238" s="16">
        <v>7.3936323511553928E-4</v>
      </c>
      <c r="V238" s="16">
        <v>9.7208352027886339E-4</v>
      </c>
      <c r="W238" s="16">
        <v>1.5017546730603589E-3</v>
      </c>
      <c r="X238" s="16">
        <v>8.2485184176585465E-3</v>
      </c>
      <c r="Y238" s="16">
        <v>1.6925716331103399E-3</v>
      </c>
      <c r="Z238" s="16">
        <v>5.1612762267918731E-4</v>
      </c>
      <c r="AA238" s="16">
        <v>2.7434627595088754E-3</v>
      </c>
      <c r="AB238" s="16">
        <v>1.8716582177253499E-4</v>
      </c>
      <c r="AC238" s="16">
        <v>9.1535199911889418E-4</v>
      </c>
      <c r="AD238" s="16">
        <v>1.1257684792436895E-3</v>
      </c>
      <c r="AE238" s="16">
        <v>1.7955905017213404E-6</v>
      </c>
      <c r="AF238" s="16">
        <v>1.8168324363981145E-3</v>
      </c>
      <c r="AG238" s="16">
        <v>8.5628136425498639E-4</v>
      </c>
      <c r="AH238" s="16">
        <v>0</v>
      </c>
      <c r="AI238" s="16">
        <v>1.9249921992699176E-3</v>
      </c>
      <c r="AJ238" s="16">
        <v>2.248822439736895E-3</v>
      </c>
      <c r="AK238" s="16">
        <v>0</v>
      </c>
      <c r="AL238" s="16">
        <v>4.6060821908787851E-3</v>
      </c>
    </row>
    <row r="239" spans="2:38">
      <c r="B239" s="16">
        <v>9.5000575959055603E-3</v>
      </c>
      <c r="C239" s="16">
        <v>7.1872062306799905E-3</v>
      </c>
      <c r="D239" s="16">
        <v>1.8797750597390271E-2</v>
      </c>
      <c r="E239" s="16">
        <v>1.8543116726806981E-2</v>
      </c>
      <c r="F239" s="16">
        <v>1.5176690073137286E-2</v>
      </c>
      <c r="G239" s="16">
        <v>4.2860083477265137E-2</v>
      </c>
      <c r="H239" s="16">
        <v>2.0288120282394188E-2</v>
      </c>
      <c r="I239" s="16">
        <v>2.3124468536534135E-2</v>
      </c>
      <c r="J239" s="16">
        <v>3.1230226366619904E-2</v>
      </c>
      <c r="K239" s="16">
        <v>1.0126517301850727E-2</v>
      </c>
      <c r="L239" s="16">
        <v>1.1747550214112374E-2</v>
      </c>
      <c r="M239" s="16">
        <v>1.8635073872136403E-2</v>
      </c>
      <c r="N239" s="16">
        <v>2.5957370124184812E-2</v>
      </c>
      <c r="O239" s="16">
        <v>2.0141829178431516E-2</v>
      </c>
      <c r="P239" s="16">
        <v>1.9817906386471771E-2</v>
      </c>
      <c r="Q239" s="16">
        <v>2.3462009586078227E-2</v>
      </c>
      <c r="R239" s="16">
        <v>2.3443289075875475E-2</v>
      </c>
      <c r="S239" s="16">
        <v>1.9573710058829144E-2</v>
      </c>
      <c r="T239" s="16">
        <v>2.0116917038066544E-2</v>
      </c>
      <c r="U239" s="16">
        <v>2.3446761457377757E-2</v>
      </c>
      <c r="V239" s="16">
        <v>6.0851307370307764E-2</v>
      </c>
      <c r="W239" s="16">
        <v>4.2993800662556335E-2</v>
      </c>
      <c r="X239" s="16">
        <v>8.4868317621021566E-2</v>
      </c>
      <c r="Y239" s="16">
        <v>3.3958597772271441E-2</v>
      </c>
      <c r="Z239" s="16">
        <v>4.6677458149656431E-2</v>
      </c>
      <c r="AA239" s="16">
        <v>6.554978640878141E-2</v>
      </c>
      <c r="AB239" s="16">
        <v>1.0337267241064423E-2</v>
      </c>
      <c r="AC239" s="16">
        <v>9.4536868361985896E-2</v>
      </c>
      <c r="AD239" s="16">
        <v>7.857608117816535E-2</v>
      </c>
      <c r="AE239" s="16">
        <v>5.3958361863975846E-2</v>
      </c>
      <c r="AF239" s="16">
        <v>4.1660169637617366E-2</v>
      </c>
      <c r="AG239" s="16">
        <v>2.6971373189258803E-2</v>
      </c>
      <c r="AH239" s="16">
        <v>4.6378343099429245E-2</v>
      </c>
      <c r="AI239" s="16">
        <v>7.28374454140958E-2</v>
      </c>
      <c r="AJ239" s="16">
        <v>2.0657784237794997E-2</v>
      </c>
      <c r="AK239" s="16">
        <v>0</v>
      </c>
      <c r="AL239" s="16">
        <v>2.3886119304553866E-2</v>
      </c>
    </row>
    <row r="240" spans="2:38">
      <c r="B240" s="16">
        <v>1.2735241880647516E-4</v>
      </c>
      <c r="C240" s="16">
        <v>0</v>
      </c>
      <c r="D240" s="16">
        <v>9.2148490776125806E-5</v>
      </c>
      <c r="E240" s="16">
        <v>1.1047547754039686E-4</v>
      </c>
      <c r="F240" s="16">
        <v>8.3654563593365102E-5</v>
      </c>
      <c r="G240" s="16">
        <v>1.2523968143802981E-4</v>
      </c>
      <c r="H240" s="16">
        <v>0</v>
      </c>
      <c r="I240" s="16">
        <v>7.1069865059382505E-5</v>
      </c>
      <c r="J240" s="16">
        <v>7.6916829874154821E-5</v>
      </c>
      <c r="K240" s="16">
        <v>5.8629566734723594E-5</v>
      </c>
      <c r="L240" s="16">
        <v>6.1628774929899452E-5</v>
      </c>
      <c r="M240" s="16">
        <v>8.2987837957113674E-5</v>
      </c>
      <c r="N240" s="16">
        <v>1.218769318416274E-4</v>
      </c>
      <c r="O240" s="16">
        <v>6.9594853269910225E-5</v>
      </c>
      <c r="P240" s="16">
        <v>9.0851708389883958E-5</v>
      </c>
      <c r="Q240" s="16">
        <v>1.2016074855237289E-4</v>
      </c>
      <c r="R240" s="16">
        <v>1.026954563631099E-4</v>
      </c>
      <c r="S240" s="16">
        <v>7.11338857591629E-5</v>
      </c>
      <c r="T240" s="16">
        <v>5.8308684404250095E-5</v>
      </c>
      <c r="U240" s="16">
        <v>4.2132882867128584E-4</v>
      </c>
      <c r="V240" s="16">
        <v>2.3576228694462112E-4</v>
      </c>
      <c r="W240" s="16">
        <v>8.8057780188882561E-5</v>
      </c>
      <c r="X240" s="16">
        <v>2.4343148865743841E-4</v>
      </c>
      <c r="Y240" s="16">
        <v>5.5848465952886306E-5</v>
      </c>
      <c r="Z240" s="16">
        <v>6.083604700549861E-4</v>
      </c>
      <c r="AA240" s="16">
        <v>1.651012070519276E-4</v>
      </c>
      <c r="AB240" s="16">
        <v>3.5423079808220869E-4</v>
      </c>
      <c r="AC240" s="16">
        <v>3.0974732350500629E-4</v>
      </c>
      <c r="AD240" s="16">
        <v>5.284564009187873E-3</v>
      </c>
      <c r="AE240" s="16">
        <v>3.8232540296709435E-4</v>
      </c>
      <c r="AF240" s="16">
        <v>3.3154994082789011E-3</v>
      </c>
      <c r="AG240" s="16">
        <v>1.0486581910138425E-2</v>
      </c>
      <c r="AH240" s="16">
        <v>2.1502879257651844E-3</v>
      </c>
      <c r="AI240" s="16">
        <v>8.4273787924459714E-4</v>
      </c>
      <c r="AJ240" s="16">
        <v>1.1671625881300709E-2</v>
      </c>
      <c r="AK240" s="16">
        <v>0</v>
      </c>
      <c r="AL240" s="16">
        <v>1.414060850205568E-3</v>
      </c>
    </row>
    <row r="241" spans="1:38">
      <c r="B241" s="16">
        <v>7.9802090814779349E-4</v>
      </c>
      <c r="C241" s="16">
        <v>1.4162194394752535E-3</v>
      </c>
      <c r="D241" s="16">
        <v>7.5426091252337769E-4</v>
      </c>
      <c r="E241" s="16">
        <v>1.2557946909275512E-3</v>
      </c>
      <c r="F241" s="16">
        <v>1.0293165540403836E-3</v>
      </c>
      <c r="G241" s="16">
        <v>7.0439633234318187E-4</v>
      </c>
      <c r="H241" s="16">
        <v>1.6641704110500916E-4</v>
      </c>
      <c r="I241" s="16">
        <v>1.9367149896043975E-4</v>
      </c>
      <c r="J241" s="16">
        <v>1.2674551213194788E-3</v>
      </c>
      <c r="K241" s="16">
        <v>4.086159593718989E-4</v>
      </c>
      <c r="L241" s="16">
        <v>4.8379864536379297E-4</v>
      </c>
      <c r="M241" s="16">
        <v>4.403676388803766E-4</v>
      </c>
      <c r="N241" s="16">
        <v>8.1674561874314517E-4</v>
      </c>
      <c r="O241" s="16">
        <v>9.0611494334560732E-4</v>
      </c>
      <c r="P241" s="16">
        <v>1.1306904169638354E-3</v>
      </c>
      <c r="Q241" s="16">
        <v>1.1703557881596006E-3</v>
      </c>
      <c r="R241" s="16">
        <v>1.1225752018132807E-3</v>
      </c>
      <c r="S241" s="16">
        <v>8.1719375663969927E-4</v>
      </c>
      <c r="T241" s="16">
        <v>4.124401913875598E-4</v>
      </c>
      <c r="U241" s="16">
        <v>1.4043603343195669E-3</v>
      </c>
      <c r="V241" s="16">
        <v>1.4740079311554128E-3</v>
      </c>
      <c r="W241" s="16">
        <v>1.9579689335595875E-5</v>
      </c>
      <c r="X241" s="16">
        <v>1.1535839756698653E-3</v>
      </c>
      <c r="Y241" s="16">
        <v>3.7853999050442059E-3</v>
      </c>
      <c r="Z241" s="16">
        <v>2.3545630684481838E-3</v>
      </c>
      <c r="AA241" s="16">
        <v>4.0351373062390292E-3</v>
      </c>
      <c r="AB241" s="16">
        <v>2.3730467633166998E-4</v>
      </c>
      <c r="AC241" s="16">
        <v>1.6957558867291751E-3</v>
      </c>
      <c r="AD241" s="16">
        <v>2.6527891320688463E-3</v>
      </c>
      <c r="AE241" s="16">
        <v>3.6442358406827565E-3</v>
      </c>
      <c r="AF241" s="16">
        <v>4.3998040963139596E-3</v>
      </c>
      <c r="AG241" s="16">
        <v>2.6977461451797111E-3</v>
      </c>
      <c r="AH241" s="16">
        <v>6.0279412807602295E-3</v>
      </c>
      <c r="AI241" s="16">
        <v>1.6974833035090465E-3</v>
      </c>
      <c r="AJ241" s="16">
        <v>2.1497553335917121E-3</v>
      </c>
      <c r="AK241" s="16">
        <v>0</v>
      </c>
      <c r="AL241" s="16">
        <v>3.6630620013059612E-4</v>
      </c>
    </row>
    <row r="242" spans="1:38">
      <c r="B242" s="16">
        <v>3.6610466409204151E-3</v>
      </c>
      <c r="C242" s="16">
        <v>4.8362093984581304E-3</v>
      </c>
      <c r="D242" s="16">
        <v>4.2039497473752565E-3</v>
      </c>
      <c r="E242" s="16">
        <v>2.4428001840955454E-3</v>
      </c>
      <c r="F242" s="16">
        <v>2.8193683072021344E-3</v>
      </c>
      <c r="G242" s="16">
        <v>2.3426130762901126E-3</v>
      </c>
      <c r="H242" s="16">
        <v>8.5889744366026699E-3</v>
      </c>
      <c r="I242" s="16">
        <v>1.946857037153224E-3</v>
      </c>
      <c r="J242" s="16">
        <v>5.38303036953272E-3</v>
      </c>
      <c r="K242" s="16">
        <v>8.1619711345877078E-3</v>
      </c>
      <c r="L242" s="16">
        <v>3.5148567560502404E-3</v>
      </c>
      <c r="M242" s="16">
        <v>4.3001102657070269E-3</v>
      </c>
      <c r="N242" s="16">
        <v>7.6850692791404157E-3</v>
      </c>
      <c r="O242" s="16">
        <v>5.3795759563051229E-3</v>
      </c>
      <c r="P242" s="16">
        <v>2.2230944671187466E-3</v>
      </c>
      <c r="Q242" s="16">
        <v>2.6550947288313308E-4</v>
      </c>
      <c r="R242" s="16">
        <v>2.5972541286813761E-3</v>
      </c>
      <c r="S242" s="16">
        <v>2.0083955914165642E-3</v>
      </c>
      <c r="T242" s="16">
        <v>1.8099767159259136E-3</v>
      </c>
      <c r="U242" s="16">
        <v>1.9368384031947258E-3</v>
      </c>
      <c r="V242" s="16">
        <v>1.1122483407480958E-2</v>
      </c>
      <c r="W242" s="16">
        <v>3.2240726454020778E-3</v>
      </c>
      <c r="X242" s="16">
        <v>9.9315567444819043E-3</v>
      </c>
      <c r="Y242" s="16">
        <v>2.1861125849688093E-2</v>
      </c>
      <c r="Z242" s="16">
        <v>5.9300026852686996E-3</v>
      </c>
      <c r="AA242" s="16">
        <v>4.4530757022903742E-3</v>
      </c>
      <c r="AB242" s="16">
        <v>9.9310924643068493E-4</v>
      </c>
      <c r="AC242" s="16">
        <v>6.7920122376135227E-3</v>
      </c>
      <c r="AD242" s="16">
        <v>2.8856539173839728E-3</v>
      </c>
      <c r="AE242" s="16">
        <v>8.2382091637642121E-4</v>
      </c>
      <c r="AF242" s="16">
        <v>8.0633939087349765E-3</v>
      </c>
      <c r="AG242" s="16">
        <v>3.7824320353613073E-3</v>
      </c>
      <c r="AH242" s="16">
        <v>4.0784032504123761E-3</v>
      </c>
      <c r="AI242" s="16">
        <v>3.1169980953013104E-3</v>
      </c>
      <c r="AJ242" s="16">
        <v>2.3005197761498271E-3</v>
      </c>
      <c r="AK242" s="16">
        <v>5.8101032747433798E-4</v>
      </c>
      <c r="AL242" s="16">
        <v>0</v>
      </c>
    </row>
    <row r="243" spans="1:38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spans="1:38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spans="1:38" ht="18">
      <c r="A245" s="2" t="s">
        <v>46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spans="1:38">
      <c r="B246" s="10" cm="1">
        <f t="array" ref="B246:AL282">_xlfn.ANCHORARRAY(B86)-_xlfn.ANCHORARRAY(B206)</f>
        <v>0.92861852869181871</v>
      </c>
      <c r="C246" s="10">
        <v>0</v>
      </c>
      <c r="D246" s="10">
        <v>-9.2757354413227008E-2</v>
      </c>
      <c r="E246" s="10">
        <v>-1.0865896829280087E-2</v>
      </c>
      <c r="F246" s="10">
        <v>-1.0436053497556459E-2</v>
      </c>
      <c r="G246" s="10">
        <v>-1.9378770562957094E-3</v>
      </c>
      <c r="H246" s="10">
        <v>0</v>
      </c>
      <c r="I246" s="10">
        <v>-1.2173956792002388E-3</v>
      </c>
      <c r="J246" s="10">
        <v>-1.5438148413518497E-4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-1.9422015686852601E-3</v>
      </c>
      <c r="V246" s="10">
        <v>-7.175272142709156E-4</v>
      </c>
      <c r="W246" s="10">
        <v>0</v>
      </c>
      <c r="X246" s="10">
        <v>0</v>
      </c>
      <c r="Y246" s="10">
        <v>0</v>
      </c>
      <c r="Z246" s="10">
        <v>-7.4126376419920192E-5</v>
      </c>
      <c r="AA246" s="10">
        <v>0</v>
      </c>
      <c r="AB246" s="10">
        <v>-2.267328221837038E-6</v>
      </c>
      <c r="AC246" s="10">
        <v>0</v>
      </c>
      <c r="AD246" s="10">
        <v>0</v>
      </c>
      <c r="AE246" s="10">
        <v>-1.9674500671048899E-5</v>
      </c>
      <c r="AF246" s="10">
        <v>-1.6990500722255683E-3</v>
      </c>
      <c r="AG246" s="10">
        <v>-1.6792421676816009E-3</v>
      </c>
      <c r="AH246" s="10">
        <v>-1.15992586896065E-3</v>
      </c>
      <c r="AI246" s="10">
        <v>-5.7582229332625754E-6</v>
      </c>
      <c r="AJ246" s="10">
        <v>-1.353151253805168E-2</v>
      </c>
      <c r="AK246" s="10">
        <v>0</v>
      </c>
      <c r="AL246" s="10">
        <v>0</v>
      </c>
    </row>
    <row r="247" spans="1:38">
      <c r="B247" s="9">
        <v>-5.4252440765446316E-6</v>
      </c>
      <c r="C247" s="9">
        <v>0.99978282732710455</v>
      </c>
      <c r="D247" s="9">
        <v>-3.2642802287019754E-5</v>
      </c>
      <c r="E247" s="9">
        <v>-6.6949519148886652E-5</v>
      </c>
      <c r="F247" s="9">
        <v>-3.1301653699448816E-4</v>
      </c>
      <c r="G247" s="9">
        <v>-2.7597168960476036E-4</v>
      </c>
      <c r="H247" s="9">
        <v>-1.6921990585257896E-2</v>
      </c>
      <c r="I247" s="9">
        <v>-5.9747195388531266E-6</v>
      </c>
      <c r="J247" s="9">
        <v>-7.2196282898146598E-3</v>
      </c>
      <c r="K247" s="9">
        <v>-9.8382985942389547E-5</v>
      </c>
      <c r="L247" s="9">
        <v>-9.0612584196318718E-3</v>
      </c>
      <c r="M247" s="9">
        <v>-4.0211055415397292E-5</v>
      </c>
      <c r="N247" s="9">
        <v>-1.3144792477754468E-5</v>
      </c>
      <c r="O247" s="9">
        <v>-8.2824977277014896E-6</v>
      </c>
      <c r="P247" s="9">
        <v>0</v>
      </c>
      <c r="Q247" s="9">
        <v>-6.5750546521126368E-5</v>
      </c>
      <c r="R247" s="9">
        <v>-5.8331352901761761E-6</v>
      </c>
      <c r="S247" s="9">
        <v>0</v>
      </c>
      <c r="T247" s="9">
        <v>-8.810468814760818E-6</v>
      </c>
      <c r="U247" s="9">
        <v>-2.7807861768613551E-5</v>
      </c>
      <c r="V247" s="9">
        <v>-8.8383071729723718E-4</v>
      </c>
      <c r="W247" s="9">
        <v>-2.5853011938606205E-2</v>
      </c>
      <c r="X247" s="9">
        <v>0</v>
      </c>
      <c r="Y247" s="9">
        <v>0</v>
      </c>
      <c r="Z247" s="9">
        <v>-3.3519029638905021E-7</v>
      </c>
      <c r="AA247" s="9">
        <v>-2.1671391654256722E-7</v>
      </c>
      <c r="AB247" s="9">
        <v>-1.1106958953209582E-7</v>
      </c>
      <c r="AC247" s="9">
        <v>-3.6699981320735817E-7</v>
      </c>
      <c r="AD247" s="9">
        <v>0</v>
      </c>
      <c r="AE247" s="9">
        <v>-8.5670631783393552E-7</v>
      </c>
      <c r="AF247" s="9">
        <v>-5.2399727165782333E-6</v>
      </c>
      <c r="AG247" s="9">
        <v>-1.0134828256797613E-6</v>
      </c>
      <c r="AH247" s="9">
        <v>-6.8874277936904968E-6</v>
      </c>
      <c r="AI247" s="9">
        <v>-7.5220805583361846E-7</v>
      </c>
      <c r="AJ247" s="9">
        <v>-1.8490044542617047E-6</v>
      </c>
      <c r="AK247" s="9">
        <v>0</v>
      </c>
      <c r="AL247" s="9">
        <v>-2.9697824315111406E-5</v>
      </c>
    </row>
    <row r="248" spans="1:38">
      <c r="B248" s="9">
        <v>-2.8912531668301839E-2</v>
      </c>
      <c r="C248" s="9">
        <v>0</v>
      </c>
      <c r="D248" s="9">
        <v>0.94654902152227238</v>
      </c>
      <c r="E248" s="9">
        <v>-4.0158141223299414E-4</v>
      </c>
      <c r="F248" s="9">
        <v>-3.1384037194315918E-4</v>
      </c>
      <c r="G248" s="9">
        <v>-2.060434378751566E-3</v>
      </c>
      <c r="H248" s="9">
        <v>0</v>
      </c>
      <c r="I248" s="9">
        <v>-3.8768141941058701E-6</v>
      </c>
      <c r="J248" s="9">
        <v>-2.0672870314513374E-4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-8.8156253501212563E-5</v>
      </c>
      <c r="V248" s="9">
        <v>-1.0281709915937937E-5</v>
      </c>
      <c r="W248" s="9">
        <v>0</v>
      </c>
      <c r="X248" s="9">
        <v>0</v>
      </c>
      <c r="Y248" s="9">
        <v>0</v>
      </c>
      <c r="Z248" s="9">
        <v>-2.8056830659736884E-5</v>
      </c>
      <c r="AA248" s="9">
        <v>0</v>
      </c>
      <c r="AB248" s="9">
        <v>0</v>
      </c>
      <c r="AC248" s="9">
        <v>0</v>
      </c>
      <c r="AD248" s="9">
        <v>0</v>
      </c>
      <c r="AE248" s="9">
        <v>-6.5039215550219545E-5</v>
      </c>
      <c r="AF248" s="9">
        <v>-1.5347624721654995E-3</v>
      </c>
      <c r="AG248" s="9">
        <v>-1.8970094435716599E-3</v>
      </c>
      <c r="AH248" s="9">
        <v>-2.9227540453097061E-4</v>
      </c>
      <c r="AI248" s="9">
        <v>-1.8303186757216752E-6</v>
      </c>
      <c r="AJ248" s="9">
        <v>-3.0141985590499659E-2</v>
      </c>
      <c r="AK248" s="9">
        <v>0</v>
      </c>
      <c r="AL248" s="9">
        <v>-6.7565496962445596E-4</v>
      </c>
    </row>
    <row r="249" spans="1:38">
      <c r="B249" s="9">
        <v>-6.3521299007183009E-4</v>
      </c>
      <c r="C249" s="9">
        <v>-2.2110951173318874E-4</v>
      </c>
      <c r="D249" s="9">
        <v>-2.1022373627286394E-4</v>
      </c>
      <c r="E249" s="9">
        <v>0.95106783439227272</v>
      </c>
      <c r="F249" s="9">
        <v>-1.3963978716801529E-3</v>
      </c>
      <c r="G249" s="9">
        <v>-1.8909459828978062E-4</v>
      </c>
      <c r="H249" s="9">
        <v>-1.1518742145607823E-4</v>
      </c>
      <c r="I249" s="9">
        <v>-7.228288732709896E-4</v>
      </c>
      <c r="J249" s="9">
        <v>-7.8417602636091132E-4</v>
      </c>
      <c r="K249" s="9">
        <v>-1.4385606059035835E-4</v>
      </c>
      <c r="L249" s="9">
        <v>-1.8201811399882938E-4</v>
      </c>
      <c r="M249" s="9">
        <v>-2.5407931740404829E-4</v>
      </c>
      <c r="N249" s="9">
        <v>-2.668924015863336E-4</v>
      </c>
      <c r="O249" s="9">
        <v>-1.9368720636040796E-4</v>
      </c>
      <c r="P249" s="9">
        <v>-1.9952511251346416E-4</v>
      </c>
      <c r="Q249" s="9">
        <v>-5.4479761492306437E-4</v>
      </c>
      <c r="R249" s="9">
        <v>-6.5822548506998832E-4</v>
      </c>
      <c r="S249" s="9">
        <v>-2.2625192956756527E-4</v>
      </c>
      <c r="T249" s="9">
        <v>-1.5404490210282253E-4</v>
      </c>
      <c r="U249" s="9">
        <v>-9.4912455513881E-4</v>
      </c>
      <c r="V249" s="9">
        <v>-5.0873848007692364E-4</v>
      </c>
      <c r="W249" s="9">
        <v>-5.9371987831428958E-5</v>
      </c>
      <c r="X249" s="9">
        <v>-1.9702409934398387E-4</v>
      </c>
      <c r="Y249" s="9">
        <v>-3.476558440068839E-4</v>
      </c>
      <c r="Z249" s="9">
        <v>-7.3125831983670555E-4</v>
      </c>
      <c r="AA249" s="9">
        <v>-2.7506757418708664E-4</v>
      </c>
      <c r="AB249" s="9">
        <v>-4.7117926913534383E-6</v>
      </c>
      <c r="AC249" s="9">
        <v>-2.3322154274946875E-4</v>
      </c>
      <c r="AD249" s="9">
        <v>-1.3291731387150897E-4</v>
      </c>
      <c r="AE249" s="9">
        <v>-7.1596073151097611E-4</v>
      </c>
      <c r="AF249" s="9">
        <v>-7.0815260329661872E-5</v>
      </c>
      <c r="AG249" s="9">
        <v>-5.52233470681465E-4</v>
      </c>
      <c r="AH249" s="9">
        <v>-5.207787317346258E-3</v>
      </c>
      <c r="AI249" s="9">
        <v>-3.353757860237848E-4</v>
      </c>
      <c r="AJ249" s="9">
        <v>-6.4633277078913023E-4</v>
      </c>
      <c r="AK249" s="9">
        <v>-3.8653765956263905E-3</v>
      </c>
      <c r="AL249" s="9">
        <v>-9.7637655737773895E-5</v>
      </c>
    </row>
    <row r="250" spans="1:38">
      <c r="B250" s="9">
        <v>-9.5561485523726897E-3</v>
      </c>
      <c r="C250" s="9">
        <v>-2.0832577787421449E-4</v>
      </c>
      <c r="D250" s="9">
        <v>-7.9207204453429752E-3</v>
      </c>
      <c r="E250" s="9">
        <v>-2.3656605900869796E-3</v>
      </c>
      <c r="F250" s="9">
        <v>0.89548272084468139</v>
      </c>
      <c r="G250" s="9">
        <v>-8.5666088888415419E-3</v>
      </c>
      <c r="H250" s="9">
        <v>-9.9668305968207037E-5</v>
      </c>
      <c r="I250" s="9">
        <v>-2.7375436471417116E-3</v>
      </c>
      <c r="J250" s="9">
        <v>-1.2342752618076824E-2</v>
      </c>
      <c r="K250" s="9">
        <v>-3.1733298772997586E-4</v>
      </c>
      <c r="L250" s="9">
        <v>-6.7372839332045342E-4</v>
      </c>
      <c r="M250" s="9">
        <v>-1.354042468602705E-3</v>
      </c>
      <c r="N250" s="9">
        <v>-6.8792210787625273E-4</v>
      </c>
      <c r="O250" s="9">
        <v>-7.0761013182971404E-4</v>
      </c>
      <c r="P250" s="9">
        <v>-2.4170053982744935E-3</v>
      </c>
      <c r="Q250" s="9">
        <v>-3.091299103832418E-3</v>
      </c>
      <c r="R250" s="9">
        <v>-2.7920466374013984E-3</v>
      </c>
      <c r="S250" s="9">
        <v>-1.4030124253878733E-3</v>
      </c>
      <c r="T250" s="9">
        <v>-3.7214371448058642E-4</v>
      </c>
      <c r="U250" s="9">
        <v>-3.7437632415013015E-2</v>
      </c>
      <c r="V250" s="9">
        <v>-1.6282347475590736E-2</v>
      </c>
      <c r="W250" s="9">
        <v>-3.2052187538286384E-4</v>
      </c>
      <c r="X250" s="9">
        <v>-1.2491837665189046E-3</v>
      </c>
      <c r="Y250" s="9">
        <v>-1.2501081857657097E-3</v>
      </c>
      <c r="Z250" s="9">
        <v>-2.7039625828845647E-3</v>
      </c>
      <c r="AA250" s="9">
        <v>-1.643039555869385E-3</v>
      </c>
      <c r="AB250" s="9">
        <v>-1.2328776548732134E-4</v>
      </c>
      <c r="AC250" s="9">
        <v>-2.9572154387243728E-3</v>
      </c>
      <c r="AD250" s="9">
        <v>-3.9716601286822724E-3</v>
      </c>
      <c r="AE250" s="9">
        <v>-5.2096690036540223E-4</v>
      </c>
      <c r="AF250" s="9">
        <v>-2.3901585041722672E-3</v>
      </c>
      <c r="AG250" s="9">
        <v>-2.1017970943618424E-3</v>
      </c>
      <c r="AH250" s="9">
        <v>-7.0410216851439257E-3</v>
      </c>
      <c r="AI250" s="9">
        <v>-1.4160724749396683E-3</v>
      </c>
      <c r="AJ250" s="9">
        <v>-2.2523953299218259E-3</v>
      </c>
      <c r="AK250" s="9">
        <v>-0.17246467676911423</v>
      </c>
      <c r="AL250" s="9">
        <v>-4.7056126541972584E-4</v>
      </c>
    </row>
    <row r="251" spans="1:38">
      <c r="B251" s="9">
        <v>-3.6842173851088689E-3</v>
      </c>
      <c r="C251" s="9">
        <v>-5.3079119426267612E-4</v>
      </c>
      <c r="D251" s="9">
        <v>-9.18254628434833E-4</v>
      </c>
      <c r="E251" s="9">
        <v>-1.1653360932809057E-2</v>
      </c>
      <c r="F251" s="9">
        <v>-3.0420072806953981E-3</v>
      </c>
      <c r="G251" s="9">
        <v>0.97985492141129749</v>
      </c>
      <c r="H251" s="9">
        <v>-3.480209983836293E-3</v>
      </c>
      <c r="I251" s="9">
        <v>-1.6977720113303712E-2</v>
      </c>
      <c r="J251" s="9">
        <v>-2.4743985158813642E-3</v>
      </c>
      <c r="K251" s="9">
        <v>-4.3875581208344973E-4</v>
      </c>
      <c r="L251" s="9">
        <v>-2.318766154178245E-4</v>
      </c>
      <c r="M251" s="9">
        <v>-5.9726550025398042E-4</v>
      </c>
      <c r="N251" s="9">
        <v>-4.073740066502002E-4</v>
      </c>
      <c r="O251" s="9">
        <v>-3.6394577006446701E-4</v>
      </c>
      <c r="P251" s="9">
        <v>-1.1760107341100667E-3</v>
      </c>
      <c r="Q251" s="9">
        <v>-6.9248908637734128E-4</v>
      </c>
      <c r="R251" s="9">
        <v>-1.0083493600159044E-3</v>
      </c>
      <c r="S251" s="9">
        <v>-7.6608691928475739E-4</v>
      </c>
      <c r="T251" s="9">
        <v>-7.6934217542743734E-4</v>
      </c>
      <c r="U251" s="9">
        <v>-3.5346781817024997E-3</v>
      </c>
      <c r="V251" s="9">
        <v>-4.1932119183643747E-4</v>
      </c>
      <c r="W251" s="9">
        <v>-3.4710128488320398E-5</v>
      </c>
      <c r="X251" s="9">
        <v>-8.208478596682618E-4</v>
      </c>
      <c r="Y251" s="9">
        <v>-1.1705498970567439E-3</v>
      </c>
      <c r="Z251" s="9">
        <v>-9.5059235705202748E-7</v>
      </c>
      <c r="AA251" s="9">
        <v>-2.0114048695898785E-6</v>
      </c>
      <c r="AB251" s="9">
        <v>-3.2644514478162827E-6</v>
      </c>
      <c r="AC251" s="9">
        <v>-5.0384348914204655E-5</v>
      </c>
      <c r="AD251" s="9">
        <v>-7.2206912391063139E-5</v>
      </c>
      <c r="AE251" s="9">
        <v>-8.0508122324513307E-5</v>
      </c>
      <c r="AF251" s="9">
        <v>-7.6946242496778823E-4</v>
      </c>
      <c r="AG251" s="9">
        <v>-1.1074786461016733E-2</v>
      </c>
      <c r="AH251" s="9">
        <v>-2.141482659768632E-4</v>
      </c>
      <c r="AI251" s="9">
        <v>-3.7729357610617194E-4</v>
      </c>
      <c r="AJ251" s="9">
        <v>-4.9297930644297478E-4</v>
      </c>
      <c r="AK251" s="9">
        <v>-8.4097589355311127E-4</v>
      </c>
      <c r="AL251" s="9">
        <v>-6.4745955313563871E-4</v>
      </c>
    </row>
    <row r="252" spans="1:38">
      <c r="B252" s="9">
        <v>-3.1367703490842245E-4</v>
      </c>
      <c r="C252" s="9">
        <v>-3.7919316769573235E-4</v>
      </c>
      <c r="D252" s="9">
        <v>-2.6415179583685102E-4</v>
      </c>
      <c r="E252" s="9">
        <v>-3.7016894300001275E-4</v>
      </c>
      <c r="F252" s="9">
        <v>-1.6225946053927053E-4</v>
      </c>
      <c r="G252" s="9">
        <v>-2.1052086637751604E-4</v>
      </c>
      <c r="H252" s="9">
        <v>0.98334734190042627</v>
      </c>
      <c r="I252" s="9">
        <v>-7.1929531990908542E-5</v>
      </c>
      <c r="J252" s="9">
        <v>-1.4008091270496313E-3</v>
      </c>
      <c r="K252" s="9">
        <v>-3.8656065476885354E-4</v>
      </c>
      <c r="L252" s="9">
        <v>-1.5327907408099035E-4</v>
      </c>
      <c r="M252" s="9">
        <v>-1.419363722504725E-4</v>
      </c>
      <c r="N252" s="9">
        <v>-6.9153847521716646E-5</v>
      </c>
      <c r="O252" s="9">
        <v>-6.4278698419147762E-5</v>
      </c>
      <c r="P252" s="9">
        <v>-4.6394921374629245E-5</v>
      </c>
      <c r="Q252" s="9">
        <v>-4.5947440353513384E-5</v>
      </c>
      <c r="R252" s="9">
        <v>-5.3502583462511795E-5</v>
      </c>
      <c r="S252" s="9">
        <v>-1.6144751316216519E-5</v>
      </c>
      <c r="T252" s="9">
        <v>-1.4335156822748579E-4</v>
      </c>
      <c r="U252" s="9">
        <v>-7.7106882567436603E-5</v>
      </c>
      <c r="V252" s="9">
        <v>-8.7027205551686514E-4</v>
      </c>
      <c r="W252" s="9">
        <v>-1.1187239076216023E-3</v>
      </c>
      <c r="X252" s="9">
        <v>-6.310575755384785E-4</v>
      </c>
      <c r="Y252" s="9">
        <v>-5.2223177301006748E-4</v>
      </c>
      <c r="Z252" s="9">
        <v>-7.1641920898028868E-5</v>
      </c>
      <c r="AA252" s="9">
        <v>-2.149120512742793E-5</v>
      </c>
      <c r="AB252" s="9">
        <v>-1.2709165702818833E-5</v>
      </c>
      <c r="AC252" s="9">
        <v>-6.527663365420531E-3</v>
      </c>
      <c r="AD252" s="9">
        <v>-3.4415675701028714E-5</v>
      </c>
      <c r="AE252" s="9">
        <v>-4.3613755176481826E-4</v>
      </c>
      <c r="AF252" s="9">
        <v>-1.3181357071624157E-4</v>
      </c>
      <c r="AG252" s="9">
        <v>-1.0733007939977129E-4</v>
      </c>
      <c r="AH252" s="9">
        <v>-1.6987839710024585E-4</v>
      </c>
      <c r="AI252" s="9">
        <v>-1.1978297093075252E-4</v>
      </c>
      <c r="AJ252" s="9">
        <v>-2.3054718546572028E-4</v>
      </c>
      <c r="AK252" s="9">
        <v>0</v>
      </c>
      <c r="AL252" s="9">
        <v>-9.3292654653624968E-4</v>
      </c>
    </row>
    <row r="253" spans="1:38">
      <c r="B253" s="9">
        <v>-2.4931388173093771E-3</v>
      </c>
      <c r="C253" s="9">
        <v>-4.9738719123484183E-4</v>
      </c>
      <c r="D253" s="9">
        <v>-6.8660522708901932E-3</v>
      </c>
      <c r="E253" s="9">
        <v>-3.1282615395704823E-3</v>
      </c>
      <c r="F253" s="9">
        <v>-7.7453646719055462E-3</v>
      </c>
      <c r="G253" s="9">
        <v>-9.1425944215751224E-3</v>
      </c>
      <c r="H253" s="9">
        <v>-2.5238455035653479E-4</v>
      </c>
      <c r="I253" s="9">
        <v>0.93120489002015372</v>
      </c>
      <c r="J253" s="9">
        <v>-1.4540006200470185E-3</v>
      </c>
      <c r="K253" s="9">
        <v>-2.2744970066540079E-4</v>
      </c>
      <c r="L253" s="9">
        <v>-3.8654451281235953E-4</v>
      </c>
      <c r="M253" s="9">
        <v>-1.1133165176092303E-3</v>
      </c>
      <c r="N253" s="9">
        <v>-3.8858504232503546E-3</v>
      </c>
      <c r="O253" s="9">
        <v>-3.1424598932321781E-3</v>
      </c>
      <c r="P253" s="9">
        <v>-1.2552197461676072E-2</v>
      </c>
      <c r="Q253" s="9">
        <v>-3.2494995584097155E-3</v>
      </c>
      <c r="R253" s="9">
        <v>-1.1033547776990319E-2</v>
      </c>
      <c r="S253" s="9">
        <v>-1.2889122445175406E-2</v>
      </c>
      <c r="T253" s="9">
        <v>-7.6885463838382876E-3</v>
      </c>
      <c r="U253" s="9">
        <v>-1.6583670807031606E-2</v>
      </c>
      <c r="V253" s="9">
        <v>-3.6948733780895744E-3</v>
      </c>
      <c r="W253" s="9">
        <v>0</v>
      </c>
      <c r="X253" s="9">
        <v>-1.1642133654067953E-2</v>
      </c>
      <c r="Y253" s="9">
        <v>-3.7948038495979964E-3</v>
      </c>
      <c r="Z253" s="9">
        <v>-1.529837255712492E-3</v>
      </c>
      <c r="AA253" s="9">
        <v>-7.6988560724954263E-4</v>
      </c>
      <c r="AB253" s="9">
        <v>-1.436674237397943E-4</v>
      </c>
      <c r="AC253" s="9">
        <v>-1.3042603629280973E-3</v>
      </c>
      <c r="AD253" s="9">
        <v>-5.3004245125938629E-4</v>
      </c>
      <c r="AE253" s="9">
        <v>-5.3177400224210239E-4</v>
      </c>
      <c r="AF253" s="9">
        <v>-1.1699054006625356E-3</v>
      </c>
      <c r="AG253" s="9">
        <v>-6.1839089687015087E-4</v>
      </c>
      <c r="AH253" s="9">
        <v>-2.3840504868601702E-3</v>
      </c>
      <c r="AI253" s="9">
        <v>-4.7635580351077312E-3</v>
      </c>
      <c r="AJ253" s="9">
        <v>-8.33543776021811E-4</v>
      </c>
      <c r="AK253" s="9">
        <v>-1.4328365720199387E-2</v>
      </c>
      <c r="AL253" s="9">
        <v>-1.1690329856132923E-3</v>
      </c>
    </row>
    <row r="254" spans="1:38">
      <c r="B254" s="9">
        <v>-1.2226536632118888E-3</v>
      </c>
      <c r="C254" s="9">
        <v>-4.1908259762978278E-5</v>
      </c>
      <c r="D254" s="9">
        <v>-1.0998711049996547E-3</v>
      </c>
      <c r="E254" s="9">
        <v>-3.7931921573612138E-4</v>
      </c>
      <c r="F254" s="9">
        <v>-3.0315478343220384E-3</v>
      </c>
      <c r="G254" s="9">
        <v>-6.1411579679201272E-3</v>
      </c>
      <c r="H254" s="9">
        <v>-1.7777638619774032E-3</v>
      </c>
      <c r="I254" s="9">
        <v>-1.8500641244330687E-3</v>
      </c>
      <c r="J254" s="9">
        <v>0.9638009954027984</v>
      </c>
      <c r="K254" s="9">
        <v>-3.7162456972143691E-3</v>
      </c>
      <c r="L254" s="9">
        <v>-2.1694578699230421E-3</v>
      </c>
      <c r="M254" s="9">
        <v>-1.9271401109090325E-3</v>
      </c>
      <c r="N254" s="9">
        <v>-5.7401005922292732E-3</v>
      </c>
      <c r="O254" s="9">
        <v>-3.4900176121193454E-3</v>
      </c>
      <c r="P254" s="9">
        <v>-3.462233016072526E-3</v>
      </c>
      <c r="Q254" s="9">
        <v>-4.3642060831323812E-2</v>
      </c>
      <c r="R254" s="9">
        <v>-3.8291594654794618E-3</v>
      </c>
      <c r="S254" s="9">
        <v>-1.1945960233294953E-3</v>
      </c>
      <c r="T254" s="9">
        <v>-2.6153631926280831E-3</v>
      </c>
      <c r="U254" s="9">
        <v>-2.7099009965296105E-3</v>
      </c>
      <c r="V254" s="9">
        <v>-3.1275833467682423E-2</v>
      </c>
      <c r="W254" s="9">
        <v>-2.7521270704548197E-5</v>
      </c>
      <c r="X254" s="9">
        <v>-2.4666167559472371E-3</v>
      </c>
      <c r="Y254" s="9">
        <v>-2.8136951028762044E-4</v>
      </c>
      <c r="Z254" s="9">
        <v>-1.1481119717909237E-4</v>
      </c>
      <c r="AA254" s="9">
        <v>-6.2729598901414341E-6</v>
      </c>
      <c r="AB254" s="9">
        <v>-4.5545822773729436E-5</v>
      </c>
      <c r="AC254" s="9">
        <v>-8.8525891055968858E-6</v>
      </c>
      <c r="AD254" s="9">
        <v>-3.0848136078487258E-6</v>
      </c>
      <c r="AE254" s="9">
        <v>-1.1159126302608044E-4</v>
      </c>
      <c r="AF254" s="9">
        <v>-9.1366284901105263E-4</v>
      </c>
      <c r="AG254" s="9">
        <v>-4.503631768864577E-4</v>
      </c>
      <c r="AH254" s="9">
        <v>-2.7910704849732758E-4</v>
      </c>
      <c r="AI254" s="9">
        <v>-7.284973787808675E-4</v>
      </c>
      <c r="AJ254" s="9">
        <v>-7.6968197364989349E-4</v>
      </c>
      <c r="AK254" s="9">
        <v>-2.8007625435517462E-3</v>
      </c>
      <c r="AL254" s="9">
        <v>-2.5967916635753685E-3</v>
      </c>
    </row>
    <row r="255" spans="1:38">
      <c r="B255" s="9">
        <v>-5.699442305467428E-6</v>
      </c>
      <c r="C255" s="9">
        <v>-3.1940836999021615E-5</v>
      </c>
      <c r="D255" s="9">
        <v>0</v>
      </c>
      <c r="E255" s="9">
        <v>-2.8623987627675178E-5</v>
      </c>
      <c r="F255" s="9">
        <v>-2.5960919197841035E-3</v>
      </c>
      <c r="G255" s="9">
        <v>-4.4955891065138948E-6</v>
      </c>
      <c r="H255" s="9">
        <v>0</v>
      </c>
      <c r="I255" s="9">
        <v>-4.6092981210035252E-4</v>
      </c>
      <c r="J255" s="9">
        <v>-1.5495113076595033E-3</v>
      </c>
      <c r="K255" s="9">
        <v>0.90368859338965002</v>
      </c>
      <c r="L255" s="9">
        <v>-2.5535332161439049E-4</v>
      </c>
      <c r="M255" s="9">
        <v>-4.3480099768910652E-2</v>
      </c>
      <c r="N255" s="9">
        <v>-2.530514059722553E-2</v>
      </c>
      <c r="O255" s="9">
        <v>-2.2522062342601713E-2</v>
      </c>
      <c r="P255" s="9">
        <v>-4.7781274121742011E-3</v>
      </c>
      <c r="Q255" s="9">
        <v>-1.6022883858599324E-3</v>
      </c>
      <c r="R255" s="9">
        <v>-1.1155930829921135E-2</v>
      </c>
      <c r="S255" s="9">
        <v>-1.8384578844398861E-3</v>
      </c>
      <c r="T255" s="9">
        <v>-8.9915024768279141E-3</v>
      </c>
      <c r="U255" s="9">
        <v>-8.5594980345370445E-4</v>
      </c>
      <c r="V255" s="9">
        <v>-4.5146490287063983E-3</v>
      </c>
      <c r="W255" s="9">
        <v>0</v>
      </c>
      <c r="X255" s="9">
        <v>-7.4898758879778025E-6</v>
      </c>
      <c r="Y255" s="9">
        <v>0</v>
      </c>
      <c r="Z255" s="9">
        <v>0</v>
      </c>
      <c r="AA255" s="9">
        <v>0</v>
      </c>
      <c r="AB255" s="9">
        <v>0</v>
      </c>
      <c r="AC255" s="9">
        <v>-1.0997768573590054E-4</v>
      </c>
      <c r="AD255" s="9">
        <v>0</v>
      </c>
      <c r="AE255" s="9">
        <v>-4.7250276397246406E-6</v>
      </c>
      <c r="AF255" s="9">
        <v>0</v>
      </c>
      <c r="AG255" s="9">
        <v>0</v>
      </c>
      <c r="AH255" s="9">
        <v>0</v>
      </c>
      <c r="AI255" s="9">
        <v>-3.6992432969691791E-5</v>
      </c>
      <c r="AJ255" s="9">
        <v>-4.8561382957763486E-6</v>
      </c>
      <c r="AK255" s="9">
        <v>-9.0450495858424958E-6</v>
      </c>
      <c r="AL255" s="9">
        <v>-1.0339473121183554E-3</v>
      </c>
    </row>
    <row r="256" spans="1:38">
      <c r="B256" s="9">
        <v>0</v>
      </c>
      <c r="C256" s="9">
        <v>-6.6553444391120773E-6</v>
      </c>
      <c r="D256" s="9">
        <v>-1.4965894340903215E-4</v>
      </c>
      <c r="E256" s="9">
        <v>0</v>
      </c>
      <c r="F256" s="9">
        <v>-2.8836266583068119E-4</v>
      </c>
      <c r="G256" s="9">
        <v>-4.5712047725003066E-4</v>
      </c>
      <c r="H256" s="9">
        <v>0</v>
      </c>
      <c r="I256" s="9">
        <v>-2.0445909601003281E-4</v>
      </c>
      <c r="J256" s="9">
        <v>-1.8669130722811333E-3</v>
      </c>
      <c r="K256" s="9">
        <v>-7.9143393382389074E-4</v>
      </c>
      <c r="L256" s="9">
        <v>0.95882860403338677</v>
      </c>
      <c r="M256" s="9">
        <v>-6.2735014223470366E-3</v>
      </c>
      <c r="N256" s="9">
        <v>-3.7449065453661599E-3</v>
      </c>
      <c r="O256" s="9">
        <v>-1.6982177450225264E-3</v>
      </c>
      <c r="P256" s="9">
        <v>-3.0209500658500746E-3</v>
      </c>
      <c r="Q256" s="9">
        <v>-7.016427631975357E-3</v>
      </c>
      <c r="R256" s="9">
        <v>-5.9354302963148184E-3</v>
      </c>
      <c r="S256" s="9">
        <v>-4.1882299559698665E-3</v>
      </c>
      <c r="T256" s="9">
        <v>-1.5844579376589922E-3</v>
      </c>
      <c r="U256" s="9">
        <v>-1.168099653747801E-3</v>
      </c>
      <c r="V256" s="9">
        <v>-6.0660701272256985E-4</v>
      </c>
      <c r="W256" s="9">
        <v>-1.9521938280490638E-5</v>
      </c>
      <c r="X256" s="9">
        <v>-2.1848765384297043E-5</v>
      </c>
      <c r="Y256" s="9">
        <v>0</v>
      </c>
      <c r="Z256" s="9">
        <v>-1.0272042266530897E-6</v>
      </c>
      <c r="AA256" s="9">
        <v>0</v>
      </c>
      <c r="AB256" s="9">
        <v>0</v>
      </c>
      <c r="AC256" s="9">
        <v>-5.6234288905239295E-7</v>
      </c>
      <c r="AD256" s="9">
        <v>-3.919131399262711E-6</v>
      </c>
      <c r="AE256" s="9">
        <v>-1.3127055886755252E-5</v>
      </c>
      <c r="AF256" s="9">
        <v>-9.4628138925876522E-6</v>
      </c>
      <c r="AG256" s="9">
        <v>-1.0766978315794693E-4</v>
      </c>
      <c r="AH256" s="9">
        <v>-2.1106801171341899E-5</v>
      </c>
      <c r="AI256" s="9">
        <v>-4.6103440499242167E-5</v>
      </c>
      <c r="AJ256" s="9">
        <v>-3.0658995316914584E-5</v>
      </c>
      <c r="AK256" s="9">
        <v>-9.0464134746836512E-5</v>
      </c>
      <c r="AL256" s="9">
        <v>-3.3417802057454318E-4</v>
      </c>
    </row>
    <row r="257" spans="2:38">
      <c r="B257" s="9">
        <v>-3.7132971809388258E-4</v>
      </c>
      <c r="C257" s="9">
        <v>-1.1625740042160387E-3</v>
      </c>
      <c r="D257" s="9">
        <v>-3.1220053332188884E-3</v>
      </c>
      <c r="E257" s="9">
        <v>-4.5424582037361202E-4</v>
      </c>
      <c r="F257" s="9">
        <v>-5.1287126490357302E-3</v>
      </c>
      <c r="G257" s="9">
        <v>-3.7550574066643988E-3</v>
      </c>
      <c r="H257" s="9">
        <v>-3.6338708565131179E-4</v>
      </c>
      <c r="I257" s="9">
        <v>-1.9907086682095887E-3</v>
      </c>
      <c r="J257" s="9">
        <v>-4.091543450662931E-3</v>
      </c>
      <c r="K257" s="9">
        <v>-1.5505836719310068E-3</v>
      </c>
      <c r="L257" s="9">
        <v>-6.6256264869167341E-4</v>
      </c>
      <c r="M257" s="9">
        <v>0.97985630862379125</v>
      </c>
      <c r="N257" s="9">
        <v>-1.2740070467158698E-2</v>
      </c>
      <c r="O257" s="9">
        <v>-1.0245557416998403E-2</v>
      </c>
      <c r="P257" s="9">
        <v>-1.2220033425625436E-2</v>
      </c>
      <c r="Q257" s="9">
        <v>-1.2238704073889214E-2</v>
      </c>
      <c r="R257" s="9">
        <v>-9.3076025402613807E-3</v>
      </c>
      <c r="S257" s="9">
        <v>-6.1944815890441407E-3</v>
      </c>
      <c r="T257" s="9">
        <v>-2.4122508563556855E-3</v>
      </c>
      <c r="U257" s="9">
        <v>-3.1579950190522791E-3</v>
      </c>
      <c r="V257" s="9">
        <v>-2.3976159614565649E-2</v>
      </c>
      <c r="W257" s="9">
        <v>-2.035908215711053E-4</v>
      </c>
      <c r="X257" s="9">
        <v>-2.5080533118901973E-4</v>
      </c>
      <c r="Y257" s="9">
        <v>-4.403075059891087E-5</v>
      </c>
      <c r="Z257" s="9">
        <v>-7.2372068274968011E-4</v>
      </c>
      <c r="AA257" s="9">
        <v>-3.4803545358429631E-5</v>
      </c>
      <c r="AB257" s="9">
        <v>-9.4538285598538344E-5</v>
      </c>
      <c r="AC257" s="9">
        <v>-5.122778656686288E-4</v>
      </c>
      <c r="AD257" s="9">
        <v>-1.4462274924723566E-4</v>
      </c>
      <c r="AE257" s="9">
        <v>-1.0909282850255612E-3</v>
      </c>
      <c r="AF257" s="9">
        <v>-6.1611465805627323E-5</v>
      </c>
      <c r="AG257" s="9">
        <v>-1.0458967040876158E-4</v>
      </c>
      <c r="AH257" s="9">
        <v>-7.5214687834780636E-4</v>
      </c>
      <c r="AI257" s="9">
        <v>-4.1777410426829185E-4</v>
      </c>
      <c r="AJ257" s="9">
        <v>-7.1867532789975162E-4</v>
      </c>
      <c r="AK257" s="9">
        <v>-1.1851894255746486E-4</v>
      </c>
      <c r="AL257" s="9">
        <v>-1.768642612954564E-3</v>
      </c>
    </row>
    <row r="258" spans="2:38">
      <c r="B258" s="9">
        <v>0</v>
      </c>
      <c r="C258" s="9">
        <v>-9.3794616044989799E-4</v>
      </c>
      <c r="D258" s="9">
        <v>0</v>
      </c>
      <c r="E258" s="9">
        <v>0</v>
      </c>
      <c r="F258" s="9">
        <v>-8.2643091180685025E-4</v>
      </c>
      <c r="G258" s="9">
        <v>-1.1786916445664658E-5</v>
      </c>
      <c r="H258" s="9">
        <v>0</v>
      </c>
      <c r="I258" s="9">
        <v>-1.6351614438272474E-4</v>
      </c>
      <c r="J258" s="9">
        <v>-1.788399276073034E-3</v>
      </c>
      <c r="K258" s="9">
        <v>-2.6132841187480961E-4</v>
      </c>
      <c r="L258" s="9">
        <v>-9.2802947105142366E-6</v>
      </c>
      <c r="M258" s="9">
        <v>-3.8203963101043778E-4</v>
      </c>
      <c r="N258" s="9">
        <v>0.94047763581380184</v>
      </c>
      <c r="O258" s="9">
        <v>-1.3741712498254911E-2</v>
      </c>
      <c r="P258" s="9">
        <v>-6.2863252495235717E-3</v>
      </c>
      <c r="Q258" s="9">
        <v>-6.4903328693745159E-4</v>
      </c>
      <c r="R258" s="9">
        <v>-6.3754973381049598E-3</v>
      </c>
      <c r="S258" s="9">
        <v>-9.3191010094712532E-4</v>
      </c>
      <c r="T258" s="9">
        <v>-2.7255438649072851E-3</v>
      </c>
      <c r="U258" s="9">
        <v>-1.9569745392954504E-4</v>
      </c>
      <c r="V258" s="9">
        <v>-2.2803303329774881E-3</v>
      </c>
      <c r="W258" s="9">
        <v>0</v>
      </c>
      <c r="X258" s="9">
        <v>-4.0001773366426631E-3</v>
      </c>
      <c r="Y258" s="9">
        <v>0</v>
      </c>
      <c r="Z258" s="9">
        <v>-1.884963525213381E-6</v>
      </c>
      <c r="AA258" s="9">
        <v>0</v>
      </c>
      <c r="AB258" s="9">
        <v>0</v>
      </c>
      <c r="AC258" s="9">
        <v>-2.2908694216699231E-5</v>
      </c>
      <c r="AD258" s="9">
        <v>-1.0787659668514377E-6</v>
      </c>
      <c r="AE258" s="9">
        <v>-9.6113940522003113E-5</v>
      </c>
      <c r="AF258" s="9">
        <v>0</v>
      </c>
      <c r="AG258" s="9">
        <v>0</v>
      </c>
      <c r="AH258" s="9">
        <v>0</v>
      </c>
      <c r="AI258" s="9">
        <v>-3.4917268738242496E-3</v>
      </c>
      <c r="AJ258" s="9">
        <v>-2.2281411006057153E-6</v>
      </c>
      <c r="AK258" s="9">
        <v>0</v>
      </c>
      <c r="AL258" s="9">
        <v>0</v>
      </c>
    </row>
    <row r="259" spans="2:38">
      <c r="B259" s="9">
        <v>-1.6337878350623523E-5</v>
      </c>
      <c r="C259" s="9">
        <v>-9.8885666324059242E-4</v>
      </c>
      <c r="D259" s="9">
        <v>0</v>
      </c>
      <c r="E259" s="9">
        <v>0</v>
      </c>
      <c r="F259" s="9">
        <v>-8.8227815561211292E-5</v>
      </c>
      <c r="G259" s="9">
        <v>0</v>
      </c>
      <c r="H259" s="9">
        <v>0</v>
      </c>
      <c r="I259" s="9">
        <v>-1.3639722807336815E-3</v>
      </c>
      <c r="J259" s="9">
        <v>-1.2387489868750099E-3</v>
      </c>
      <c r="K259" s="9">
        <v>-3.5521593366747068E-4</v>
      </c>
      <c r="L259" s="9">
        <v>-9.2766976832981771E-5</v>
      </c>
      <c r="M259" s="9">
        <v>-2.9779510709412719E-4</v>
      </c>
      <c r="N259" s="9">
        <v>-3.0021772769600556E-3</v>
      </c>
      <c r="O259" s="9">
        <v>0.92305637673534602</v>
      </c>
      <c r="P259" s="9">
        <v>-8.2907671648886226E-4</v>
      </c>
      <c r="Q259" s="9">
        <v>-6.9301684014127184E-4</v>
      </c>
      <c r="R259" s="9">
        <v>-1.2858476247344438E-3</v>
      </c>
      <c r="S259" s="9">
        <v>-4.4168266530586849E-4</v>
      </c>
      <c r="T259" s="9">
        <v>-3.8602861301092968E-4</v>
      </c>
      <c r="U259" s="9">
        <v>-6.3644014321011203E-5</v>
      </c>
      <c r="V259" s="9">
        <v>-4.4006805427115205E-5</v>
      </c>
      <c r="W259" s="9">
        <v>-1.6034195557629292E-6</v>
      </c>
      <c r="X259" s="9">
        <v>-1.1164550980867805E-4</v>
      </c>
      <c r="Y259" s="9">
        <v>0</v>
      </c>
      <c r="Z259" s="9">
        <v>-1.8842329164005175E-6</v>
      </c>
      <c r="AA259" s="9">
        <v>0</v>
      </c>
      <c r="AB259" s="9">
        <v>0</v>
      </c>
      <c r="AC259" s="9">
        <v>-1.5472847867488316E-5</v>
      </c>
      <c r="AD259" s="9">
        <v>-1.3479347986349027E-6</v>
      </c>
      <c r="AE259" s="9">
        <v>-5.4178582846325576E-6</v>
      </c>
      <c r="AF259" s="9">
        <v>0</v>
      </c>
      <c r="AG259" s="9">
        <v>0</v>
      </c>
      <c r="AH259" s="9">
        <v>0</v>
      </c>
      <c r="AI259" s="9">
        <v>-6.4219573954454132E-3</v>
      </c>
      <c r="AJ259" s="9">
        <v>-2.7840968458997811E-6</v>
      </c>
      <c r="AK259" s="9">
        <v>0</v>
      </c>
      <c r="AL259" s="9">
        <v>0</v>
      </c>
    </row>
    <row r="260" spans="2:38">
      <c r="B260" s="9">
        <v>-6.1752772883839124E-5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-3.8828583699910487E-6</v>
      </c>
      <c r="N260" s="9">
        <v>-5.5788599980513163E-4</v>
      </c>
      <c r="O260" s="9">
        <v>-1.3594733633557209E-3</v>
      </c>
      <c r="P260" s="9">
        <v>0.97716472733740067</v>
      </c>
      <c r="Q260" s="9">
        <v>0</v>
      </c>
      <c r="R260" s="9">
        <v>-2.568460963173724E-4</v>
      </c>
      <c r="S260" s="9">
        <v>-3.993878773215252E-5</v>
      </c>
      <c r="T260" s="9">
        <v>-1.1224442766966898E-4</v>
      </c>
      <c r="U260" s="9">
        <v>-3.9981807028211316E-5</v>
      </c>
      <c r="V260" s="9">
        <v>-4.324469236205426E-5</v>
      </c>
      <c r="W260" s="9">
        <v>0</v>
      </c>
      <c r="X260" s="9">
        <v>-2.1355764663553317E-5</v>
      </c>
      <c r="Y260" s="9">
        <v>-6.2713290664607205E-6</v>
      </c>
      <c r="Z260" s="9">
        <v>-2.2982158505152606E-4</v>
      </c>
      <c r="AA260" s="9">
        <v>-2.7264006508937759E-6</v>
      </c>
      <c r="AB260" s="9">
        <v>0</v>
      </c>
      <c r="AC260" s="9">
        <v>-3.0780626845742921E-6</v>
      </c>
      <c r="AD260" s="9">
        <v>-3.1507500833258995E-5</v>
      </c>
      <c r="AE260" s="9">
        <v>-5.6898421558978542E-4</v>
      </c>
      <c r="AF260" s="9">
        <v>0</v>
      </c>
      <c r="AG260" s="9">
        <v>-2.4412038427909038E-3</v>
      </c>
      <c r="AH260" s="9">
        <v>0</v>
      </c>
      <c r="AI260" s="9">
        <v>-1.1099617513780403E-3</v>
      </c>
      <c r="AJ260" s="9">
        <v>-1.462161921864094E-4</v>
      </c>
      <c r="AK260" s="9">
        <v>-6.0451776015348138E-3</v>
      </c>
      <c r="AL260" s="9">
        <v>0</v>
      </c>
    </row>
    <row r="261" spans="2:38">
      <c r="B261" s="9">
        <v>0</v>
      </c>
      <c r="C261" s="9">
        <v>0</v>
      </c>
      <c r="D261" s="9">
        <v>0</v>
      </c>
      <c r="E261" s="9">
        <v>0</v>
      </c>
      <c r="F261" s="9">
        <v>-4.5855742478330925E-6</v>
      </c>
      <c r="G261" s="9">
        <v>-3.2609163306415772E-6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-7.6635946392107494E-4</v>
      </c>
      <c r="N261" s="9">
        <v>-1.6360428915417335E-3</v>
      </c>
      <c r="O261" s="9">
        <v>-3.1683026636067798E-3</v>
      </c>
      <c r="P261" s="9">
        <v>-5.384606094355187E-2</v>
      </c>
      <c r="Q261" s="9">
        <v>0.90429413142531667</v>
      </c>
      <c r="R261" s="9">
        <v>-4.567903529907217E-2</v>
      </c>
      <c r="S261" s="9">
        <v>-0.10958752636443932</v>
      </c>
      <c r="T261" s="9">
        <v>-4.5823820211639823E-3</v>
      </c>
      <c r="U261" s="9">
        <v>-3.2311424049175164E-3</v>
      </c>
      <c r="V261" s="9">
        <v>-1.0095736437115527E-4</v>
      </c>
      <c r="W261" s="9">
        <v>-2.3667572669197068E-6</v>
      </c>
      <c r="X261" s="9">
        <v>-1.267664860914259E-5</v>
      </c>
      <c r="Y261" s="9">
        <v>0</v>
      </c>
      <c r="Z261" s="9">
        <v>-9.7343996834840719E-6</v>
      </c>
      <c r="AA261" s="9">
        <v>-1.6183744091403297E-5</v>
      </c>
      <c r="AB261" s="9">
        <v>0</v>
      </c>
      <c r="AC261" s="9">
        <v>-1.1419492483642726E-6</v>
      </c>
      <c r="AD261" s="9">
        <v>-3.4719291950737044E-4</v>
      </c>
      <c r="AE261" s="9">
        <v>-5.8112481781107952E-4</v>
      </c>
      <c r="AF261" s="9">
        <v>-6.085107355494892E-4</v>
      </c>
      <c r="AG261" s="9">
        <v>-1.4015701363267656E-6</v>
      </c>
      <c r="AH261" s="9">
        <v>0</v>
      </c>
      <c r="AI261" s="9">
        <v>-4.7840954011828954E-3</v>
      </c>
      <c r="AJ261" s="9">
        <v>-3.6985661527844115E-6</v>
      </c>
      <c r="AK261" s="9">
        <v>-1.3043086595267508E-2</v>
      </c>
      <c r="AL261" s="9">
        <v>0</v>
      </c>
    </row>
    <row r="262" spans="2:38">
      <c r="B262" s="9">
        <v>-5.825822333318452E-6</v>
      </c>
      <c r="C262" s="9">
        <v>-5.2238554317576747E-5</v>
      </c>
      <c r="D262" s="9">
        <v>0</v>
      </c>
      <c r="E262" s="9">
        <v>0</v>
      </c>
      <c r="F262" s="9">
        <v>-4.4753821949218015E-5</v>
      </c>
      <c r="G262" s="9">
        <v>-5.2517425920331996E-7</v>
      </c>
      <c r="H262" s="9">
        <v>0</v>
      </c>
      <c r="I262" s="9">
        <v>-4.3247708607083849E-6</v>
      </c>
      <c r="J262" s="9">
        <v>-1.1611420539255648E-5</v>
      </c>
      <c r="K262" s="9">
        <v>0</v>
      </c>
      <c r="L262" s="9">
        <v>0</v>
      </c>
      <c r="M262" s="9">
        <v>-1.1175686086403723E-4</v>
      </c>
      <c r="N262" s="9">
        <v>-2.5206123385336024E-3</v>
      </c>
      <c r="O262" s="9">
        <v>-4.6763772284766384E-3</v>
      </c>
      <c r="P262" s="9">
        <v>-3.5963882476692096E-3</v>
      </c>
      <c r="Q262" s="9">
        <v>-8.654407469996185E-4</v>
      </c>
      <c r="R262" s="9">
        <v>0.97506055847516537</v>
      </c>
      <c r="S262" s="9">
        <v>-3.2072090303651335E-3</v>
      </c>
      <c r="T262" s="9">
        <v>-1.96115720237889E-3</v>
      </c>
      <c r="U262" s="9">
        <v>-2.4486087828515501E-4</v>
      </c>
      <c r="V262" s="9">
        <v>-1.1893865250647495E-3</v>
      </c>
      <c r="W262" s="9">
        <v>-5.7175339766725106E-7</v>
      </c>
      <c r="X262" s="9">
        <v>-3.3686211577660261E-5</v>
      </c>
      <c r="Y262" s="9">
        <v>0</v>
      </c>
      <c r="Z262" s="9">
        <v>-3.6449863554517888E-5</v>
      </c>
      <c r="AA262" s="9">
        <v>-6.516025675416992E-7</v>
      </c>
      <c r="AB262" s="9">
        <v>-1.6697873138364106E-6</v>
      </c>
      <c r="AC262" s="9">
        <v>-3.08972523909671E-5</v>
      </c>
      <c r="AD262" s="9">
        <v>-2.4993887286418722E-5</v>
      </c>
      <c r="AE262" s="9">
        <v>-2.5726739435068241E-4</v>
      </c>
      <c r="AF262" s="9">
        <v>-6.8929173173049336E-5</v>
      </c>
      <c r="AG262" s="9">
        <v>-1.2358413853027066E-5</v>
      </c>
      <c r="AH262" s="9">
        <v>0</v>
      </c>
      <c r="AI262" s="9">
        <v>-1.4848025222204317E-3</v>
      </c>
      <c r="AJ262" s="9">
        <v>-2.8393043608081353E-5</v>
      </c>
      <c r="AK262" s="9">
        <v>0</v>
      </c>
      <c r="AL262" s="9">
        <v>-1.9812030600681365E-4</v>
      </c>
    </row>
    <row r="263" spans="2:38">
      <c r="B263" s="9">
        <v>-3.7292455613839109E-7</v>
      </c>
      <c r="C263" s="9">
        <v>0</v>
      </c>
      <c r="D263" s="9">
        <v>-6.183771851031501E-7</v>
      </c>
      <c r="E263" s="9">
        <v>-7.491671857593169E-7</v>
      </c>
      <c r="F263" s="9">
        <v>-2.8364328165157078E-7</v>
      </c>
      <c r="G263" s="9">
        <v>-4.2022045623632158E-6</v>
      </c>
      <c r="H263" s="9">
        <v>0</v>
      </c>
      <c r="I263" s="9">
        <v>-1.0647643446145491E-7</v>
      </c>
      <c r="J263" s="9">
        <v>-6.1939522625749663E-7</v>
      </c>
      <c r="K263" s="9">
        <v>0</v>
      </c>
      <c r="L263" s="9">
        <v>0</v>
      </c>
      <c r="M263" s="9">
        <v>-2.673135164419396E-6</v>
      </c>
      <c r="N263" s="9">
        <v>-3.2496885834483317E-5</v>
      </c>
      <c r="O263" s="9">
        <v>-1.4820335953933418E-5</v>
      </c>
      <c r="P263" s="9">
        <v>0</v>
      </c>
      <c r="Q263" s="9">
        <v>-1.3462671377452861E-6</v>
      </c>
      <c r="R263" s="9">
        <v>-2.2052937104044262E-6</v>
      </c>
      <c r="S263" s="9">
        <v>0.99915679956775039</v>
      </c>
      <c r="T263" s="9">
        <v>-7.2551827897443232E-5</v>
      </c>
      <c r="U263" s="9">
        <v>-2.2937735580345288E-6</v>
      </c>
      <c r="V263" s="9">
        <v>-8.653127760508054E-5</v>
      </c>
      <c r="W263" s="9">
        <v>-3.6599276436262987E-7</v>
      </c>
      <c r="X263" s="9">
        <v>-9.8015156268054714E-7</v>
      </c>
      <c r="Y263" s="9">
        <v>-7.1957772074838191E-7</v>
      </c>
      <c r="Z263" s="9">
        <v>-1.4461795061618165E-5</v>
      </c>
      <c r="AA263" s="9">
        <v>-7.7164626913761851E-6</v>
      </c>
      <c r="AB263" s="9">
        <v>-2.4584010833668854E-6</v>
      </c>
      <c r="AC263" s="9">
        <v>-5.3859885102606157E-6</v>
      </c>
      <c r="AD263" s="9">
        <v>-9.2302924963061993E-6</v>
      </c>
      <c r="AE263" s="9">
        <v>-6.5131157530530975E-5</v>
      </c>
      <c r="AF263" s="9">
        <v>-6.6635007993794012E-6</v>
      </c>
      <c r="AG263" s="9">
        <v>-1.5171609487312091E-6</v>
      </c>
      <c r="AH263" s="9">
        <v>-4.6396458819645777E-6</v>
      </c>
      <c r="AI263" s="9">
        <v>-7.5102746833246437E-5</v>
      </c>
      <c r="AJ263" s="9">
        <v>-8.0707404838100338E-6</v>
      </c>
      <c r="AK263" s="9">
        <v>0</v>
      </c>
      <c r="AL263" s="9">
        <v>0</v>
      </c>
    </row>
    <row r="264" spans="2:38">
      <c r="B264" s="9">
        <v>-3.5483217001097971E-5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-3.1599617458934514E-5</v>
      </c>
      <c r="P264" s="9">
        <v>0</v>
      </c>
      <c r="Q264" s="9">
        <v>0</v>
      </c>
      <c r="R264" s="9">
        <v>0</v>
      </c>
      <c r="S264" s="9">
        <v>0</v>
      </c>
      <c r="T264" s="9">
        <v>0.94797107982101891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-4.3645859387415127E-4</v>
      </c>
      <c r="AD264" s="9">
        <v>0</v>
      </c>
      <c r="AE264" s="9">
        <v>-4.9681655303140753E-4</v>
      </c>
      <c r="AF264" s="9">
        <v>-6.5278990255072931E-6</v>
      </c>
      <c r="AG264" s="9">
        <v>0</v>
      </c>
      <c r="AH264" s="9">
        <v>0</v>
      </c>
      <c r="AI264" s="9">
        <v>-6.1076456721729172E-3</v>
      </c>
      <c r="AJ264" s="9">
        <v>-1.4396680846431437E-6</v>
      </c>
      <c r="AK264" s="9">
        <v>0</v>
      </c>
      <c r="AL264" s="9">
        <v>0</v>
      </c>
    </row>
    <row r="265" spans="2:38">
      <c r="B265" s="9">
        <v>-2.0313804754953487E-4</v>
      </c>
      <c r="C265" s="9">
        <v>-2.9698096840358027E-4</v>
      </c>
      <c r="D265" s="9">
        <v>-1.8301643866952125E-3</v>
      </c>
      <c r="E265" s="9">
        <v>-2.3804871036434811E-3</v>
      </c>
      <c r="F265" s="9">
        <v>-3.3257780611644677E-3</v>
      </c>
      <c r="G265" s="9">
        <v>-7.9750397240683482E-4</v>
      </c>
      <c r="H265" s="9">
        <v>-2.0260009704483445E-4</v>
      </c>
      <c r="I265" s="9">
        <v>-4.5769122433083118E-4</v>
      </c>
      <c r="J265" s="9">
        <v>-2.9497579899478541E-3</v>
      </c>
      <c r="K265" s="9">
        <v>-1.8268319698642667E-3</v>
      </c>
      <c r="L265" s="9">
        <v>-4.6675019424365152E-3</v>
      </c>
      <c r="M265" s="9">
        <v>-5.768125730728548E-4</v>
      </c>
      <c r="N265" s="9">
        <v>-2.7548417783809998E-4</v>
      </c>
      <c r="O265" s="9">
        <v>-1.1168905598488337E-3</v>
      </c>
      <c r="P265" s="9">
        <v>-1.3707539823191585E-3</v>
      </c>
      <c r="Q265" s="9">
        <v>-5.6062816283724485E-4</v>
      </c>
      <c r="R265" s="9">
        <v>-1.0857230826496068E-3</v>
      </c>
      <c r="S265" s="9">
        <v>-1.5737054764371793E-3</v>
      </c>
      <c r="T265" s="9">
        <v>-4.2935509592512665E-4</v>
      </c>
      <c r="U265" s="9">
        <v>0.98784798780295591</v>
      </c>
      <c r="V265" s="9">
        <v>-7.2013778907136156E-4</v>
      </c>
      <c r="W265" s="9">
        <v>-1.7920927140868863E-3</v>
      </c>
      <c r="X265" s="9">
        <v>-8.1633214461128043E-4</v>
      </c>
      <c r="Y265" s="9">
        <v>-8.0097326946835178E-4</v>
      </c>
      <c r="Z265" s="9">
        <v>-1.2397173564779307E-3</v>
      </c>
      <c r="AA265" s="9">
        <v>-3.2887020298102681E-3</v>
      </c>
      <c r="AB265" s="9">
        <v>-7.5943151179326739E-6</v>
      </c>
      <c r="AC265" s="9">
        <v>-4.1717756421248405E-4</v>
      </c>
      <c r="AD265" s="9">
        <v>-3.9111882387546457E-3</v>
      </c>
      <c r="AE265" s="9">
        <v>-1.8923550803796811E-3</v>
      </c>
      <c r="AF265" s="9">
        <v>-3.8881191280081178E-3</v>
      </c>
      <c r="AG265" s="9">
        <v>-8.7882210365735811E-4</v>
      </c>
      <c r="AH265" s="9">
        <v>-9.8920129891098482E-3</v>
      </c>
      <c r="AI265" s="9">
        <v>-1.4865208700346262E-3</v>
      </c>
      <c r="AJ265" s="9">
        <v>-1.2246123724824818E-3</v>
      </c>
      <c r="AK265" s="9">
        <v>-3.2499774441752657E-2</v>
      </c>
      <c r="AL265" s="9">
        <v>-3.6663079157411952E-4</v>
      </c>
    </row>
    <row r="266" spans="2:38">
      <c r="B266" s="9">
        <v>-2.0349533157768733E-3</v>
      </c>
      <c r="C266" s="9">
        <v>-2.1615980918306501E-3</v>
      </c>
      <c r="D266" s="9">
        <v>-2.7126927555665338E-4</v>
      </c>
      <c r="E266" s="9">
        <v>-1.676619507568167E-3</v>
      </c>
      <c r="F266" s="9">
        <v>-2.1041557075223566E-3</v>
      </c>
      <c r="G266" s="9">
        <v>-1.4687412887155707E-3</v>
      </c>
      <c r="H266" s="9">
        <v>-1.9137959727076053E-3</v>
      </c>
      <c r="I266" s="9">
        <v>-2.0601331016870308E-3</v>
      </c>
      <c r="J266" s="9">
        <v>-4.6086766829677777E-3</v>
      </c>
      <c r="K266" s="9">
        <v>-2.7794865807824771E-3</v>
      </c>
      <c r="L266" s="9">
        <v>-2.3481934250584096E-3</v>
      </c>
      <c r="M266" s="9">
        <v>-2.5945371713416003E-3</v>
      </c>
      <c r="N266" s="9">
        <v>-1.6840516805513423E-3</v>
      </c>
      <c r="O266" s="9">
        <v>-1.4213567738754625E-3</v>
      </c>
      <c r="P266" s="9">
        <v>-8.6976185920295025E-4</v>
      </c>
      <c r="Q266" s="9">
        <v>-4.7654486964037067E-3</v>
      </c>
      <c r="R266" s="9">
        <v>-1.2691534924959065E-3</v>
      </c>
      <c r="S266" s="9">
        <v>-7.3547438097572933E-4</v>
      </c>
      <c r="T266" s="9">
        <v>-5.8468899521531097E-4</v>
      </c>
      <c r="U266" s="9">
        <v>-1.1043998745619895E-3</v>
      </c>
      <c r="V266" s="9">
        <v>0.99963095848282935</v>
      </c>
      <c r="W266" s="9">
        <v>-1.7703302440934605E-2</v>
      </c>
      <c r="X266" s="9">
        <v>-1.8002901438484261E-2</v>
      </c>
      <c r="Y266" s="9">
        <v>-1.7579653796306988E-3</v>
      </c>
      <c r="Z266" s="9">
        <v>-1.8330311835801822E-3</v>
      </c>
      <c r="AA266" s="9">
        <v>-1.5303769599238344E-3</v>
      </c>
      <c r="AB266" s="9">
        <v>-4.6536495362551984E-3</v>
      </c>
      <c r="AC266" s="9">
        <v>-4.4165229918991045E-3</v>
      </c>
      <c r="AD266" s="9">
        <v>-3.2316293666774572E-3</v>
      </c>
      <c r="AE266" s="9">
        <v>-6.097617004228637E-3</v>
      </c>
      <c r="AF266" s="9">
        <v>-3.004391775256722E-3</v>
      </c>
      <c r="AG266" s="9">
        <v>-1.4242399061586298E-3</v>
      </c>
      <c r="AH266" s="9">
        <v>-1.1583102853225541E-3</v>
      </c>
      <c r="AI266" s="9">
        <v>-7.5354059195696264E-4</v>
      </c>
      <c r="AJ266" s="9">
        <v>-1.3032254262680383E-3</v>
      </c>
      <c r="AK266" s="9">
        <v>0</v>
      </c>
      <c r="AL266" s="9">
        <v>0</v>
      </c>
    </row>
    <row r="267" spans="2:38">
      <c r="B267" s="9">
        <v>-7.6769878123913206E-3</v>
      </c>
      <c r="C267" s="9">
        <v>-1.0835054945963847E-2</v>
      </c>
      <c r="D267" s="9">
        <v>-1.1361251598488466E-2</v>
      </c>
      <c r="E267" s="9">
        <v>-2.7113914770625608E-2</v>
      </c>
      <c r="F267" s="9">
        <v>-3.3527253988847823E-2</v>
      </c>
      <c r="G267" s="9">
        <v>-1.3614210307721326E-2</v>
      </c>
      <c r="H267" s="9">
        <v>-1.6480932420631665E-2</v>
      </c>
      <c r="I267" s="9">
        <v>-2.6351381682180122E-2</v>
      </c>
      <c r="J267" s="9">
        <v>-4.9137090295591157E-2</v>
      </c>
      <c r="K267" s="9">
        <v>-7.1635260385441407E-2</v>
      </c>
      <c r="L267" s="9">
        <v>-3.5619639588819182E-2</v>
      </c>
      <c r="M267" s="9">
        <v>-2.1275986794487601E-2</v>
      </c>
      <c r="N267" s="9">
        <v>-1.2176635189596493E-2</v>
      </c>
      <c r="O267" s="9">
        <v>-1.0661025314548213E-2</v>
      </c>
      <c r="P267" s="9">
        <v>-7.6893876460069751E-3</v>
      </c>
      <c r="Q267" s="9">
        <v>-1.916315166527717E-2</v>
      </c>
      <c r="R267" s="9">
        <v>-7.1601008519123583E-3</v>
      </c>
      <c r="S267" s="9">
        <v>-3.1955155030890135E-3</v>
      </c>
      <c r="T267" s="9">
        <v>-1.1706652850714002E-2</v>
      </c>
      <c r="U267" s="9">
        <v>-1.4598141159445785E-2</v>
      </c>
      <c r="V267" s="9">
        <v>-2.4335732794325883E-3</v>
      </c>
      <c r="W267" s="9">
        <v>0.90840122355769093</v>
      </c>
      <c r="X267" s="9">
        <v>-3.7472133324403793E-2</v>
      </c>
      <c r="Y267" s="9">
        <v>-5.9274437624087087E-2</v>
      </c>
      <c r="Z267" s="9">
        <v>-1.8851001637593998E-2</v>
      </c>
      <c r="AA267" s="9">
        <v>-3.5455687774215709E-3</v>
      </c>
      <c r="AB267" s="9">
        <v>-2.1452750775046744E-3</v>
      </c>
      <c r="AC267" s="9">
        <v>-6.3242277305271908E-3</v>
      </c>
      <c r="AD267" s="9">
        <v>-6.2988156374006654E-3</v>
      </c>
      <c r="AE267" s="9">
        <v>-9.4998516085094374E-3</v>
      </c>
      <c r="AF267" s="9">
        <v>-1.6852607525072252E-2</v>
      </c>
      <c r="AG267" s="9">
        <v>-9.8327309244081451E-3</v>
      </c>
      <c r="AH267" s="9">
        <v>-3.6874229853539001E-3</v>
      </c>
      <c r="AI267" s="9">
        <v>-4.1355677993278927E-3</v>
      </c>
      <c r="AJ267" s="9">
        <v>-2.954275920367716E-2</v>
      </c>
      <c r="AK267" s="9">
        <v>0</v>
      </c>
      <c r="AL267" s="9">
        <v>-3.7366599128478167E-3</v>
      </c>
    </row>
    <row r="268" spans="2:38">
      <c r="B268" s="9">
        <v>-4.719966153152004E-4</v>
      </c>
      <c r="C268" s="9">
        <v>-5.2158188799923699E-4</v>
      </c>
      <c r="D268" s="9">
        <v>-1.5586995914401843E-3</v>
      </c>
      <c r="E268" s="9">
        <v>-1.1618700405511095E-3</v>
      </c>
      <c r="F268" s="9">
        <v>-9.0001978749819497E-4</v>
      </c>
      <c r="G268" s="9">
        <v>-2.0764906025447548E-3</v>
      </c>
      <c r="H268" s="9">
        <v>-2.4121999818431301E-3</v>
      </c>
      <c r="I268" s="9">
        <v>-7.6112752247457479E-4</v>
      </c>
      <c r="J268" s="9">
        <v>-9.9097309893518668E-4</v>
      </c>
      <c r="K268" s="9">
        <v>-4.6682572842200943E-4</v>
      </c>
      <c r="L268" s="9">
        <v>-4.3644550699016094E-4</v>
      </c>
      <c r="M268" s="9">
        <v>-6.580504284911219E-4</v>
      </c>
      <c r="N268" s="9">
        <v>-8.4367419197150986E-4</v>
      </c>
      <c r="O268" s="9">
        <v>-6.860079057589407E-4</v>
      </c>
      <c r="P268" s="9">
        <v>-4.521173926138378E-4</v>
      </c>
      <c r="Q268" s="9">
        <v>-9.8395368301212112E-4</v>
      </c>
      <c r="R268" s="9">
        <v>-5.360737811834662E-4</v>
      </c>
      <c r="S268" s="9">
        <v>-1.633813752062892E-4</v>
      </c>
      <c r="T268" s="9">
        <v>-2.2958444651475916E-4</v>
      </c>
      <c r="U268" s="9">
        <v>-4.4296784541796242E-4</v>
      </c>
      <c r="V268" s="9">
        <v>-6.2132541137771829E-4</v>
      </c>
      <c r="W268" s="9">
        <v>-8.3184467031366188E-4</v>
      </c>
      <c r="X268" s="9">
        <v>0.92135668645512803</v>
      </c>
      <c r="Y268" s="9">
        <v>-8.1966826467464275E-3</v>
      </c>
      <c r="Z268" s="9">
        <v>-2.211898944773093E-3</v>
      </c>
      <c r="AA268" s="9">
        <v>-1.1487739272771612E-3</v>
      </c>
      <c r="AB268" s="9">
        <v>-2.6866034578275274E-4</v>
      </c>
      <c r="AC268" s="9">
        <v>-4.2890553253255382E-3</v>
      </c>
      <c r="AD268" s="9">
        <v>-2.8739886578073894E-3</v>
      </c>
      <c r="AE268" s="9">
        <v>-3.9736333496351332E-3</v>
      </c>
      <c r="AF268" s="9">
        <v>-7.9120515226055593E-3</v>
      </c>
      <c r="AG268" s="9">
        <v>-4.4779228372228272E-3</v>
      </c>
      <c r="AH268" s="9">
        <v>-2.1622078432799274E-3</v>
      </c>
      <c r="AI268" s="9">
        <v>-7.1456379726443544E-4</v>
      </c>
      <c r="AJ268" s="9">
        <v>-8.3003309219708624E-3</v>
      </c>
      <c r="AK268" s="9">
        <v>0</v>
      </c>
      <c r="AL268" s="9">
        <v>-1.4010273629070679E-3</v>
      </c>
    </row>
    <row r="269" spans="2:38">
      <c r="B269" s="9">
        <v>-2.8408372197494318E-4</v>
      </c>
      <c r="C269" s="9">
        <v>-3.7024723551899296E-4</v>
      </c>
      <c r="D269" s="9">
        <v>-8.9173286948691889E-4</v>
      </c>
      <c r="E269" s="9">
        <v>-1.7917170536453563E-4</v>
      </c>
      <c r="F269" s="9">
        <v>-6.9092691636171884E-4</v>
      </c>
      <c r="G269" s="9">
        <v>-2.8169895110828685E-3</v>
      </c>
      <c r="H269" s="9">
        <v>0</v>
      </c>
      <c r="I269" s="9">
        <v>-4.5271163218116798E-5</v>
      </c>
      <c r="J269" s="9">
        <v>-2.1315022410531878E-3</v>
      </c>
      <c r="K269" s="9">
        <v>-3.1226035017094214E-5</v>
      </c>
      <c r="L269" s="9">
        <v>0</v>
      </c>
      <c r="M269" s="9">
        <v>-5.8631618716438673E-5</v>
      </c>
      <c r="N269" s="9">
        <v>-2.5887325903703999E-4</v>
      </c>
      <c r="O269" s="9">
        <v>-2.6475809369705432E-5</v>
      </c>
      <c r="P269" s="9">
        <v>-1.0368751707459724E-4</v>
      </c>
      <c r="Q269" s="9">
        <v>-4.4122477009109315E-4</v>
      </c>
      <c r="R269" s="9">
        <v>-1.3851451093416101E-4</v>
      </c>
      <c r="S269" s="9">
        <v>-8.118389984020281E-5</v>
      </c>
      <c r="T269" s="9">
        <v>-1.5686011300177294E-4</v>
      </c>
      <c r="U269" s="9">
        <v>-3.8603889119370651E-4</v>
      </c>
      <c r="V269" s="9">
        <v>-2.2533398771893164E-3</v>
      </c>
      <c r="W269" s="9">
        <v>-5.6052425403790218E-3</v>
      </c>
      <c r="X269" s="9">
        <v>-1.8058575457297193E-3</v>
      </c>
      <c r="Y269" s="9">
        <v>1</v>
      </c>
      <c r="Z269" s="9">
        <v>-1.1705196747917625E-3</v>
      </c>
      <c r="AA269" s="9">
        <v>-2.8208662209547211E-3</v>
      </c>
      <c r="AB269" s="9">
        <v>-8.521073838065821E-6</v>
      </c>
      <c r="AC269" s="9">
        <v>-3.0877323520121002E-3</v>
      </c>
      <c r="AD269" s="9">
        <v>-5.556973824900998E-3</v>
      </c>
      <c r="AE269" s="9">
        <v>-3.055668567188817E-2</v>
      </c>
      <c r="AF269" s="9">
        <v>-4.3773548460525856E-3</v>
      </c>
      <c r="AG269" s="9">
        <v>-3.374083808828292E-3</v>
      </c>
      <c r="AH269" s="9">
        <v>-4.6968176363121381E-5</v>
      </c>
      <c r="AI269" s="9">
        <v>-3.7510296634985819E-4</v>
      </c>
      <c r="AJ269" s="9">
        <v>-1.7003166062139963E-2</v>
      </c>
      <c r="AK269" s="9">
        <v>0</v>
      </c>
      <c r="AL269" s="9">
        <v>-1.3860069549345207E-2</v>
      </c>
    </row>
    <row r="270" spans="2:38">
      <c r="B270" s="9">
        <v>-3.5896178283580132E-2</v>
      </c>
      <c r="C270" s="9">
        <v>-3.5220946788623035E-3</v>
      </c>
      <c r="D270" s="9">
        <v>-5.2126206848728089E-2</v>
      </c>
      <c r="E270" s="9">
        <v>-4.3657047911687133E-2</v>
      </c>
      <c r="F270" s="9">
        <v>-4.9086245717803602E-2</v>
      </c>
      <c r="G270" s="9">
        <v>-2.7227073558054583E-2</v>
      </c>
      <c r="H270" s="9">
        <v>-2.7145606698006419E-2</v>
      </c>
      <c r="I270" s="9">
        <v>-3.5869593542047336E-2</v>
      </c>
      <c r="J270" s="9">
        <v>-2.4864485167075619E-2</v>
      </c>
      <c r="K270" s="9">
        <v>-3.0108767730407278E-2</v>
      </c>
      <c r="L270" s="9">
        <v>-3.114029471415811E-2</v>
      </c>
      <c r="M270" s="9">
        <v>-2.8031589644563822E-2</v>
      </c>
      <c r="N270" s="9">
        <v>-2.6778601577260273E-2</v>
      </c>
      <c r="O270" s="9">
        <v>-2.7408415791598778E-2</v>
      </c>
      <c r="P270" s="9">
        <v>-3.191033888250653E-2</v>
      </c>
      <c r="Q270" s="9">
        <v>-1.9525717245625029E-2</v>
      </c>
      <c r="R270" s="9">
        <v>-3.3776983878188144E-2</v>
      </c>
      <c r="S270" s="9">
        <v>-2.861696160251093E-2</v>
      </c>
      <c r="T270" s="9">
        <v>-2.3401671510190437E-2</v>
      </c>
      <c r="U270" s="9">
        <v>-4.3143777245830316E-2</v>
      </c>
      <c r="V270" s="9">
        <v>-3.2011070210176608E-2</v>
      </c>
      <c r="W270" s="9">
        <v>-4.1274357491823451E-3</v>
      </c>
      <c r="X270" s="9">
        <v>-1.1947317715048287E-2</v>
      </c>
      <c r="Y270" s="9">
        <v>-8.6963627739471416E-3</v>
      </c>
      <c r="Z270" s="9">
        <v>0.99407241903388399</v>
      </c>
      <c r="AA270" s="9">
        <v>-3.2474445521275693E-3</v>
      </c>
      <c r="AB270" s="9">
        <v>-5.7802650883037653E-4</v>
      </c>
      <c r="AC270" s="9">
        <v>-2.7722584521219489E-2</v>
      </c>
      <c r="AD270" s="9">
        <v>-5.3342995448306917E-3</v>
      </c>
      <c r="AE270" s="9">
        <v>-6.0798219015599101E-3</v>
      </c>
      <c r="AF270" s="9">
        <v>-1.2523767514891997E-2</v>
      </c>
      <c r="AG270" s="9">
        <v>-3.0807385283613205E-2</v>
      </c>
      <c r="AH270" s="9">
        <v>-2.4122594892429235E-2</v>
      </c>
      <c r="AI270" s="9">
        <v>-1.5232375697338202E-2</v>
      </c>
      <c r="AJ270" s="9">
        <v>-4.9827804040329431E-2</v>
      </c>
      <c r="AK270" s="9">
        <v>-0.14684882754647632</v>
      </c>
      <c r="AL270" s="9">
        <v>-6.3400511999951673E-3</v>
      </c>
    </row>
    <row r="271" spans="2:38">
      <c r="B271" s="9">
        <v>-4.2816235795543186E-3</v>
      </c>
      <c r="C271" s="9">
        <v>-1.0360794568457643E-2</v>
      </c>
      <c r="D271" s="9">
        <v>-3.9984094407943928E-3</v>
      </c>
      <c r="E271" s="9">
        <v>-1.5032412739455991E-2</v>
      </c>
      <c r="F271" s="9">
        <v>-8.9609506212752973E-3</v>
      </c>
      <c r="G271" s="9">
        <v>-5.7640040572918801E-3</v>
      </c>
      <c r="H271" s="9">
        <v>-1.5610578194412933E-3</v>
      </c>
      <c r="I271" s="9">
        <v>-3.1573931423018297E-3</v>
      </c>
      <c r="J271" s="9">
        <v>-1.1248734184024639E-2</v>
      </c>
      <c r="K271" s="9">
        <v>-5.3914439587204018E-3</v>
      </c>
      <c r="L271" s="9">
        <v>-4.3872844055304408E-3</v>
      </c>
      <c r="M271" s="9">
        <v>-1.0238014531185564E-2</v>
      </c>
      <c r="N271" s="9">
        <v>-5.6249915522305471E-3</v>
      </c>
      <c r="O271" s="9">
        <v>-6.2819880948457646E-3</v>
      </c>
      <c r="P271" s="9">
        <v>-8.1438770250435739E-3</v>
      </c>
      <c r="Q271" s="9">
        <v>-4.9134103564984601E-3</v>
      </c>
      <c r="R271" s="9">
        <v>-4.8870617483141665E-3</v>
      </c>
      <c r="S271" s="9">
        <v>-4.2509244144686873E-3</v>
      </c>
      <c r="T271" s="9">
        <v>-3.6999319221801708E-3</v>
      </c>
      <c r="U271" s="9">
        <v>-1.2185156749172098E-2</v>
      </c>
      <c r="V271" s="9">
        <v>-1.0904254501185196E-2</v>
      </c>
      <c r="W271" s="9">
        <v>-1.8900823711673762E-2</v>
      </c>
      <c r="X271" s="9">
        <v>-1.8616422443471031E-2</v>
      </c>
      <c r="Y271" s="9">
        <v>-1.8810231282967188E-2</v>
      </c>
      <c r="Z271" s="9">
        <v>-1.213723971266935E-2</v>
      </c>
      <c r="AA271" s="9">
        <v>0.96343483304956523</v>
      </c>
      <c r="AB271" s="9">
        <v>-5.8603685654154476E-2</v>
      </c>
      <c r="AC271" s="9">
        <v>-1.8883608836808747E-2</v>
      </c>
      <c r="AD271" s="9">
        <v>-5.8157521213181565E-3</v>
      </c>
      <c r="AE271" s="9">
        <v>-1.6630660964389338E-2</v>
      </c>
      <c r="AF271" s="9">
        <v>-7.1287838791324375E-3</v>
      </c>
      <c r="AG271" s="9">
        <v>-6.4929250855201969E-3</v>
      </c>
      <c r="AH271" s="9">
        <v>-2.0944639426102633E-2</v>
      </c>
      <c r="AI271" s="9">
        <v>-6.9405415294956285E-3</v>
      </c>
      <c r="AJ271" s="9">
        <v>-5.8195708961586773E-3</v>
      </c>
      <c r="AK271" s="9">
        <v>0</v>
      </c>
      <c r="AL271" s="9">
        <v>-2.3631657832972408E-3</v>
      </c>
    </row>
    <row r="272" spans="2:38">
      <c r="B272" s="9">
        <v>-1.5461149533722606E-3</v>
      </c>
      <c r="C272" s="9">
        <v>-1.179879966853137E-3</v>
      </c>
      <c r="D272" s="9">
        <v>-2.1819077777231809E-3</v>
      </c>
      <c r="E272" s="9">
        <v>-3.2381560029732556E-3</v>
      </c>
      <c r="F272" s="9">
        <v>-2.8047945510038352E-3</v>
      </c>
      <c r="G272" s="9">
        <v>-3.2441986556933297E-3</v>
      </c>
      <c r="H272" s="9">
        <v>-1.3994507395163958E-3</v>
      </c>
      <c r="I272" s="9">
        <v>-3.2215921677611003E-3</v>
      </c>
      <c r="J272" s="9">
        <v>-2.8684685878690827E-3</v>
      </c>
      <c r="K272" s="9">
        <v>-1.9990669568567105E-3</v>
      </c>
      <c r="L272" s="9">
        <v>-1.3074940108926891E-3</v>
      </c>
      <c r="M272" s="9">
        <v>-3.4449261845879257E-3</v>
      </c>
      <c r="N272" s="9">
        <v>-3.4052710300431109E-3</v>
      </c>
      <c r="O272" s="9">
        <v>-2.5311419574341881E-3</v>
      </c>
      <c r="P272" s="9">
        <v>-1.7209618734781004E-3</v>
      </c>
      <c r="Q272" s="9">
        <v>-1.2350584893342895E-3</v>
      </c>
      <c r="R272" s="9">
        <v>-2.4192613773681231E-3</v>
      </c>
      <c r="S272" s="9">
        <v>-2.1020318016969227E-3</v>
      </c>
      <c r="T272" s="9">
        <v>-5.7466307826723243E-4</v>
      </c>
      <c r="U272" s="9">
        <v>-3.3655246359637009E-3</v>
      </c>
      <c r="V272" s="9">
        <v>-3.8143718745402449E-3</v>
      </c>
      <c r="W272" s="9">
        <v>-8.2358020411121679E-3</v>
      </c>
      <c r="X272" s="9">
        <v>-1.2104426381145E-3</v>
      </c>
      <c r="Y272" s="9">
        <v>-1.7772915695793685E-3</v>
      </c>
      <c r="Z272" s="9">
        <v>-2.2359193724085305E-2</v>
      </c>
      <c r="AA272" s="9">
        <v>-1.4196718728571832E-2</v>
      </c>
      <c r="AB272" s="9">
        <v>0.98136151639173452</v>
      </c>
      <c r="AC272" s="9">
        <v>-1.5690882068246884E-2</v>
      </c>
      <c r="AD272" s="9">
        <v>-1.2544319042191623E-2</v>
      </c>
      <c r="AE272" s="9">
        <v>-1.2472363821054971E-3</v>
      </c>
      <c r="AF272" s="9">
        <v>-8.3355591059513737E-3</v>
      </c>
      <c r="AG272" s="9">
        <v>-1.4909656333386664E-2</v>
      </c>
      <c r="AH272" s="9">
        <v>-1.7703763790279915E-2</v>
      </c>
      <c r="AI272" s="9">
        <v>-6.6999202750989114E-3</v>
      </c>
      <c r="AJ272" s="9">
        <v>-1.1420004376088122E-2</v>
      </c>
      <c r="AK272" s="9">
        <v>0</v>
      </c>
      <c r="AL272" s="9">
        <v>-3.0394118721528609E-2</v>
      </c>
    </row>
    <row r="273" spans="1:38">
      <c r="B273" s="9">
        <v>-5.7851357555913918E-2</v>
      </c>
      <c r="C273" s="9">
        <v>-0.38211093573790711</v>
      </c>
      <c r="D273" s="9">
        <v>-2.736984375131872E-2</v>
      </c>
      <c r="E273" s="9">
        <v>-2.7651921617334138E-2</v>
      </c>
      <c r="F273" s="9">
        <v>-3.4685254125882137E-2</v>
      </c>
      <c r="G273" s="9">
        <v>-2.1625554552220389E-2</v>
      </c>
      <c r="H273" s="9">
        <v>-5.1841927054017967E-2</v>
      </c>
      <c r="I273" s="9">
        <v>-1.6067849973767243E-2</v>
      </c>
      <c r="J273" s="9">
        <v>-4.0704666134598826E-2</v>
      </c>
      <c r="K273" s="9">
        <v>-3.0391569047299612E-2</v>
      </c>
      <c r="L273" s="9">
        <v>-2.457550088115763E-2</v>
      </c>
      <c r="M273" s="9">
        <v>-2.746675486966452E-2</v>
      </c>
      <c r="N273" s="9">
        <v>-1.791759342848815E-2</v>
      </c>
      <c r="O273" s="9">
        <v>-1.6370605088888719E-2</v>
      </c>
      <c r="P273" s="9">
        <v>-2.0027702017584331E-2</v>
      </c>
      <c r="Q273" s="9">
        <v>-1.0620537609836129E-2</v>
      </c>
      <c r="R273" s="9">
        <v>-1.7296830857543456E-2</v>
      </c>
      <c r="S273" s="9">
        <v>-1.4959307930446581E-2</v>
      </c>
      <c r="T273" s="9">
        <v>-1.0017967304113249E-2</v>
      </c>
      <c r="U273" s="9">
        <v>-5.7471462404751948E-2</v>
      </c>
      <c r="V273" s="9">
        <v>-4.420105934433495E-2</v>
      </c>
      <c r="W273" s="9">
        <v>-1.5046828730460616E-2</v>
      </c>
      <c r="X273" s="9">
        <v>-1.956228888109679E-2</v>
      </c>
      <c r="Y273" s="9">
        <v>-5.6694493377196134E-2</v>
      </c>
      <c r="Z273" s="9">
        <v>-5.4430851216756448E-2</v>
      </c>
      <c r="AA273" s="9">
        <v>-3.0340074689074761E-2</v>
      </c>
      <c r="AB273" s="9">
        <v>-2.0598406288428583E-3</v>
      </c>
      <c r="AC273" s="9">
        <v>0.94197290170510606</v>
      </c>
      <c r="AD273" s="9">
        <v>-2.32524324926607E-2</v>
      </c>
      <c r="AE273" s="9">
        <v>-3.2689413616872408E-2</v>
      </c>
      <c r="AF273" s="9">
        <v>-2.3321095678552027E-2</v>
      </c>
      <c r="AG273" s="9">
        <v>-1.3963222508983764E-2</v>
      </c>
      <c r="AH273" s="9">
        <v>-3.6335891363606869E-2</v>
      </c>
      <c r="AI273" s="9">
        <v>-1.5517640820168526E-2</v>
      </c>
      <c r="AJ273" s="9">
        <v>-3.5271530967410661E-2</v>
      </c>
      <c r="AK273" s="9">
        <v>-4.0571154952321539E-2</v>
      </c>
      <c r="AL273" s="9">
        <v>-8.3358334668453687E-2</v>
      </c>
    </row>
    <row r="274" spans="1:38">
      <c r="B274" s="9">
        <v>-1.7721706307091474E-3</v>
      </c>
      <c r="C274" s="9">
        <v>-1.7553535520027884E-3</v>
      </c>
      <c r="D274" s="9">
        <v>-2.6310571726587506E-3</v>
      </c>
      <c r="E274" s="9">
        <v>-3.4110812211273732E-3</v>
      </c>
      <c r="F274" s="9">
        <v>-4.0656367679925039E-3</v>
      </c>
      <c r="G274" s="9">
        <v>-1.4756810986180879E-2</v>
      </c>
      <c r="H274" s="9">
        <v>-2.2173809459227487E-3</v>
      </c>
      <c r="I274" s="9">
        <v>-3.7572363561260312E-3</v>
      </c>
      <c r="J274" s="9">
        <v>-5.4812662605876038E-3</v>
      </c>
      <c r="K274" s="9">
        <v>-2.8106020699985965E-3</v>
      </c>
      <c r="L274" s="9">
        <v>-2.8519995568587831E-3</v>
      </c>
      <c r="M274" s="9">
        <v>-4.107717550437367E-3</v>
      </c>
      <c r="N274" s="9">
        <v>-4.2541841369093383E-3</v>
      </c>
      <c r="O274" s="9">
        <v>-5.4916149758486776E-3</v>
      </c>
      <c r="P274" s="9">
        <v>-4.6571278108575509E-3</v>
      </c>
      <c r="Q274" s="9">
        <v>-7.4464868089129865E-3</v>
      </c>
      <c r="R274" s="9">
        <v>-6.624621044171013E-3</v>
      </c>
      <c r="S274" s="9">
        <v>-9.0146547338166693E-3</v>
      </c>
      <c r="T274" s="9">
        <v>-1.5656392190805145E-3</v>
      </c>
      <c r="U274" s="9">
        <v>-4.6304792632636833E-3</v>
      </c>
      <c r="V274" s="9">
        <v>-4.9138548529829244E-3</v>
      </c>
      <c r="W274" s="9">
        <v>-7.9943915630221393E-3</v>
      </c>
      <c r="X274" s="9">
        <v>-2.5671880383827238E-2</v>
      </c>
      <c r="Y274" s="9">
        <v>-5.4950525965565891E-3</v>
      </c>
      <c r="Z274" s="9">
        <v>-2.0399666731607691E-2</v>
      </c>
      <c r="AA274" s="9">
        <v>-3.2892906943523245E-2</v>
      </c>
      <c r="AB274" s="9">
        <v>-1.2237726864374836E-3</v>
      </c>
      <c r="AC274" s="9">
        <v>-4.9081708354499053E-3</v>
      </c>
      <c r="AD274" s="9">
        <v>0.88687382385272517</v>
      </c>
      <c r="AE274" s="9">
        <v>-1.7914988711942477E-2</v>
      </c>
      <c r="AF274" s="9">
        <v>-1.8494789712835701E-2</v>
      </c>
      <c r="AG274" s="9">
        <v>-7.2294444117107746E-3</v>
      </c>
      <c r="AH274" s="9">
        <v>-4.211829063653539E-2</v>
      </c>
      <c r="AI274" s="9">
        <v>-2.5073643593495499E-2</v>
      </c>
      <c r="AJ274" s="9">
        <v>-1.1681439045322161E-2</v>
      </c>
      <c r="AK274" s="9">
        <v>0</v>
      </c>
      <c r="AL274" s="9">
        <v>-4.6162344626829464E-2</v>
      </c>
    </row>
    <row r="275" spans="1:38"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1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-0.26558792145120963</v>
      </c>
    </row>
    <row r="276" spans="1:38">
      <c r="B276" s="9">
        <v>-1.906666310749456E-5</v>
      </c>
      <c r="C276" s="9">
        <v>0</v>
      </c>
      <c r="D276" s="9">
        <v>-2.5503587814850327E-4</v>
      </c>
      <c r="E276" s="9">
        <v>0</v>
      </c>
      <c r="F276" s="9">
        <v>-5.3173793335494643E-5</v>
      </c>
      <c r="G276" s="9">
        <v>-3.0365155068987705E-4</v>
      </c>
      <c r="H276" s="9">
        <v>0</v>
      </c>
      <c r="I276" s="9">
        <v>-1.360965824955224E-4</v>
      </c>
      <c r="J276" s="9">
        <v>-6.7030743404239369E-4</v>
      </c>
      <c r="K276" s="9">
        <v>-1.8023687021370352E-4</v>
      </c>
      <c r="L276" s="9">
        <v>-5.6385989993631408E-5</v>
      </c>
      <c r="M276" s="9">
        <v>-3.1238960439643139E-4</v>
      </c>
      <c r="N276" s="9">
        <v>-5.947136624274037E-4</v>
      </c>
      <c r="O276" s="9">
        <v>-2.9290219773028852E-4</v>
      </c>
      <c r="P276" s="9">
        <v>-2.9924249984867945E-4</v>
      </c>
      <c r="Q276" s="9">
        <v>-1.8354970405724442E-3</v>
      </c>
      <c r="R276" s="9">
        <v>-1.1548429056136606E-3</v>
      </c>
      <c r="S276" s="9">
        <v>-1.5619799323364509E-3</v>
      </c>
      <c r="T276" s="9">
        <v>-1.1706150235866733E-4</v>
      </c>
      <c r="U276" s="9">
        <v>-6.5152599539155574E-5</v>
      </c>
      <c r="V276" s="9">
        <v>-1.4850190586248162E-4</v>
      </c>
      <c r="W276" s="9">
        <v>-7.0794711755388666E-4</v>
      </c>
      <c r="X276" s="9">
        <v>-8.3521002359608604E-5</v>
      </c>
      <c r="Y276" s="9">
        <v>-1.226337942025712E-4</v>
      </c>
      <c r="Z276" s="9">
        <v>-1.7683152350470491E-4</v>
      </c>
      <c r="AA276" s="9">
        <v>-1.8482143466128271E-4</v>
      </c>
      <c r="AB276" s="9">
        <v>-9.1080910563780387E-7</v>
      </c>
      <c r="AC276" s="9">
        <v>-5.8535272667536173E-4</v>
      </c>
      <c r="AD276" s="9">
        <v>-3.9326738369702963E-3</v>
      </c>
      <c r="AE276" s="9">
        <v>-8.605978468759879E-5</v>
      </c>
      <c r="AF276" s="9">
        <v>0.99999846537174075</v>
      </c>
      <c r="AG276" s="9">
        <v>-8.3109102133659379E-5</v>
      </c>
      <c r="AH276" s="9">
        <v>0</v>
      </c>
      <c r="AI276" s="9">
        <v>-3.0687623845834219E-4</v>
      </c>
      <c r="AJ276" s="9">
        <v>-3.9097529900254609E-4</v>
      </c>
      <c r="AK276" s="9">
        <v>0</v>
      </c>
      <c r="AL276" s="9">
        <v>-1.5220777868735886E-4</v>
      </c>
    </row>
    <row r="277" spans="1:38">
      <c r="B277" s="9">
        <v>-2.645653535198793E-4</v>
      </c>
      <c r="C277" s="9">
        <v>0</v>
      </c>
      <c r="D277" s="9">
        <v>0</v>
      </c>
      <c r="E277" s="9">
        <v>0</v>
      </c>
      <c r="F277" s="9">
        <v>-2.5153272910191047E-6</v>
      </c>
      <c r="G277" s="9">
        <v>-3.8755427404718162E-5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-3.5701559419005689E-5</v>
      </c>
      <c r="X277" s="9">
        <v>-2.2598966904959831E-4</v>
      </c>
      <c r="Y277" s="9">
        <v>0</v>
      </c>
      <c r="Z277" s="9">
        <v>-2.383756710857743E-5</v>
      </c>
      <c r="AA277" s="9">
        <v>-1.5535234895743154E-4</v>
      </c>
      <c r="AB277" s="9">
        <v>0</v>
      </c>
      <c r="AC277" s="9">
        <v>-4.4943768153932748E-4</v>
      </c>
      <c r="AD277" s="9">
        <v>-8.9766048556003705E-4</v>
      </c>
      <c r="AE277" s="9">
        <v>-2.5588907903235614E-5</v>
      </c>
      <c r="AF277" s="9">
        <v>-3.51354412838439E-5</v>
      </c>
      <c r="AG277" s="9">
        <v>0.98521013393037138</v>
      </c>
      <c r="AH277" s="9">
        <v>-1.1755437362448079E-5</v>
      </c>
      <c r="AI277" s="9">
        <v>-3.5306316246174136E-5</v>
      </c>
      <c r="AJ277" s="9">
        <v>-5.7481995326351883E-5</v>
      </c>
      <c r="AK277" s="9">
        <v>0</v>
      </c>
      <c r="AL277" s="9">
        <v>-2.4393668024182808E-3</v>
      </c>
    </row>
    <row r="278" spans="1:38">
      <c r="B278" s="9">
        <v>-1.5594368920918717E-4</v>
      </c>
      <c r="C278" s="9">
        <v>-9.4676858986449824E-4</v>
      </c>
      <c r="D278" s="9">
        <v>-6.2490936424769547E-4</v>
      </c>
      <c r="E278" s="9">
        <v>-5.4170447632982959E-4</v>
      </c>
      <c r="F278" s="9">
        <v>-1.1786814963810983E-3</v>
      </c>
      <c r="G278" s="9">
        <v>-2.741249787682332E-3</v>
      </c>
      <c r="H278" s="9">
        <v>-7.3170133655029617E-4</v>
      </c>
      <c r="I278" s="9">
        <v>-4.3411514573628014E-4</v>
      </c>
      <c r="J278" s="9">
        <v>-6.7720033624778253E-4</v>
      </c>
      <c r="K278" s="9">
        <v>-6.8003171773494363E-4</v>
      </c>
      <c r="L278" s="9">
        <v>-3.9199745452488046E-4</v>
      </c>
      <c r="M278" s="9">
        <v>-9.3816142684809947E-4</v>
      </c>
      <c r="N278" s="9">
        <v>-2.4092413877101677E-3</v>
      </c>
      <c r="O278" s="9">
        <v>-1.9985098743113957E-3</v>
      </c>
      <c r="P278" s="9">
        <v>-1.3427061699944824E-3</v>
      </c>
      <c r="Q278" s="9">
        <v>-4.4567721011338845E-4</v>
      </c>
      <c r="R278" s="9">
        <v>-4.7855284436746905E-4</v>
      </c>
      <c r="S278" s="9">
        <v>-7.9845156879967494E-4</v>
      </c>
      <c r="T278" s="9">
        <v>-1.98218008770253E-4</v>
      </c>
      <c r="U278" s="9">
        <v>-7.3936323511553928E-4</v>
      </c>
      <c r="V278" s="9">
        <v>-9.7208352027886339E-4</v>
      </c>
      <c r="W278" s="9">
        <v>-1.5017546730603589E-3</v>
      </c>
      <c r="X278" s="9">
        <v>-8.2485184176585465E-3</v>
      </c>
      <c r="Y278" s="9">
        <v>-1.6925716331103399E-3</v>
      </c>
      <c r="Z278" s="9">
        <v>-5.1612762267918731E-4</v>
      </c>
      <c r="AA278" s="9">
        <v>-2.7434627595088754E-3</v>
      </c>
      <c r="AB278" s="9">
        <v>-1.8716582177253499E-4</v>
      </c>
      <c r="AC278" s="9">
        <v>-9.1535199911889418E-4</v>
      </c>
      <c r="AD278" s="9">
        <v>-1.1257684792436895E-3</v>
      </c>
      <c r="AE278" s="9">
        <v>-1.7955905017213404E-6</v>
      </c>
      <c r="AF278" s="9">
        <v>-1.8168324363981145E-3</v>
      </c>
      <c r="AG278" s="9">
        <v>-8.5628136425498639E-4</v>
      </c>
      <c r="AH278" s="9">
        <v>1</v>
      </c>
      <c r="AI278" s="9">
        <v>-1.9249921992699176E-3</v>
      </c>
      <c r="AJ278" s="9">
        <v>-2.248822439736895E-3</v>
      </c>
      <c r="AK278" s="9">
        <v>0</v>
      </c>
      <c r="AL278" s="9">
        <v>-4.6060821908787851E-3</v>
      </c>
    </row>
    <row r="279" spans="1:38">
      <c r="B279" s="9">
        <v>-9.5000575959055603E-3</v>
      </c>
      <c r="C279" s="9">
        <v>-7.1872062306799905E-3</v>
      </c>
      <c r="D279" s="9">
        <v>-1.8797750597390271E-2</v>
      </c>
      <c r="E279" s="9">
        <v>-1.8543116726806981E-2</v>
      </c>
      <c r="F279" s="9">
        <v>-1.5176690073137286E-2</v>
      </c>
      <c r="G279" s="9">
        <v>-4.2860083477265137E-2</v>
      </c>
      <c r="H279" s="9">
        <v>-2.0288120282394188E-2</v>
      </c>
      <c r="I279" s="9">
        <v>-2.3124468536534135E-2</v>
      </c>
      <c r="J279" s="9">
        <v>-3.1230226366619904E-2</v>
      </c>
      <c r="K279" s="9">
        <v>-1.0126517301850727E-2</v>
      </c>
      <c r="L279" s="9">
        <v>-1.1747550214112374E-2</v>
      </c>
      <c r="M279" s="9">
        <v>-1.8635073872136403E-2</v>
      </c>
      <c r="N279" s="9">
        <v>-2.5957370124184812E-2</v>
      </c>
      <c r="O279" s="9">
        <v>-2.0141829178431516E-2</v>
      </c>
      <c r="P279" s="9">
        <v>-1.9817906386471771E-2</v>
      </c>
      <c r="Q279" s="9">
        <v>-2.3462009586078227E-2</v>
      </c>
      <c r="R279" s="9">
        <v>-2.3443289075875475E-2</v>
      </c>
      <c r="S279" s="9">
        <v>-1.9573710058829144E-2</v>
      </c>
      <c r="T279" s="9">
        <v>-2.0116917038066544E-2</v>
      </c>
      <c r="U279" s="9">
        <v>-2.3446761457377757E-2</v>
      </c>
      <c r="V279" s="9">
        <v>-6.0851307370307764E-2</v>
      </c>
      <c r="W279" s="9">
        <v>-4.2993800662556335E-2</v>
      </c>
      <c r="X279" s="9">
        <v>-8.4868317621021566E-2</v>
      </c>
      <c r="Y279" s="9">
        <v>-3.3958597772271441E-2</v>
      </c>
      <c r="Z279" s="9">
        <v>-4.6677458149656431E-2</v>
      </c>
      <c r="AA279" s="9">
        <v>-6.554978640878141E-2</v>
      </c>
      <c r="AB279" s="9">
        <v>-1.0337267241064423E-2</v>
      </c>
      <c r="AC279" s="9">
        <v>-9.4536868361985896E-2</v>
      </c>
      <c r="AD279" s="9">
        <v>-7.857608117816535E-2</v>
      </c>
      <c r="AE279" s="9">
        <v>-5.3958361863975846E-2</v>
      </c>
      <c r="AF279" s="9">
        <v>-4.1660169637617366E-2</v>
      </c>
      <c r="AG279" s="9">
        <v>-2.6971373189258803E-2</v>
      </c>
      <c r="AH279" s="9">
        <v>-4.6378343099429245E-2</v>
      </c>
      <c r="AI279" s="9">
        <v>0.92716255458590424</v>
      </c>
      <c r="AJ279" s="9">
        <v>-2.0657784237794997E-2</v>
      </c>
      <c r="AK279" s="9">
        <v>0</v>
      </c>
      <c r="AL279" s="9">
        <v>-2.3886119304553866E-2</v>
      </c>
    </row>
    <row r="280" spans="1:38">
      <c r="B280" s="9">
        <v>-1.2735241880647516E-4</v>
      </c>
      <c r="C280" s="9">
        <v>0</v>
      </c>
      <c r="D280" s="9">
        <v>-9.2148490776125806E-5</v>
      </c>
      <c r="E280" s="9">
        <v>-1.1047547754039686E-4</v>
      </c>
      <c r="F280" s="9">
        <v>-8.3654563593365102E-5</v>
      </c>
      <c r="G280" s="9">
        <v>-1.2523968143802981E-4</v>
      </c>
      <c r="H280" s="9">
        <v>0</v>
      </c>
      <c r="I280" s="9">
        <v>-7.1069865059382505E-5</v>
      </c>
      <c r="J280" s="9">
        <v>-7.6916829874154821E-5</v>
      </c>
      <c r="K280" s="9">
        <v>-5.8629566734723594E-5</v>
      </c>
      <c r="L280" s="9">
        <v>-6.1628774929899452E-5</v>
      </c>
      <c r="M280" s="9">
        <v>-8.2987837957113674E-5</v>
      </c>
      <c r="N280" s="9">
        <v>-1.218769318416274E-4</v>
      </c>
      <c r="O280" s="9">
        <v>-6.9594853269910225E-5</v>
      </c>
      <c r="P280" s="9">
        <v>-9.0851708389883958E-5</v>
      </c>
      <c r="Q280" s="9">
        <v>-1.2016074855237289E-4</v>
      </c>
      <c r="R280" s="9">
        <v>-1.026954563631099E-4</v>
      </c>
      <c r="S280" s="9">
        <v>-7.11338857591629E-5</v>
      </c>
      <c r="T280" s="9">
        <v>-5.8308684404250095E-5</v>
      </c>
      <c r="U280" s="9">
        <v>-4.2132882867128584E-4</v>
      </c>
      <c r="V280" s="9">
        <v>-2.3576228694462112E-4</v>
      </c>
      <c r="W280" s="9">
        <v>-8.8057780188882561E-5</v>
      </c>
      <c r="X280" s="9">
        <v>-2.4343148865743841E-4</v>
      </c>
      <c r="Y280" s="9">
        <v>-5.5848465952886306E-5</v>
      </c>
      <c r="Z280" s="9">
        <v>-6.083604700549861E-4</v>
      </c>
      <c r="AA280" s="9">
        <v>-1.651012070519276E-4</v>
      </c>
      <c r="AB280" s="9">
        <v>-3.5423079808220869E-4</v>
      </c>
      <c r="AC280" s="9">
        <v>-3.0974732350500629E-4</v>
      </c>
      <c r="AD280" s="9">
        <v>-5.284564009187873E-3</v>
      </c>
      <c r="AE280" s="9">
        <v>-3.8232540296709435E-4</v>
      </c>
      <c r="AF280" s="9">
        <v>-3.3154994082789011E-3</v>
      </c>
      <c r="AG280" s="9">
        <v>-1.0486581910138425E-2</v>
      </c>
      <c r="AH280" s="9">
        <v>-2.1502879257651844E-3</v>
      </c>
      <c r="AI280" s="9">
        <v>-8.4273787924459714E-4</v>
      </c>
      <c r="AJ280" s="9">
        <v>0.98832837411869934</v>
      </c>
      <c r="AK280" s="9">
        <v>0</v>
      </c>
      <c r="AL280" s="9">
        <v>-1.414060850205568E-3</v>
      </c>
    </row>
    <row r="281" spans="1:38">
      <c r="B281" s="9">
        <v>-7.9802090814779349E-4</v>
      </c>
      <c r="C281" s="9">
        <v>-1.4162194394752535E-3</v>
      </c>
      <c r="D281" s="9">
        <v>-7.5426091252337769E-4</v>
      </c>
      <c r="E281" s="9">
        <v>-1.2557946909275512E-3</v>
      </c>
      <c r="F281" s="9">
        <v>-1.0293165540403836E-3</v>
      </c>
      <c r="G281" s="9">
        <v>-7.0439633234318187E-4</v>
      </c>
      <c r="H281" s="9">
        <v>-1.6641704110500916E-4</v>
      </c>
      <c r="I281" s="9">
        <v>-1.9367149896043975E-4</v>
      </c>
      <c r="J281" s="9">
        <v>-1.2674551213194788E-3</v>
      </c>
      <c r="K281" s="9">
        <v>-4.086159593718989E-4</v>
      </c>
      <c r="L281" s="9">
        <v>-4.8379864536379297E-4</v>
      </c>
      <c r="M281" s="9">
        <v>-4.403676388803766E-4</v>
      </c>
      <c r="N281" s="9">
        <v>-8.1674561874314517E-4</v>
      </c>
      <c r="O281" s="9">
        <v>-9.0611494334560732E-4</v>
      </c>
      <c r="P281" s="9">
        <v>-1.1306904169638354E-3</v>
      </c>
      <c r="Q281" s="9">
        <v>-1.1703557881596006E-3</v>
      </c>
      <c r="R281" s="9">
        <v>-1.1225752018132807E-3</v>
      </c>
      <c r="S281" s="9">
        <v>-8.1719375663969927E-4</v>
      </c>
      <c r="T281" s="9">
        <v>-4.124401913875598E-4</v>
      </c>
      <c r="U281" s="9">
        <v>-1.4043603343195669E-3</v>
      </c>
      <c r="V281" s="9">
        <v>-1.4740079311554128E-3</v>
      </c>
      <c r="W281" s="9">
        <v>-1.9579689335595875E-5</v>
      </c>
      <c r="X281" s="9">
        <v>-1.1535839756698653E-3</v>
      </c>
      <c r="Y281" s="9">
        <v>-3.7853999050442059E-3</v>
      </c>
      <c r="Z281" s="9">
        <v>-2.3545630684481838E-3</v>
      </c>
      <c r="AA281" s="9">
        <v>-4.0351373062390292E-3</v>
      </c>
      <c r="AB281" s="9">
        <v>-2.3730467633166998E-4</v>
      </c>
      <c r="AC281" s="9">
        <v>-1.6957558867291751E-3</v>
      </c>
      <c r="AD281" s="9">
        <v>-2.6527891320688463E-3</v>
      </c>
      <c r="AE281" s="9">
        <v>-3.6442358406827565E-3</v>
      </c>
      <c r="AF281" s="9">
        <v>-4.3998040963139596E-3</v>
      </c>
      <c r="AG281" s="9">
        <v>-2.6977461451797111E-3</v>
      </c>
      <c r="AH281" s="9">
        <v>-6.0279412807602295E-3</v>
      </c>
      <c r="AI281" s="9">
        <v>-1.6974833035090465E-3</v>
      </c>
      <c r="AJ281" s="9">
        <v>-2.1497553335917121E-3</v>
      </c>
      <c r="AK281" s="9">
        <v>1</v>
      </c>
      <c r="AL281" s="9">
        <v>-3.6630620013059612E-4</v>
      </c>
    </row>
    <row r="282" spans="1:38">
      <c r="B282" s="9">
        <v>-3.6610466409204151E-3</v>
      </c>
      <c r="C282" s="9">
        <v>-4.8362093984581304E-3</v>
      </c>
      <c r="D282" s="9">
        <v>-4.2039497473752565E-3</v>
      </c>
      <c r="E282" s="9">
        <v>-2.4428001840955454E-3</v>
      </c>
      <c r="F282" s="9">
        <v>-2.8193683072021344E-3</v>
      </c>
      <c r="G282" s="9">
        <v>-2.3426130762901126E-3</v>
      </c>
      <c r="H282" s="9">
        <v>-8.5889744366026699E-3</v>
      </c>
      <c r="I282" s="9">
        <v>-1.946857037153224E-3</v>
      </c>
      <c r="J282" s="9">
        <v>-5.38303036953272E-3</v>
      </c>
      <c r="K282" s="9">
        <v>-8.1619711345877078E-3</v>
      </c>
      <c r="L282" s="9">
        <v>-3.5148567560502404E-3</v>
      </c>
      <c r="M282" s="9">
        <v>-4.3001102657070269E-3</v>
      </c>
      <c r="N282" s="9">
        <v>-7.6850692791404157E-3</v>
      </c>
      <c r="O282" s="9">
        <v>-5.3795759563051229E-3</v>
      </c>
      <c r="P282" s="9">
        <v>-2.2230944671187466E-3</v>
      </c>
      <c r="Q282" s="9">
        <v>-2.6550947288313308E-4</v>
      </c>
      <c r="R282" s="9">
        <v>-2.5972541286813761E-3</v>
      </c>
      <c r="S282" s="9">
        <v>-2.0083955914165642E-3</v>
      </c>
      <c r="T282" s="9">
        <v>-1.8099767159259136E-3</v>
      </c>
      <c r="U282" s="9">
        <v>-1.9368384031947258E-3</v>
      </c>
      <c r="V282" s="9">
        <v>-1.1122483407480958E-2</v>
      </c>
      <c r="W282" s="9">
        <v>-3.2240726454020778E-3</v>
      </c>
      <c r="X282" s="9">
        <v>-9.9315567444819043E-3</v>
      </c>
      <c r="Y282" s="9">
        <v>-2.1861125849688093E-2</v>
      </c>
      <c r="Z282" s="9">
        <v>-5.9300026852686996E-3</v>
      </c>
      <c r="AA282" s="9">
        <v>-4.4530757022903742E-3</v>
      </c>
      <c r="AB282" s="9">
        <v>-9.9310924643068493E-4</v>
      </c>
      <c r="AC282" s="9">
        <v>-6.7920122376135227E-3</v>
      </c>
      <c r="AD282" s="9">
        <v>-2.8856539173839728E-3</v>
      </c>
      <c r="AE282" s="9">
        <v>-8.2382091637642121E-4</v>
      </c>
      <c r="AF282" s="9">
        <v>-8.0633939087349765E-3</v>
      </c>
      <c r="AG282" s="9">
        <v>-3.7824320353613073E-3</v>
      </c>
      <c r="AH282" s="9">
        <v>-4.0784032504123761E-3</v>
      </c>
      <c r="AI282" s="9">
        <v>-3.1169980953013104E-3</v>
      </c>
      <c r="AJ282" s="9">
        <v>-2.3005197761498271E-3</v>
      </c>
      <c r="AK282" s="9">
        <v>-5.8101032747433798E-4</v>
      </c>
      <c r="AL282" s="9">
        <v>1</v>
      </c>
    </row>
    <row r="283" spans="1:38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5" spans="1:38">
      <c r="A285" s="40" t="s">
        <v>56</v>
      </c>
    </row>
    <row r="286" spans="1:38">
      <c r="B286" s="9" cm="1">
        <f t="array" ref="B286:AL322">_xlfn.ANCHORARRAY(B86)-_xlfn.ANCHORARRAY(B46)</f>
        <v>0.87998430558880647</v>
      </c>
      <c r="C286" s="9">
        <v>0</v>
      </c>
      <c r="D286" s="9">
        <v>-0.15595557359116413</v>
      </c>
      <c r="E286" s="9">
        <v>-1.8269140849398152E-2</v>
      </c>
      <c r="F286" s="9">
        <v>-1.7546433051430423E-2</v>
      </c>
      <c r="G286" s="9">
        <v>-3.2582077159873987E-3</v>
      </c>
      <c r="H286" s="9">
        <v>0</v>
      </c>
      <c r="I286" s="9">
        <v>-2.0468419203858242E-3</v>
      </c>
      <c r="J286" s="9">
        <v>-2.5956597255780178E-4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-3.2654786414518088E-3</v>
      </c>
      <c r="V286" s="9">
        <v>-1.2063988777684857E-3</v>
      </c>
      <c r="W286" s="9">
        <v>0</v>
      </c>
      <c r="X286" s="9">
        <v>0</v>
      </c>
      <c r="Y286" s="9">
        <v>0</v>
      </c>
      <c r="Z286" s="9">
        <v>-1.2463078131036802E-4</v>
      </c>
      <c r="AA286" s="9">
        <v>0</v>
      </c>
      <c r="AB286" s="9">
        <v>-3.8121233145649794E-6</v>
      </c>
      <c r="AC286" s="9">
        <v>0</v>
      </c>
      <c r="AD286" s="9">
        <v>0</v>
      </c>
      <c r="AE286" s="9">
        <v>-3.3079296587135459E-5</v>
      </c>
      <c r="AF286" s="9">
        <v>-2.8566611267673483E-3</v>
      </c>
      <c r="AG286" s="9">
        <v>-2.8233575344610014E-3</v>
      </c>
      <c r="AH286" s="9">
        <v>-1.9502162967165448E-3</v>
      </c>
      <c r="AI286" s="9">
        <v>-9.6814637082265013E-6</v>
      </c>
      <c r="AJ286" s="9">
        <v>-2.2750916224136643E-2</v>
      </c>
      <c r="AK286" s="9">
        <v>0</v>
      </c>
      <c r="AL286" s="9">
        <v>0</v>
      </c>
    </row>
    <row r="287" spans="1:38">
      <c r="B287" s="9">
        <v>-4.6551219641954617E-5</v>
      </c>
      <c r="C287" s="9">
        <v>0.99813655336911156</v>
      </c>
      <c r="D287" s="9">
        <v>-2.8009104061540633E-4</v>
      </c>
      <c r="E287" s="9">
        <v>-5.7445927350941177E-4</v>
      </c>
      <c r="F287" s="9">
        <v>-2.6858333670537774E-3</v>
      </c>
      <c r="G287" s="9">
        <v>-2.3679706491536753E-3</v>
      </c>
      <c r="H287" s="9">
        <v>-0.14519886836412049</v>
      </c>
      <c r="I287" s="9">
        <v>-5.1265985018939934E-5</v>
      </c>
      <c r="J287" s="9">
        <v>-6.1947904557039621E-2</v>
      </c>
      <c r="K287" s="9">
        <v>-8.4417363035073616E-4</v>
      </c>
      <c r="L287" s="9">
        <v>-7.7749982300049564E-2</v>
      </c>
      <c r="M287" s="9">
        <v>-3.45030314999058E-4</v>
      </c>
      <c r="N287" s="9">
        <v>-1.1278868068357719E-4</v>
      </c>
      <c r="O287" s="9">
        <v>-7.1067838693773125E-5</v>
      </c>
      <c r="P287" s="9">
        <v>0</v>
      </c>
      <c r="Q287" s="9">
        <v>-5.6417150813847414E-4</v>
      </c>
      <c r="R287" s="9">
        <v>-5.0051123647725894E-5</v>
      </c>
      <c r="S287" s="9">
        <v>0</v>
      </c>
      <c r="T287" s="9">
        <v>-7.5598086124401912E-5</v>
      </c>
      <c r="U287" s="9">
        <v>-2.3860491117080022E-4</v>
      </c>
      <c r="V287" s="9">
        <v>-7.5836952709811434E-3</v>
      </c>
      <c r="W287" s="9">
        <v>-0.2218313536091894</v>
      </c>
      <c r="X287" s="9">
        <v>0</v>
      </c>
      <c r="Y287" s="9">
        <v>0</v>
      </c>
      <c r="Z287" s="9">
        <v>-2.8760949533161852E-6</v>
      </c>
      <c r="AA287" s="9">
        <v>-1.8595102793728244E-6</v>
      </c>
      <c r="AB287" s="9">
        <v>-9.5303082864124485E-7</v>
      </c>
      <c r="AC287" s="9">
        <v>-3.1490360013540855E-6</v>
      </c>
      <c r="AD287" s="9">
        <v>0</v>
      </c>
      <c r="AE287" s="9">
        <v>-7.3509547971412138E-6</v>
      </c>
      <c r="AF287" s="9">
        <v>-4.4961501714157251E-5</v>
      </c>
      <c r="AG287" s="9">
        <v>-8.6961731040893269E-6</v>
      </c>
      <c r="AH287" s="9">
        <v>-5.9097463536865E-5</v>
      </c>
      <c r="AI287" s="9">
        <v>-6.4543091388176673E-6</v>
      </c>
      <c r="AJ287" s="9">
        <v>-1.5865353015436989E-5</v>
      </c>
      <c r="AK287" s="9">
        <v>0</v>
      </c>
      <c r="AL287" s="9">
        <v>-2.5482170443867554E-4</v>
      </c>
    </row>
    <row r="288" spans="1:38">
      <c r="B288" s="9">
        <v>-0.12744393903120263</v>
      </c>
      <c r="C288" s="9">
        <v>0</v>
      </c>
      <c r="D288" s="9">
        <v>0.76439270969335549</v>
      </c>
      <c r="E288" s="9">
        <v>-1.7701361334883038E-3</v>
      </c>
      <c r="F288" s="9">
        <v>-1.3833812163638571E-3</v>
      </c>
      <c r="G288" s="9">
        <v>-9.0822165404248565E-3</v>
      </c>
      <c r="H288" s="9">
        <v>0</v>
      </c>
      <c r="I288" s="9">
        <v>-1.7088661672979977E-5</v>
      </c>
      <c r="J288" s="9">
        <v>-9.1124224408589975E-4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-3.8858514104958894E-4</v>
      </c>
      <c r="V288" s="9">
        <v>-4.5320888073592488E-5</v>
      </c>
      <c r="W288" s="9">
        <v>0</v>
      </c>
      <c r="X288" s="9">
        <v>0</v>
      </c>
      <c r="Y288" s="9">
        <v>0</v>
      </c>
      <c r="Z288" s="9">
        <v>-1.2367208299259597E-4</v>
      </c>
      <c r="AA288" s="9">
        <v>0</v>
      </c>
      <c r="AB288" s="9">
        <v>0</v>
      </c>
      <c r="AC288" s="9">
        <v>0</v>
      </c>
      <c r="AD288" s="9">
        <v>0</v>
      </c>
      <c r="AE288" s="9">
        <v>-2.8668723708850734E-4</v>
      </c>
      <c r="AF288" s="9">
        <v>-6.7651002400623038E-3</v>
      </c>
      <c r="AG288" s="9">
        <v>-8.3618535603098929E-3</v>
      </c>
      <c r="AH288" s="9">
        <v>-1.2883247051036569E-3</v>
      </c>
      <c r="AI288" s="9">
        <v>-8.0678864235220839E-6</v>
      </c>
      <c r="AJ288" s="9">
        <v>-0.13286326558827596</v>
      </c>
      <c r="AK288" s="9">
        <v>0</v>
      </c>
      <c r="AL288" s="9">
        <v>-2.9782286706270208E-3</v>
      </c>
    </row>
    <row r="289" spans="2:38">
      <c r="B289" s="9">
        <v>-3.2120341552948689E-3</v>
      </c>
      <c r="C289" s="9">
        <v>-1.1180679785330948E-3</v>
      </c>
      <c r="D289" s="9">
        <v>-1.063022689579731E-3</v>
      </c>
      <c r="E289" s="9">
        <v>0.75256836733330656</v>
      </c>
      <c r="F289" s="9">
        <v>-7.0610609800509849E-3</v>
      </c>
      <c r="G289" s="9">
        <v>-9.5618055326585115E-4</v>
      </c>
      <c r="H289" s="9">
        <v>-5.8245964386753201E-4</v>
      </c>
      <c r="I289" s="9">
        <v>-3.6550748578318285E-3</v>
      </c>
      <c r="J289" s="9">
        <v>-3.9652844318404604E-3</v>
      </c>
      <c r="K289" s="9">
        <v>-7.2742621338733654E-4</v>
      </c>
      <c r="L289" s="9">
        <v>-9.203974228872159E-4</v>
      </c>
      <c r="M289" s="9">
        <v>-1.2847839361149133E-3</v>
      </c>
      <c r="N289" s="9">
        <v>-1.3495749033517685E-3</v>
      </c>
      <c r="O289" s="9">
        <v>-9.7940365199856083E-4</v>
      </c>
      <c r="P289" s="9">
        <v>-1.0089237566754223E-3</v>
      </c>
      <c r="Q289" s="9">
        <v>-2.7548374705910596E-3</v>
      </c>
      <c r="R289" s="9">
        <v>-3.3283997225737718E-3</v>
      </c>
      <c r="S289" s="9">
        <v>-1.1440712592955789E-3</v>
      </c>
      <c r="T289" s="9">
        <v>-7.7894736842105267E-4</v>
      </c>
      <c r="U289" s="9">
        <v>-4.799367356121239E-3</v>
      </c>
      <c r="V289" s="9">
        <v>-2.5724999325582023E-3</v>
      </c>
      <c r="W289" s="9">
        <v>-3.0022190314580341E-4</v>
      </c>
      <c r="X289" s="9">
        <v>-9.9627706989670176E-4</v>
      </c>
      <c r="Y289" s="9">
        <v>-1.7579653796306988E-3</v>
      </c>
      <c r="Z289" s="9">
        <v>-3.6976994116468425E-3</v>
      </c>
      <c r="AA289" s="9">
        <v>-1.3909136889708727E-3</v>
      </c>
      <c r="AB289" s="9">
        <v>-2.3825770716031122E-5</v>
      </c>
      <c r="AC289" s="9">
        <v>-1.1793139825071049E-3</v>
      </c>
      <c r="AD289" s="9">
        <v>-6.721130686213727E-4</v>
      </c>
      <c r="AE289" s="9">
        <v>-3.6203452375920477E-3</v>
      </c>
      <c r="AF289" s="9">
        <v>-3.5808624579489526E-4</v>
      </c>
      <c r="AG289" s="9">
        <v>-2.7924378078686839E-3</v>
      </c>
      <c r="AH289" s="9">
        <v>-2.6333829752027044E-2</v>
      </c>
      <c r="AI289" s="9">
        <v>-1.6958697262243422E-3</v>
      </c>
      <c r="AJ289" s="9">
        <v>-3.2682627211800194E-3</v>
      </c>
      <c r="AK289" s="9">
        <v>-1.9545761567038161E-2</v>
      </c>
      <c r="AL289" s="9">
        <v>-4.9371705234993392E-4</v>
      </c>
    </row>
    <row r="290" spans="2:38">
      <c r="B290" s="9">
        <v>-2.3933977070199241E-2</v>
      </c>
      <c r="C290" s="9">
        <v>-5.2176505664877756E-4</v>
      </c>
      <c r="D290" s="9">
        <v>-1.9837944175870707E-2</v>
      </c>
      <c r="E290" s="9">
        <v>-5.924946227940096E-3</v>
      </c>
      <c r="F290" s="9">
        <v>0.73822987901104686</v>
      </c>
      <c r="G290" s="9">
        <v>-2.1455612540053175E-2</v>
      </c>
      <c r="H290" s="9">
        <v>-2.4962556165751375E-4</v>
      </c>
      <c r="I290" s="9">
        <v>-6.8563508112367442E-3</v>
      </c>
      <c r="J290" s="9">
        <v>-3.0913202795580751E-2</v>
      </c>
      <c r="K290" s="9">
        <v>-7.9478049240468249E-4</v>
      </c>
      <c r="L290" s="9">
        <v>-1.6873952752932291E-3</v>
      </c>
      <c r="M290" s="9">
        <v>-3.3912848066354776E-3</v>
      </c>
      <c r="N290" s="9">
        <v>-1.7229443290629205E-3</v>
      </c>
      <c r="O290" s="9">
        <v>-1.7722542274259674E-3</v>
      </c>
      <c r="P290" s="9">
        <v>-6.0535425400525334E-3</v>
      </c>
      <c r="Q290" s="9">
        <v>-7.7423536755173569E-3</v>
      </c>
      <c r="R290" s="9">
        <v>-6.9928569896394177E-3</v>
      </c>
      <c r="S290" s="9">
        <v>-3.5139331535507068E-3</v>
      </c>
      <c r="T290" s="9">
        <v>-9.3205741626794256E-4</v>
      </c>
      <c r="U290" s="9">
        <v>-9.3764912806948181E-2</v>
      </c>
      <c r="V290" s="9">
        <v>-4.0780166716123986E-2</v>
      </c>
      <c r="W290" s="9">
        <v>-8.0276726275943088E-4</v>
      </c>
      <c r="X290" s="9">
        <v>-3.1286595703773619E-3</v>
      </c>
      <c r="Y290" s="9">
        <v>-3.1309748367145296E-3</v>
      </c>
      <c r="Z290" s="9">
        <v>-6.7722449167418449E-3</v>
      </c>
      <c r="AA290" s="9">
        <v>-4.1150962482520599E-3</v>
      </c>
      <c r="AB290" s="9">
        <v>-3.0878198847976332E-4</v>
      </c>
      <c r="AC290" s="9">
        <v>-7.4065326751848086E-3</v>
      </c>
      <c r="AD290" s="9">
        <v>-9.9472734155963156E-3</v>
      </c>
      <c r="AE290" s="9">
        <v>-1.3047944764925654E-3</v>
      </c>
      <c r="AF290" s="9">
        <v>-5.9863027996563661E-3</v>
      </c>
      <c r="AG290" s="9">
        <v>-5.2640834523420728E-3</v>
      </c>
      <c r="AH290" s="9">
        <v>-1.7634683119400515E-2</v>
      </c>
      <c r="AI290" s="9">
        <v>-3.5466428717803081E-3</v>
      </c>
      <c r="AJ290" s="9">
        <v>-5.6412662364889524E-3</v>
      </c>
      <c r="AK290" s="9">
        <v>-0.43194866599121917</v>
      </c>
      <c r="AL290" s="9">
        <v>-1.1785503830288745E-3</v>
      </c>
    </row>
    <row r="291" spans="2:38">
      <c r="B291" s="9">
        <v>-4.0871970845636159E-2</v>
      </c>
      <c r="C291" s="9">
        <v>-5.8884913536076328E-3</v>
      </c>
      <c r="D291" s="9">
        <v>-1.0186933201594976E-2</v>
      </c>
      <c r="E291" s="9">
        <v>-0.12928005557559483</v>
      </c>
      <c r="F291" s="9">
        <v>-3.3747420386031644E-2</v>
      </c>
      <c r="G291" s="9">
        <v>0.77651452705031787</v>
      </c>
      <c r="H291" s="9">
        <v>-3.8608753536362124E-2</v>
      </c>
      <c r="I291" s="9">
        <v>-0.18834743147921354</v>
      </c>
      <c r="J291" s="9">
        <v>-2.745048226805433E-2</v>
      </c>
      <c r="K291" s="9">
        <v>-4.8674692303202023E-3</v>
      </c>
      <c r="L291" s="9">
        <v>-2.5723927973001675E-3</v>
      </c>
      <c r="M291" s="9">
        <v>-6.6259440097516465E-3</v>
      </c>
      <c r="N291" s="9">
        <v>-4.5193257570454032E-3</v>
      </c>
      <c r="O291" s="9">
        <v>-4.0375415857899855E-3</v>
      </c>
      <c r="P291" s="9">
        <v>-1.3046427888044254E-2</v>
      </c>
      <c r="Q291" s="9">
        <v>-7.6823354299707112E-3</v>
      </c>
      <c r="R291" s="9">
        <v>-1.1186426135266736E-2</v>
      </c>
      <c r="S291" s="9">
        <v>-8.4988150690528726E-3</v>
      </c>
      <c r="T291" s="9">
        <v>-8.5349282296650723E-3</v>
      </c>
      <c r="U291" s="9">
        <v>-3.9213012830126938E-2</v>
      </c>
      <c r="V291" s="9">
        <v>-4.6518654401251722E-3</v>
      </c>
      <c r="W291" s="9">
        <v>-3.8506722360005222E-4</v>
      </c>
      <c r="X291" s="9">
        <v>-9.1063219897575733E-3</v>
      </c>
      <c r="Y291" s="9">
        <v>-1.298584645391436E-2</v>
      </c>
      <c r="Z291" s="9">
        <v>-1.0545681495492679E-5</v>
      </c>
      <c r="AA291" s="9">
        <v>-2.2314123352473892E-5</v>
      </c>
      <c r="AB291" s="9">
        <v>-3.6215171488367307E-5</v>
      </c>
      <c r="AC291" s="9">
        <v>-5.5895389024035013E-4</v>
      </c>
      <c r="AD291" s="9">
        <v>-8.0104904505077883E-4</v>
      </c>
      <c r="AE291" s="9">
        <v>-8.9314100785265751E-4</v>
      </c>
      <c r="AF291" s="9">
        <v>-8.536262254016427E-3</v>
      </c>
      <c r="AG291" s="9">
        <v>-0.12286146609748604</v>
      </c>
      <c r="AH291" s="9">
        <v>-2.375718034181973E-3</v>
      </c>
      <c r="AI291" s="9">
        <v>-4.1856194765232573E-3</v>
      </c>
      <c r="AJ291" s="9">
        <v>-5.4690138323213507E-3</v>
      </c>
      <c r="AK291" s="9">
        <v>-9.329618372171564E-3</v>
      </c>
      <c r="AL291" s="9">
        <v>-7.1827867938651672E-3</v>
      </c>
    </row>
    <row r="292" spans="2:38">
      <c r="B292" s="9">
        <v>-6.3509163940095228E-3</v>
      </c>
      <c r="C292" s="9">
        <v>-7.6774001192605841E-3</v>
      </c>
      <c r="D292" s="9">
        <v>-5.3481950668689791E-3</v>
      </c>
      <c r="E292" s="9">
        <v>-7.4946895915995347E-3</v>
      </c>
      <c r="F292" s="9">
        <v>-3.2852142597013718E-3</v>
      </c>
      <c r="G292" s="9">
        <v>-4.2623471684766151E-3</v>
      </c>
      <c r="H292" s="9">
        <v>0.66283907472125148</v>
      </c>
      <c r="I292" s="9">
        <v>-1.4563337225750714E-3</v>
      </c>
      <c r="J292" s="9">
        <v>-2.8361724512140231E-2</v>
      </c>
      <c r="K292" s="9">
        <v>-7.8265672218156019E-3</v>
      </c>
      <c r="L292" s="9">
        <v>-3.1033913105043306E-3</v>
      </c>
      <c r="M292" s="9">
        <v>-2.8737393341368906E-3</v>
      </c>
      <c r="N292" s="9">
        <v>-1.4001353464168202E-3</v>
      </c>
      <c r="O292" s="9">
        <v>-1.3014297960797204E-3</v>
      </c>
      <c r="P292" s="9">
        <v>-9.3934280793918628E-4</v>
      </c>
      <c r="Q292" s="9">
        <v>-9.3028280597301581E-4</v>
      </c>
      <c r="R292" s="9">
        <v>-1.0832493189472103E-3</v>
      </c>
      <c r="S292" s="9">
        <v>-3.268775026558797E-4</v>
      </c>
      <c r="T292" s="9">
        <v>-2.9023923444976077E-3</v>
      </c>
      <c r="U292" s="9">
        <v>-1.5611578473746642E-3</v>
      </c>
      <c r="V292" s="9">
        <v>-1.7620113841754565E-2</v>
      </c>
      <c r="W292" s="9">
        <v>-2.2650437279728496E-2</v>
      </c>
      <c r="X292" s="9">
        <v>-1.2776816457798053E-2</v>
      </c>
      <c r="Y292" s="9">
        <v>-1.0573456005953986E-2</v>
      </c>
      <c r="Z292" s="9">
        <v>-1.4505105547891295E-3</v>
      </c>
      <c r="AA292" s="9">
        <v>-4.3512540537324091E-4</v>
      </c>
      <c r="AB292" s="9">
        <v>-2.5731832373313614E-4</v>
      </c>
      <c r="AC292" s="9">
        <v>-0.13216346645883029</v>
      </c>
      <c r="AD292" s="9">
        <v>-6.9680293644828019E-4</v>
      </c>
      <c r="AE292" s="9">
        <v>-8.8303344500658826E-3</v>
      </c>
      <c r="AF292" s="9">
        <v>-2.6687862803189055E-3</v>
      </c>
      <c r="AG292" s="9">
        <v>-2.1730770345663218E-3</v>
      </c>
      <c r="AH292" s="9">
        <v>-3.4394723778455429E-3</v>
      </c>
      <c r="AI292" s="9">
        <v>-2.4252066589107385E-3</v>
      </c>
      <c r="AJ292" s="9">
        <v>-4.6678135050417825E-3</v>
      </c>
      <c r="AK292" s="9">
        <v>0</v>
      </c>
      <c r="AL292" s="9">
        <v>-1.8888658841516828E-2</v>
      </c>
    </row>
    <row r="293" spans="2:38">
      <c r="B293" s="9">
        <v>-8.219615353922273E-3</v>
      </c>
      <c r="C293" s="9">
        <v>-1.6398330351818724E-3</v>
      </c>
      <c r="D293" s="9">
        <v>-2.2636649140760082E-2</v>
      </c>
      <c r="E293" s="9">
        <v>-1.031354788719223E-2</v>
      </c>
      <c r="F293" s="9">
        <v>-2.5535649253429368E-2</v>
      </c>
      <c r="G293" s="9">
        <v>-3.0142168161885266E-2</v>
      </c>
      <c r="H293" s="9">
        <v>-8.3208520552504575E-4</v>
      </c>
      <c r="I293" s="9">
        <v>0.77318978857528031</v>
      </c>
      <c r="J293" s="9">
        <v>-4.7936864719185512E-3</v>
      </c>
      <c r="K293" s="9">
        <v>-7.4987763972645186E-4</v>
      </c>
      <c r="L293" s="9">
        <v>-1.2743964316899912E-3</v>
      </c>
      <c r="M293" s="9">
        <v>-3.670486969430768E-3</v>
      </c>
      <c r="N293" s="9">
        <v>-1.2811238419713905E-2</v>
      </c>
      <c r="O293" s="9">
        <v>-1.0360358359576613E-2</v>
      </c>
      <c r="P293" s="9">
        <v>-4.1383269260876369E-2</v>
      </c>
      <c r="Q293" s="9">
        <v>-1.0713256830076344E-2</v>
      </c>
      <c r="R293" s="9">
        <v>-3.6376441651115067E-2</v>
      </c>
      <c r="S293" s="9">
        <v>-4.2494075345264365E-2</v>
      </c>
      <c r="T293" s="9">
        <v>-2.5348325358851675E-2</v>
      </c>
      <c r="U293" s="9">
        <v>-5.4674611073994794E-2</v>
      </c>
      <c r="V293" s="9">
        <v>-1.2181607272923467E-2</v>
      </c>
      <c r="W293" s="9">
        <v>0</v>
      </c>
      <c r="X293" s="9">
        <v>-3.8382885008651876E-2</v>
      </c>
      <c r="Y293" s="9">
        <v>-1.2511067482773223E-2</v>
      </c>
      <c r="Z293" s="9">
        <v>-5.0437118497988175E-3</v>
      </c>
      <c r="AA293" s="9">
        <v>-2.5382315313439052E-3</v>
      </c>
      <c r="AB293" s="9">
        <v>-4.7365632183469874E-4</v>
      </c>
      <c r="AC293" s="9">
        <v>-4.3000086598490037E-3</v>
      </c>
      <c r="AD293" s="9">
        <v>-1.747493978415569E-3</v>
      </c>
      <c r="AE293" s="9">
        <v>-1.7532027191181794E-3</v>
      </c>
      <c r="AF293" s="9">
        <v>-3.8570545399073471E-3</v>
      </c>
      <c r="AG293" s="9">
        <v>-2.0387694721809421E-3</v>
      </c>
      <c r="AH293" s="9">
        <v>-7.8599626504030455E-3</v>
      </c>
      <c r="AI293" s="9">
        <v>-1.570494771202809E-2</v>
      </c>
      <c r="AJ293" s="9">
        <v>-2.748105790173907E-3</v>
      </c>
      <c r="AK293" s="9">
        <v>-4.7239108409321176E-2</v>
      </c>
      <c r="AL293" s="9">
        <v>-3.8541782796349677E-3</v>
      </c>
    </row>
    <row r="294" spans="2:38">
      <c r="B294" s="9">
        <v>-2.1746069747027373E-3</v>
      </c>
      <c r="C294" s="9">
        <v>-7.453786523553965E-5</v>
      </c>
      <c r="D294" s="9">
        <v>-1.9562264017784678E-3</v>
      </c>
      <c r="E294" s="9">
        <v>-6.7465565842384412E-4</v>
      </c>
      <c r="F294" s="9">
        <v>-5.3918990005260388E-3</v>
      </c>
      <c r="G294" s="9">
        <v>-1.092263929812151E-2</v>
      </c>
      <c r="H294" s="9">
        <v>-3.161923780995174E-3</v>
      </c>
      <c r="I294" s="9">
        <v>-3.2905167421415889E-3</v>
      </c>
      <c r="J294" s="9">
        <v>0.93561659344513082</v>
      </c>
      <c r="K294" s="9">
        <v>-6.6096999142355511E-3</v>
      </c>
      <c r="L294" s="9">
        <v>-3.8585891959502512E-3</v>
      </c>
      <c r="M294" s="9">
        <v>-3.4276037871616943E-3</v>
      </c>
      <c r="N294" s="9">
        <v>-1.0209320234289315E-2</v>
      </c>
      <c r="O294" s="9">
        <v>-6.2073315359092466E-3</v>
      </c>
      <c r="P294" s="9">
        <v>-6.1579139631568877E-3</v>
      </c>
      <c r="Q294" s="9">
        <v>-7.7621596965477505E-2</v>
      </c>
      <c r="R294" s="9">
        <v>-6.810527896351273E-3</v>
      </c>
      <c r="S294" s="9">
        <v>-2.1247037672632182E-3</v>
      </c>
      <c r="T294" s="9">
        <v>-4.6516746411483251E-3</v>
      </c>
      <c r="U294" s="9">
        <v>-4.8198192056501639E-3</v>
      </c>
      <c r="V294" s="9">
        <v>-5.5627073835280157E-2</v>
      </c>
      <c r="W294" s="9">
        <v>-4.8949223338989685E-5</v>
      </c>
      <c r="X294" s="9">
        <v>-4.3871148165626692E-3</v>
      </c>
      <c r="Y294" s="9">
        <v>-5.0044269931092886E-4</v>
      </c>
      <c r="Z294" s="9">
        <v>-2.0420274168544918E-4</v>
      </c>
      <c r="AA294" s="9">
        <v>-1.1157061676236946E-5</v>
      </c>
      <c r="AB294" s="9">
        <v>-8.100762043450582E-5</v>
      </c>
      <c r="AC294" s="9">
        <v>-1.5745180006770427E-5</v>
      </c>
      <c r="AD294" s="9">
        <v>-5.4866372948683478E-6</v>
      </c>
      <c r="AE294" s="9">
        <v>-1.9847577952281277E-4</v>
      </c>
      <c r="AF294" s="9">
        <v>-1.6250371333831122E-3</v>
      </c>
      <c r="AG294" s="9">
        <v>-8.0101416703222807E-4</v>
      </c>
      <c r="AH294" s="9">
        <v>-4.9641869370966598E-4</v>
      </c>
      <c r="AI294" s="9">
        <v>-1.2957025596176466E-3</v>
      </c>
      <c r="AJ294" s="9">
        <v>-1.3689533173319916E-3</v>
      </c>
      <c r="AK294" s="9">
        <v>-4.9814251941911513E-3</v>
      </c>
      <c r="AL294" s="9">
        <v>-4.6186433929509942E-3</v>
      </c>
    </row>
    <row r="295" spans="2:38">
      <c r="B295" s="9">
        <v>-2.6600696938259781E-5</v>
      </c>
      <c r="C295" s="9">
        <v>-1.490757304710793E-4</v>
      </c>
      <c r="D295" s="9">
        <v>0</v>
      </c>
      <c r="E295" s="9">
        <v>-1.3359517988590971E-4</v>
      </c>
      <c r="F295" s="9">
        <v>-1.2116598551369725E-2</v>
      </c>
      <c r="G295" s="9">
        <v>-2.098201841022244E-5</v>
      </c>
      <c r="H295" s="9">
        <v>0</v>
      </c>
      <c r="I295" s="9">
        <v>-2.1512726306095907E-3</v>
      </c>
      <c r="J295" s="9">
        <v>-7.2319498098817317E-3</v>
      </c>
      <c r="K295" s="9">
        <v>0.55049101269403644</v>
      </c>
      <c r="L295" s="9">
        <v>-1.1917966629693437E-3</v>
      </c>
      <c r="M295" s="9">
        <v>-0.2029323036902354</v>
      </c>
      <c r="N295" s="9">
        <v>-0.11810530573510995</v>
      </c>
      <c r="O295" s="9">
        <v>-0.10511599603796799</v>
      </c>
      <c r="P295" s="9">
        <v>-2.2300694069963645E-2</v>
      </c>
      <c r="Q295" s="9">
        <v>-7.4782733951121137E-3</v>
      </c>
      <c r="R295" s="9">
        <v>-5.2067468914677131E-2</v>
      </c>
      <c r="S295" s="9">
        <v>-8.5805344447168422E-3</v>
      </c>
      <c r="T295" s="9">
        <v>-4.1965550239234449E-2</v>
      </c>
      <c r="U295" s="9">
        <v>-3.9949279413168262E-3</v>
      </c>
      <c r="V295" s="9">
        <v>-2.1070975747929536E-2</v>
      </c>
      <c r="W295" s="9">
        <v>0</v>
      </c>
      <c r="X295" s="9">
        <v>-3.4957090171814098E-5</v>
      </c>
      <c r="Y295" s="9">
        <v>0</v>
      </c>
      <c r="Z295" s="9">
        <v>0</v>
      </c>
      <c r="AA295" s="9">
        <v>0</v>
      </c>
      <c r="AB295" s="9">
        <v>0</v>
      </c>
      <c r="AC295" s="9">
        <v>-5.1329286822071596E-4</v>
      </c>
      <c r="AD295" s="9">
        <v>0</v>
      </c>
      <c r="AE295" s="9">
        <v>-2.205286439142364E-5</v>
      </c>
      <c r="AF295" s="9">
        <v>0</v>
      </c>
      <c r="AG295" s="9">
        <v>0</v>
      </c>
      <c r="AH295" s="9">
        <v>0</v>
      </c>
      <c r="AI295" s="9">
        <v>-1.726527694633726E-4</v>
      </c>
      <c r="AJ295" s="9">
        <v>-2.2664790022052841E-5</v>
      </c>
      <c r="AK295" s="9">
        <v>-4.2215467747382644E-5</v>
      </c>
      <c r="AL295" s="9">
        <v>-4.8256860278074187E-3</v>
      </c>
    </row>
    <row r="296" spans="2:38">
      <c r="B296" s="9">
        <v>0</v>
      </c>
      <c r="C296" s="9">
        <v>-7.453786523553965E-5</v>
      </c>
      <c r="D296" s="9">
        <v>-1.6761353611630615E-3</v>
      </c>
      <c r="E296" s="9">
        <v>0</v>
      </c>
      <c r="F296" s="9">
        <v>-3.2295755270505401E-3</v>
      </c>
      <c r="G296" s="9">
        <v>-5.119612492094275E-3</v>
      </c>
      <c r="H296" s="9">
        <v>0</v>
      </c>
      <c r="I296" s="9">
        <v>-2.2898806641793172E-3</v>
      </c>
      <c r="J296" s="9">
        <v>-2.0908867491571011E-2</v>
      </c>
      <c r="K296" s="9">
        <v>-8.8638231186827302E-3</v>
      </c>
      <c r="L296" s="9">
        <v>0.53889269110046489</v>
      </c>
      <c r="M296" s="9">
        <v>-7.0261337764248963E-2</v>
      </c>
      <c r="N296" s="9">
        <v>-4.1941832154886081E-2</v>
      </c>
      <c r="O296" s="9">
        <v>-1.9019530330421034E-2</v>
      </c>
      <c r="P296" s="9">
        <v>-3.3833736322994766E-2</v>
      </c>
      <c r="Q296" s="9">
        <v>-7.858188889422385E-2</v>
      </c>
      <c r="R296" s="9">
        <v>-6.6475042364701087E-2</v>
      </c>
      <c r="S296" s="9">
        <v>-4.6906921631118738E-2</v>
      </c>
      <c r="T296" s="9">
        <v>-1.7745454545454547E-2</v>
      </c>
      <c r="U296" s="9">
        <v>-1.3082366415336161E-2</v>
      </c>
      <c r="V296" s="9">
        <v>-6.7938169359842452E-3</v>
      </c>
      <c r="W296" s="9">
        <v>-2.1863986424748726E-4</v>
      </c>
      <c r="X296" s="9">
        <v>-2.4469963120269869E-4</v>
      </c>
      <c r="Y296" s="9">
        <v>0</v>
      </c>
      <c r="Z296" s="9">
        <v>-1.1504379813264741E-5</v>
      </c>
      <c r="AA296" s="9">
        <v>0</v>
      </c>
      <c r="AB296" s="9">
        <v>0</v>
      </c>
      <c r="AC296" s="9">
        <v>-6.298072002708171E-6</v>
      </c>
      <c r="AD296" s="9">
        <v>-4.3893098358946782E-5</v>
      </c>
      <c r="AE296" s="9">
        <v>-1.4701909594282427E-4</v>
      </c>
      <c r="AF296" s="9">
        <v>-1.0598068261194209E-4</v>
      </c>
      <c r="AG296" s="9">
        <v>-1.2058693371003867E-3</v>
      </c>
      <c r="AH296" s="9">
        <v>-2.3638985414746E-4</v>
      </c>
      <c r="AI296" s="9">
        <v>-5.1634473110541337E-4</v>
      </c>
      <c r="AJ296" s="9">
        <v>-3.4337156883410051E-4</v>
      </c>
      <c r="AK296" s="9">
        <v>-1.0131712259371835E-3</v>
      </c>
      <c r="AL296" s="9">
        <v>-3.7426937839430473E-3</v>
      </c>
    </row>
    <row r="297" spans="2:38">
      <c r="B297" s="9">
        <v>-1.1903811879871253E-3</v>
      </c>
      <c r="C297" s="9">
        <v>-3.7268932617769827E-3</v>
      </c>
      <c r="D297" s="9">
        <v>-1.0008292459155228E-2</v>
      </c>
      <c r="E297" s="9">
        <v>-1.4561874607564159E-3</v>
      </c>
      <c r="F297" s="9">
        <v>-1.6441245498320722E-2</v>
      </c>
      <c r="G297" s="9">
        <v>-1.2037683705064759E-2</v>
      </c>
      <c r="H297" s="9">
        <v>-1.164919287735064E-3</v>
      </c>
      <c r="I297" s="9">
        <v>-6.3816657647650784E-3</v>
      </c>
      <c r="J297" s="9">
        <v>-1.311636563456977E-2</v>
      </c>
      <c r="K297" s="9">
        <v>-4.9707457914801327E-3</v>
      </c>
      <c r="L297" s="9">
        <v>-2.1239940528166522E-3</v>
      </c>
      <c r="M297" s="9">
        <v>0.93542485262438679</v>
      </c>
      <c r="N297" s="9">
        <v>-4.0841170202008413E-2</v>
      </c>
      <c r="O297" s="9">
        <v>-3.2844445826319082E-2</v>
      </c>
      <c r="P297" s="9">
        <v>-3.9174074138500881E-2</v>
      </c>
      <c r="Q297" s="9">
        <v>-3.9233927113842611E-2</v>
      </c>
      <c r="R297" s="9">
        <v>-2.9837619854565733E-2</v>
      </c>
      <c r="S297" s="9">
        <v>-1.9857808286344692E-2</v>
      </c>
      <c r="T297" s="9">
        <v>-7.7330143540669857E-3</v>
      </c>
      <c r="U297" s="9">
        <v>-1.0123665516818238E-2</v>
      </c>
      <c r="V297" s="9">
        <v>-7.6860988966521895E-2</v>
      </c>
      <c r="W297" s="9">
        <v>-6.5265631118652918E-4</v>
      </c>
      <c r="X297" s="9">
        <v>-8.0401307395172421E-4</v>
      </c>
      <c r="Y297" s="9">
        <v>-1.4115050493385174E-4</v>
      </c>
      <c r="Z297" s="9">
        <v>-2.3200499290083896E-3</v>
      </c>
      <c r="AA297" s="9">
        <v>-1.1157061676236947E-4</v>
      </c>
      <c r="AB297" s="9">
        <v>-3.0306380350791586E-4</v>
      </c>
      <c r="AC297" s="9">
        <v>-1.6422222747061556E-3</v>
      </c>
      <c r="AD297" s="9">
        <v>-4.6362085141637543E-4</v>
      </c>
      <c r="AE297" s="9">
        <v>-3.4972167447399325E-3</v>
      </c>
      <c r="AF297" s="9">
        <v>-1.9750945395861935E-4</v>
      </c>
      <c r="AG297" s="9">
        <v>-3.3528578523544405E-4</v>
      </c>
      <c r="AH297" s="9">
        <v>-2.4111765123040921E-3</v>
      </c>
      <c r="AI297" s="9">
        <v>-1.339269146304666E-3</v>
      </c>
      <c r="AJ297" s="9">
        <v>-2.3038759057416713E-3</v>
      </c>
      <c r="AK297" s="9">
        <v>-3.7993920972644377E-4</v>
      </c>
      <c r="AL297" s="9">
        <v>-5.6697829237605316E-3</v>
      </c>
    </row>
    <row r="298" spans="2:38">
      <c r="B298" s="9">
        <v>0</v>
      </c>
      <c r="C298" s="9">
        <v>-2.3852116875372688E-3</v>
      </c>
      <c r="D298" s="9">
        <v>0</v>
      </c>
      <c r="E298" s="9">
        <v>0</v>
      </c>
      <c r="F298" s="9">
        <v>-2.1016266742200462E-3</v>
      </c>
      <c r="G298" s="9">
        <v>-2.9974312014603486E-5</v>
      </c>
      <c r="H298" s="9">
        <v>0</v>
      </c>
      <c r="I298" s="9">
        <v>-4.1582410070917946E-4</v>
      </c>
      <c r="J298" s="9">
        <v>-4.5479272000287178E-3</v>
      </c>
      <c r="K298" s="9">
        <v>-6.6456221963781363E-4</v>
      </c>
      <c r="L298" s="9">
        <v>-2.3599933920185024E-5</v>
      </c>
      <c r="M298" s="9">
        <v>-9.7153272907629488E-4</v>
      </c>
      <c r="N298" s="9">
        <v>0.84863370125778825</v>
      </c>
      <c r="O298" s="9">
        <v>-3.4945388807703752E-2</v>
      </c>
      <c r="P298" s="9">
        <v>-1.5986222972150226E-2</v>
      </c>
      <c r="Q298" s="9">
        <v>-1.65050175253277E-3</v>
      </c>
      <c r="R298" s="9">
        <v>-1.6212988981602637E-2</v>
      </c>
      <c r="S298" s="9">
        <v>-2.3698618942551279E-3</v>
      </c>
      <c r="T298" s="9">
        <v>-6.9311004784688999E-3</v>
      </c>
      <c r="U298" s="9">
        <v>-4.9766167187052616E-4</v>
      </c>
      <c r="V298" s="9">
        <v>-5.7989155358925248E-3</v>
      </c>
      <c r="W298" s="9">
        <v>0</v>
      </c>
      <c r="X298" s="9">
        <v>-1.0172513239997903E-2</v>
      </c>
      <c r="Y298" s="9">
        <v>0</v>
      </c>
      <c r="Z298" s="9">
        <v>-4.7934915888603088E-6</v>
      </c>
      <c r="AA298" s="9">
        <v>0</v>
      </c>
      <c r="AB298" s="9">
        <v>0</v>
      </c>
      <c r="AC298" s="9">
        <v>-5.8257166025050581E-5</v>
      </c>
      <c r="AD298" s="9">
        <v>-2.7433186474341739E-6</v>
      </c>
      <c r="AE298" s="9">
        <v>-2.4441924700494537E-4</v>
      </c>
      <c r="AF298" s="9">
        <v>0</v>
      </c>
      <c r="AG298" s="9">
        <v>0</v>
      </c>
      <c r="AH298" s="9">
        <v>0</v>
      </c>
      <c r="AI298" s="9">
        <v>-8.8795157977284052E-3</v>
      </c>
      <c r="AJ298" s="9">
        <v>-5.6661975055132103E-6</v>
      </c>
      <c r="AK298" s="9">
        <v>0</v>
      </c>
      <c r="AL298" s="9">
        <v>0</v>
      </c>
    </row>
    <row r="299" spans="2:38">
      <c r="B299" s="9">
        <v>-3.3250871172824731E-5</v>
      </c>
      <c r="C299" s="9">
        <v>-2.0125223613595708E-3</v>
      </c>
      <c r="D299" s="9">
        <v>0</v>
      </c>
      <c r="E299" s="9">
        <v>0</v>
      </c>
      <c r="F299" s="9">
        <v>-1.7956136446404725E-4</v>
      </c>
      <c r="G299" s="9">
        <v>0</v>
      </c>
      <c r="H299" s="9">
        <v>0</v>
      </c>
      <c r="I299" s="9">
        <v>-2.7759581517663029E-3</v>
      </c>
      <c r="J299" s="9">
        <v>-2.5211035419709892E-3</v>
      </c>
      <c r="K299" s="9">
        <v>-7.2293592811951339E-4</v>
      </c>
      <c r="L299" s="9">
        <v>-1.887994713614802E-4</v>
      </c>
      <c r="M299" s="9">
        <v>-6.0607298753123998E-4</v>
      </c>
      <c r="N299" s="9">
        <v>-6.1100350811689576E-3</v>
      </c>
      <c r="O299" s="9">
        <v>0.84340423830823008</v>
      </c>
      <c r="P299" s="9">
        <v>-1.6873380068537234E-3</v>
      </c>
      <c r="Q299" s="9">
        <v>-1.4104287703461853E-3</v>
      </c>
      <c r="R299" s="9">
        <v>-2.6169587507239539E-3</v>
      </c>
      <c r="S299" s="9">
        <v>-8.989131323036692E-4</v>
      </c>
      <c r="T299" s="9">
        <v>-7.8564593301435411E-4</v>
      </c>
      <c r="U299" s="9">
        <v>-1.2952838034986297E-4</v>
      </c>
      <c r="V299" s="9">
        <v>-8.9562707383528009E-5</v>
      </c>
      <c r="W299" s="9">
        <v>-3.2632815559326458E-6</v>
      </c>
      <c r="X299" s="9">
        <v>-2.2722108611679165E-4</v>
      </c>
      <c r="Y299" s="9">
        <v>0</v>
      </c>
      <c r="Z299" s="9">
        <v>-3.8347932710882472E-6</v>
      </c>
      <c r="AA299" s="9">
        <v>0</v>
      </c>
      <c r="AB299" s="9">
        <v>0</v>
      </c>
      <c r="AC299" s="9">
        <v>-3.1490360013540855E-5</v>
      </c>
      <c r="AD299" s="9">
        <v>-2.7433186474341739E-6</v>
      </c>
      <c r="AE299" s="9">
        <v>-1.102643219571182E-5</v>
      </c>
      <c r="AF299" s="9">
        <v>0</v>
      </c>
      <c r="AG299" s="9">
        <v>0</v>
      </c>
      <c r="AH299" s="9">
        <v>0</v>
      </c>
      <c r="AI299" s="9">
        <v>-1.3069976006105776E-2</v>
      </c>
      <c r="AJ299" s="9">
        <v>-5.6661975055132103E-6</v>
      </c>
      <c r="AK299" s="9">
        <v>0</v>
      </c>
      <c r="AL299" s="9">
        <v>0</v>
      </c>
    </row>
    <row r="300" spans="2:38">
      <c r="B300" s="9">
        <v>-2.5270662091346794E-4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-1.5889553980219777E-5</v>
      </c>
      <c r="N300" s="9">
        <v>-2.2829984676296486E-3</v>
      </c>
      <c r="O300" s="9">
        <v>-5.5632792477469271E-3</v>
      </c>
      <c r="P300" s="9">
        <v>0.90655278584723509</v>
      </c>
      <c r="Q300" s="9">
        <v>0</v>
      </c>
      <c r="R300" s="9">
        <v>-1.0510735966022438E-3</v>
      </c>
      <c r="S300" s="9">
        <v>-1.6343875132793985E-4</v>
      </c>
      <c r="T300" s="9">
        <v>-4.5933014354066984E-4</v>
      </c>
      <c r="U300" s="9">
        <v>-1.6361479623140586E-4</v>
      </c>
      <c r="V300" s="9">
        <v>-1.7696727723974211E-4</v>
      </c>
      <c r="W300" s="9">
        <v>0</v>
      </c>
      <c r="X300" s="9">
        <v>-8.7392725429535242E-5</v>
      </c>
      <c r="Y300" s="9">
        <v>-2.5663728169791227E-5</v>
      </c>
      <c r="Z300" s="9">
        <v>-9.4048304973439259E-4</v>
      </c>
      <c r="AA300" s="9">
        <v>-1.1157061676236946E-5</v>
      </c>
      <c r="AB300" s="9">
        <v>0</v>
      </c>
      <c r="AC300" s="9">
        <v>-1.2596144005416342E-5</v>
      </c>
      <c r="AD300" s="9">
        <v>-1.2893597642940619E-4</v>
      </c>
      <c r="AE300" s="9">
        <v>-2.3284149319944794E-3</v>
      </c>
      <c r="AF300" s="9">
        <v>0</v>
      </c>
      <c r="AG300" s="9">
        <v>-9.989970413686617E-3</v>
      </c>
      <c r="AH300" s="9">
        <v>0</v>
      </c>
      <c r="AI300" s="9">
        <v>-4.5422200564429333E-3</v>
      </c>
      <c r="AJ300" s="9">
        <v>-5.98350456582195E-4</v>
      </c>
      <c r="AK300" s="9">
        <v>-2.4738264099966229E-2</v>
      </c>
      <c r="AL300" s="9">
        <v>0</v>
      </c>
    </row>
    <row r="301" spans="2:38">
      <c r="B301" s="9">
        <v>0</v>
      </c>
      <c r="C301" s="9">
        <v>0</v>
      </c>
      <c r="D301" s="9">
        <v>0</v>
      </c>
      <c r="E301" s="9">
        <v>0</v>
      </c>
      <c r="F301" s="9">
        <v>-1.2645166511552624E-5</v>
      </c>
      <c r="G301" s="9">
        <v>-8.9922936043810449E-6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-2.1133106793692299E-3</v>
      </c>
      <c r="N301" s="9">
        <v>-4.5115472273430874E-3</v>
      </c>
      <c r="O301" s="9">
        <v>-8.7369024194157343E-3</v>
      </c>
      <c r="P301" s="9">
        <v>-0.14848574460312766</v>
      </c>
      <c r="Q301" s="9">
        <v>0.7360817688577328</v>
      </c>
      <c r="R301" s="9">
        <v>-0.12596437790028386</v>
      </c>
      <c r="S301" s="9">
        <v>-0.30219825120536081</v>
      </c>
      <c r="T301" s="9">
        <v>-1.2636363636363637E-2</v>
      </c>
      <c r="U301" s="9">
        <v>-8.9101891114353113E-3</v>
      </c>
      <c r="V301" s="9">
        <v>-2.7839974102349672E-4</v>
      </c>
      <c r="W301" s="9">
        <v>-6.5265631118652916E-6</v>
      </c>
      <c r="X301" s="9">
        <v>-3.4957090171814098E-5</v>
      </c>
      <c r="Y301" s="9">
        <v>0</v>
      </c>
      <c r="Z301" s="9">
        <v>-2.6843552897617731E-5</v>
      </c>
      <c r="AA301" s="9">
        <v>-4.4628246704947785E-5</v>
      </c>
      <c r="AB301" s="9">
        <v>0</v>
      </c>
      <c r="AC301" s="9">
        <v>-3.1490360013540855E-6</v>
      </c>
      <c r="AD301" s="9">
        <v>-9.5741820795452678E-4</v>
      </c>
      <c r="AE301" s="9">
        <v>-1.6025081457767846E-3</v>
      </c>
      <c r="AF301" s="9">
        <v>-1.6780274746890831E-3</v>
      </c>
      <c r="AG301" s="9">
        <v>-3.8649658240397012E-6</v>
      </c>
      <c r="AH301" s="9">
        <v>0</v>
      </c>
      <c r="AI301" s="9">
        <v>-1.3192607879743311E-2</v>
      </c>
      <c r="AJ301" s="9">
        <v>-1.0199155509923777E-5</v>
      </c>
      <c r="AK301" s="9">
        <v>-3.596757852077001E-2</v>
      </c>
      <c r="AL301" s="9">
        <v>0</v>
      </c>
    </row>
    <row r="302" spans="2:38">
      <c r="B302" s="9">
        <v>-3.3250871172824731E-5</v>
      </c>
      <c r="C302" s="9">
        <v>-2.981514609421586E-4</v>
      </c>
      <c r="D302" s="9">
        <v>0</v>
      </c>
      <c r="E302" s="9">
        <v>0</v>
      </c>
      <c r="F302" s="9">
        <v>-2.5543236353336302E-4</v>
      </c>
      <c r="G302" s="9">
        <v>-2.9974312014603483E-6</v>
      </c>
      <c r="H302" s="9">
        <v>0</v>
      </c>
      <c r="I302" s="9">
        <v>-2.4683622416526635E-5</v>
      </c>
      <c r="J302" s="9">
        <v>-6.6272163206247255E-5</v>
      </c>
      <c r="K302" s="9">
        <v>0</v>
      </c>
      <c r="L302" s="9">
        <v>0</v>
      </c>
      <c r="M302" s="9">
        <v>-6.3785209549167951E-4</v>
      </c>
      <c r="N302" s="9">
        <v>-1.4386390684432829E-2</v>
      </c>
      <c r="O302" s="9">
        <v>-2.669041516943017E-2</v>
      </c>
      <c r="P302" s="9">
        <v>-2.0526379877189624E-2</v>
      </c>
      <c r="Q302" s="9">
        <v>-4.9395016084889803E-3</v>
      </c>
      <c r="R302" s="9">
        <v>0.8576581794261281</v>
      </c>
      <c r="S302" s="9">
        <v>-1.8305140148729263E-2</v>
      </c>
      <c r="T302" s="9">
        <v>-1.1193301435406698E-2</v>
      </c>
      <c r="U302" s="9">
        <v>-1.3975430511432585E-3</v>
      </c>
      <c r="V302" s="9">
        <v>-6.7884215921659606E-3</v>
      </c>
      <c r="W302" s="9">
        <v>-3.2632815559326458E-6</v>
      </c>
      <c r="X302" s="9">
        <v>-1.9226399594497753E-4</v>
      </c>
      <c r="Y302" s="9">
        <v>0</v>
      </c>
      <c r="Z302" s="9">
        <v>-2.080375349565374E-4</v>
      </c>
      <c r="AA302" s="9">
        <v>-3.7190205587456487E-6</v>
      </c>
      <c r="AB302" s="9">
        <v>-9.530308286412449E-6</v>
      </c>
      <c r="AC302" s="9">
        <v>-1.7634601607582879E-4</v>
      </c>
      <c r="AD302" s="9">
        <v>-1.4265256966657704E-4</v>
      </c>
      <c r="AE302" s="9">
        <v>-1.4683532207289574E-3</v>
      </c>
      <c r="AF302" s="9">
        <v>-3.9341313999887595E-4</v>
      </c>
      <c r="AG302" s="9">
        <v>-7.0535626288724537E-5</v>
      </c>
      <c r="AH302" s="9">
        <v>0</v>
      </c>
      <c r="AI302" s="9">
        <v>-8.4745078992675971E-3</v>
      </c>
      <c r="AJ302" s="9">
        <v>-1.6205324865767781E-4</v>
      </c>
      <c r="AK302" s="9">
        <v>0</v>
      </c>
      <c r="AL302" s="9">
        <v>-1.1307713134466229E-3</v>
      </c>
    </row>
    <row r="303" spans="2:38">
      <c r="B303" s="9">
        <v>-6.6501742345649454E-6</v>
      </c>
      <c r="C303" s="9">
        <v>0</v>
      </c>
      <c r="D303" s="9">
        <v>-1.1027206323441194E-5</v>
      </c>
      <c r="E303" s="9">
        <v>-1.3359517988590972E-5</v>
      </c>
      <c r="F303" s="9">
        <v>-5.0580666046210499E-6</v>
      </c>
      <c r="G303" s="9">
        <v>-7.4935780036508706E-5</v>
      </c>
      <c r="H303" s="9">
        <v>0</v>
      </c>
      <c r="I303" s="9">
        <v>-1.8987401858866642E-6</v>
      </c>
      <c r="J303" s="9">
        <v>-1.1045360534374543E-5</v>
      </c>
      <c r="K303" s="9">
        <v>0</v>
      </c>
      <c r="L303" s="9">
        <v>0</v>
      </c>
      <c r="M303" s="9">
        <v>-4.7668661940659327E-5</v>
      </c>
      <c r="N303" s="9">
        <v>-5.7950046282251734E-4</v>
      </c>
      <c r="O303" s="9">
        <v>-2.6428352514246882E-4</v>
      </c>
      <c r="P303" s="9">
        <v>0</v>
      </c>
      <c r="Q303" s="9">
        <v>-2.4007298218658473E-5</v>
      </c>
      <c r="R303" s="9">
        <v>-3.9325882866070345E-5</v>
      </c>
      <c r="S303" s="9">
        <v>0.98496363487782956</v>
      </c>
      <c r="T303" s="9">
        <v>-1.2937799043062201E-3</v>
      </c>
      <c r="U303" s="9">
        <v>-4.0903699057851466E-5</v>
      </c>
      <c r="V303" s="9">
        <v>-1.5430683320294585E-3</v>
      </c>
      <c r="W303" s="9">
        <v>-6.5265631118652916E-6</v>
      </c>
      <c r="X303" s="9">
        <v>-1.7478545085907049E-5</v>
      </c>
      <c r="Y303" s="9">
        <v>-1.2831864084895613E-5</v>
      </c>
      <c r="Z303" s="9">
        <v>-2.5788984748068461E-4</v>
      </c>
      <c r="AA303" s="9">
        <v>-1.3760376067358901E-4</v>
      </c>
      <c r="AB303" s="9">
        <v>-4.3839418117497268E-5</v>
      </c>
      <c r="AC303" s="9">
        <v>-9.6045598041299607E-5</v>
      </c>
      <c r="AD303" s="9">
        <v>-1.6459911884605043E-4</v>
      </c>
      <c r="AE303" s="9">
        <v>-1.1614508579483119E-3</v>
      </c>
      <c r="AF303" s="9">
        <v>-1.1882682595884417E-4</v>
      </c>
      <c r="AG303" s="9">
        <v>-2.7054760768277905E-5</v>
      </c>
      <c r="AH303" s="9">
        <v>-8.2736448951610997E-5</v>
      </c>
      <c r="AI303" s="9">
        <v>-1.339269146304666E-3</v>
      </c>
      <c r="AJ303" s="9">
        <v>-1.4392141664003555E-4</v>
      </c>
      <c r="AK303" s="9">
        <v>0</v>
      </c>
      <c r="AL303" s="9">
        <v>0</v>
      </c>
    </row>
    <row r="304" spans="2:38">
      <c r="B304" s="9">
        <v>-2.793073178517277E-4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-2.4873743542820593E-4</v>
      </c>
      <c r="P304" s="9">
        <v>0</v>
      </c>
      <c r="Q304" s="9">
        <v>0</v>
      </c>
      <c r="R304" s="9">
        <v>0</v>
      </c>
      <c r="S304" s="9">
        <v>0</v>
      </c>
      <c r="T304" s="9">
        <v>0.59045263157894734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-3.4355982774773074E-3</v>
      </c>
      <c r="AD304" s="9">
        <v>0</v>
      </c>
      <c r="AE304" s="9">
        <v>-3.9107079520791259E-3</v>
      </c>
      <c r="AF304" s="9">
        <v>-5.1384573387608289E-5</v>
      </c>
      <c r="AG304" s="9">
        <v>0</v>
      </c>
      <c r="AH304" s="9">
        <v>0</v>
      </c>
      <c r="AI304" s="9">
        <v>-4.8076535197768097E-2</v>
      </c>
      <c r="AJ304" s="9">
        <v>-1.1332395011026421E-5</v>
      </c>
      <c r="AK304" s="9">
        <v>0</v>
      </c>
      <c r="AL304" s="9">
        <v>0</v>
      </c>
    </row>
    <row r="305" spans="2:38">
      <c r="B305" s="9">
        <v>-9.1772404436996254E-4</v>
      </c>
      <c r="C305" s="9">
        <v>-1.3416815742397137E-3</v>
      </c>
      <c r="D305" s="9">
        <v>-8.2681993013162067E-3</v>
      </c>
      <c r="E305" s="9">
        <v>-1.0754411980815733E-2</v>
      </c>
      <c r="F305" s="9">
        <v>-1.5024986849026829E-2</v>
      </c>
      <c r="G305" s="9">
        <v>-3.6029123041553387E-3</v>
      </c>
      <c r="H305" s="9">
        <v>-9.1529372607755037E-4</v>
      </c>
      <c r="I305" s="9">
        <v>-2.0677280624305772E-3</v>
      </c>
      <c r="J305" s="9">
        <v>-1.3326227484722886E-2</v>
      </c>
      <c r="K305" s="9">
        <v>-8.253144322258793E-3</v>
      </c>
      <c r="L305" s="9">
        <v>-2.1086540957685317E-2</v>
      </c>
      <c r="M305" s="9">
        <v>-2.6058868527560433E-3</v>
      </c>
      <c r="N305" s="9">
        <v>-1.2445647523705069E-3</v>
      </c>
      <c r="O305" s="9">
        <v>-5.0458165472578916E-3</v>
      </c>
      <c r="P305" s="9">
        <v>-6.1927044375250061E-3</v>
      </c>
      <c r="Q305" s="9">
        <v>-2.532769962068469E-3</v>
      </c>
      <c r="R305" s="9">
        <v>-4.905010117477137E-3</v>
      </c>
      <c r="S305" s="9">
        <v>-7.109585682765384E-3</v>
      </c>
      <c r="T305" s="9">
        <v>-1.9397129186602871E-3</v>
      </c>
      <c r="U305" s="9">
        <v>0.94510041858118699</v>
      </c>
      <c r="V305" s="9">
        <v>-3.2533923224257466E-3</v>
      </c>
      <c r="W305" s="9">
        <v>-8.0962015402688946E-3</v>
      </c>
      <c r="X305" s="9">
        <v>-3.6879730131263873E-3</v>
      </c>
      <c r="Y305" s="9">
        <v>-3.6185856719405628E-3</v>
      </c>
      <c r="Z305" s="9">
        <v>-5.6007155724243848E-3</v>
      </c>
      <c r="AA305" s="9">
        <v>-1.4857487132188867E-2</v>
      </c>
      <c r="AB305" s="9">
        <v>-3.4309109831084819E-5</v>
      </c>
      <c r="AC305" s="9">
        <v>-1.8846980468104201E-3</v>
      </c>
      <c r="AD305" s="9">
        <v>-1.7669715408123517E-2</v>
      </c>
      <c r="AE305" s="9">
        <v>-8.549160429075232E-3</v>
      </c>
      <c r="AF305" s="9">
        <v>-1.7565495258970221E-2</v>
      </c>
      <c r="AG305" s="9">
        <v>-3.970286142744783E-3</v>
      </c>
      <c r="AH305" s="9">
        <v>-4.4689501926577314E-2</v>
      </c>
      <c r="AI305" s="9">
        <v>-6.7157086589397829E-3</v>
      </c>
      <c r="AJ305" s="9">
        <v>-5.5324752443830982E-3</v>
      </c>
      <c r="AK305" s="9">
        <v>-0.14682539682539683</v>
      </c>
      <c r="AL305" s="9">
        <v>-1.6563410788513911E-3</v>
      </c>
    </row>
    <row r="306" spans="2:38">
      <c r="B306" s="9">
        <v>-2.0349533157768733E-3</v>
      </c>
      <c r="C306" s="9">
        <v>-2.1615980918306501E-3</v>
      </c>
      <c r="D306" s="9">
        <v>-2.7126927555665338E-4</v>
      </c>
      <c r="E306" s="9">
        <v>-1.676619507568167E-3</v>
      </c>
      <c r="F306" s="9">
        <v>-2.1041557075223566E-3</v>
      </c>
      <c r="G306" s="9">
        <v>-1.4687412887155707E-3</v>
      </c>
      <c r="H306" s="9">
        <v>-1.9137959727076053E-3</v>
      </c>
      <c r="I306" s="9">
        <v>-2.0601331016870308E-3</v>
      </c>
      <c r="J306" s="9">
        <v>-4.6086766829677777E-3</v>
      </c>
      <c r="K306" s="9">
        <v>-2.7794865807824771E-3</v>
      </c>
      <c r="L306" s="9">
        <v>-2.3481934250584096E-3</v>
      </c>
      <c r="M306" s="9">
        <v>-2.5945371713416003E-3</v>
      </c>
      <c r="N306" s="9">
        <v>-1.6840516805513423E-3</v>
      </c>
      <c r="O306" s="9">
        <v>-1.4213567738754625E-3</v>
      </c>
      <c r="P306" s="9">
        <v>-8.6976185920295025E-4</v>
      </c>
      <c r="Q306" s="9">
        <v>-4.7654486964037067E-3</v>
      </c>
      <c r="R306" s="9">
        <v>-1.2691534924959065E-3</v>
      </c>
      <c r="S306" s="9">
        <v>-7.3547438097572933E-4</v>
      </c>
      <c r="T306" s="9">
        <v>-5.8468899521531097E-4</v>
      </c>
      <c r="U306" s="9">
        <v>-1.1043998745619895E-3</v>
      </c>
      <c r="V306" s="9">
        <v>0.99963095848282935</v>
      </c>
      <c r="W306" s="9">
        <v>-1.7703302440934605E-2</v>
      </c>
      <c r="X306" s="9">
        <v>-1.8002901438484261E-2</v>
      </c>
      <c r="Y306" s="9">
        <v>-1.7579653796306988E-3</v>
      </c>
      <c r="Z306" s="9">
        <v>-1.8330311835801822E-3</v>
      </c>
      <c r="AA306" s="9">
        <v>-1.5303769599238344E-3</v>
      </c>
      <c r="AB306" s="9">
        <v>-4.6536495362551984E-3</v>
      </c>
      <c r="AC306" s="9">
        <v>-4.4165229918991045E-3</v>
      </c>
      <c r="AD306" s="9">
        <v>-3.2316293666774572E-3</v>
      </c>
      <c r="AE306" s="9">
        <v>-6.097617004228637E-3</v>
      </c>
      <c r="AF306" s="9">
        <v>-3.004391775256722E-3</v>
      </c>
      <c r="AG306" s="9">
        <v>-1.4242399061586298E-3</v>
      </c>
      <c r="AH306" s="9">
        <v>-1.1583102853225541E-3</v>
      </c>
      <c r="AI306" s="9">
        <v>-7.5354059195696264E-4</v>
      </c>
      <c r="AJ306" s="9">
        <v>-1.3032254262680383E-3</v>
      </c>
      <c r="AK306" s="9">
        <v>0</v>
      </c>
      <c r="AL306" s="9">
        <v>0</v>
      </c>
    </row>
    <row r="307" spans="2:38">
      <c r="B307" s="9">
        <v>-9.0309366105391954E-3</v>
      </c>
      <c r="C307" s="9">
        <v>-1.2745974955277281E-2</v>
      </c>
      <c r="D307" s="9">
        <v>-1.3364974064010727E-2</v>
      </c>
      <c r="E307" s="9">
        <v>-3.1895849197760943E-2</v>
      </c>
      <c r="F307" s="9">
        <v>-3.9440274349532636E-2</v>
      </c>
      <c r="G307" s="9">
        <v>-1.6015274909402643E-2</v>
      </c>
      <c r="H307" s="9">
        <v>-1.9387585288733567E-2</v>
      </c>
      <c r="I307" s="9">
        <v>-3.0998832274785681E-2</v>
      </c>
      <c r="J307" s="9">
        <v>-5.7803133016515573E-2</v>
      </c>
      <c r="K307" s="9">
        <v>-8.4269183621235463E-2</v>
      </c>
      <c r="L307" s="9">
        <v>-4.1901682675288508E-2</v>
      </c>
      <c r="M307" s="9">
        <v>-2.5028317455129033E-2</v>
      </c>
      <c r="N307" s="9">
        <v>-1.4324162446814304E-2</v>
      </c>
      <c r="O307" s="9">
        <v>-1.2541252659491776E-2</v>
      </c>
      <c r="P307" s="9">
        <v>-9.045523335710683E-3</v>
      </c>
      <c r="Q307" s="9">
        <v>-2.2542853027320304E-2</v>
      </c>
      <c r="R307" s="9">
        <v>-8.4228890938601569E-3</v>
      </c>
      <c r="S307" s="9">
        <v>-3.7590912805426165E-3</v>
      </c>
      <c r="T307" s="9">
        <v>-1.3771291866028709E-2</v>
      </c>
      <c r="U307" s="9">
        <v>-1.7172736321121308E-2</v>
      </c>
      <c r="V307" s="9">
        <v>-2.8627694299819257E-3</v>
      </c>
      <c r="W307" s="9">
        <v>0.89224644302310407</v>
      </c>
      <c r="X307" s="9">
        <v>-4.4080890706657577E-2</v>
      </c>
      <c r="Y307" s="9">
        <v>-6.9728349437322756E-2</v>
      </c>
      <c r="Z307" s="9">
        <v>-2.2175650788385563E-2</v>
      </c>
      <c r="AA307" s="9">
        <v>-4.1708815566332451E-3</v>
      </c>
      <c r="AB307" s="9">
        <v>-2.5236256342420164E-3</v>
      </c>
      <c r="AC307" s="9">
        <v>-7.4395975531990266E-3</v>
      </c>
      <c r="AD307" s="9">
        <v>-7.4097036667197039E-3</v>
      </c>
      <c r="AE307" s="9">
        <v>-1.1175289030353931E-2</v>
      </c>
      <c r="AF307" s="9">
        <v>-1.9824810720106622E-2</v>
      </c>
      <c r="AG307" s="9">
        <v>-1.1566876469894814E-2</v>
      </c>
      <c r="AH307" s="9">
        <v>-4.3377538236058907E-3</v>
      </c>
      <c r="AI307" s="9">
        <v>-4.8649355133838171E-3</v>
      </c>
      <c r="AJ307" s="9">
        <v>-3.4753055780314721E-2</v>
      </c>
      <c r="AK307" s="9">
        <v>0</v>
      </c>
      <c r="AL307" s="9">
        <v>-4.3956744015671532E-3</v>
      </c>
    </row>
    <row r="308" spans="2:38">
      <c r="B308" s="9">
        <v>-4.7216237065411112E-4</v>
      </c>
      <c r="C308" s="9">
        <v>-5.2176505664877756E-4</v>
      </c>
      <c r="D308" s="9">
        <v>-1.5592469741345849E-3</v>
      </c>
      <c r="E308" s="9">
        <v>-1.1622780650074145E-3</v>
      </c>
      <c r="F308" s="9">
        <v>-9.0033585562254682E-4</v>
      </c>
      <c r="G308" s="9">
        <v>-2.0772198226120214E-3</v>
      </c>
      <c r="H308" s="9">
        <v>-2.4130470960226327E-3</v>
      </c>
      <c r="I308" s="9">
        <v>-7.6139481454055239E-4</v>
      </c>
      <c r="J308" s="9">
        <v>-9.9132110796011511E-4</v>
      </c>
      <c r="K308" s="9">
        <v>-4.6698966785359871E-4</v>
      </c>
      <c r="L308" s="9">
        <v>-4.3659877752342293E-4</v>
      </c>
      <c r="M308" s="9">
        <v>-6.5828152203767636E-4</v>
      </c>
      <c r="N308" s="9">
        <v>-8.4397047270124998E-4</v>
      </c>
      <c r="O308" s="9">
        <v>-6.862488173867467E-4</v>
      </c>
      <c r="P308" s="9">
        <v>-4.5227616678553411E-4</v>
      </c>
      <c r="Q308" s="9">
        <v>-9.8429922696499726E-4</v>
      </c>
      <c r="R308" s="9">
        <v>-5.362620390827774E-4</v>
      </c>
      <c r="S308" s="9">
        <v>-1.6343875132793985E-4</v>
      </c>
      <c r="T308" s="9">
        <v>-2.2966507177033492E-4</v>
      </c>
      <c r="U308" s="9">
        <v>-4.4312340646005753E-4</v>
      </c>
      <c r="V308" s="9">
        <v>-6.2154360786641129E-4</v>
      </c>
      <c r="W308" s="9">
        <v>-8.3213679676282469E-4</v>
      </c>
      <c r="X308" s="9">
        <v>0.92132906856833241</v>
      </c>
      <c r="Y308" s="9">
        <v>-8.1995611502482958E-3</v>
      </c>
      <c r="Z308" s="9">
        <v>-2.2126757174179188E-3</v>
      </c>
      <c r="AA308" s="9">
        <v>-1.1491773526524055E-3</v>
      </c>
      <c r="AB308" s="9">
        <v>-2.6875469367683105E-4</v>
      </c>
      <c r="AC308" s="9">
        <v>-4.2905615518449413E-3</v>
      </c>
      <c r="AD308" s="9">
        <v>-2.8749979425110143E-3</v>
      </c>
      <c r="AE308" s="9">
        <v>-3.9750288065541111E-3</v>
      </c>
      <c r="AF308" s="9">
        <v>-7.9148300696100394E-3</v>
      </c>
      <c r="AG308" s="9">
        <v>-4.4794953900620131E-3</v>
      </c>
      <c r="AH308" s="9">
        <v>-2.1629671654492589E-3</v>
      </c>
      <c r="AI308" s="9">
        <v>-7.148147371240567E-4</v>
      </c>
      <c r="AJ308" s="9">
        <v>-8.3032458245790586E-3</v>
      </c>
      <c r="AK308" s="9">
        <v>0</v>
      </c>
      <c r="AL308" s="9">
        <v>-1.4015193744127156E-3</v>
      </c>
    </row>
    <row r="309" spans="2:38">
      <c r="B309" s="9">
        <v>-2.8595749208629265E-4</v>
      </c>
      <c r="C309" s="9">
        <v>-3.7268932617769829E-4</v>
      </c>
      <c r="D309" s="9">
        <v>-8.9761459472811325E-4</v>
      </c>
      <c r="E309" s="9">
        <v>-1.8035349284597813E-4</v>
      </c>
      <c r="F309" s="9">
        <v>-6.9548415813539433E-4</v>
      </c>
      <c r="G309" s="9">
        <v>-2.8355699165814896E-3</v>
      </c>
      <c r="H309" s="9">
        <v>0</v>
      </c>
      <c r="I309" s="9">
        <v>-4.556976446127994E-5</v>
      </c>
      <c r="J309" s="9">
        <v>-2.145561283802255E-3</v>
      </c>
      <c r="K309" s="9">
        <v>-3.1431996874761454E-5</v>
      </c>
      <c r="L309" s="9">
        <v>0</v>
      </c>
      <c r="M309" s="9">
        <v>-5.9018343355102024E-5</v>
      </c>
      <c r="N309" s="9">
        <v>-2.605807450275749E-4</v>
      </c>
      <c r="O309" s="9">
        <v>-2.6650439510164923E-5</v>
      </c>
      <c r="P309" s="9">
        <v>-1.0437142310435402E-4</v>
      </c>
      <c r="Q309" s="9">
        <v>-4.4413501704518174E-4</v>
      </c>
      <c r="R309" s="9">
        <v>-1.3942813016152214E-4</v>
      </c>
      <c r="S309" s="9">
        <v>-8.1719375663969924E-5</v>
      </c>
      <c r="T309" s="9">
        <v>-1.5789473684210527E-4</v>
      </c>
      <c r="U309" s="9">
        <v>-3.8858514104958894E-4</v>
      </c>
      <c r="V309" s="9">
        <v>-2.2682025412069386E-3</v>
      </c>
      <c r="W309" s="9">
        <v>-5.6422138102075444E-3</v>
      </c>
      <c r="X309" s="9">
        <v>-1.8177686889343332E-3</v>
      </c>
      <c r="Y309" s="9">
        <v>1</v>
      </c>
      <c r="Z309" s="9">
        <v>-1.1782402325418639E-3</v>
      </c>
      <c r="AA309" s="9">
        <v>-2.839472196602303E-3</v>
      </c>
      <c r="AB309" s="9">
        <v>-8.5772774577712047E-6</v>
      </c>
      <c r="AC309" s="9">
        <v>-3.1080985333364823E-3</v>
      </c>
      <c r="AD309" s="9">
        <v>-5.593626722118281E-3</v>
      </c>
      <c r="AE309" s="9">
        <v>-3.0758232609938124E-2</v>
      </c>
      <c r="AF309" s="9">
        <v>-4.4062271679874108E-3</v>
      </c>
      <c r="AG309" s="9">
        <v>-3.3963387178748872E-3</v>
      </c>
      <c r="AH309" s="9">
        <v>-4.7277970829492001E-5</v>
      </c>
      <c r="AI309" s="9">
        <v>-3.7757708462083354E-4</v>
      </c>
      <c r="AJ309" s="9">
        <v>-1.7115316185153204E-2</v>
      </c>
      <c r="AK309" s="9">
        <v>0</v>
      </c>
      <c r="AL309" s="9">
        <v>-1.3951488318017487E-2</v>
      </c>
    </row>
    <row r="310" spans="2:38">
      <c r="B310" s="9">
        <v>-5.5455802942037079E-2</v>
      </c>
      <c r="C310" s="9">
        <v>-5.4412641621943945E-3</v>
      </c>
      <c r="D310" s="9">
        <v>-8.0529482338826355E-2</v>
      </c>
      <c r="E310" s="9">
        <v>-6.7445526565401523E-2</v>
      </c>
      <c r="F310" s="9">
        <v>-7.583306356978109E-2</v>
      </c>
      <c r="G310" s="9">
        <v>-4.2062952050093069E-2</v>
      </c>
      <c r="H310" s="9">
        <v>-4.193709435846231E-2</v>
      </c>
      <c r="I310" s="9">
        <v>-5.5414732325102294E-2</v>
      </c>
      <c r="J310" s="9">
        <v>-3.8413002598421064E-2</v>
      </c>
      <c r="K310" s="9">
        <v>-4.6514865089379132E-2</v>
      </c>
      <c r="L310" s="9">
        <v>-4.810846529629717E-2</v>
      </c>
      <c r="M310" s="9">
        <v>-4.3305844404947551E-2</v>
      </c>
      <c r="N310" s="9">
        <v>-4.1370110221765885E-2</v>
      </c>
      <c r="O310" s="9">
        <v>-4.2343106641733699E-2</v>
      </c>
      <c r="P310" s="9">
        <v>-4.9298102179623222E-2</v>
      </c>
      <c r="Q310" s="9">
        <v>-3.016517021174437E-2</v>
      </c>
      <c r="R310" s="9">
        <v>-5.2181871483014793E-2</v>
      </c>
      <c r="S310" s="9">
        <v>-4.421018223420773E-2</v>
      </c>
      <c r="T310" s="9">
        <v>-3.6153110047846888E-2</v>
      </c>
      <c r="U310" s="9">
        <v>-6.6652577614768962E-2</v>
      </c>
      <c r="V310" s="9">
        <v>-4.9453721438398664E-2</v>
      </c>
      <c r="W310" s="9">
        <v>-6.3764521602923899E-3</v>
      </c>
      <c r="X310" s="9">
        <v>-1.8457343610717845E-2</v>
      </c>
      <c r="Y310" s="9">
        <v>-1.3434961696885706E-2</v>
      </c>
      <c r="Z310" s="9">
        <v>0.99084251366864129</v>
      </c>
      <c r="AA310" s="9">
        <v>-5.0169587337478803E-3</v>
      </c>
      <c r="AB310" s="9">
        <v>-8.9298988643684641E-4</v>
      </c>
      <c r="AC310" s="9">
        <v>-4.2828464136416243E-2</v>
      </c>
      <c r="AD310" s="9">
        <v>-8.2409292168922586E-3</v>
      </c>
      <c r="AE310" s="9">
        <v>-9.3926824920471854E-3</v>
      </c>
      <c r="AF310" s="9">
        <v>-1.9347897648352885E-2</v>
      </c>
      <c r="AG310" s="9">
        <v>-4.7594155398680886E-2</v>
      </c>
      <c r="AH310" s="9">
        <v>-3.7266860506347067E-2</v>
      </c>
      <c r="AI310" s="9">
        <v>-2.3532411120129215E-2</v>
      </c>
      <c r="AJ310" s="9">
        <v>-7.6978692830900267E-2</v>
      </c>
      <c r="AK310" s="9">
        <v>-0.22686592367443431</v>
      </c>
      <c r="AL310" s="9">
        <v>-9.794709264361592E-3</v>
      </c>
    </row>
    <row r="311" spans="2:38">
      <c r="B311" s="9">
        <v>-5.0208815470965344E-3</v>
      </c>
      <c r="C311" s="9">
        <v>-1.2149672033392964E-2</v>
      </c>
      <c r="D311" s="9">
        <v>-4.6887681287271958E-3</v>
      </c>
      <c r="E311" s="9">
        <v>-1.7627883985945787E-2</v>
      </c>
      <c r="F311" s="9">
        <v>-1.0508133371100232E-2</v>
      </c>
      <c r="G311" s="9">
        <v>-6.7592073592930855E-3</v>
      </c>
      <c r="H311" s="9">
        <v>-1.8305874521551007E-3</v>
      </c>
      <c r="I311" s="9">
        <v>-3.7025433624789952E-3</v>
      </c>
      <c r="J311" s="9">
        <v>-1.3190921818176798E-2</v>
      </c>
      <c r="K311" s="9">
        <v>-6.3223216570948756E-3</v>
      </c>
      <c r="L311" s="9">
        <v>-5.1447855946003349E-3</v>
      </c>
      <c r="M311" s="9">
        <v>-1.2005693000197484E-2</v>
      </c>
      <c r="N311" s="9">
        <v>-6.596193187563687E-3</v>
      </c>
      <c r="O311" s="9">
        <v>-7.3666256546014207E-3</v>
      </c>
      <c r="P311" s="9">
        <v>-9.549985214048394E-3</v>
      </c>
      <c r="Q311" s="9">
        <v>-5.7617515724780336E-3</v>
      </c>
      <c r="R311" s="9">
        <v>-5.7308536576646148E-3</v>
      </c>
      <c r="S311" s="9">
        <v>-4.9848819155021654E-3</v>
      </c>
      <c r="T311" s="9">
        <v>-4.3387559808612444E-3</v>
      </c>
      <c r="U311" s="9">
        <v>-1.4289025537542778E-2</v>
      </c>
      <c r="V311" s="9">
        <v>-1.2786964849335024E-2</v>
      </c>
      <c r="W311" s="9">
        <v>-2.2164208327894532E-2</v>
      </c>
      <c r="X311" s="9">
        <v>-2.1830702812297903E-2</v>
      </c>
      <c r="Y311" s="9">
        <v>-2.2057974361935559E-2</v>
      </c>
      <c r="Z311" s="9">
        <v>-1.4232835225644029E-2</v>
      </c>
      <c r="AA311" s="9">
        <v>0.95712155246794206</v>
      </c>
      <c r="AB311" s="9">
        <v>-6.8722100022491531E-2</v>
      </c>
      <c r="AC311" s="9">
        <v>-2.2144021161521928E-2</v>
      </c>
      <c r="AD311" s="9">
        <v>-6.8198901575213565E-3</v>
      </c>
      <c r="AE311" s="9">
        <v>-1.9502083076815641E-2</v>
      </c>
      <c r="AF311" s="9">
        <v>-8.3596277829965232E-3</v>
      </c>
      <c r="AG311" s="9">
        <v>-7.6139826733582112E-3</v>
      </c>
      <c r="AH311" s="9">
        <v>-2.4560905845921095E-2</v>
      </c>
      <c r="AI311" s="9">
        <v>-8.1388838240490785E-3</v>
      </c>
      <c r="AJ311" s="9">
        <v>-6.8243682756401105E-3</v>
      </c>
      <c r="AK311" s="9">
        <v>0</v>
      </c>
      <c r="AL311" s="9">
        <v>-2.7711860357705967E-3</v>
      </c>
    </row>
    <row r="312" spans="2:38">
      <c r="B312" s="9">
        <v>-1.5627909451227623E-3</v>
      </c>
      <c r="C312" s="9">
        <v>-1.1926058437686344E-3</v>
      </c>
      <c r="D312" s="9">
        <v>-2.205441264688239E-3</v>
      </c>
      <c r="E312" s="9">
        <v>-3.273081907204788E-3</v>
      </c>
      <c r="F312" s="9">
        <v>-2.8350463318900982E-3</v>
      </c>
      <c r="G312" s="9">
        <v>-3.2791897343976213E-3</v>
      </c>
      <c r="H312" s="9">
        <v>-1.4145448493925778E-3</v>
      </c>
      <c r="I312" s="9">
        <v>-3.2563394187956293E-3</v>
      </c>
      <c r="J312" s="9">
        <v>-2.8994071402733174E-3</v>
      </c>
      <c r="K312" s="9">
        <v>-2.0206283705203791E-3</v>
      </c>
      <c r="L312" s="9">
        <v>-1.3215962995303614E-3</v>
      </c>
      <c r="M312" s="9">
        <v>-3.4820822579510191E-3</v>
      </c>
      <c r="N312" s="9">
        <v>-3.4419993932746831E-3</v>
      </c>
      <c r="O312" s="9">
        <v>-2.5584421929758325E-3</v>
      </c>
      <c r="P312" s="9">
        <v>-1.7395237184059005E-3</v>
      </c>
      <c r="Q312" s="9">
        <v>-1.2483795073702406E-3</v>
      </c>
      <c r="R312" s="9">
        <v>-2.4453548982174651E-3</v>
      </c>
      <c r="S312" s="9">
        <v>-2.1247037672632182E-3</v>
      </c>
      <c r="T312" s="9">
        <v>-5.8086124401913878E-4</v>
      </c>
      <c r="U312" s="9">
        <v>-3.4018243049779803E-3</v>
      </c>
      <c r="V312" s="9">
        <v>-3.8555126925463325E-3</v>
      </c>
      <c r="W312" s="9">
        <v>-8.3246312491841792E-3</v>
      </c>
      <c r="X312" s="9">
        <v>-1.2234981560134935E-3</v>
      </c>
      <c r="Y312" s="9">
        <v>-1.7964609718853857E-3</v>
      </c>
      <c r="Z312" s="9">
        <v>-2.2600354143158585E-2</v>
      </c>
      <c r="AA312" s="9">
        <v>-1.4349840825920085E-2</v>
      </c>
      <c r="AB312" s="9">
        <v>0.9811604865794199</v>
      </c>
      <c r="AC312" s="9">
        <v>-1.5860119820819852E-2</v>
      </c>
      <c r="AD312" s="9">
        <v>-1.2679618788440752E-2</v>
      </c>
      <c r="AE312" s="9">
        <v>-1.2606887477097182E-3</v>
      </c>
      <c r="AF312" s="9">
        <v>-8.4254642676493963E-3</v>
      </c>
      <c r="AG312" s="9">
        <v>-1.5070467989386804E-2</v>
      </c>
      <c r="AH312" s="9">
        <v>-1.7894711958962722E-2</v>
      </c>
      <c r="AI312" s="9">
        <v>-6.7721838639044378E-3</v>
      </c>
      <c r="AJ312" s="9">
        <v>-1.1543177558231511E-2</v>
      </c>
      <c r="AK312" s="9">
        <v>0</v>
      </c>
      <c r="AL312" s="9">
        <v>-3.0721941741387822E-2</v>
      </c>
    </row>
    <row r="313" spans="2:38">
      <c r="B313" s="9">
        <v>-7.2054637831511184E-2</v>
      </c>
      <c r="C313" s="9">
        <v>-0.4759242695289207</v>
      </c>
      <c r="D313" s="9">
        <v>-3.408950562828611E-2</v>
      </c>
      <c r="E313" s="9">
        <v>-3.4440837374587523E-2</v>
      </c>
      <c r="F313" s="9">
        <v>-4.3200946870068382E-2</v>
      </c>
      <c r="G313" s="9">
        <v>-2.693491677632269E-2</v>
      </c>
      <c r="H313" s="9">
        <v>-6.4569811948743547E-2</v>
      </c>
      <c r="I313" s="9">
        <v>-2.0012721559245442E-2</v>
      </c>
      <c r="J313" s="9">
        <v>-5.069820485277915E-2</v>
      </c>
      <c r="K313" s="9">
        <v>-3.7853104807748436E-2</v>
      </c>
      <c r="L313" s="9">
        <v>-3.0609114294479975E-2</v>
      </c>
      <c r="M313" s="9">
        <v>-3.4210209719413173E-2</v>
      </c>
      <c r="N313" s="9">
        <v>-2.2316601715943653E-2</v>
      </c>
      <c r="O313" s="9">
        <v>-2.0389807095235347E-2</v>
      </c>
      <c r="P313" s="9">
        <v>-2.4944770121940612E-2</v>
      </c>
      <c r="Q313" s="9">
        <v>-1.3228021318480818E-2</v>
      </c>
      <c r="R313" s="9">
        <v>-2.1543433650085445E-2</v>
      </c>
      <c r="S313" s="9">
        <v>-1.8632017651385144E-2</v>
      </c>
      <c r="T313" s="9">
        <v>-1.2477511961722488E-2</v>
      </c>
      <c r="U313" s="9">
        <v>-7.1581473351240058E-2</v>
      </c>
      <c r="V313" s="9">
        <v>-5.5053009253014651E-2</v>
      </c>
      <c r="W313" s="9">
        <v>-1.8741025975721186E-2</v>
      </c>
      <c r="X313" s="9">
        <v>-2.4365091849754425E-2</v>
      </c>
      <c r="Y313" s="9">
        <v>-7.0613748059180553E-2</v>
      </c>
      <c r="Z313" s="9">
        <v>-6.7794351541251352E-2</v>
      </c>
      <c r="AA313" s="9">
        <v>-3.7788967897414538E-2</v>
      </c>
      <c r="AB313" s="9">
        <v>-2.5655589907022311E-3</v>
      </c>
      <c r="AC313" s="9">
        <v>0.92772647473292236</v>
      </c>
      <c r="AD313" s="9">
        <v>-2.8961214960962576E-2</v>
      </c>
      <c r="AE313" s="9">
        <v>-4.0715100882665896E-2</v>
      </c>
      <c r="AF313" s="9">
        <v>-2.9046735875263949E-2</v>
      </c>
      <c r="AG313" s="9">
        <v>-1.7391379966722645E-2</v>
      </c>
      <c r="AH313" s="9">
        <v>-4.5256837576531213E-2</v>
      </c>
      <c r="AI313" s="9">
        <v>-1.9327428716189504E-2</v>
      </c>
      <c r="AJ313" s="9">
        <v>-4.3931162499745019E-2</v>
      </c>
      <c r="AK313" s="9">
        <v>-5.0531914893617018E-2</v>
      </c>
      <c r="AL313" s="9">
        <v>-0.10382391820223287</v>
      </c>
    </row>
    <row r="314" spans="2:38">
      <c r="B314" s="9">
        <v>-2.8595749208629264E-3</v>
      </c>
      <c r="C314" s="9">
        <v>-2.8324388789505071E-3</v>
      </c>
      <c r="D314" s="9">
        <v>-4.2454744345248596E-3</v>
      </c>
      <c r="E314" s="9">
        <v>-5.5041214112994804E-3</v>
      </c>
      <c r="F314" s="9">
        <v>-6.5603123861935012E-3</v>
      </c>
      <c r="G314" s="9">
        <v>-2.381159346440101E-2</v>
      </c>
      <c r="H314" s="9">
        <v>-3.5779663837576968E-3</v>
      </c>
      <c r="I314" s="9">
        <v>-6.0626774135361184E-3</v>
      </c>
      <c r="J314" s="9">
        <v>-8.8445724479004149E-3</v>
      </c>
      <c r="K314" s="9">
        <v>-4.5351881205012955E-3</v>
      </c>
      <c r="L314" s="9">
        <v>-4.6019871144360796E-3</v>
      </c>
      <c r="M314" s="9">
        <v>-6.6282139460345346E-3</v>
      </c>
      <c r="N314" s="9">
        <v>-6.864552462293577E-3</v>
      </c>
      <c r="O314" s="9">
        <v>-8.8612711371298357E-3</v>
      </c>
      <c r="P314" s="9">
        <v>-7.5147424635134902E-3</v>
      </c>
      <c r="Q314" s="9">
        <v>-1.2015652758438565E-2</v>
      </c>
      <c r="R314" s="9">
        <v>-1.068948997905003E-2</v>
      </c>
      <c r="S314" s="9">
        <v>-1.4546048868186646E-2</v>
      </c>
      <c r="T314" s="9">
        <v>-2.5263157894736842E-3</v>
      </c>
      <c r="U314" s="9">
        <v>-7.4717423612342014E-3</v>
      </c>
      <c r="V314" s="9">
        <v>-7.928997275351372E-3</v>
      </c>
      <c r="W314" s="9">
        <v>-1.2899751990601749E-2</v>
      </c>
      <c r="X314" s="9">
        <v>-4.1424151853599704E-2</v>
      </c>
      <c r="Y314" s="9">
        <v>-8.8668180826628681E-3</v>
      </c>
      <c r="Z314" s="9">
        <v>-3.2916906740703744E-2</v>
      </c>
      <c r="AA314" s="9">
        <v>-5.3076001904138526E-2</v>
      </c>
      <c r="AB314" s="9">
        <v>-1.9746798769446593E-3</v>
      </c>
      <c r="AC314" s="9">
        <v>-7.9198255434055256E-3</v>
      </c>
      <c r="AD314" s="9">
        <v>0.81745957719973006</v>
      </c>
      <c r="AE314" s="9">
        <v>-2.8907629739757822E-2</v>
      </c>
      <c r="AF314" s="9">
        <v>-2.9843196762771876E-2</v>
      </c>
      <c r="AG314" s="9">
        <v>-1.1665433098407828E-2</v>
      </c>
      <c r="AH314" s="9">
        <v>-6.7962083067394749E-2</v>
      </c>
      <c r="AI314" s="9">
        <v>-4.0458836836678551E-2</v>
      </c>
      <c r="AJ314" s="9">
        <v>-1.8849172621840243E-2</v>
      </c>
      <c r="AK314" s="9">
        <v>0</v>
      </c>
      <c r="AL314" s="9">
        <v>-7.4487569478730351E-2</v>
      </c>
    </row>
    <row r="315" spans="2:38"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1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-0.26558792145120963</v>
      </c>
    </row>
    <row r="316" spans="2:38">
      <c r="B316" s="9">
        <v>-1.9950522703694835E-5</v>
      </c>
      <c r="C316" s="9">
        <v>0</v>
      </c>
      <c r="D316" s="9">
        <v>-2.6685839302727687E-4</v>
      </c>
      <c r="E316" s="9">
        <v>0</v>
      </c>
      <c r="F316" s="9">
        <v>-5.5638732650831549E-5</v>
      </c>
      <c r="G316" s="9">
        <v>-3.1772770735479693E-4</v>
      </c>
      <c r="H316" s="9">
        <v>0</v>
      </c>
      <c r="I316" s="9">
        <v>-1.4240551394149981E-4</v>
      </c>
      <c r="J316" s="9">
        <v>-7.0138039393278346E-4</v>
      </c>
      <c r="K316" s="9">
        <v>-1.8859198124856872E-4</v>
      </c>
      <c r="L316" s="9">
        <v>-5.8999834800462558E-5</v>
      </c>
      <c r="M316" s="9">
        <v>-3.2687082473594967E-4</v>
      </c>
      <c r="N316" s="9">
        <v>-6.2228237618525346E-4</v>
      </c>
      <c r="O316" s="9">
        <v>-3.064800543668966E-4</v>
      </c>
      <c r="P316" s="9">
        <v>-3.1311426931306211E-4</v>
      </c>
      <c r="Q316" s="9">
        <v>-1.9205838574926778E-3</v>
      </c>
      <c r="R316" s="9">
        <v>-1.2083771280665251E-3</v>
      </c>
      <c r="S316" s="9">
        <v>-1.6343875132793985E-3</v>
      </c>
      <c r="T316" s="9">
        <v>-1.2248803827751196E-4</v>
      </c>
      <c r="U316" s="9">
        <v>-6.8172831763085772E-5</v>
      </c>
      <c r="V316" s="9">
        <v>-1.5538590196660282E-4</v>
      </c>
      <c r="W316" s="9">
        <v>-7.4076491319671062E-4</v>
      </c>
      <c r="X316" s="9">
        <v>-8.7392725429535242E-5</v>
      </c>
      <c r="Y316" s="9">
        <v>-1.2831864084895614E-4</v>
      </c>
      <c r="Z316" s="9">
        <v>-1.8502877533000794E-4</v>
      </c>
      <c r="AA316" s="9">
        <v>-1.9338906905477373E-4</v>
      </c>
      <c r="AB316" s="9">
        <v>-9.5303082864124485E-7</v>
      </c>
      <c r="AC316" s="9">
        <v>-6.1248750226336967E-4</v>
      </c>
      <c r="AD316" s="9">
        <v>-4.1149779711512615E-3</v>
      </c>
      <c r="AE316" s="9">
        <v>-9.0049196264979872E-5</v>
      </c>
      <c r="AF316" s="9">
        <v>0.99999839423208159</v>
      </c>
      <c r="AG316" s="9">
        <v>-8.6961731040893276E-5</v>
      </c>
      <c r="AH316" s="9">
        <v>0</v>
      </c>
      <c r="AI316" s="9">
        <v>-3.2110187965617897E-4</v>
      </c>
      <c r="AJ316" s="9">
        <v>-4.0909945989805378E-4</v>
      </c>
      <c r="AK316" s="9">
        <v>0</v>
      </c>
      <c r="AL316" s="9">
        <v>-1.5926356527417223E-4</v>
      </c>
    </row>
    <row r="317" spans="2:38">
      <c r="B317" s="9">
        <v>-2.6600696938259785E-4</v>
      </c>
      <c r="C317" s="9">
        <v>0</v>
      </c>
      <c r="D317" s="9">
        <v>0</v>
      </c>
      <c r="E317" s="9">
        <v>0</v>
      </c>
      <c r="F317" s="9">
        <v>-2.529033302310525E-6</v>
      </c>
      <c r="G317" s="9">
        <v>-3.8966605618984533E-5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-3.5896097115259102E-5</v>
      </c>
      <c r="X317" s="9">
        <v>-2.2722108611679165E-4</v>
      </c>
      <c r="Y317" s="9">
        <v>0</v>
      </c>
      <c r="Z317" s="9">
        <v>-2.3967457944301545E-5</v>
      </c>
      <c r="AA317" s="9">
        <v>-1.5619886346731726E-4</v>
      </c>
      <c r="AB317" s="9">
        <v>0</v>
      </c>
      <c r="AC317" s="9">
        <v>-4.5188666619431128E-4</v>
      </c>
      <c r="AD317" s="9">
        <v>-9.0255183500584325E-4</v>
      </c>
      <c r="AE317" s="9">
        <v>-2.5728341789994248E-5</v>
      </c>
      <c r="AF317" s="9">
        <v>-3.5326894203980698E-5</v>
      </c>
      <c r="AG317" s="9">
        <v>0.98512954399200725</v>
      </c>
      <c r="AH317" s="9">
        <v>-1.1819492707373E-5</v>
      </c>
      <c r="AI317" s="9">
        <v>-3.549870026349717E-5</v>
      </c>
      <c r="AJ317" s="9">
        <v>-5.7795214556234743E-5</v>
      </c>
      <c r="AK317" s="9">
        <v>0</v>
      </c>
      <c r="AL317" s="9">
        <v>-2.4526589052222521E-3</v>
      </c>
    </row>
    <row r="318" spans="2:38">
      <c r="B318" s="9">
        <v>-1.5960418162955868E-4</v>
      </c>
      <c r="C318" s="9">
        <v>-9.6899224806201549E-4</v>
      </c>
      <c r="D318" s="9">
        <v>-6.3957796675958927E-4</v>
      </c>
      <c r="E318" s="9">
        <v>-5.5441999652652537E-4</v>
      </c>
      <c r="F318" s="9">
        <v>-1.2063488852021203E-3</v>
      </c>
      <c r="G318" s="9">
        <v>-2.8055956045668863E-3</v>
      </c>
      <c r="H318" s="9">
        <v>-7.4887668497254113E-4</v>
      </c>
      <c r="I318" s="9">
        <v>-4.4430520349747943E-4</v>
      </c>
      <c r="J318" s="9">
        <v>-6.9309637353200256E-4</v>
      </c>
      <c r="K318" s="9">
        <v>-6.9599421651257503E-4</v>
      </c>
      <c r="L318" s="9">
        <v>-4.0119887664314541E-4</v>
      </c>
      <c r="M318" s="9">
        <v>-9.6018304766185209E-4</v>
      </c>
      <c r="N318" s="9">
        <v>-2.4657939156340668E-3</v>
      </c>
      <c r="O318" s="9">
        <v>-2.0454212324051576E-3</v>
      </c>
      <c r="P318" s="9">
        <v>-1.3742237375406613E-3</v>
      </c>
      <c r="Q318" s="9">
        <v>-4.5613866615451098E-4</v>
      </c>
      <c r="R318" s="9">
        <v>-4.897859956956034E-4</v>
      </c>
      <c r="S318" s="9">
        <v>-8.1719375663969927E-4</v>
      </c>
      <c r="T318" s="9">
        <v>-2.0287081339712918E-4</v>
      </c>
      <c r="U318" s="9">
        <v>-7.5671843257025205E-4</v>
      </c>
      <c r="V318" s="9">
        <v>-9.949014000917209E-4</v>
      </c>
      <c r="W318" s="9">
        <v>-1.5370056128442761E-3</v>
      </c>
      <c r="X318" s="9">
        <v>-8.4421372764931051E-3</v>
      </c>
      <c r="Y318" s="9">
        <v>-1.7323016514609077E-3</v>
      </c>
      <c r="Z318" s="9">
        <v>-5.2824277309240601E-4</v>
      </c>
      <c r="AA318" s="9">
        <v>-2.8078605218529646E-3</v>
      </c>
      <c r="AB318" s="9">
        <v>-1.9155919655689023E-4</v>
      </c>
      <c r="AC318" s="9">
        <v>-9.3683821040284039E-4</v>
      </c>
      <c r="AD318" s="9">
        <v>-1.1521938319223532E-3</v>
      </c>
      <c r="AE318" s="9">
        <v>-1.8377386992853034E-6</v>
      </c>
      <c r="AF318" s="9">
        <v>-1.8594792494640749E-3</v>
      </c>
      <c r="AG318" s="9">
        <v>-8.7638100060100218E-4</v>
      </c>
      <c r="AH318" s="9">
        <v>1</v>
      </c>
      <c r="AI318" s="9">
        <v>-1.9701778646240928E-3</v>
      </c>
      <c r="AJ318" s="9">
        <v>-2.3016094267394658E-3</v>
      </c>
      <c r="AK318" s="9">
        <v>0</v>
      </c>
      <c r="AL318" s="9">
        <v>-4.7142015321154978E-3</v>
      </c>
    </row>
    <row r="319" spans="2:38">
      <c r="B319" s="9">
        <v>-1.5468305269598064E-2</v>
      </c>
      <c r="C319" s="9">
        <v>-1.1702444841979725E-2</v>
      </c>
      <c r="D319" s="9">
        <v>-3.0607113871343378E-2</v>
      </c>
      <c r="E319" s="9">
        <v>-3.0192510654215597E-2</v>
      </c>
      <c r="F319" s="9">
        <v>-2.4711184396876137E-2</v>
      </c>
      <c r="G319" s="9">
        <v>-6.9786193232399832E-2</v>
      </c>
      <c r="H319" s="9">
        <v>-3.303378265934432E-2</v>
      </c>
      <c r="I319" s="9">
        <v>-3.7652017886132552E-2</v>
      </c>
      <c r="J319" s="9">
        <v>-5.0850078560126799E-2</v>
      </c>
      <c r="K319" s="9">
        <v>-1.6488327503446296E-2</v>
      </c>
      <c r="L319" s="9">
        <v>-1.9127746442309961E-2</v>
      </c>
      <c r="M319" s="9">
        <v>-3.0342238293371106E-2</v>
      </c>
      <c r="N319" s="9">
        <v>-4.2264641137532186E-2</v>
      </c>
      <c r="O319" s="9">
        <v>-3.2795586687217118E-2</v>
      </c>
      <c r="P319" s="9">
        <v>-3.2268164976429453E-2</v>
      </c>
      <c r="Q319" s="9">
        <v>-3.8201613290440292E-2</v>
      </c>
      <c r="R319" s="9">
        <v>-3.8171131941912094E-2</v>
      </c>
      <c r="S319" s="9">
        <v>-3.1870556508948274E-2</v>
      </c>
      <c r="T319" s="9">
        <v>-3.2755023923444974E-2</v>
      </c>
      <c r="U319" s="9">
        <v>-3.8176785787328034E-2</v>
      </c>
      <c r="V319" s="9">
        <v>-9.9080093878982436E-2</v>
      </c>
      <c r="W319" s="9">
        <v>-7.0003915937867117E-2</v>
      </c>
      <c r="X319" s="9">
        <v>-0.13818537744918113</v>
      </c>
      <c r="Y319" s="9">
        <v>-5.5292502341815195E-2</v>
      </c>
      <c r="Z319" s="9">
        <v>-7.6001767839697976E-2</v>
      </c>
      <c r="AA319" s="9">
        <v>-0.106730311505162</v>
      </c>
      <c r="AB319" s="9">
        <v>-1.6831477464633027E-2</v>
      </c>
      <c r="AC319" s="9">
        <v>-0.15392802878218906</v>
      </c>
      <c r="AD319" s="9">
        <v>-0.12794015176038759</v>
      </c>
      <c r="AE319" s="9">
        <v>-8.7856773996732501E-2</v>
      </c>
      <c r="AF319" s="9">
        <v>-6.783245417539803E-2</v>
      </c>
      <c r="AG319" s="9">
        <v>-4.39156741756511E-2</v>
      </c>
      <c r="AH319" s="9">
        <v>-7.5514738907406093E-2</v>
      </c>
      <c r="AI319" s="9">
        <v>0.88140368315151008</v>
      </c>
      <c r="AJ319" s="9">
        <v>-3.3635681632227521E-2</v>
      </c>
      <c r="AK319" s="9">
        <v>0</v>
      </c>
      <c r="AL319" s="9">
        <v>-3.8892162639952856E-2</v>
      </c>
    </row>
    <row r="320" spans="2:38">
      <c r="B320" s="9">
        <v>-1.463038331604288E-4</v>
      </c>
      <c r="C320" s="9">
        <v>0</v>
      </c>
      <c r="D320" s="9">
        <v>-1.0586118070503546E-4</v>
      </c>
      <c r="E320" s="9">
        <v>-1.2691542089161422E-4</v>
      </c>
      <c r="F320" s="9">
        <v>-9.6103265487799941E-5</v>
      </c>
      <c r="G320" s="9">
        <v>-1.4387669767009672E-4</v>
      </c>
      <c r="H320" s="9">
        <v>0</v>
      </c>
      <c r="I320" s="9">
        <v>-8.1645827993126558E-5</v>
      </c>
      <c r="J320" s="9">
        <v>-8.8362884274996345E-5</v>
      </c>
      <c r="K320" s="9">
        <v>-6.7354279017345977E-5</v>
      </c>
      <c r="L320" s="9">
        <v>-7.0799801760555066E-5</v>
      </c>
      <c r="M320" s="9">
        <v>-9.5337323881318655E-5</v>
      </c>
      <c r="N320" s="9">
        <v>-1.4001353464168203E-4</v>
      </c>
      <c r="O320" s="9">
        <v>-7.9951318530494767E-5</v>
      </c>
      <c r="P320" s="9">
        <v>-1.0437142310435402E-4</v>
      </c>
      <c r="Q320" s="9">
        <v>-1.3804196475728623E-4</v>
      </c>
      <c r="R320" s="9">
        <v>-1.1797764859821103E-4</v>
      </c>
      <c r="S320" s="9">
        <v>-8.1719375663969924E-5</v>
      </c>
      <c r="T320" s="9">
        <v>-6.6985645933014348E-5</v>
      </c>
      <c r="U320" s="9">
        <v>-4.8402710551790902E-4</v>
      </c>
      <c r="V320" s="9">
        <v>-2.7084625967789799E-4</v>
      </c>
      <c r="W320" s="9">
        <v>-1.0116172823391202E-4</v>
      </c>
      <c r="X320" s="9">
        <v>-2.7965672137451278E-4</v>
      </c>
      <c r="Y320" s="9">
        <v>-6.4159320424478068E-5</v>
      </c>
      <c r="Z320" s="9">
        <v>-6.9889107365583305E-4</v>
      </c>
      <c r="AA320" s="9">
        <v>-1.8967004849602809E-4</v>
      </c>
      <c r="AB320" s="9">
        <v>-4.0694416382981155E-4</v>
      </c>
      <c r="AC320" s="9">
        <v>-3.5584106815301163E-4</v>
      </c>
      <c r="AD320" s="9">
        <v>-6.0709641667718271E-3</v>
      </c>
      <c r="AE320" s="9">
        <v>-4.3921954912918751E-4</v>
      </c>
      <c r="AF320" s="9">
        <v>-3.8088815023564642E-3</v>
      </c>
      <c r="AG320" s="9">
        <v>-1.2047098473531748E-2</v>
      </c>
      <c r="AH320" s="9">
        <v>-2.4702739758409569E-3</v>
      </c>
      <c r="AI320" s="9">
        <v>-9.6814637082265006E-4</v>
      </c>
      <c r="AJ320" s="9">
        <v>0.98659151022295355</v>
      </c>
      <c r="AK320" s="9">
        <v>0</v>
      </c>
      <c r="AL320" s="9">
        <v>-1.6244883657965568E-3</v>
      </c>
    </row>
    <row r="321" spans="2:38">
      <c r="B321" s="9">
        <v>-7.9802090814779349E-4</v>
      </c>
      <c r="C321" s="9">
        <v>-1.4162194394752535E-3</v>
      </c>
      <c r="D321" s="9">
        <v>-7.5426091252337769E-4</v>
      </c>
      <c r="E321" s="9">
        <v>-1.2557946909275512E-3</v>
      </c>
      <c r="F321" s="9">
        <v>-1.0293165540403836E-3</v>
      </c>
      <c r="G321" s="9">
        <v>-7.0439633234318187E-4</v>
      </c>
      <c r="H321" s="9">
        <v>-1.6641704110500916E-4</v>
      </c>
      <c r="I321" s="9">
        <v>-1.9367149896043975E-4</v>
      </c>
      <c r="J321" s="9">
        <v>-1.2674551213194788E-3</v>
      </c>
      <c r="K321" s="9">
        <v>-4.086159593718989E-4</v>
      </c>
      <c r="L321" s="9">
        <v>-4.8379864536379297E-4</v>
      </c>
      <c r="M321" s="9">
        <v>-4.403676388803766E-4</v>
      </c>
      <c r="N321" s="9">
        <v>-8.1674561874314517E-4</v>
      </c>
      <c r="O321" s="9">
        <v>-9.0611494334560732E-4</v>
      </c>
      <c r="P321" s="9">
        <v>-1.1306904169638354E-3</v>
      </c>
      <c r="Q321" s="9">
        <v>-1.1703557881596006E-3</v>
      </c>
      <c r="R321" s="9">
        <v>-1.1225752018132807E-3</v>
      </c>
      <c r="S321" s="9">
        <v>-8.1719375663969927E-4</v>
      </c>
      <c r="T321" s="9">
        <v>-4.124401913875598E-4</v>
      </c>
      <c r="U321" s="9">
        <v>-1.4043603343195669E-3</v>
      </c>
      <c r="V321" s="9">
        <v>-1.4740079311554128E-3</v>
      </c>
      <c r="W321" s="9">
        <v>-1.9579689335595875E-5</v>
      </c>
      <c r="X321" s="9">
        <v>-1.1535839756698653E-3</v>
      </c>
      <c r="Y321" s="9">
        <v>-3.7853999050442059E-3</v>
      </c>
      <c r="Z321" s="9">
        <v>-2.3545630684481838E-3</v>
      </c>
      <c r="AA321" s="9">
        <v>-4.0351373062390292E-3</v>
      </c>
      <c r="AB321" s="9">
        <v>-2.3730467633166998E-4</v>
      </c>
      <c r="AC321" s="9">
        <v>-1.6957558867291751E-3</v>
      </c>
      <c r="AD321" s="9">
        <v>-2.6527891320688463E-3</v>
      </c>
      <c r="AE321" s="9">
        <v>-3.6442358406827565E-3</v>
      </c>
      <c r="AF321" s="9">
        <v>-4.3998040963139596E-3</v>
      </c>
      <c r="AG321" s="9">
        <v>-2.6977461451797111E-3</v>
      </c>
      <c r="AH321" s="9">
        <v>-6.0279412807602295E-3</v>
      </c>
      <c r="AI321" s="9">
        <v>-1.6974833035090465E-3</v>
      </c>
      <c r="AJ321" s="9">
        <v>-2.1497553335917121E-3</v>
      </c>
      <c r="AK321" s="9">
        <v>1</v>
      </c>
      <c r="AL321" s="9">
        <v>-3.6630620013059612E-4</v>
      </c>
    </row>
    <row r="322" spans="2:38">
      <c r="B322" s="9">
        <v>-3.7240975713563693E-3</v>
      </c>
      <c r="C322" s="9">
        <v>-4.9194991055456173E-3</v>
      </c>
      <c r="D322" s="9">
        <v>-4.2763506122304954E-3</v>
      </c>
      <c r="E322" s="9">
        <v>-2.4848703458779206E-3</v>
      </c>
      <c r="F322" s="9">
        <v>-2.8679237648201353E-3</v>
      </c>
      <c r="G322" s="9">
        <v>-2.3829578051609772E-3</v>
      </c>
      <c r="H322" s="9">
        <v>-8.7368946580129812E-3</v>
      </c>
      <c r="I322" s="9">
        <v>-1.9803860138797908E-3</v>
      </c>
      <c r="J322" s="9">
        <v>-5.4757374849161797E-3</v>
      </c>
      <c r="K322" s="9">
        <v>-8.3025374602048469E-3</v>
      </c>
      <c r="L322" s="9">
        <v>-3.575389988908031E-3</v>
      </c>
      <c r="M322" s="9">
        <v>-4.3741672171262154E-3</v>
      </c>
      <c r="N322" s="9">
        <v>-7.8174223508272467E-3</v>
      </c>
      <c r="O322" s="9">
        <v>-5.4722235794205307E-3</v>
      </c>
      <c r="P322" s="9">
        <v>-2.2613808339276707E-3</v>
      </c>
      <c r="Q322" s="9">
        <v>-2.7008210495990784E-4</v>
      </c>
      <c r="R322" s="9">
        <v>-2.6419843125478166E-3</v>
      </c>
      <c r="S322" s="9">
        <v>-2.0429843915992481E-3</v>
      </c>
      <c r="T322" s="9">
        <v>-1.8411483253588518E-3</v>
      </c>
      <c r="U322" s="9">
        <v>-1.9701948379531788E-3</v>
      </c>
      <c r="V322" s="9">
        <v>-1.1314035986943268E-2</v>
      </c>
      <c r="W322" s="9">
        <v>-3.2795979637123092E-3</v>
      </c>
      <c r="X322" s="9">
        <v>-1.0102599059654275E-2</v>
      </c>
      <c r="Y322" s="9">
        <v>-2.2237620459124096E-2</v>
      </c>
      <c r="Z322" s="9">
        <v>-6.0321298154218132E-3</v>
      </c>
      <c r="AA322" s="9">
        <v>-4.5297670405522001E-3</v>
      </c>
      <c r="AB322" s="9">
        <v>-1.0102126783597197E-3</v>
      </c>
      <c r="AC322" s="9">
        <v>-6.9089849869708635E-3</v>
      </c>
      <c r="AD322" s="9">
        <v>-2.9353509527545664E-3</v>
      </c>
      <c r="AE322" s="9">
        <v>-8.3800884687409841E-4</v>
      </c>
      <c r="AF322" s="9">
        <v>-8.2022625269969739E-3</v>
      </c>
      <c r="AG322" s="9">
        <v>-3.8475734778315221E-3</v>
      </c>
      <c r="AH322" s="9">
        <v>-4.1486419402879228E-3</v>
      </c>
      <c r="AI322" s="9">
        <v>-3.1706793644441793E-3</v>
      </c>
      <c r="AJ322" s="9">
        <v>-2.3401395697769558E-3</v>
      </c>
      <c r="AK322" s="9">
        <v>-5.9101654846335696E-4</v>
      </c>
      <c r="AL322" s="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2590-5511-458D-8615-1BEB088D618E}">
  <dimension ref="A1:AN123"/>
  <sheetViews>
    <sheetView topLeftCell="A76" zoomScale="85" zoomScaleNormal="85" workbookViewId="0">
      <selection activeCell="F97" sqref="F97"/>
    </sheetView>
  </sheetViews>
  <sheetFormatPr defaultRowHeight="13.8"/>
  <cols>
    <col min="1" max="1" width="28.5546875" customWidth="1"/>
    <col min="2" max="2" width="24.5546875" customWidth="1"/>
    <col min="3" max="38" width="11.109375" bestFit="1" customWidth="1"/>
    <col min="39" max="39" width="10.5546875" bestFit="1" customWidth="1"/>
  </cols>
  <sheetData>
    <row r="1" spans="1:38" ht="22.2">
      <c r="A1" s="5" t="s">
        <v>40</v>
      </c>
    </row>
    <row r="2" spans="1:38" ht="16.8" customHeight="1">
      <c r="A2" s="3" t="s">
        <v>48</v>
      </c>
    </row>
    <row r="3" spans="1:38" ht="19.2" customHeight="1">
      <c r="B3" s="9">
        <v>0.92861852869181871</v>
      </c>
      <c r="C3" s="9">
        <v>0</v>
      </c>
      <c r="D3" s="9">
        <v>-9.2757354413227008E-2</v>
      </c>
      <c r="E3" s="9">
        <v>-1.0865896829280087E-2</v>
      </c>
      <c r="F3" s="9">
        <v>-1.0436053497556459E-2</v>
      </c>
      <c r="G3" s="9">
        <v>-1.9378770562957094E-3</v>
      </c>
      <c r="H3" s="9">
        <v>0</v>
      </c>
      <c r="I3" s="9">
        <v>-1.2173956792002388E-3</v>
      </c>
      <c r="J3" s="9">
        <v>-1.5438148413518497E-4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-1.9422015686852601E-3</v>
      </c>
      <c r="V3" s="9">
        <v>-7.175272142709156E-4</v>
      </c>
      <c r="W3" s="9">
        <v>0</v>
      </c>
      <c r="X3" s="9">
        <v>0</v>
      </c>
      <c r="Y3" s="9">
        <v>0</v>
      </c>
      <c r="Z3" s="9">
        <v>-7.4126376419920192E-5</v>
      </c>
      <c r="AA3" s="9">
        <v>0</v>
      </c>
      <c r="AB3" s="9">
        <v>-2.267328221837038E-6</v>
      </c>
      <c r="AC3" s="9">
        <v>0</v>
      </c>
      <c r="AD3" s="9">
        <v>0</v>
      </c>
      <c r="AE3" s="9">
        <v>-1.9674500671048899E-5</v>
      </c>
      <c r="AF3" s="9">
        <v>-1.6990500722255683E-3</v>
      </c>
      <c r="AG3" s="9">
        <v>-1.6792421676816009E-3</v>
      </c>
      <c r="AH3" s="9">
        <v>-1.15992586896065E-3</v>
      </c>
      <c r="AI3" s="9">
        <v>-5.7582229332625754E-6</v>
      </c>
      <c r="AJ3" s="9">
        <v>-1.353151253805168E-2</v>
      </c>
      <c r="AK3" s="9">
        <v>0</v>
      </c>
      <c r="AL3" s="9">
        <v>0</v>
      </c>
    </row>
    <row r="4" spans="1:38">
      <c r="B4" s="9">
        <v>-5.4252440765446316E-6</v>
      </c>
      <c r="C4" s="9">
        <v>0.99978282732710455</v>
      </c>
      <c r="D4" s="9">
        <v>-3.2642802287019754E-5</v>
      </c>
      <c r="E4" s="9">
        <v>-6.6949519148886652E-5</v>
      </c>
      <c r="F4" s="9">
        <v>-3.1301653699448816E-4</v>
      </c>
      <c r="G4" s="9">
        <v>-2.7597168960476036E-4</v>
      </c>
      <c r="H4" s="9">
        <v>-1.6921990585257896E-2</v>
      </c>
      <c r="I4" s="9">
        <v>-5.9747195388531266E-6</v>
      </c>
      <c r="J4" s="9">
        <v>-7.2196282898146598E-3</v>
      </c>
      <c r="K4" s="9">
        <v>-9.8382985942389547E-5</v>
      </c>
      <c r="L4" s="9">
        <v>-9.0612584196318718E-3</v>
      </c>
      <c r="M4" s="9">
        <v>-4.0211055415397292E-5</v>
      </c>
      <c r="N4" s="9">
        <v>-1.3144792477754468E-5</v>
      </c>
      <c r="O4" s="9">
        <v>-8.2824977277014896E-6</v>
      </c>
      <c r="P4" s="9">
        <v>0</v>
      </c>
      <c r="Q4" s="9">
        <v>-6.5750546521126368E-5</v>
      </c>
      <c r="R4" s="9">
        <v>-5.8331352901761761E-6</v>
      </c>
      <c r="S4" s="9">
        <v>0</v>
      </c>
      <c r="T4" s="9">
        <v>-8.810468814760818E-6</v>
      </c>
      <c r="U4" s="9">
        <v>-2.7807861768613551E-5</v>
      </c>
      <c r="V4" s="9">
        <v>-8.8383071729723718E-4</v>
      </c>
      <c r="W4" s="9">
        <v>-2.5853011938606205E-2</v>
      </c>
      <c r="X4" s="9">
        <v>0</v>
      </c>
      <c r="Y4" s="9">
        <v>0</v>
      </c>
      <c r="Z4" s="9">
        <v>-3.3519029638905021E-7</v>
      </c>
      <c r="AA4" s="9">
        <v>-2.1671391654256722E-7</v>
      </c>
      <c r="AB4" s="9">
        <v>-1.1106958953209582E-7</v>
      </c>
      <c r="AC4" s="9">
        <v>-3.6699981320735817E-7</v>
      </c>
      <c r="AD4" s="9">
        <v>0</v>
      </c>
      <c r="AE4" s="9">
        <v>-8.5670631783393552E-7</v>
      </c>
      <c r="AF4" s="9">
        <v>-5.2399727165782333E-6</v>
      </c>
      <c r="AG4" s="9">
        <v>-1.0134828256797613E-6</v>
      </c>
      <c r="AH4" s="9">
        <v>-6.8874277936904968E-6</v>
      </c>
      <c r="AI4" s="9">
        <v>-7.5220805583361846E-7</v>
      </c>
      <c r="AJ4" s="9">
        <v>-1.8490044542617047E-6</v>
      </c>
      <c r="AK4" s="9">
        <v>0</v>
      </c>
      <c r="AL4" s="9">
        <v>-2.9697824315111406E-5</v>
      </c>
    </row>
    <row r="5" spans="1:38">
      <c r="B5" s="9">
        <v>-2.8912531668301839E-2</v>
      </c>
      <c r="C5" s="9">
        <v>0</v>
      </c>
      <c r="D5" s="9">
        <v>0.94654902152227238</v>
      </c>
      <c r="E5" s="9">
        <v>-4.0158141223299414E-4</v>
      </c>
      <c r="F5" s="9">
        <v>-3.1384037194315918E-4</v>
      </c>
      <c r="G5" s="9">
        <v>-2.060434378751566E-3</v>
      </c>
      <c r="H5" s="9">
        <v>0</v>
      </c>
      <c r="I5" s="9">
        <v>-3.8768141941058701E-6</v>
      </c>
      <c r="J5" s="9">
        <v>-2.0672870314513374E-4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-8.8156253501212563E-5</v>
      </c>
      <c r="V5" s="9">
        <v>-1.0281709915937937E-5</v>
      </c>
      <c r="W5" s="9">
        <v>0</v>
      </c>
      <c r="X5" s="9">
        <v>0</v>
      </c>
      <c r="Y5" s="9">
        <v>0</v>
      </c>
      <c r="Z5" s="9">
        <v>-2.8056830659736884E-5</v>
      </c>
      <c r="AA5" s="9">
        <v>0</v>
      </c>
      <c r="AB5" s="9">
        <v>0</v>
      </c>
      <c r="AC5" s="9">
        <v>0</v>
      </c>
      <c r="AD5" s="9">
        <v>0</v>
      </c>
      <c r="AE5" s="9">
        <v>-6.5039215550219545E-5</v>
      </c>
      <c r="AF5" s="9">
        <v>-1.5347624721654995E-3</v>
      </c>
      <c r="AG5" s="9">
        <v>-1.8970094435716599E-3</v>
      </c>
      <c r="AH5" s="9">
        <v>-2.9227540453097061E-4</v>
      </c>
      <c r="AI5" s="9">
        <v>-1.8303186757216752E-6</v>
      </c>
      <c r="AJ5" s="9">
        <v>-3.0141985590499659E-2</v>
      </c>
      <c r="AK5" s="9">
        <v>0</v>
      </c>
      <c r="AL5" s="9">
        <v>-6.7565496962445596E-4</v>
      </c>
    </row>
    <row r="6" spans="1:38">
      <c r="B6" s="9">
        <v>-6.3521299007183009E-4</v>
      </c>
      <c r="C6" s="9">
        <v>-2.2110951173318874E-4</v>
      </c>
      <c r="D6" s="9">
        <v>-2.1022373627286394E-4</v>
      </c>
      <c r="E6" s="9">
        <v>0.95106783439227272</v>
      </c>
      <c r="F6" s="9">
        <v>-1.3963978716801529E-3</v>
      </c>
      <c r="G6" s="9">
        <v>-1.8909459828978062E-4</v>
      </c>
      <c r="H6" s="9">
        <v>-1.1518742145607823E-4</v>
      </c>
      <c r="I6" s="9">
        <v>-7.228288732709896E-4</v>
      </c>
      <c r="J6" s="9">
        <v>-7.8417602636091132E-4</v>
      </c>
      <c r="K6" s="9">
        <v>-1.4385606059035835E-4</v>
      </c>
      <c r="L6" s="9">
        <v>-1.8201811399882938E-4</v>
      </c>
      <c r="M6" s="9">
        <v>-2.5407931740404829E-4</v>
      </c>
      <c r="N6" s="9">
        <v>-2.668924015863336E-4</v>
      </c>
      <c r="O6" s="9">
        <v>-1.9368720636040796E-4</v>
      </c>
      <c r="P6" s="9">
        <v>-1.9952511251346416E-4</v>
      </c>
      <c r="Q6" s="9">
        <v>-5.4479761492306437E-4</v>
      </c>
      <c r="R6" s="9">
        <v>-6.5822548506998832E-4</v>
      </c>
      <c r="S6" s="9">
        <v>-2.2625192956756527E-4</v>
      </c>
      <c r="T6" s="9">
        <v>-1.5404490210282253E-4</v>
      </c>
      <c r="U6" s="9">
        <v>-9.4912455513881E-4</v>
      </c>
      <c r="V6" s="9">
        <v>-5.0873848007692364E-4</v>
      </c>
      <c r="W6" s="9">
        <v>-5.9371987831428958E-5</v>
      </c>
      <c r="X6" s="9">
        <v>-1.9702409934398387E-4</v>
      </c>
      <c r="Y6" s="9">
        <v>-3.476558440068839E-4</v>
      </c>
      <c r="Z6" s="9">
        <v>-7.3125831983670555E-4</v>
      </c>
      <c r="AA6" s="9">
        <v>-2.7506757418708664E-4</v>
      </c>
      <c r="AB6" s="9">
        <v>-4.7117926913534383E-6</v>
      </c>
      <c r="AC6" s="9">
        <v>-2.3322154274946875E-4</v>
      </c>
      <c r="AD6" s="9">
        <v>-1.3291731387150897E-4</v>
      </c>
      <c r="AE6" s="9">
        <v>-7.1596073151097611E-4</v>
      </c>
      <c r="AF6" s="9">
        <v>-7.0815260329661872E-5</v>
      </c>
      <c r="AG6" s="9">
        <v>-5.52233470681465E-4</v>
      </c>
      <c r="AH6" s="9">
        <v>-5.207787317346258E-3</v>
      </c>
      <c r="AI6" s="9">
        <v>-3.353757860237848E-4</v>
      </c>
      <c r="AJ6" s="9">
        <v>-6.4633277078913023E-4</v>
      </c>
      <c r="AK6" s="9">
        <v>-3.8653765956263905E-3</v>
      </c>
      <c r="AL6" s="9">
        <v>-9.7637655737773895E-5</v>
      </c>
    </row>
    <row r="7" spans="1:38">
      <c r="B7" s="9">
        <v>-9.5561485523726897E-3</v>
      </c>
      <c r="C7" s="9">
        <v>-2.0832577787421449E-4</v>
      </c>
      <c r="D7" s="9">
        <v>-7.9207204453429752E-3</v>
      </c>
      <c r="E7" s="9">
        <v>-2.3656605900869796E-3</v>
      </c>
      <c r="F7" s="9">
        <v>0.89548272084468139</v>
      </c>
      <c r="G7" s="9">
        <v>-8.5666088888415419E-3</v>
      </c>
      <c r="H7" s="9">
        <v>-9.9668305968207037E-5</v>
      </c>
      <c r="I7" s="9">
        <v>-2.7375436471417116E-3</v>
      </c>
      <c r="J7" s="9">
        <v>-1.2342752618076824E-2</v>
      </c>
      <c r="K7" s="9">
        <v>-3.1733298772997586E-4</v>
      </c>
      <c r="L7" s="9">
        <v>-6.7372839332045342E-4</v>
      </c>
      <c r="M7" s="9">
        <v>-1.354042468602705E-3</v>
      </c>
      <c r="N7" s="9">
        <v>-6.8792210787625273E-4</v>
      </c>
      <c r="O7" s="9">
        <v>-7.0761013182971404E-4</v>
      </c>
      <c r="P7" s="9">
        <v>-2.4170053982744935E-3</v>
      </c>
      <c r="Q7" s="9">
        <v>-3.091299103832418E-3</v>
      </c>
      <c r="R7" s="9">
        <v>-2.7920466374013984E-3</v>
      </c>
      <c r="S7" s="9">
        <v>-1.4030124253878733E-3</v>
      </c>
      <c r="T7" s="9">
        <v>-3.7214371448058642E-4</v>
      </c>
      <c r="U7" s="9">
        <v>-3.7437632415013015E-2</v>
      </c>
      <c r="V7" s="9">
        <v>-1.6282347475590736E-2</v>
      </c>
      <c r="W7" s="9">
        <v>-3.2052187538286384E-4</v>
      </c>
      <c r="X7" s="9">
        <v>-1.2491837665189046E-3</v>
      </c>
      <c r="Y7" s="9">
        <v>-1.2501081857657097E-3</v>
      </c>
      <c r="Z7" s="9">
        <v>-2.7039625828845647E-3</v>
      </c>
      <c r="AA7" s="9">
        <v>-1.643039555869385E-3</v>
      </c>
      <c r="AB7" s="9">
        <v>-1.2328776548732134E-4</v>
      </c>
      <c r="AC7" s="9">
        <v>-2.9572154387243728E-3</v>
      </c>
      <c r="AD7" s="9">
        <v>-3.9716601286822724E-3</v>
      </c>
      <c r="AE7" s="9">
        <v>-5.2096690036540223E-4</v>
      </c>
      <c r="AF7" s="9">
        <v>-2.3901585041722672E-3</v>
      </c>
      <c r="AG7" s="9">
        <v>-2.1017970943618424E-3</v>
      </c>
      <c r="AH7" s="9">
        <v>-7.0410216851439257E-3</v>
      </c>
      <c r="AI7" s="9">
        <v>-1.4160724749396683E-3</v>
      </c>
      <c r="AJ7" s="9">
        <v>-2.2523953299218259E-3</v>
      </c>
      <c r="AK7" s="9">
        <v>-0.17246467676911423</v>
      </c>
      <c r="AL7" s="9">
        <v>-4.7056126541972584E-4</v>
      </c>
    </row>
    <row r="8" spans="1:38">
      <c r="B8" s="9">
        <v>-3.6842173851088689E-3</v>
      </c>
      <c r="C8" s="9">
        <v>-5.3079119426267612E-4</v>
      </c>
      <c r="D8" s="9">
        <v>-9.18254628434833E-4</v>
      </c>
      <c r="E8" s="9">
        <v>-1.1653360932809057E-2</v>
      </c>
      <c r="F8" s="9">
        <v>-3.0420072806953981E-3</v>
      </c>
      <c r="G8" s="9">
        <v>0.97985492141129749</v>
      </c>
      <c r="H8" s="9">
        <v>-3.480209983836293E-3</v>
      </c>
      <c r="I8" s="9">
        <v>-1.6977720113303712E-2</v>
      </c>
      <c r="J8" s="9">
        <v>-2.4743985158813642E-3</v>
      </c>
      <c r="K8" s="9">
        <v>-4.3875581208344973E-4</v>
      </c>
      <c r="L8" s="9">
        <v>-2.318766154178245E-4</v>
      </c>
      <c r="M8" s="9">
        <v>-5.9726550025398042E-4</v>
      </c>
      <c r="N8" s="9">
        <v>-4.073740066502002E-4</v>
      </c>
      <c r="O8" s="9">
        <v>-3.6394577006446701E-4</v>
      </c>
      <c r="P8" s="9">
        <v>-1.1760107341100667E-3</v>
      </c>
      <c r="Q8" s="9">
        <v>-6.9248908637734128E-4</v>
      </c>
      <c r="R8" s="9">
        <v>-1.0083493600159044E-3</v>
      </c>
      <c r="S8" s="9">
        <v>-7.6608691928475739E-4</v>
      </c>
      <c r="T8" s="9">
        <v>-7.6934217542743734E-4</v>
      </c>
      <c r="U8" s="9">
        <v>-3.5346781817024997E-3</v>
      </c>
      <c r="V8" s="9">
        <v>-4.1932119183643747E-4</v>
      </c>
      <c r="W8" s="9">
        <v>-3.4710128488320398E-5</v>
      </c>
      <c r="X8" s="9">
        <v>-8.208478596682618E-4</v>
      </c>
      <c r="Y8" s="9">
        <v>-1.1705498970567439E-3</v>
      </c>
      <c r="Z8" s="9">
        <v>-9.5059235705202748E-7</v>
      </c>
      <c r="AA8" s="9">
        <v>-2.0114048695898785E-6</v>
      </c>
      <c r="AB8" s="9">
        <v>-3.2644514478162827E-6</v>
      </c>
      <c r="AC8" s="9">
        <v>-5.0384348914204655E-5</v>
      </c>
      <c r="AD8" s="9">
        <v>-7.2206912391063139E-5</v>
      </c>
      <c r="AE8" s="9">
        <v>-8.0508122324513307E-5</v>
      </c>
      <c r="AF8" s="9">
        <v>-7.6946242496778823E-4</v>
      </c>
      <c r="AG8" s="9">
        <v>-1.1074786461016733E-2</v>
      </c>
      <c r="AH8" s="9">
        <v>-2.141482659768632E-4</v>
      </c>
      <c r="AI8" s="9">
        <v>-3.7729357610617194E-4</v>
      </c>
      <c r="AJ8" s="9">
        <v>-4.9297930644297478E-4</v>
      </c>
      <c r="AK8" s="9">
        <v>-8.4097589355311127E-4</v>
      </c>
      <c r="AL8" s="9">
        <v>-6.4745955313563871E-4</v>
      </c>
    </row>
    <row r="9" spans="1:38">
      <c r="B9" s="9">
        <v>-3.1367703490842245E-4</v>
      </c>
      <c r="C9" s="9">
        <v>-3.7919316769573235E-4</v>
      </c>
      <c r="D9" s="9">
        <v>-2.6415179583685102E-4</v>
      </c>
      <c r="E9" s="9">
        <v>-3.7016894300001275E-4</v>
      </c>
      <c r="F9" s="9">
        <v>-1.6225946053927053E-4</v>
      </c>
      <c r="G9" s="9">
        <v>-2.1052086637751604E-4</v>
      </c>
      <c r="H9" s="9">
        <v>0.98334734190042627</v>
      </c>
      <c r="I9" s="9">
        <v>-7.1929531990908542E-5</v>
      </c>
      <c r="J9" s="9">
        <v>-1.4008091270496313E-3</v>
      </c>
      <c r="K9" s="9">
        <v>-3.8656065476885354E-4</v>
      </c>
      <c r="L9" s="9">
        <v>-1.5327907408099035E-4</v>
      </c>
      <c r="M9" s="9">
        <v>-1.419363722504725E-4</v>
      </c>
      <c r="N9" s="9">
        <v>-6.9153847521716646E-5</v>
      </c>
      <c r="O9" s="9">
        <v>-6.4278698419147762E-5</v>
      </c>
      <c r="P9" s="9">
        <v>-4.6394921374629245E-5</v>
      </c>
      <c r="Q9" s="9">
        <v>-4.5947440353513384E-5</v>
      </c>
      <c r="R9" s="9">
        <v>-5.3502583462511795E-5</v>
      </c>
      <c r="S9" s="9">
        <v>-1.6144751316216519E-5</v>
      </c>
      <c r="T9" s="9">
        <v>-1.4335156822748579E-4</v>
      </c>
      <c r="U9" s="9">
        <v>-7.7106882567436603E-5</v>
      </c>
      <c r="V9" s="9">
        <v>-8.7027205551686514E-4</v>
      </c>
      <c r="W9" s="9">
        <v>-1.1187239076216023E-3</v>
      </c>
      <c r="X9" s="9">
        <v>-6.310575755384785E-4</v>
      </c>
      <c r="Y9" s="9">
        <v>-5.2223177301006748E-4</v>
      </c>
      <c r="Z9" s="9">
        <v>-7.1641920898028868E-5</v>
      </c>
      <c r="AA9" s="9">
        <v>-2.149120512742793E-5</v>
      </c>
      <c r="AB9" s="9">
        <v>-1.2709165702818833E-5</v>
      </c>
      <c r="AC9" s="9">
        <v>-6.527663365420531E-3</v>
      </c>
      <c r="AD9" s="9">
        <v>-3.4415675701028714E-5</v>
      </c>
      <c r="AE9" s="9">
        <v>-4.3613755176481826E-4</v>
      </c>
      <c r="AF9" s="9">
        <v>-1.3181357071624157E-4</v>
      </c>
      <c r="AG9" s="9">
        <v>-1.0733007939977129E-4</v>
      </c>
      <c r="AH9" s="9">
        <v>-1.6987839710024585E-4</v>
      </c>
      <c r="AI9" s="9">
        <v>-1.1978297093075252E-4</v>
      </c>
      <c r="AJ9" s="9">
        <v>-2.3054718546572028E-4</v>
      </c>
      <c r="AK9" s="9">
        <v>0</v>
      </c>
      <c r="AL9" s="9">
        <v>-9.3292654653624968E-4</v>
      </c>
    </row>
    <row r="10" spans="1:38">
      <c r="B10" s="9">
        <v>-2.4931388173093771E-3</v>
      </c>
      <c r="C10" s="9">
        <v>-4.9738719123484183E-4</v>
      </c>
      <c r="D10" s="9">
        <v>-6.8660522708901932E-3</v>
      </c>
      <c r="E10" s="9">
        <v>-3.1282615395704823E-3</v>
      </c>
      <c r="F10" s="9">
        <v>-7.7453646719055462E-3</v>
      </c>
      <c r="G10" s="9">
        <v>-9.1425944215751224E-3</v>
      </c>
      <c r="H10" s="9">
        <v>-2.5238455035653479E-4</v>
      </c>
      <c r="I10" s="9">
        <v>0.93120489002015372</v>
      </c>
      <c r="J10" s="9">
        <v>-1.4540006200470185E-3</v>
      </c>
      <c r="K10" s="9">
        <v>-2.2744970066540079E-4</v>
      </c>
      <c r="L10" s="9">
        <v>-3.8654451281235953E-4</v>
      </c>
      <c r="M10" s="9">
        <v>-1.1133165176092303E-3</v>
      </c>
      <c r="N10" s="9">
        <v>-3.8858504232503546E-3</v>
      </c>
      <c r="O10" s="9">
        <v>-3.1424598932321781E-3</v>
      </c>
      <c r="P10" s="9">
        <v>-1.2552197461676072E-2</v>
      </c>
      <c r="Q10" s="9">
        <v>-3.2494995584097155E-3</v>
      </c>
      <c r="R10" s="9">
        <v>-1.1033547776990319E-2</v>
      </c>
      <c r="S10" s="9">
        <v>-1.2889122445175406E-2</v>
      </c>
      <c r="T10" s="9">
        <v>-7.6885463838382876E-3</v>
      </c>
      <c r="U10" s="9">
        <v>-1.6583670807031606E-2</v>
      </c>
      <c r="V10" s="9">
        <v>-3.6948733780895744E-3</v>
      </c>
      <c r="W10" s="9">
        <v>0</v>
      </c>
      <c r="X10" s="9">
        <v>-1.1642133654067953E-2</v>
      </c>
      <c r="Y10" s="9">
        <v>-3.7948038495979964E-3</v>
      </c>
      <c r="Z10" s="9">
        <v>-1.529837255712492E-3</v>
      </c>
      <c r="AA10" s="9">
        <v>-7.6988560724954263E-4</v>
      </c>
      <c r="AB10" s="9">
        <v>-1.436674237397943E-4</v>
      </c>
      <c r="AC10" s="9">
        <v>-1.3042603629280973E-3</v>
      </c>
      <c r="AD10" s="9">
        <v>-5.3004245125938629E-4</v>
      </c>
      <c r="AE10" s="9">
        <v>-5.3177400224210239E-4</v>
      </c>
      <c r="AF10" s="9">
        <v>-1.1699054006625356E-3</v>
      </c>
      <c r="AG10" s="9">
        <v>-6.1839089687015087E-4</v>
      </c>
      <c r="AH10" s="9">
        <v>-2.3840504868601702E-3</v>
      </c>
      <c r="AI10" s="9">
        <v>-4.7635580351077312E-3</v>
      </c>
      <c r="AJ10" s="9">
        <v>-8.33543776021811E-4</v>
      </c>
      <c r="AK10" s="9">
        <v>-1.4328365720199387E-2</v>
      </c>
      <c r="AL10" s="9">
        <v>-1.1690329856132923E-3</v>
      </c>
    </row>
    <row r="11" spans="1:38">
      <c r="B11" s="9">
        <v>-1.2226536632118888E-3</v>
      </c>
      <c r="C11" s="9">
        <v>-4.1908259762978278E-5</v>
      </c>
      <c r="D11" s="9">
        <v>-1.0998711049996547E-3</v>
      </c>
      <c r="E11" s="9">
        <v>-3.7931921573612138E-4</v>
      </c>
      <c r="F11" s="9">
        <v>-3.0315478343220384E-3</v>
      </c>
      <c r="G11" s="9">
        <v>-6.1411579679201272E-3</v>
      </c>
      <c r="H11" s="9">
        <v>-1.7777638619774032E-3</v>
      </c>
      <c r="I11" s="9">
        <v>-1.8500641244330687E-3</v>
      </c>
      <c r="J11" s="9">
        <v>0.9638009954027984</v>
      </c>
      <c r="K11" s="9">
        <v>-3.7162456972143691E-3</v>
      </c>
      <c r="L11" s="9">
        <v>-2.1694578699230421E-3</v>
      </c>
      <c r="M11" s="9">
        <v>-1.9271401109090325E-3</v>
      </c>
      <c r="N11" s="9">
        <v>-5.7401005922292732E-3</v>
      </c>
      <c r="O11" s="9">
        <v>-3.4900176121193454E-3</v>
      </c>
      <c r="P11" s="9">
        <v>-3.462233016072526E-3</v>
      </c>
      <c r="Q11" s="9">
        <v>-4.3642060831323812E-2</v>
      </c>
      <c r="R11" s="9">
        <v>-3.8291594654794618E-3</v>
      </c>
      <c r="S11" s="9">
        <v>-1.1945960233294953E-3</v>
      </c>
      <c r="T11" s="9">
        <v>-2.6153631926280831E-3</v>
      </c>
      <c r="U11" s="9">
        <v>-2.7099009965296105E-3</v>
      </c>
      <c r="V11" s="9">
        <v>-3.1275833467682423E-2</v>
      </c>
      <c r="W11" s="9">
        <v>-2.7521270704548197E-5</v>
      </c>
      <c r="X11" s="9">
        <v>-2.4666167559472371E-3</v>
      </c>
      <c r="Y11" s="9">
        <v>-2.8136951028762044E-4</v>
      </c>
      <c r="Z11" s="9">
        <v>-1.1481119717909237E-4</v>
      </c>
      <c r="AA11" s="9">
        <v>-6.2729598901414341E-6</v>
      </c>
      <c r="AB11" s="9">
        <v>-4.5545822773729436E-5</v>
      </c>
      <c r="AC11" s="9">
        <v>-8.8525891055968858E-6</v>
      </c>
      <c r="AD11" s="9">
        <v>-3.0848136078487258E-6</v>
      </c>
      <c r="AE11" s="9">
        <v>-1.1159126302608044E-4</v>
      </c>
      <c r="AF11" s="9">
        <v>-9.1366284901105263E-4</v>
      </c>
      <c r="AG11" s="9">
        <v>-4.503631768864577E-4</v>
      </c>
      <c r="AH11" s="9">
        <v>-2.7910704849732758E-4</v>
      </c>
      <c r="AI11" s="9">
        <v>-7.284973787808675E-4</v>
      </c>
      <c r="AJ11" s="9">
        <v>-7.6968197364989349E-4</v>
      </c>
      <c r="AK11" s="9">
        <v>-2.8007625435517462E-3</v>
      </c>
      <c r="AL11" s="9">
        <v>-2.5967916635753685E-3</v>
      </c>
    </row>
    <row r="12" spans="1:38">
      <c r="B12" s="9">
        <v>-5.699442305467428E-6</v>
      </c>
      <c r="C12" s="9">
        <v>-3.1940836999021615E-5</v>
      </c>
      <c r="D12" s="9">
        <v>0</v>
      </c>
      <c r="E12" s="9">
        <v>-2.8623987627675178E-5</v>
      </c>
      <c r="F12" s="9">
        <v>-2.5960919197841035E-3</v>
      </c>
      <c r="G12" s="9">
        <v>-4.4955891065138948E-6</v>
      </c>
      <c r="H12" s="9">
        <v>0</v>
      </c>
      <c r="I12" s="9">
        <v>-4.6092981210035252E-4</v>
      </c>
      <c r="J12" s="9">
        <v>-1.5495113076595033E-3</v>
      </c>
      <c r="K12" s="9">
        <v>0.90368859338965002</v>
      </c>
      <c r="L12" s="9">
        <v>-2.5535332161439049E-4</v>
      </c>
      <c r="M12" s="9">
        <v>-4.3480099768910652E-2</v>
      </c>
      <c r="N12" s="9">
        <v>-2.530514059722553E-2</v>
      </c>
      <c r="O12" s="9">
        <v>-2.2522062342601713E-2</v>
      </c>
      <c r="P12" s="9">
        <v>-4.7781274121742011E-3</v>
      </c>
      <c r="Q12" s="9">
        <v>-1.6022883858599324E-3</v>
      </c>
      <c r="R12" s="9">
        <v>-1.1155930829921135E-2</v>
      </c>
      <c r="S12" s="9">
        <v>-1.8384578844398861E-3</v>
      </c>
      <c r="T12" s="9">
        <v>-8.9915024768279141E-3</v>
      </c>
      <c r="U12" s="9">
        <v>-8.5594980345370445E-4</v>
      </c>
      <c r="V12" s="9">
        <v>-4.5146490287063983E-3</v>
      </c>
      <c r="W12" s="9">
        <v>0</v>
      </c>
      <c r="X12" s="9">
        <v>-7.4898758879778025E-6</v>
      </c>
      <c r="Y12" s="9">
        <v>0</v>
      </c>
      <c r="Z12" s="9">
        <v>0</v>
      </c>
      <c r="AA12" s="9">
        <v>0</v>
      </c>
      <c r="AB12" s="9">
        <v>0</v>
      </c>
      <c r="AC12" s="9">
        <v>-1.0997768573590054E-4</v>
      </c>
      <c r="AD12" s="9">
        <v>0</v>
      </c>
      <c r="AE12" s="9">
        <v>-4.7250276397246406E-6</v>
      </c>
      <c r="AF12" s="9">
        <v>0</v>
      </c>
      <c r="AG12" s="9">
        <v>0</v>
      </c>
      <c r="AH12" s="9">
        <v>0</v>
      </c>
      <c r="AI12" s="9">
        <v>-3.6992432969691791E-5</v>
      </c>
      <c r="AJ12" s="9">
        <v>-4.8561382957763486E-6</v>
      </c>
      <c r="AK12" s="9">
        <v>-9.0450495858424958E-6</v>
      </c>
      <c r="AL12" s="9">
        <v>-1.0339473121183554E-3</v>
      </c>
    </row>
    <row r="13" spans="1:38">
      <c r="B13" s="9">
        <v>0</v>
      </c>
      <c r="C13" s="9">
        <v>-6.6553444391120773E-6</v>
      </c>
      <c r="D13" s="9">
        <v>-1.4965894340903215E-4</v>
      </c>
      <c r="E13" s="9">
        <v>0</v>
      </c>
      <c r="F13" s="9">
        <v>-2.8836266583068119E-4</v>
      </c>
      <c r="G13" s="9">
        <v>-4.5712047725003066E-4</v>
      </c>
      <c r="H13" s="9">
        <v>0</v>
      </c>
      <c r="I13" s="9">
        <v>-2.0445909601003281E-4</v>
      </c>
      <c r="J13" s="9">
        <v>-1.8669130722811333E-3</v>
      </c>
      <c r="K13" s="9">
        <v>-7.9143393382389074E-4</v>
      </c>
      <c r="L13" s="9">
        <v>0.95882860403338677</v>
      </c>
      <c r="M13" s="9">
        <v>-6.2735014223470366E-3</v>
      </c>
      <c r="N13" s="9">
        <v>-3.7449065453661599E-3</v>
      </c>
      <c r="O13" s="9">
        <v>-1.6982177450225264E-3</v>
      </c>
      <c r="P13" s="9">
        <v>-3.0209500658500746E-3</v>
      </c>
      <c r="Q13" s="9">
        <v>-7.016427631975357E-3</v>
      </c>
      <c r="R13" s="9">
        <v>-5.9354302963148184E-3</v>
      </c>
      <c r="S13" s="9">
        <v>-4.1882299559698665E-3</v>
      </c>
      <c r="T13" s="9">
        <v>-1.5844579376589922E-3</v>
      </c>
      <c r="U13" s="9">
        <v>-1.168099653747801E-3</v>
      </c>
      <c r="V13" s="9">
        <v>-6.0660701272256985E-4</v>
      </c>
      <c r="W13" s="9">
        <v>-1.9521938280490638E-5</v>
      </c>
      <c r="X13" s="9">
        <v>-2.1848765384297043E-5</v>
      </c>
      <c r="Y13" s="9">
        <v>0</v>
      </c>
      <c r="Z13" s="9">
        <v>-1.0272042266530897E-6</v>
      </c>
      <c r="AA13" s="9">
        <v>0</v>
      </c>
      <c r="AB13" s="9">
        <v>0</v>
      </c>
      <c r="AC13" s="9">
        <v>-5.6234288905239295E-7</v>
      </c>
      <c r="AD13" s="9">
        <v>-3.919131399262711E-6</v>
      </c>
      <c r="AE13" s="9">
        <v>-1.3127055886755252E-5</v>
      </c>
      <c r="AF13" s="9">
        <v>-9.4628138925876522E-6</v>
      </c>
      <c r="AG13" s="9">
        <v>-1.0766978315794693E-4</v>
      </c>
      <c r="AH13" s="9">
        <v>-2.1106801171341899E-5</v>
      </c>
      <c r="AI13" s="9">
        <v>-4.6103440499242167E-5</v>
      </c>
      <c r="AJ13" s="9">
        <v>-3.0658995316914584E-5</v>
      </c>
      <c r="AK13" s="9">
        <v>-9.0464134746836512E-5</v>
      </c>
      <c r="AL13" s="9">
        <v>-3.3417802057454318E-4</v>
      </c>
    </row>
    <row r="14" spans="1:38">
      <c r="B14" s="9">
        <v>-3.7132971809388258E-4</v>
      </c>
      <c r="C14" s="9">
        <v>-1.1625740042160387E-3</v>
      </c>
      <c r="D14" s="9">
        <v>-3.1220053332188884E-3</v>
      </c>
      <c r="E14" s="9">
        <v>-4.5424582037361202E-4</v>
      </c>
      <c r="F14" s="9">
        <v>-5.1287126490357302E-3</v>
      </c>
      <c r="G14" s="9">
        <v>-3.7550574066643988E-3</v>
      </c>
      <c r="H14" s="9">
        <v>-3.6338708565131179E-4</v>
      </c>
      <c r="I14" s="9">
        <v>-1.9907086682095887E-3</v>
      </c>
      <c r="J14" s="9">
        <v>-4.091543450662931E-3</v>
      </c>
      <c r="K14" s="9">
        <v>-1.5505836719310068E-3</v>
      </c>
      <c r="L14" s="9">
        <v>-6.6256264869167341E-4</v>
      </c>
      <c r="M14" s="9">
        <v>0.97985630862379125</v>
      </c>
      <c r="N14" s="9">
        <v>-1.2740070467158698E-2</v>
      </c>
      <c r="O14" s="9">
        <v>-1.0245557416998403E-2</v>
      </c>
      <c r="P14" s="9">
        <v>-1.2220033425625436E-2</v>
      </c>
      <c r="Q14" s="9">
        <v>-1.2238704073889214E-2</v>
      </c>
      <c r="R14" s="9">
        <v>-9.3076025402613807E-3</v>
      </c>
      <c r="S14" s="9">
        <v>-6.1944815890441407E-3</v>
      </c>
      <c r="T14" s="9">
        <v>-2.4122508563556855E-3</v>
      </c>
      <c r="U14" s="9">
        <v>-3.1579950190522791E-3</v>
      </c>
      <c r="V14" s="9">
        <v>-2.3976159614565649E-2</v>
      </c>
      <c r="W14" s="9">
        <v>-2.035908215711053E-4</v>
      </c>
      <c r="X14" s="9">
        <v>-2.5080533118901973E-4</v>
      </c>
      <c r="Y14" s="9">
        <v>-4.403075059891087E-5</v>
      </c>
      <c r="Z14" s="9">
        <v>-7.2372068274968011E-4</v>
      </c>
      <c r="AA14" s="9">
        <v>-3.4803545358429631E-5</v>
      </c>
      <c r="AB14" s="9">
        <v>-9.4538285598538344E-5</v>
      </c>
      <c r="AC14" s="9">
        <v>-5.122778656686288E-4</v>
      </c>
      <c r="AD14" s="9">
        <v>-1.4462274924723566E-4</v>
      </c>
      <c r="AE14" s="9">
        <v>-1.0909282850255612E-3</v>
      </c>
      <c r="AF14" s="9">
        <v>-6.1611465805627323E-5</v>
      </c>
      <c r="AG14" s="9">
        <v>-1.0458967040876158E-4</v>
      </c>
      <c r="AH14" s="9">
        <v>-7.5214687834780636E-4</v>
      </c>
      <c r="AI14" s="9">
        <v>-4.1777410426829185E-4</v>
      </c>
      <c r="AJ14" s="9">
        <v>-7.1867532789975162E-4</v>
      </c>
      <c r="AK14" s="9">
        <v>-1.1851894255746486E-4</v>
      </c>
      <c r="AL14" s="9">
        <v>-1.768642612954564E-3</v>
      </c>
    </row>
    <row r="15" spans="1:38">
      <c r="B15" s="9">
        <v>0</v>
      </c>
      <c r="C15" s="9">
        <v>-9.3794616044989799E-4</v>
      </c>
      <c r="D15" s="9">
        <v>0</v>
      </c>
      <c r="E15" s="9">
        <v>0</v>
      </c>
      <c r="F15" s="9">
        <v>-8.2643091180685025E-4</v>
      </c>
      <c r="G15" s="9">
        <v>-1.1786916445664658E-5</v>
      </c>
      <c r="H15" s="9">
        <v>0</v>
      </c>
      <c r="I15" s="9">
        <v>-1.6351614438272474E-4</v>
      </c>
      <c r="J15" s="9">
        <v>-1.788399276073034E-3</v>
      </c>
      <c r="K15" s="9">
        <v>-2.6132841187480961E-4</v>
      </c>
      <c r="L15" s="9">
        <v>-9.2802947105142366E-6</v>
      </c>
      <c r="M15" s="9">
        <v>-3.8203963101043778E-4</v>
      </c>
      <c r="N15" s="9">
        <v>0.94047763581380184</v>
      </c>
      <c r="O15" s="9">
        <v>-1.3741712498254911E-2</v>
      </c>
      <c r="P15" s="9">
        <v>-6.2863252495235717E-3</v>
      </c>
      <c r="Q15" s="9">
        <v>-6.4903328693745159E-4</v>
      </c>
      <c r="R15" s="9">
        <v>-6.3754973381049598E-3</v>
      </c>
      <c r="S15" s="9">
        <v>-9.3191010094712532E-4</v>
      </c>
      <c r="T15" s="9">
        <v>-2.7255438649072851E-3</v>
      </c>
      <c r="U15" s="9">
        <v>-1.9569745392954504E-4</v>
      </c>
      <c r="V15" s="9">
        <v>-2.2803303329774881E-3</v>
      </c>
      <c r="W15" s="9">
        <v>0</v>
      </c>
      <c r="X15" s="9">
        <v>-4.0001773366426631E-3</v>
      </c>
      <c r="Y15" s="9">
        <v>0</v>
      </c>
      <c r="Z15" s="9">
        <v>-1.884963525213381E-6</v>
      </c>
      <c r="AA15" s="9">
        <v>0</v>
      </c>
      <c r="AB15" s="9">
        <v>0</v>
      </c>
      <c r="AC15" s="9">
        <v>-2.2908694216699231E-5</v>
      </c>
      <c r="AD15" s="9">
        <v>-1.0787659668514377E-6</v>
      </c>
      <c r="AE15" s="9">
        <v>-9.6113940522003113E-5</v>
      </c>
      <c r="AF15" s="9">
        <v>0</v>
      </c>
      <c r="AG15" s="9">
        <v>0</v>
      </c>
      <c r="AH15" s="9">
        <v>0</v>
      </c>
      <c r="AI15" s="9">
        <v>-3.4917268738242496E-3</v>
      </c>
      <c r="AJ15" s="9">
        <v>-2.2281411006057153E-6</v>
      </c>
      <c r="AK15" s="9">
        <v>0</v>
      </c>
      <c r="AL15" s="9">
        <v>0</v>
      </c>
    </row>
    <row r="16" spans="1:38">
      <c r="B16" s="9">
        <v>-1.6337878350623523E-5</v>
      </c>
      <c r="C16" s="9">
        <v>-9.8885666324059242E-4</v>
      </c>
      <c r="D16" s="9">
        <v>0</v>
      </c>
      <c r="E16" s="9">
        <v>0</v>
      </c>
      <c r="F16" s="9">
        <v>-8.8227815561211292E-5</v>
      </c>
      <c r="G16" s="9">
        <v>0</v>
      </c>
      <c r="H16" s="9">
        <v>0</v>
      </c>
      <c r="I16" s="9">
        <v>-1.3639722807336815E-3</v>
      </c>
      <c r="J16" s="9">
        <v>-1.2387489868750099E-3</v>
      </c>
      <c r="K16" s="9">
        <v>-3.5521593366747068E-4</v>
      </c>
      <c r="L16" s="9">
        <v>-9.2766976832981771E-5</v>
      </c>
      <c r="M16" s="9">
        <v>-2.9779510709412719E-4</v>
      </c>
      <c r="N16" s="9">
        <v>-3.0021772769600556E-3</v>
      </c>
      <c r="O16" s="9">
        <v>0.92305637673534602</v>
      </c>
      <c r="P16" s="9">
        <v>-8.2907671648886226E-4</v>
      </c>
      <c r="Q16" s="9">
        <v>-6.9301684014127184E-4</v>
      </c>
      <c r="R16" s="9">
        <v>-1.2858476247344438E-3</v>
      </c>
      <c r="S16" s="9">
        <v>-4.4168266530586849E-4</v>
      </c>
      <c r="T16" s="9">
        <v>-3.8602861301092968E-4</v>
      </c>
      <c r="U16" s="9">
        <v>-6.3644014321011203E-5</v>
      </c>
      <c r="V16" s="9">
        <v>-4.4006805427115205E-5</v>
      </c>
      <c r="W16" s="9">
        <v>-1.6034195557629292E-6</v>
      </c>
      <c r="X16" s="9">
        <v>-1.1164550980867805E-4</v>
      </c>
      <c r="Y16" s="9">
        <v>0</v>
      </c>
      <c r="Z16" s="9">
        <v>-1.8842329164005175E-6</v>
      </c>
      <c r="AA16" s="9">
        <v>0</v>
      </c>
      <c r="AB16" s="9">
        <v>0</v>
      </c>
      <c r="AC16" s="9">
        <v>-1.5472847867488316E-5</v>
      </c>
      <c r="AD16" s="9">
        <v>-1.3479347986349027E-6</v>
      </c>
      <c r="AE16" s="9">
        <v>-5.4178582846325576E-6</v>
      </c>
      <c r="AF16" s="9">
        <v>0</v>
      </c>
      <c r="AG16" s="9">
        <v>0</v>
      </c>
      <c r="AH16" s="9">
        <v>0</v>
      </c>
      <c r="AI16" s="9">
        <v>-6.4219573954454132E-3</v>
      </c>
      <c r="AJ16" s="9">
        <v>-2.7840968458997811E-6</v>
      </c>
      <c r="AK16" s="9">
        <v>0</v>
      </c>
      <c r="AL16" s="9">
        <v>0</v>
      </c>
    </row>
    <row r="17" spans="2:38">
      <c r="B17" s="9">
        <v>-6.1752772883839124E-5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-3.8828583699910487E-6</v>
      </c>
      <c r="N17" s="9">
        <v>-5.5788599980513163E-4</v>
      </c>
      <c r="O17" s="9">
        <v>-1.3594733633557209E-3</v>
      </c>
      <c r="P17" s="9">
        <v>0.97716472733740067</v>
      </c>
      <c r="Q17" s="9">
        <v>0</v>
      </c>
      <c r="R17" s="9">
        <v>-2.568460963173724E-4</v>
      </c>
      <c r="S17" s="9">
        <v>-3.993878773215252E-5</v>
      </c>
      <c r="T17" s="9">
        <v>-1.1224442766966898E-4</v>
      </c>
      <c r="U17" s="9">
        <v>-3.9981807028211316E-5</v>
      </c>
      <c r="V17" s="9">
        <v>-4.324469236205426E-5</v>
      </c>
      <c r="W17" s="9">
        <v>0</v>
      </c>
      <c r="X17" s="9">
        <v>-2.1355764663553317E-5</v>
      </c>
      <c r="Y17" s="9">
        <v>-6.2713290664607205E-6</v>
      </c>
      <c r="Z17" s="9">
        <v>-2.2982158505152606E-4</v>
      </c>
      <c r="AA17" s="9">
        <v>-2.7264006508937759E-6</v>
      </c>
      <c r="AB17" s="9">
        <v>0</v>
      </c>
      <c r="AC17" s="9">
        <v>-3.0780626845742921E-6</v>
      </c>
      <c r="AD17" s="9">
        <v>-3.1507500833258995E-5</v>
      </c>
      <c r="AE17" s="9">
        <v>-5.6898421558978542E-4</v>
      </c>
      <c r="AF17" s="9">
        <v>0</v>
      </c>
      <c r="AG17" s="9">
        <v>-2.4412038427909038E-3</v>
      </c>
      <c r="AH17" s="9">
        <v>0</v>
      </c>
      <c r="AI17" s="9">
        <v>-1.1099617513780403E-3</v>
      </c>
      <c r="AJ17" s="9">
        <v>-1.462161921864094E-4</v>
      </c>
      <c r="AK17" s="9">
        <v>-6.0451776015348138E-3</v>
      </c>
      <c r="AL17" s="9">
        <v>0</v>
      </c>
    </row>
    <row r="18" spans="2:38">
      <c r="B18" s="9">
        <v>0</v>
      </c>
      <c r="C18" s="9">
        <v>0</v>
      </c>
      <c r="D18" s="9">
        <v>0</v>
      </c>
      <c r="E18" s="9">
        <v>0</v>
      </c>
      <c r="F18" s="9">
        <v>-4.5855742478330925E-6</v>
      </c>
      <c r="G18" s="9">
        <v>-3.2609163306415772E-6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-7.6635946392107494E-4</v>
      </c>
      <c r="N18" s="9">
        <v>-1.6360428915417335E-3</v>
      </c>
      <c r="O18" s="9">
        <v>-3.1683026636067798E-3</v>
      </c>
      <c r="P18" s="9">
        <v>-5.384606094355187E-2</v>
      </c>
      <c r="Q18" s="9">
        <v>0.90429413142531667</v>
      </c>
      <c r="R18" s="9">
        <v>-4.567903529907217E-2</v>
      </c>
      <c r="S18" s="9">
        <v>-0.10958752636443932</v>
      </c>
      <c r="T18" s="9">
        <v>-4.5823820211639823E-3</v>
      </c>
      <c r="U18" s="9">
        <v>-3.2311424049175164E-3</v>
      </c>
      <c r="V18" s="9">
        <v>-1.0095736437115527E-4</v>
      </c>
      <c r="W18" s="9">
        <v>-2.3667572669197068E-6</v>
      </c>
      <c r="X18" s="9">
        <v>-1.267664860914259E-5</v>
      </c>
      <c r="Y18" s="9">
        <v>0</v>
      </c>
      <c r="Z18" s="9">
        <v>-9.7343996834840719E-6</v>
      </c>
      <c r="AA18" s="9">
        <v>-1.6183744091403297E-5</v>
      </c>
      <c r="AB18" s="9">
        <v>0</v>
      </c>
      <c r="AC18" s="9">
        <v>-1.1419492483642726E-6</v>
      </c>
      <c r="AD18" s="9">
        <v>-3.4719291950737044E-4</v>
      </c>
      <c r="AE18" s="9">
        <v>-5.8112481781107952E-4</v>
      </c>
      <c r="AF18" s="9">
        <v>-6.085107355494892E-4</v>
      </c>
      <c r="AG18" s="9">
        <v>-1.4015701363267656E-6</v>
      </c>
      <c r="AH18" s="9">
        <v>0</v>
      </c>
      <c r="AI18" s="9">
        <v>-4.7840954011828954E-3</v>
      </c>
      <c r="AJ18" s="9">
        <v>-3.6985661527844115E-6</v>
      </c>
      <c r="AK18" s="9">
        <v>-1.3043086595267508E-2</v>
      </c>
      <c r="AL18" s="9">
        <v>0</v>
      </c>
    </row>
    <row r="19" spans="2:38">
      <c r="B19" s="9">
        <v>-5.825822333318452E-6</v>
      </c>
      <c r="C19" s="9">
        <v>-5.2238554317576747E-5</v>
      </c>
      <c r="D19" s="9">
        <v>0</v>
      </c>
      <c r="E19" s="9">
        <v>0</v>
      </c>
      <c r="F19" s="9">
        <v>-4.4753821949218015E-5</v>
      </c>
      <c r="G19" s="9">
        <v>-5.2517425920331996E-7</v>
      </c>
      <c r="H19" s="9">
        <v>0</v>
      </c>
      <c r="I19" s="9">
        <v>-4.3247708607083849E-6</v>
      </c>
      <c r="J19" s="9">
        <v>-1.1611420539255648E-5</v>
      </c>
      <c r="K19" s="9">
        <v>0</v>
      </c>
      <c r="L19" s="9">
        <v>0</v>
      </c>
      <c r="M19" s="9">
        <v>-1.1175686086403723E-4</v>
      </c>
      <c r="N19" s="9">
        <v>-2.5206123385336024E-3</v>
      </c>
      <c r="O19" s="9">
        <v>-4.6763772284766384E-3</v>
      </c>
      <c r="P19" s="9">
        <v>-3.5963882476692096E-3</v>
      </c>
      <c r="Q19" s="9">
        <v>-8.654407469996185E-4</v>
      </c>
      <c r="R19" s="9">
        <v>0.97506055847516537</v>
      </c>
      <c r="S19" s="9">
        <v>-3.2072090303651335E-3</v>
      </c>
      <c r="T19" s="9">
        <v>-1.96115720237889E-3</v>
      </c>
      <c r="U19" s="9">
        <v>-2.4486087828515501E-4</v>
      </c>
      <c r="V19" s="9">
        <v>-1.1893865250647495E-3</v>
      </c>
      <c r="W19" s="9">
        <v>-5.7175339766725106E-7</v>
      </c>
      <c r="X19" s="9">
        <v>-3.3686211577660261E-5</v>
      </c>
      <c r="Y19" s="9">
        <v>0</v>
      </c>
      <c r="Z19" s="9">
        <v>-3.6449863554517888E-5</v>
      </c>
      <c r="AA19" s="9">
        <v>-6.516025675416992E-7</v>
      </c>
      <c r="AB19" s="9">
        <v>-1.6697873138364106E-6</v>
      </c>
      <c r="AC19" s="9">
        <v>-3.08972523909671E-5</v>
      </c>
      <c r="AD19" s="9">
        <v>-2.4993887286418722E-5</v>
      </c>
      <c r="AE19" s="9">
        <v>-2.5726739435068241E-4</v>
      </c>
      <c r="AF19" s="9">
        <v>-6.8929173173049336E-5</v>
      </c>
      <c r="AG19" s="9">
        <v>-1.2358413853027066E-5</v>
      </c>
      <c r="AH19" s="9">
        <v>0</v>
      </c>
      <c r="AI19" s="9">
        <v>-1.4848025222204317E-3</v>
      </c>
      <c r="AJ19" s="9">
        <v>-2.8393043608081353E-5</v>
      </c>
      <c r="AK19" s="9">
        <v>0</v>
      </c>
      <c r="AL19" s="9">
        <v>-1.9812030600681365E-4</v>
      </c>
    </row>
    <row r="20" spans="2:38">
      <c r="B20" s="9">
        <v>-3.7292455613839109E-7</v>
      </c>
      <c r="C20" s="9">
        <v>0</v>
      </c>
      <c r="D20" s="9">
        <v>-6.183771851031501E-7</v>
      </c>
      <c r="E20" s="9">
        <v>-7.491671857593169E-7</v>
      </c>
      <c r="F20" s="9">
        <v>-2.8364328165157078E-7</v>
      </c>
      <c r="G20" s="9">
        <v>-4.2022045623632158E-6</v>
      </c>
      <c r="H20" s="9">
        <v>0</v>
      </c>
      <c r="I20" s="9">
        <v>-1.0647643446145491E-7</v>
      </c>
      <c r="J20" s="9">
        <v>-6.1939522625749663E-7</v>
      </c>
      <c r="K20" s="9">
        <v>0</v>
      </c>
      <c r="L20" s="9">
        <v>0</v>
      </c>
      <c r="M20" s="9">
        <v>-2.673135164419396E-6</v>
      </c>
      <c r="N20" s="9">
        <v>-3.2496885834483317E-5</v>
      </c>
      <c r="O20" s="9">
        <v>-1.4820335953933418E-5</v>
      </c>
      <c r="P20" s="9">
        <v>0</v>
      </c>
      <c r="Q20" s="9">
        <v>-1.3462671377452861E-6</v>
      </c>
      <c r="R20" s="9">
        <v>-2.2052937104044262E-6</v>
      </c>
      <c r="S20" s="9">
        <v>0.99915679956775039</v>
      </c>
      <c r="T20" s="9">
        <v>-7.2551827897443232E-5</v>
      </c>
      <c r="U20" s="9">
        <v>-2.2937735580345288E-6</v>
      </c>
      <c r="V20" s="9">
        <v>-8.653127760508054E-5</v>
      </c>
      <c r="W20" s="9">
        <v>-3.6599276436262987E-7</v>
      </c>
      <c r="X20" s="9">
        <v>-9.8015156268054714E-7</v>
      </c>
      <c r="Y20" s="9">
        <v>-7.1957772074838191E-7</v>
      </c>
      <c r="Z20" s="9">
        <v>-1.4461795061618165E-5</v>
      </c>
      <c r="AA20" s="9">
        <v>-7.7164626913761851E-6</v>
      </c>
      <c r="AB20" s="9">
        <v>-2.4584010833668854E-6</v>
      </c>
      <c r="AC20" s="9">
        <v>-5.3859885102606157E-6</v>
      </c>
      <c r="AD20" s="9">
        <v>-9.2302924963061993E-6</v>
      </c>
      <c r="AE20" s="9">
        <v>-6.5131157530530975E-5</v>
      </c>
      <c r="AF20" s="9">
        <v>-6.6635007993794012E-6</v>
      </c>
      <c r="AG20" s="9">
        <v>-1.5171609487312091E-6</v>
      </c>
      <c r="AH20" s="9">
        <v>-4.6396458819645777E-6</v>
      </c>
      <c r="AI20" s="9">
        <v>-7.5102746833246437E-5</v>
      </c>
      <c r="AJ20" s="9">
        <v>-8.0707404838100338E-6</v>
      </c>
      <c r="AK20" s="9">
        <v>0</v>
      </c>
      <c r="AL20" s="9">
        <v>0</v>
      </c>
    </row>
    <row r="21" spans="2:38">
      <c r="B21" s="9">
        <v>-3.5483217001097971E-5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-3.1599617458934514E-5</v>
      </c>
      <c r="P21" s="9">
        <v>0</v>
      </c>
      <c r="Q21" s="9">
        <v>0</v>
      </c>
      <c r="R21" s="9">
        <v>0</v>
      </c>
      <c r="S21" s="9">
        <v>0</v>
      </c>
      <c r="T21" s="9">
        <v>0.94797107982101891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-4.3645859387415127E-4</v>
      </c>
      <c r="AD21" s="9">
        <v>0</v>
      </c>
      <c r="AE21" s="9">
        <v>-4.9681655303140753E-4</v>
      </c>
      <c r="AF21" s="9">
        <v>-6.5278990255072931E-6</v>
      </c>
      <c r="AG21" s="9">
        <v>0</v>
      </c>
      <c r="AH21" s="9">
        <v>0</v>
      </c>
      <c r="AI21" s="9">
        <v>-6.1076456721729172E-3</v>
      </c>
      <c r="AJ21" s="9">
        <v>-1.4396680846431437E-6</v>
      </c>
      <c r="AK21" s="9">
        <v>0</v>
      </c>
      <c r="AL21" s="9">
        <v>0</v>
      </c>
    </row>
    <row r="22" spans="2:38">
      <c r="B22" s="9">
        <v>-2.0313804754953487E-4</v>
      </c>
      <c r="C22" s="9">
        <v>-2.9698096840358027E-4</v>
      </c>
      <c r="D22" s="9">
        <v>-1.8301643866952125E-3</v>
      </c>
      <c r="E22" s="9">
        <v>-2.3804871036434811E-3</v>
      </c>
      <c r="F22" s="9">
        <v>-3.3257780611644677E-3</v>
      </c>
      <c r="G22" s="9">
        <v>-7.9750397240683482E-4</v>
      </c>
      <c r="H22" s="9">
        <v>-2.0260009704483445E-4</v>
      </c>
      <c r="I22" s="9">
        <v>-4.5769122433083118E-4</v>
      </c>
      <c r="J22" s="9">
        <v>-2.9497579899478541E-3</v>
      </c>
      <c r="K22" s="9">
        <v>-1.8268319698642667E-3</v>
      </c>
      <c r="L22" s="9">
        <v>-4.6675019424365152E-3</v>
      </c>
      <c r="M22" s="9">
        <v>-5.768125730728548E-4</v>
      </c>
      <c r="N22" s="9">
        <v>-2.7548417783809998E-4</v>
      </c>
      <c r="O22" s="9">
        <v>-1.1168905598488337E-3</v>
      </c>
      <c r="P22" s="9">
        <v>-1.3707539823191585E-3</v>
      </c>
      <c r="Q22" s="9">
        <v>-5.6062816283724485E-4</v>
      </c>
      <c r="R22" s="9">
        <v>-1.0857230826496068E-3</v>
      </c>
      <c r="S22" s="9">
        <v>-1.5737054764371793E-3</v>
      </c>
      <c r="T22" s="9">
        <v>-4.2935509592512665E-4</v>
      </c>
      <c r="U22" s="9">
        <v>0.98784798780295591</v>
      </c>
      <c r="V22" s="9">
        <v>-7.2013778907136156E-4</v>
      </c>
      <c r="W22" s="9">
        <v>-1.7920927140868863E-3</v>
      </c>
      <c r="X22" s="9">
        <v>-8.1633214461128043E-4</v>
      </c>
      <c r="Y22" s="9">
        <v>-8.0097326946835178E-4</v>
      </c>
      <c r="Z22" s="9">
        <v>-1.2397173564779307E-3</v>
      </c>
      <c r="AA22" s="9">
        <v>-3.2887020298102681E-3</v>
      </c>
      <c r="AB22" s="9">
        <v>-7.5943151179326739E-6</v>
      </c>
      <c r="AC22" s="9">
        <v>-4.1717756421248405E-4</v>
      </c>
      <c r="AD22" s="9">
        <v>-3.9111882387546457E-3</v>
      </c>
      <c r="AE22" s="9">
        <v>-1.8923550803796811E-3</v>
      </c>
      <c r="AF22" s="9">
        <v>-3.8881191280081178E-3</v>
      </c>
      <c r="AG22" s="9">
        <v>-8.7882210365735811E-4</v>
      </c>
      <c r="AH22" s="9">
        <v>-9.8920129891098482E-3</v>
      </c>
      <c r="AI22" s="9">
        <v>-1.4865208700346262E-3</v>
      </c>
      <c r="AJ22" s="9">
        <v>-1.2246123724824818E-3</v>
      </c>
      <c r="AK22" s="9">
        <v>-3.2499774441752657E-2</v>
      </c>
      <c r="AL22" s="9">
        <v>-3.6663079157411952E-4</v>
      </c>
    </row>
    <row r="23" spans="2:38">
      <c r="B23" s="9">
        <v>-2.0349533157768733E-3</v>
      </c>
      <c r="C23" s="9">
        <v>-2.1615980918306501E-3</v>
      </c>
      <c r="D23" s="9">
        <v>-2.7126927555665338E-4</v>
      </c>
      <c r="E23" s="9">
        <v>-1.676619507568167E-3</v>
      </c>
      <c r="F23" s="9">
        <v>-2.1041557075223566E-3</v>
      </c>
      <c r="G23" s="9">
        <v>-1.4687412887155707E-3</v>
      </c>
      <c r="H23" s="9">
        <v>-1.9137959727076053E-3</v>
      </c>
      <c r="I23" s="9">
        <v>-2.0601331016870308E-3</v>
      </c>
      <c r="J23" s="9">
        <v>-4.6086766829677777E-3</v>
      </c>
      <c r="K23" s="9">
        <v>-2.7794865807824771E-3</v>
      </c>
      <c r="L23" s="9">
        <v>-2.3481934250584096E-3</v>
      </c>
      <c r="M23" s="9">
        <v>-2.5945371713416003E-3</v>
      </c>
      <c r="N23" s="9">
        <v>-1.6840516805513423E-3</v>
      </c>
      <c r="O23" s="9">
        <v>-1.4213567738754625E-3</v>
      </c>
      <c r="P23" s="9">
        <v>-8.6976185920295025E-4</v>
      </c>
      <c r="Q23" s="9">
        <v>-4.7654486964037067E-3</v>
      </c>
      <c r="R23" s="9">
        <v>-1.2691534924959065E-3</v>
      </c>
      <c r="S23" s="9">
        <v>-7.3547438097572933E-4</v>
      </c>
      <c r="T23" s="9">
        <v>-5.8468899521531097E-4</v>
      </c>
      <c r="U23" s="9">
        <v>-1.1043998745619895E-3</v>
      </c>
      <c r="V23" s="9">
        <v>0.99963095848282935</v>
      </c>
      <c r="W23" s="9">
        <v>-1.7703302440934605E-2</v>
      </c>
      <c r="X23" s="9">
        <v>-1.8002901438484261E-2</v>
      </c>
      <c r="Y23" s="9">
        <v>-1.7579653796306988E-3</v>
      </c>
      <c r="Z23" s="9">
        <v>-1.8330311835801822E-3</v>
      </c>
      <c r="AA23" s="9">
        <v>-1.5303769599238344E-3</v>
      </c>
      <c r="AB23" s="9">
        <v>-4.6536495362551984E-3</v>
      </c>
      <c r="AC23" s="9">
        <v>-4.4165229918991045E-3</v>
      </c>
      <c r="AD23" s="9">
        <v>-3.2316293666774572E-3</v>
      </c>
      <c r="AE23" s="9">
        <v>-6.097617004228637E-3</v>
      </c>
      <c r="AF23" s="9">
        <v>-3.004391775256722E-3</v>
      </c>
      <c r="AG23" s="9">
        <v>-1.4242399061586298E-3</v>
      </c>
      <c r="AH23" s="9">
        <v>-1.1583102853225541E-3</v>
      </c>
      <c r="AI23" s="9">
        <v>-7.5354059195696264E-4</v>
      </c>
      <c r="AJ23" s="9">
        <v>-1.3032254262680383E-3</v>
      </c>
      <c r="AK23" s="9">
        <v>0</v>
      </c>
      <c r="AL23" s="9">
        <v>0</v>
      </c>
    </row>
    <row r="24" spans="2:38">
      <c r="B24" s="9">
        <v>-7.6769878123913206E-3</v>
      </c>
      <c r="C24" s="9">
        <v>-1.0835054945963847E-2</v>
      </c>
      <c r="D24" s="9">
        <v>-1.1361251598488466E-2</v>
      </c>
      <c r="E24" s="9">
        <v>-2.7113914770625608E-2</v>
      </c>
      <c r="F24" s="9">
        <v>-3.3527253988847823E-2</v>
      </c>
      <c r="G24" s="9">
        <v>-1.3614210307721326E-2</v>
      </c>
      <c r="H24" s="9">
        <v>-1.6480932420631665E-2</v>
      </c>
      <c r="I24" s="9">
        <v>-2.6351381682180122E-2</v>
      </c>
      <c r="J24" s="9">
        <v>-4.9137090295591157E-2</v>
      </c>
      <c r="K24" s="9">
        <v>-7.1635260385441407E-2</v>
      </c>
      <c r="L24" s="9">
        <v>-3.5619639588819182E-2</v>
      </c>
      <c r="M24" s="9">
        <v>-2.1275986794487601E-2</v>
      </c>
      <c r="N24" s="9">
        <v>-1.2176635189596493E-2</v>
      </c>
      <c r="O24" s="9">
        <v>-1.0661025314548213E-2</v>
      </c>
      <c r="P24" s="9">
        <v>-7.6893876460069751E-3</v>
      </c>
      <c r="Q24" s="9">
        <v>-1.916315166527717E-2</v>
      </c>
      <c r="R24" s="9">
        <v>-7.1601008519123583E-3</v>
      </c>
      <c r="S24" s="9">
        <v>-3.1955155030890135E-3</v>
      </c>
      <c r="T24" s="9">
        <v>-1.1706652850714002E-2</v>
      </c>
      <c r="U24" s="9">
        <v>-1.4598141159445785E-2</v>
      </c>
      <c r="V24" s="9">
        <v>-2.4335732794325883E-3</v>
      </c>
      <c r="W24" s="9">
        <v>0.90840122355769093</v>
      </c>
      <c r="X24" s="9">
        <v>-3.7472133324403793E-2</v>
      </c>
      <c r="Y24" s="9">
        <v>-5.9274437624087087E-2</v>
      </c>
      <c r="Z24" s="9">
        <v>-1.8851001637593998E-2</v>
      </c>
      <c r="AA24" s="9">
        <v>-3.5455687774215709E-3</v>
      </c>
      <c r="AB24" s="9">
        <v>-2.1452750775046744E-3</v>
      </c>
      <c r="AC24" s="9">
        <v>-6.3242277305271908E-3</v>
      </c>
      <c r="AD24" s="9">
        <v>-6.2988156374006654E-3</v>
      </c>
      <c r="AE24" s="9">
        <v>-9.4998516085094374E-3</v>
      </c>
      <c r="AF24" s="9">
        <v>-1.6852607525072252E-2</v>
      </c>
      <c r="AG24" s="9">
        <v>-9.8327309244081451E-3</v>
      </c>
      <c r="AH24" s="9">
        <v>-3.6874229853539001E-3</v>
      </c>
      <c r="AI24" s="9">
        <v>-4.1355677993278927E-3</v>
      </c>
      <c r="AJ24" s="9">
        <v>-2.954275920367716E-2</v>
      </c>
      <c r="AK24" s="9">
        <v>0</v>
      </c>
      <c r="AL24" s="9">
        <v>-3.7366599128478167E-3</v>
      </c>
    </row>
    <row r="25" spans="2:38">
      <c r="B25" s="9">
        <v>-4.719966153152004E-4</v>
      </c>
      <c r="C25" s="9">
        <v>-5.2158188799923699E-4</v>
      </c>
      <c r="D25" s="9">
        <v>-1.5586995914401843E-3</v>
      </c>
      <c r="E25" s="9">
        <v>-1.1618700405511095E-3</v>
      </c>
      <c r="F25" s="9">
        <v>-9.0001978749819497E-4</v>
      </c>
      <c r="G25" s="9">
        <v>-2.0764906025447548E-3</v>
      </c>
      <c r="H25" s="9">
        <v>-2.4121999818431301E-3</v>
      </c>
      <c r="I25" s="9">
        <v>-7.6112752247457479E-4</v>
      </c>
      <c r="J25" s="9">
        <v>-9.9097309893518668E-4</v>
      </c>
      <c r="K25" s="9">
        <v>-4.6682572842200943E-4</v>
      </c>
      <c r="L25" s="9">
        <v>-4.3644550699016094E-4</v>
      </c>
      <c r="M25" s="9">
        <v>-6.580504284911219E-4</v>
      </c>
      <c r="N25" s="9">
        <v>-8.4367419197150986E-4</v>
      </c>
      <c r="O25" s="9">
        <v>-6.860079057589407E-4</v>
      </c>
      <c r="P25" s="9">
        <v>-4.521173926138378E-4</v>
      </c>
      <c r="Q25" s="9">
        <v>-9.8395368301212112E-4</v>
      </c>
      <c r="R25" s="9">
        <v>-5.360737811834662E-4</v>
      </c>
      <c r="S25" s="9">
        <v>-1.633813752062892E-4</v>
      </c>
      <c r="T25" s="9">
        <v>-2.2958444651475916E-4</v>
      </c>
      <c r="U25" s="9">
        <v>-4.4296784541796242E-4</v>
      </c>
      <c r="V25" s="9">
        <v>-6.2132541137771829E-4</v>
      </c>
      <c r="W25" s="9">
        <v>-8.3184467031366188E-4</v>
      </c>
      <c r="X25" s="9">
        <v>0.92135668645512803</v>
      </c>
      <c r="Y25" s="9">
        <v>-8.1966826467464275E-3</v>
      </c>
      <c r="Z25" s="9">
        <v>-2.211898944773093E-3</v>
      </c>
      <c r="AA25" s="9">
        <v>-1.1487739272771612E-3</v>
      </c>
      <c r="AB25" s="9">
        <v>-2.6866034578275274E-4</v>
      </c>
      <c r="AC25" s="9">
        <v>-4.2890553253255382E-3</v>
      </c>
      <c r="AD25" s="9">
        <v>-2.8739886578073894E-3</v>
      </c>
      <c r="AE25" s="9">
        <v>-3.9736333496351332E-3</v>
      </c>
      <c r="AF25" s="9">
        <v>-7.9120515226055593E-3</v>
      </c>
      <c r="AG25" s="9">
        <v>-4.4779228372228272E-3</v>
      </c>
      <c r="AH25" s="9">
        <v>-2.1622078432799274E-3</v>
      </c>
      <c r="AI25" s="9">
        <v>-7.1456379726443544E-4</v>
      </c>
      <c r="AJ25" s="9">
        <v>-8.3003309219708624E-3</v>
      </c>
      <c r="AK25" s="9">
        <v>0</v>
      </c>
      <c r="AL25" s="9">
        <v>-1.4010273629070679E-3</v>
      </c>
    </row>
    <row r="26" spans="2:38">
      <c r="B26" s="9">
        <v>-2.8408372197494318E-4</v>
      </c>
      <c r="C26" s="9">
        <v>-3.7024723551899296E-4</v>
      </c>
      <c r="D26" s="9">
        <v>-8.9173286948691889E-4</v>
      </c>
      <c r="E26" s="9">
        <v>-1.7917170536453563E-4</v>
      </c>
      <c r="F26" s="9">
        <v>-6.9092691636171884E-4</v>
      </c>
      <c r="G26" s="9">
        <v>-2.8169895110828685E-3</v>
      </c>
      <c r="H26" s="9">
        <v>0</v>
      </c>
      <c r="I26" s="9">
        <v>-4.5271163218116798E-5</v>
      </c>
      <c r="J26" s="9">
        <v>-2.1315022410531878E-3</v>
      </c>
      <c r="K26" s="9">
        <v>-3.1226035017094214E-5</v>
      </c>
      <c r="L26" s="9">
        <v>0</v>
      </c>
      <c r="M26" s="9">
        <v>-5.8631618716438673E-5</v>
      </c>
      <c r="N26" s="9">
        <v>-2.5887325903703999E-4</v>
      </c>
      <c r="O26" s="9">
        <v>-2.6475809369705432E-5</v>
      </c>
      <c r="P26" s="9">
        <v>-1.0368751707459724E-4</v>
      </c>
      <c r="Q26" s="9">
        <v>-4.4122477009109315E-4</v>
      </c>
      <c r="R26" s="9">
        <v>-1.3851451093416101E-4</v>
      </c>
      <c r="S26" s="9">
        <v>-8.118389984020281E-5</v>
      </c>
      <c r="T26" s="9">
        <v>-1.5686011300177294E-4</v>
      </c>
      <c r="U26" s="9">
        <v>-3.8603889119370651E-4</v>
      </c>
      <c r="V26" s="9">
        <v>-2.2533398771893164E-3</v>
      </c>
      <c r="W26" s="9">
        <v>-5.6052425403790218E-3</v>
      </c>
      <c r="X26" s="9">
        <v>-1.8058575457297193E-3</v>
      </c>
      <c r="Y26" s="9">
        <v>1</v>
      </c>
      <c r="Z26" s="9">
        <v>-1.1705196747917625E-3</v>
      </c>
      <c r="AA26" s="9">
        <v>-2.8208662209547211E-3</v>
      </c>
      <c r="AB26" s="9">
        <v>-8.521073838065821E-6</v>
      </c>
      <c r="AC26" s="9">
        <v>-3.0877323520121002E-3</v>
      </c>
      <c r="AD26" s="9">
        <v>-5.556973824900998E-3</v>
      </c>
      <c r="AE26" s="9">
        <v>-3.055668567188817E-2</v>
      </c>
      <c r="AF26" s="9">
        <v>-4.3773548460525856E-3</v>
      </c>
      <c r="AG26" s="9">
        <v>-3.374083808828292E-3</v>
      </c>
      <c r="AH26" s="9">
        <v>-4.6968176363121381E-5</v>
      </c>
      <c r="AI26" s="9">
        <v>-3.7510296634985819E-4</v>
      </c>
      <c r="AJ26" s="9">
        <v>-1.7003166062139963E-2</v>
      </c>
      <c r="AK26" s="9">
        <v>0</v>
      </c>
      <c r="AL26" s="9">
        <v>-1.3860069549345207E-2</v>
      </c>
    </row>
    <row r="27" spans="2:38">
      <c r="B27" s="9">
        <v>-3.5896178283580132E-2</v>
      </c>
      <c r="C27" s="9">
        <v>-3.5220946788623035E-3</v>
      </c>
      <c r="D27" s="9">
        <v>-5.2126206848728089E-2</v>
      </c>
      <c r="E27" s="9">
        <v>-4.3657047911687133E-2</v>
      </c>
      <c r="F27" s="9">
        <v>-4.9086245717803602E-2</v>
      </c>
      <c r="G27" s="9">
        <v>-2.7227073558054583E-2</v>
      </c>
      <c r="H27" s="9">
        <v>-2.7145606698006419E-2</v>
      </c>
      <c r="I27" s="9">
        <v>-3.5869593542047336E-2</v>
      </c>
      <c r="J27" s="9">
        <v>-2.4864485167075619E-2</v>
      </c>
      <c r="K27" s="9">
        <v>-3.0108767730407278E-2</v>
      </c>
      <c r="L27" s="9">
        <v>-3.114029471415811E-2</v>
      </c>
      <c r="M27" s="9">
        <v>-2.8031589644563822E-2</v>
      </c>
      <c r="N27" s="9">
        <v>-2.6778601577260273E-2</v>
      </c>
      <c r="O27" s="9">
        <v>-2.7408415791598778E-2</v>
      </c>
      <c r="P27" s="9">
        <v>-3.191033888250653E-2</v>
      </c>
      <c r="Q27" s="9">
        <v>-1.9525717245625029E-2</v>
      </c>
      <c r="R27" s="9">
        <v>-3.3776983878188144E-2</v>
      </c>
      <c r="S27" s="9">
        <v>-2.861696160251093E-2</v>
      </c>
      <c r="T27" s="9">
        <v>-2.3401671510190437E-2</v>
      </c>
      <c r="U27" s="9">
        <v>-4.3143777245830316E-2</v>
      </c>
      <c r="V27" s="9">
        <v>-3.2011070210176608E-2</v>
      </c>
      <c r="W27" s="9">
        <v>-4.1274357491823451E-3</v>
      </c>
      <c r="X27" s="9">
        <v>-1.1947317715048287E-2</v>
      </c>
      <c r="Y27" s="9">
        <v>-8.6963627739471416E-3</v>
      </c>
      <c r="Z27" s="9">
        <v>0.99407241903388399</v>
      </c>
      <c r="AA27" s="9">
        <v>-3.2474445521275693E-3</v>
      </c>
      <c r="AB27" s="9">
        <v>-5.7802650883037653E-4</v>
      </c>
      <c r="AC27" s="9">
        <v>-2.7722584521219489E-2</v>
      </c>
      <c r="AD27" s="9">
        <v>-5.3342995448306917E-3</v>
      </c>
      <c r="AE27" s="9">
        <v>-6.0798219015599101E-3</v>
      </c>
      <c r="AF27" s="9">
        <v>-1.2523767514891997E-2</v>
      </c>
      <c r="AG27" s="9">
        <v>-3.0807385283613205E-2</v>
      </c>
      <c r="AH27" s="9">
        <v>-2.4122594892429235E-2</v>
      </c>
      <c r="AI27" s="9">
        <v>-1.5232375697338202E-2</v>
      </c>
      <c r="AJ27" s="9">
        <v>-4.9827804040329431E-2</v>
      </c>
      <c r="AK27" s="9">
        <v>-0.14684882754647632</v>
      </c>
      <c r="AL27" s="9">
        <v>-6.3400511999951673E-3</v>
      </c>
    </row>
    <row r="28" spans="2:38">
      <c r="B28" s="9">
        <v>-4.2816235795543186E-3</v>
      </c>
      <c r="C28" s="9">
        <v>-1.0360794568457643E-2</v>
      </c>
      <c r="D28" s="9">
        <v>-3.9984094407943928E-3</v>
      </c>
      <c r="E28" s="9">
        <v>-1.5032412739455991E-2</v>
      </c>
      <c r="F28" s="9">
        <v>-8.9609506212752973E-3</v>
      </c>
      <c r="G28" s="9">
        <v>-5.7640040572918801E-3</v>
      </c>
      <c r="H28" s="9">
        <v>-1.5610578194412933E-3</v>
      </c>
      <c r="I28" s="9">
        <v>-3.1573931423018297E-3</v>
      </c>
      <c r="J28" s="9">
        <v>-1.1248734184024639E-2</v>
      </c>
      <c r="K28" s="9">
        <v>-5.3914439587204018E-3</v>
      </c>
      <c r="L28" s="9">
        <v>-4.3872844055304408E-3</v>
      </c>
      <c r="M28" s="9">
        <v>-1.0238014531185564E-2</v>
      </c>
      <c r="N28" s="9">
        <v>-5.6249915522305471E-3</v>
      </c>
      <c r="O28" s="9">
        <v>-6.2819880948457646E-3</v>
      </c>
      <c r="P28" s="9">
        <v>-8.1438770250435739E-3</v>
      </c>
      <c r="Q28" s="9">
        <v>-4.9134103564984601E-3</v>
      </c>
      <c r="R28" s="9">
        <v>-4.8870617483141665E-3</v>
      </c>
      <c r="S28" s="9">
        <v>-4.2509244144686873E-3</v>
      </c>
      <c r="T28" s="9">
        <v>-3.6999319221801708E-3</v>
      </c>
      <c r="U28" s="9">
        <v>-1.2185156749172098E-2</v>
      </c>
      <c r="V28" s="9">
        <v>-1.0904254501185196E-2</v>
      </c>
      <c r="W28" s="9">
        <v>-1.8900823711673762E-2</v>
      </c>
      <c r="X28" s="9">
        <v>-1.8616422443471031E-2</v>
      </c>
      <c r="Y28" s="9">
        <v>-1.8810231282967188E-2</v>
      </c>
      <c r="Z28" s="9">
        <v>-1.213723971266935E-2</v>
      </c>
      <c r="AA28" s="9">
        <v>0.96343483304956523</v>
      </c>
      <c r="AB28" s="9">
        <v>-5.8603685654154476E-2</v>
      </c>
      <c r="AC28" s="9">
        <v>-1.8883608836808747E-2</v>
      </c>
      <c r="AD28" s="9">
        <v>-5.8157521213181565E-3</v>
      </c>
      <c r="AE28" s="9">
        <v>-1.6630660964389338E-2</v>
      </c>
      <c r="AF28" s="9">
        <v>-7.1287838791324375E-3</v>
      </c>
      <c r="AG28" s="9">
        <v>-6.4929250855201969E-3</v>
      </c>
      <c r="AH28" s="9">
        <v>-2.0944639426102633E-2</v>
      </c>
      <c r="AI28" s="9">
        <v>-6.9405415294956285E-3</v>
      </c>
      <c r="AJ28" s="9">
        <v>-5.8195708961586773E-3</v>
      </c>
      <c r="AK28" s="9">
        <v>0</v>
      </c>
      <c r="AL28" s="9">
        <v>-2.3631657832972408E-3</v>
      </c>
    </row>
    <row r="29" spans="2:38">
      <c r="B29" s="9">
        <v>-1.5461149533722606E-3</v>
      </c>
      <c r="C29" s="9">
        <v>-1.179879966853137E-3</v>
      </c>
      <c r="D29" s="9">
        <v>-2.1819077777231809E-3</v>
      </c>
      <c r="E29" s="9">
        <v>-3.2381560029732556E-3</v>
      </c>
      <c r="F29" s="9">
        <v>-2.8047945510038352E-3</v>
      </c>
      <c r="G29" s="9">
        <v>-3.2441986556933297E-3</v>
      </c>
      <c r="H29" s="9">
        <v>-1.3994507395163958E-3</v>
      </c>
      <c r="I29" s="9">
        <v>-3.2215921677611003E-3</v>
      </c>
      <c r="J29" s="9">
        <v>-2.8684685878690827E-3</v>
      </c>
      <c r="K29" s="9">
        <v>-1.9990669568567105E-3</v>
      </c>
      <c r="L29" s="9">
        <v>-1.3074940108926891E-3</v>
      </c>
      <c r="M29" s="9">
        <v>-3.4449261845879257E-3</v>
      </c>
      <c r="N29" s="9">
        <v>-3.4052710300431109E-3</v>
      </c>
      <c r="O29" s="9">
        <v>-2.5311419574341881E-3</v>
      </c>
      <c r="P29" s="9">
        <v>-1.7209618734781004E-3</v>
      </c>
      <c r="Q29" s="9">
        <v>-1.2350584893342895E-3</v>
      </c>
      <c r="R29" s="9">
        <v>-2.4192613773681231E-3</v>
      </c>
      <c r="S29" s="9">
        <v>-2.1020318016969227E-3</v>
      </c>
      <c r="T29" s="9">
        <v>-5.7466307826723243E-4</v>
      </c>
      <c r="U29" s="9">
        <v>-3.3655246359637009E-3</v>
      </c>
      <c r="V29" s="9">
        <v>-3.8143718745402449E-3</v>
      </c>
      <c r="W29" s="9">
        <v>-8.2358020411121679E-3</v>
      </c>
      <c r="X29" s="9">
        <v>-1.2104426381145E-3</v>
      </c>
      <c r="Y29" s="9">
        <v>-1.7772915695793685E-3</v>
      </c>
      <c r="Z29" s="9">
        <v>-2.2359193724085305E-2</v>
      </c>
      <c r="AA29" s="9">
        <v>-1.4196718728571832E-2</v>
      </c>
      <c r="AB29" s="9">
        <v>0.98136151639173452</v>
      </c>
      <c r="AC29" s="9">
        <v>-1.5690882068246884E-2</v>
      </c>
      <c r="AD29" s="9">
        <v>-1.2544319042191623E-2</v>
      </c>
      <c r="AE29" s="9">
        <v>-1.2472363821054971E-3</v>
      </c>
      <c r="AF29" s="9">
        <v>-8.3355591059513737E-3</v>
      </c>
      <c r="AG29" s="9">
        <v>-1.4909656333386664E-2</v>
      </c>
      <c r="AH29" s="9">
        <v>-1.7703763790279915E-2</v>
      </c>
      <c r="AI29" s="9">
        <v>-6.6999202750989114E-3</v>
      </c>
      <c r="AJ29" s="9">
        <v>-1.1420004376088122E-2</v>
      </c>
      <c r="AK29" s="9">
        <v>0</v>
      </c>
      <c r="AL29" s="9">
        <v>-3.0394118721528609E-2</v>
      </c>
    </row>
    <row r="30" spans="2:38">
      <c r="B30" s="9">
        <v>-5.7851357555913918E-2</v>
      </c>
      <c r="C30" s="9">
        <v>-0.38211093573790711</v>
      </c>
      <c r="D30" s="9">
        <v>-2.736984375131872E-2</v>
      </c>
      <c r="E30" s="9">
        <v>-2.7651921617334138E-2</v>
      </c>
      <c r="F30" s="9">
        <v>-3.4685254125882137E-2</v>
      </c>
      <c r="G30" s="9">
        <v>-2.1625554552220389E-2</v>
      </c>
      <c r="H30" s="9">
        <v>-5.1841927054017967E-2</v>
      </c>
      <c r="I30" s="9">
        <v>-1.6067849973767243E-2</v>
      </c>
      <c r="J30" s="9">
        <v>-4.0704666134598826E-2</v>
      </c>
      <c r="K30" s="9">
        <v>-3.0391569047299612E-2</v>
      </c>
      <c r="L30" s="9">
        <v>-2.457550088115763E-2</v>
      </c>
      <c r="M30" s="9">
        <v>-2.746675486966452E-2</v>
      </c>
      <c r="N30" s="9">
        <v>-1.791759342848815E-2</v>
      </c>
      <c r="O30" s="9">
        <v>-1.6370605088888719E-2</v>
      </c>
      <c r="P30" s="9">
        <v>-2.0027702017584331E-2</v>
      </c>
      <c r="Q30" s="9">
        <v>-1.0620537609836129E-2</v>
      </c>
      <c r="R30" s="9">
        <v>-1.7296830857543456E-2</v>
      </c>
      <c r="S30" s="9">
        <v>-1.4959307930446581E-2</v>
      </c>
      <c r="T30" s="9">
        <v>-1.0017967304113249E-2</v>
      </c>
      <c r="U30" s="9">
        <v>-5.7471462404751948E-2</v>
      </c>
      <c r="V30" s="9">
        <v>-4.420105934433495E-2</v>
      </c>
      <c r="W30" s="9">
        <v>-1.5046828730460616E-2</v>
      </c>
      <c r="X30" s="9">
        <v>-1.956228888109679E-2</v>
      </c>
      <c r="Y30" s="9">
        <v>-5.6694493377196134E-2</v>
      </c>
      <c r="Z30" s="9">
        <v>-5.4430851216756448E-2</v>
      </c>
      <c r="AA30" s="9">
        <v>-3.0340074689074761E-2</v>
      </c>
      <c r="AB30" s="9">
        <v>-2.0598406288428583E-3</v>
      </c>
      <c r="AC30" s="9">
        <v>0.94197290170510606</v>
      </c>
      <c r="AD30" s="9">
        <v>-2.32524324926607E-2</v>
      </c>
      <c r="AE30" s="9">
        <v>-3.2689413616872408E-2</v>
      </c>
      <c r="AF30" s="9">
        <v>-2.3321095678552027E-2</v>
      </c>
      <c r="AG30" s="9">
        <v>-1.3963222508983764E-2</v>
      </c>
      <c r="AH30" s="9">
        <v>-3.6335891363606869E-2</v>
      </c>
      <c r="AI30" s="9">
        <v>-1.5517640820168526E-2</v>
      </c>
      <c r="AJ30" s="9">
        <v>-3.5271530967410661E-2</v>
      </c>
      <c r="AK30" s="9">
        <v>-4.0571154952321539E-2</v>
      </c>
      <c r="AL30" s="9">
        <v>-8.3358334668453687E-2</v>
      </c>
    </row>
    <row r="31" spans="2:38">
      <c r="B31" s="9">
        <v>-1.7721706307091474E-3</v>
      </c>
      <c r="C31" s="9">
        <v>-1.7553535520027884E-3</v>
      </c>
      <c r="D31" s="9">
        <v>-2.6310571726587506E-3</v>
      </c>
      <c r="E31" s="9">
        <v>-3.4110812211273732E-3</v>
      </c>
      <c r="F31" s="9">
        <v>-4.0656367679925039E-3</v>
      </c>
      <c r="G31" s="9">
        <v>-1.4756810986180879E-2</v>
      </c>
      <c r="H31" s="9">
        <v>-2.2173809459227487E-3</v>
      </c>
      <c r="I31" s="9">
        <v>-3.7572363561260312E-3</v>
      </c>
      <c r="J31" s="9">
        <v>-5.4812662605876038E-3</v>
      </c>
      <c r="K31" s="9">
        <v>-2.8106020699985965E-3</v>
      </c>
      <c r="L31" s="9">
        <v>-2.8519995568587831E-3</v>
      </c>
      <c r="M31" s="9">
        <v>-4.107717550437367E-3</v>
      </c>
      <c r="N31" s="9">
        <v>-4.2541841369093383E-3</v>
      </c>
      <c r="O31" s="9">
        <v>-5.4916149758486776E-3</v>
      </c>
      <c r="P31" s="9">
        <v>-4.6571278108575509E-3</v>
      </c>
      <c r="Q31" s="9">
        <v>-7.4464868089129865E-3</v>
      </c>
      <c r="R31" s="9">
        <v>-6.624621044171013E-3</v>
      </c>
      <c r="S31" s="9">
        <v>-9.0146547338166693E-3</v>
      </c>
      <c r="T31" s="9">
        <v>-1.5656392190805145E-3</v>
      </c>
      <c r="U31" s="9">
        <v>-4.6304792632636833E-3</v>
      </c>
      <c r="V31" s="9">
        <v>-4.9138548529829244E-3</v>
      </c>
      <c r="W31" s="9">
        <v>-7.9943915630221393E-3</v>
      </c>
      <c r="X31" s="9">
        <v>-2.5671880383827238E-2</v>
      </c>
      <c r="Y31" s="9">
        <v>-5.4950525965565891E-3</v>
      </c>
      <c r="Z31" s="9">
        <v>-2.0399666731607691E-2</v>
      </c>
      <c r="AA31" s="9">
        <v>-3.2892906943523245E-2</v>
      </c>
      <c r="AB31" s="9">
        <v>-1.2237726864374836E-3</v>
      </c>
      <c r="AC31" s="9">
        <v>-4.9081708354499053E-3</v>
      </c>
      <c r="AD31" s="9">
        <v>0.88687382385272517</v>
      </c>
      <c r="AE31" s="9">
        <v>-1.7914988711942477E-2</v>
      </c>
      <c r="AF31" s="9">
        <v>-1.8494789712835701E-2</v>
      </c>
      <c r="AG31" s="9">
        <v>-7.2294444117107746E-3</v>
      </c>
      <c r="AH31" s="9">
        <v>-4.211829063653539E-2</v>
      </c>
      <c r="AI31" s="9">
        <v>-2.5073643593495499E-2</v>
      </c>
      <c r="AJ31" s="9">
        <v>-1.1681439045322161E-2</v>
      </c>
      <c r="AK31" s="9">
        <v>0</v>
      </c>
      <c r="AL31" s="9">
        <v>-4.6162344626829464E-2</v>
      </c>
    </row>
    <row r="32" spans="2:38"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-0.26558792145120963</v>
      </c>
    </row>
    <row r="33" spans="1:40">
      <c r="B33" s="9">
        <v>-1.906666310749456E-5</v>
      </c>
      <c r="C33" s="9">
        <v>0</v>
      </c>
      <c r="D33" s="9">
        <v>-2.5503587814850327E-4</v>
      </c>
      <c r="E33" s="9">
        <v>0</v>
      </c>
      <c r="F33" s="9">
        <v>-5.3173793335494643E-5</v>
      </c>
      <c r="G33" s="9">
        <v>-3.0365155068987705E-4</v>
      </c>
      <c r="H33" s="9">
        <v>0</v>
      </c>
      <c r="I33" s="9">
        <v>-1.360965824955224E-4</v>
      </c>
      <c r="J33" s="9">
        <v>-6.7030743404239369E-4</v>
      </c>
      <c r="K33" s="9">
        <v>-1.8023687021370352E-4</v>
      </c>
      <c r="L33" s="9">
        <v>-5.6385989993631408E-5</v>
      </c>
      <c r="M33" s="9">
        <v>-3.1238960439643139E-4</v>
      </c>
      <c r="N33" s="9">
        <v>-5.947136624274037E-4</v>
      </c>
      <c r="O33" s="9">
        <v>-2.9290219773028852E-4</v>
      </c>
      <c r="P33" s="9">
        <v>-2.9924249984867945E-4</v>
      </c>
      <c r="Q33" s="9">
        <v>-1.8354970405724442E-3</v>
      </c>
      <c r="R33" s="9">
        <v>-1.1548429056136606E-3</v>
      </c>
      <c r="S33" s="9">
        <v>-1.5619799323364509E-3</v>
      </c>
      <c r="T33" s="9">
        <v>-1.1706150235866733E-4</v>
      </c>
      <c r="U33" s="9">
        <v>-6.5152599539155574E-5</v>
      </c>
      <c r="V33" s="9">
        <v>-1.4850190586248162E-4</v>
      </c>
      <c r="W33" s="9">
        <v>-7.0794711755388666E-4</v>
      </c>
      <c r="X33" s="9">
        <v>-8.3521002359608604E-5</v>
      </c>
      <c r="Y33" s="9">
        <v>-1.226337942025712E-4</v>
      </c>
      <c r="Z33" s="9">
        <v>-1.7683152350470491E-4</v>
      </c>
      <c r="AA33" s="9">
        <v>-1.8482143466128271E-4</v>
      </c>
      <c r="AB33" s="9">
        <v>-9.1080910563780387E-7</v>
      </c>
      <c r="AC33" s="9">
        <v>-5.8535272667536173E-4</v>
      </c>
      <c r="AD33" s="9">
        <v>-3.9326738369702963E-3</v>
      </c>
      <c r="AE33" s="9">
        <v>-8.605978468759879E-5</v>
      </c>
      <c r="AF33" s="9">
        <v>0.99999846537174075</v>
      </c>
      <c r="AG33" s="9">
        <v>-8.3109102133659379E-5</v>
      </c>
      <c r="AH33" s="9">
        <v>0</v>
      </c>
      <c r="AI33" s="9">
        <v>-3.0687623845834219E-4</v>
      </c>
      <c r="AJ33" s="9">
        <v>-3.9097529900254609E-4</v>
      </c>
      <c r="AK33" s="9">
        <v>0</v>
      </c>
      <c r="AL33" s="9">
        <v>-1.5220777868735886E-4</v>
      </c>
    </row>
    <row r="34" spans="1:40">
      <c r="B34" s="9">
        <v>-2.645653535198793E-4</v>
      </c>
      <c r="C34" s="9">
        <v>0</v>
      </c>
      <c r="D34" s="9">
        <v>0</v>
      </c>
      <c r="E34" s="9">
        <v>0</v>
      </c>
      <c r="F34" s="9">
        <v>-2.5153272910191047E-6</v>
      </c>
      <c r="G34" s="9">
        <v>-3.8755427404718162E-5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-3.5701559419005689E-5</v>
      </c>
      <c r="X34" s="9">
        <v>-2.2598966904959831E-4</v>
      </c>
      <c r="Y34" s="9">
        <v>0</v>
      </c>
      <c r="Z34" s="9">
        <v>-2.383756710857743E-5</v>
      </c>
      <c r="AA34" s="9">
        <v>-1.5535234895743154E-4</v>
      </c>
      <c r="AB34" s="9">
        <v>0</v>
      </c>
      <c r="AC34" s="9">
        <v>-4.4943768153932748E-4</v>
      </c>
      <c r="AD34" s="9">
        <v>-8.9766048556003705E-4</v>
      </c>
      <c r="AE34" s="9">
        <v>-2.5588907903235614E-5</v>
      </c>
      <c r="AF34" s="9">
        <v>-3.51354412838439E-5</v>
      </c>
      <c r="AG34" s="9">
        <v>0.98521013393037138</v>
      </c>
      <c r="AH34" s="9">
        <v>-1.1755437362448079E-5</v>
      </c>
      <c r="AI34" s="9">
        <v>-3.5306316246174136E-5</v>
      </c>
      <c r="AJ34" s="9">
        <v>-5.7481995326351883E-5</v>
      </c>
      <c r="AK34" s="9">
        <v>0</v>
      </c>
      <c r="AL34" s="9">
        <v>-2.4393668024182808E-3</v>
      </c>
    </row>
    <row r="35" spans="1:40">
      <c r="B35" s="9">
        <v>-1.5594368920918717E-4</v>
      </c>
      <c r="C35" s="9">
        <v>-9.4676858986449824E-4</v>
      </c>
      <c r="D35" s="9">
        <v>-6.2490936424769547E-4</v>
      </c>
      <c r="E35" s="9">
        <v>-5.4170447632982959E-4</v>
      </c>
      <c r="F35" s="9">
        <v>-1.1786814963810983E-3</v>
      </c>
      <c r="G35" s="9">
        <v>-2.741249787682332E-3</v>
      </c>
      <c r="H35" s="9">
        <v>-7.3170133655029617E-4</v>
      </c>
      <c r="I35" s="9">
        <v>-4.3411514573628014E-4</v>
      </c>
      <c r="J35" s="9">
        <v>-6.7720033624778253E-4</v>
      </c>
      <c r="K35" s="9">
        <v>-6.8003171773494363E-4</v>
      </c>
      <c r="L35" s="9">
        <v>-3.9199745452488046E-4</v>
      </c>
      <c r="M35" s="9">
        <v>-9.3816142684809947E-4</v>
      </c>
      <c r="N35" s="9">
        <v>-2.4092413877101677E-3</v>
      </c>
      <c r="O35" s="9">
        <v>-1.9985098743113957E-3</v>
      </c>
      <c r="P35" s="9">
        <v>-1.3427061699944824E-3</v>
      </c>
      <c r="Q35" s="9">
        <v>-4.4567721011338845E-4</v>
      </c>
      <c r="R35" s="9">
        <v>-4.7855284436746905E-4</v>
      </c>
      <c r="S35" s="9">
        <v>-7.9845156879967494E-4</v>
      </c>
      <c r="T35" s="9">
        <v>-1.98218008770253E-4</v>
      </c>
      <c r="U35" s="9">
        <v>-7.3936323511553928E-4</v>
      </c>
      <c r="V35" s="9">
        <v>-9.7208352027886339E-4</v>
      </c>
      <c r="W35" s="9">
        <v>-1.5017546730603589E-3</v>
      </c>
      <c r="X35" s="9">
        <v>-8.2485184176585465E-3</v>
      </c>
      <c r="Y35" s="9">
        <v>-1.6925716331103399E-3</v>
      </c>
      <c r="Z35" s="9">
        <v>-5.1612762267918731E-4</v>
      </c>
      <c r="AA35" s="9">
        <v>-2.7434627595088754E-3</v>
      </c>
      <c r="AB35" s="9">
        <v>-1.8716582177253499E-4</v>
      </c>
      <c r="AC35" s="9">
        <v>-9.1535199911889418E-4</v>
      </c>
      <c r="AD35" s="9">
        <v>-1.1257684792436895E-3</v>
      </c>
      <c r="AE35" s="9">
        <v>-1.7955905017213404E-6</v>
      </c>
      <c r="AF35" s="9">
        <v>-1.8168324363981145E-3</v>
      </c>
      <c r="AG35" s="9">
        <v>-8.5628136425498639E-4</v>
      </c>
      <c r="AH35" s="9">
        <v>1</v>
      </c>
      <c r="AI35" s="9">
        <v>-1.9249921992699176E-3</v>
      </c>
      <c r="AJ35" s="9">
        <v>-2.248822439736895E-3</v>
      </c>
      <c r="AK35" s="9">
        <v>0</v>
      </c>
      <c r="AL35" s="9">
        <v>-4.6060821908787851E-3</v>
      </c>
    </row>
    <row r="36" spans="1:40">
      <c r="B36" s="9">
        <v>-9.5000575959055603E-3</v>
      </c>
      <c r="C36" s="9">
        <v>-7.1872062306799905E-3</v>
      </c>
      <c r="D36" s="9">
        <v>-1.8797750597390271E-2</v>
      </c>
      <c r="E36" s="9">
        <v>-1.8543116726806981E-2</v>
      </c>
      <c r="F36" s="9">
        <v>-1.5176690073137286E-2</v>
      </c>
      <c r="G36" s="9">
        <v>-4.2860083477265137E-2</v>
      </c>
      <c r="H36" s="9">
        <v>-2.0288120282394188E-2</v>
      </c>
      <c r="I36" s="9">
        <v>-2.3124468536534135E-2</v>
      </c>
      <c r="J36" s="9">
        <v>-3.1230226366619904E-2</v>
      </c>
      <c r="K36" s="9">
        <v>-1.0126517301850727E-2</v>
      </c>
      <c r="L36" s="9">
        <v>-1.1747550214112374E-2</v>
      </c>
      <c r="M36" s="9">
        <v>-1.8635073872136403E-2</v>
      </c>
      <c r="N36" s="9">
        <v>-2.5957370124184812E-2</v>
      </c>
      <c r="O36" s="9">
        <v>-2.0141829178431516E-2</v>
      </c>
      <c r="P36" s="9">
        <v>-1.9817906386471771E-2</v>
      </c>
      <c r="Q36" s="9">
        <v>-2.3462009586078227E-2</v>
      </c>
      <c r="R36" s="9">
        <v>-2.3443289075875475E-2</v>
      </c>
      <c r="S36" s="9">
        <v>-1.9573710058829144E-2</v>
      </c>
      <c r="T36" s="9">
        <v>-2.0116917038066544E-2</v>
      </c>
      <c r="U36" s="9">
        <v>-2.3446761457377757E-2</v>
      </c>
      <c r="V36" s="9">
        <v>-6.0851307370307764E-2</v>
      </c>
      <c r="W36" s="9">
        <v>-4.2993800662556335E-2</v>
      </c>
      <c r="X36" s="9">
        <v>-8.4868317621021566E-2</v>
      </c>
      <c r="Y36" s="9">
        <v>-3.3958597772271441E-2</v>
      </c>
      <c r="Z36" s="9">
        <v>-4.6677458149656431E-2</v>
      </c>
      <c r="AA36" s="9">
        <v>-6.554978640878141E-2</v>
      </c>
      <c r="AB36" s="9">
        <v>-1.0337267241064423E-2</v>
      </c>
      <c r="AC36" s="9">
        <v>-9.4536868361985896E-2</v>
      </c>
      <c r="AD36" s="9">
        <v>-7.857608117816535E-2</v>
      </c>
      <c r="AE36" s="9">
        <v>-5.3958361863975846E-2</v>
      </c>
      <c r="AF36" s="9">
        <v>-4.1660169637617366E-2</v>
      </c>
      <c r="AG36" s="9">
        <v>-2.6971373189258803E-2</v>
      </c>
      <c r="AH36" s="9">
        <v>-4.6378343099429245E-2</v>
      </c>
      <c r="AI36" s="9">
        <v>0.92716255458590424</v>
      </c>
      <c r="AJ36" s="9">
        <v>-2.0657784237794997E-2</v>
      </c>
      <c r="AK36" s="9">
        <v>0</v>
      </c>
      <c r="AL36" s="9">
        <v>-2.3886119304553866E-2</v>
      </c>
    </row>
    <row r="37" spans="1:40">
      <c r="B37" s="9">
        <v>-1.2735241880647516E-4</v>
      </c>
      <c r="C37" s="9">
        <v>0</v>
      </c>
      <c r="D37" s="9">
        <v>-9.2148490776125806E-5</v>
      </c>
      <c r="E37" s="9">
        <v>-1.1047547754039686E-4</v>
      </c>
      <c r="F37" s="9">
        <v>-8.3654563593365102E-5</v>
      </c>
      <c r="G37" s="9">
        <v>-1.2523968143802981E-4</v>
      </c>
      <c r="H37" s="9">
        <v>0</v>
      </c>
      <c r="I37" s="9">
        <v>-7.1069865059382505E-5</v>
      </c>
      <c r="J37" s="9">
        <v>-7.6916829874154821E-5</v>
      </c>
      <c r="K37" s="9">
        <v>-5.8629566734723594E-5</v>
      </c>
      <c r="L37" s="9">
        <v>-6.1628774929899452E-5</v>
      </c>
      <c r="M37" s="9">
        <v>-8.2987837957113674E-5</v>
      </c>
      <c r="N37" s="9">
        <v>-1.218769318416274E-4</v>
      </c>
      <c r="O37" s="9">
        <v>-6.9594853269910225E-5</v>
      </c>
      <c r="P37" s="9">
        <v>-9.0851708389883958E-5</v>
      </c>
      <c r="Q37" s="9">
        <v>-1.2016074855237289E-4</v>
      </c>
      <c r="R37" s="9">
        <v>-1.026954563631099E-4</v>
      </c>
      <c r="S37" s="9">
        <v>-7.11338857591629E-5</v>
      </c>
      <c r="T37" s="9">
        <v>-5.8308684404250095E-5</v>
      </c>
      <c r="U37" s="9">
        <v>-4.2132882867128584E-4</v>
      </c>
      <c r="V37" s="9">
        <v>-2.3576228694462112E-4</v>
      </c>
      <c r="W37" s="9">
        <v>-8.8057780188882561E-5</v>
      </c>
      <c r="X37" s="9">
        <v>-2.4343148865743841E-4</v>
      </c>
      <c r="Y37" s="9">
        <v>-5.5848465952886306E-5</v>
      </c>
      <c r="Z37" s="9">
        <v>-6.083604700549861E-4</v>
      </c>
      <c r="AA37" s="9">
        <v>-1.651012070519276E-4</v>
      </c>
      <c r="AB37" s="9">
        <v>-3.5423079808220869E-4</v>
      </c>
      <c r="AC37" s="9">
        <v>-3.0974732350500629E-4</v>
      </c>
      <c r="AD37" s="9">
        <v>-5.284564009187873E-3</v>
      </c>
      <c r="AE37" s="9">
        <v>-3.8232540296709435E-4</v>
      </c>
      <c r="AF37" s="9">
        <v>-3.3154994082789011E-3</v>
      </c>
      <c r="AG37" s="9">
        <v>-1.0486581910138425E-2</v>
      </c>
      <c r="AH37" s="9">
        <v>-2.1502879257651844E-3</v>
      </c>
      <c r="AI37" s="9">
        <v>-8.4273787924459714E-4</v>
      </c>
      <c r="AJ37" s="9">
        <v>0.98832837411869934</v>
      </c>
      <c r="AK37" s="9">
        <v>0</v>
      </c>
      <c r="AL37" s="9">
        <v>-1.414060850205568E-3</v>
      </c>
    </row>
    <row r="38" spans="1:40">
      <c r="B38" s="9">
        <v>-7.9802090814779349E-4</v>
      </c>
      <c r="C38" s="9">
        <v>-1.4162194394752535E-3</v>
      </c>
      <c r="D38" s="9">
        <v>-7.5426091252337769E-4</v>
      </c>
      <c r="E38" s="9">
        <v>-1.2557946909275512E-3</v>
      </c>
      <c r="F38" s="9">
        <v>-1.0293165540403836E-3</v>
      </c>
      <c r="G38" s="9">
        <v>-7.0439633234318187E-4</v>
      </c>
      <c r="H38" s="9">
        <v>-1.6641704110500916E-4</v>
      </c>
      <c r="I38" s="9">
        <v>-1.9367149896043975E-4</v>
      </c>
      <c r="J38" s="9">
        <v>-1.2674551213194788E-3</v>
      </c>
      <c r="K38" s="9">
        <v>-4.086159593718989E-4</v>
      </c>
      <c r="L38" s="9">
        <v>-4.8379864536379297E-4</v>
      </c>
      <c r="M38" s="9">
        <v>-4.403676388803766E-4</v>
      </c>
      <c r="N38" s="9">
        <v>-8.1674561874314517E-4</v>
      </c>
      <c r="O38" s="9">
        <v>-9.0611494334560732E-4</v>
      </c>
      <c r="P38" s="9">
        <v>-1.1306904169638354E-3</v>
      </c>
      <c r="Q38" s="9">
        <v>-1.1703557881596006E-3</v>
      </c>
      <c r="R38" s="9">
        <v>-1.1225752018132807E-3</v>
      </c>
      <c r="S38" s="9">
        <v>-8.1719375663969927E-4</v>
      </c>
      <c r="T38" s="9">
        <v>-4.124401913875598E-4</v>
      </c>
      <c r="U38" s="9">
        <v>-1.4043603343195669E-3</v>
      </c>
      <c r="V38" s="9">
        <v>-1.4740079311554128E-3</v>
      </c>
      <c r="W38" s="9">
        <v>-1.9579689335595875E-5</v>
      </c>
      <c r="X38" s="9">
        <v>-1.1535839756698653E-3</v>
      </c>
      <c r="Y38" s="9">
        <v>-3.7853999050442059E-3</v>
      </c>
      <c r="Z38" s="9">
        <v>-2.3545630684481838E-3</v>
      </c>
      <c r="AA38" s="9">
        <v>-4.0351373062390292E-3</v>
      </c>
      <c r="AB38" s="9">
        <v>-2.3730467633166998E-4</v>
      </c>
      <c r="AC38" s="9">
        <v>-1.6957558867291751E-3</v>
      </c>
      <c r="AD38" s="9">
        <v>-2.6527891320688463E-3</v>
      </c>
      <c r="AE38" s="9">
        <v>-3.6442358406827565E-3</v>
      </c>
      <c r="AF38" s="9">
        <v>-4.3998040963139596E-3</v>
      </c>
      <c r="AG38" s="9">
        <v>-2.6977461451797111E-3</v>
      </c>
      <c r="AH38" s="9">
        <v>-6.0279412807602295E-3</v>
      </c>
      <c r="AI38" s="9">
        <v>-1.6974833035090465E-3</v>
      </c>
      <c r="AJ38" s="9">
        <v>-2.1497553335917121E-3</v>
      </c>
      <c r="AK38" s="9">
        <v>1</v>
      </c>
      <c r="AL38" s="9">
        <v>-3.6630620013059612E-4</v>
      </c>
    </row>
    <row r="39" spans="1:40">
      <c r="B39" s="9">
        <v>-3.6610466409204151E-3</v>
      </c>
      <c r="C39" s="9">
        <v>-4.8362093984581304E-3</v>
      </c>
      <c r="D39" s="9">
        <v>-4.2039497473752565E-3</v>
      </c>
      <c r="E39" s="9">
        <v>-2.4428001840955454E-3</v>
      </c>
      <c r="F39" s="9">
        <v>-2.8193683072021344E-3</v>
      </c>
      <c r="G39" s="9">
        <v>-2.3426130762901126E-3</v>
      </c>
      <c r="H39" s="9">
        <v>-8.5889744366026699E-3</v>
      </c>
      <c r="I39" s="9">
        <v>-1.946857037153224E-3</v>
      </c>
      <c r="J39" s="9">
        <v>-5.38303036953272E-3</v>
      </c>
      <c r="K39" s="9">
        <v>-8.1619711345877078E-3</v>
      </c>
      <c r="L39" s="9">
        <v>-3.5148567560502404E-3</v>
      </c>
      <c r="M39" s="9">
        <v>-4.3001102657070269E-3</v>
      </c>
      <c r="N39" s="9">
        <v>-7.6850692791404157E-3</v>
      </c>
      <c r="O39" s="9">
        <v>-5.3795759563051229E-3</v>
      </c>
      <c r="P39" s="9">
        <v>-2.2230944671187466E-3</v>
      </c>
      <c r="Q39" s="9">
        <v>-2.6550947288313308E-4</v>
      </c>
      <c r="R39" s="9">
        <v>-2.5972541286813761E-3</v>
      </c>
      <c r="S39" s="9">
        <v>-2.0083955914165642E-3</v>
      </c>
      <c r="T39" s="9">
        <v>-1.8099767159259136E-3</v>
      </c>
      <c r="U39" s="9">
        <v>-1.9368384031947258E-3</v>
      </c>
      <c r="V39" s="9">
        <v>-1.1122483407480958E-2</v>
      </c>
      <c r="W39" s="9">
        <v>-3.2240726454020778E-3</v>
      </c>
      <c r="X39" s="9">
        <v>-9.9315567444819043E-3</v>
      </c>
      <c r="Y39" s="9">
        <v>-2.1861125849688093E-2</v>
      </c>
      <c r="Z39" s="9">
        <v>-5.9300026852686996E-3</v>
      </c>
      <c r="AA39" s="9">
        <v>-4.4530757022903742E-3</v>
      </c>
      <c r="AB39" s="9">
        <v>-9.9310924643068493E-4</v>
      </c>
      <c r="AC39" s="9">
        <v>-6.7920122376135227E-3</v>
      </c>
      <c r="AD39" s="9">
        <v>-2.8856539173839728E-3</v>
      </c>
      <c r="AE39" s="9">
        <v>-8.2382091637642121E-4</v>
      </c>
      <c r="AF39" s="9">
        <v>-8.0633939087349765E-3</v>
      </c>
      <c r="AG39" s="9">
        <v>-3.7824320353613073E-3</v>
      </c>
      <c r="AH39" s="9">
        <v>-4.0784032504123761E-3</v>
      </c>
      <c r="AI39" s="9">
        <v>-3.1169980953013104E-3</v>
      </c>
      <c r="AJ39" s="9">
        <v>-2.3005197761498271E-3</v>
      </c>
      <c r="AK39" s="9">
        <v>-5.8101032747433798E-4</v>
      </c>
      <c r="AL39" s="9">
        <v>1</v>
      </c>
    </row>
    <row r="44" spans="1:40" ht="18">
      <c r="A44" s="15"/>
      <c r="B44" s="19" t="s">
        <v>0</v>
      </c>
      <c r="C44" s="19" t="s">
        <v>1</v>
      </c>
      <c r="D44" s="19" t="s">
        <v>2</v>
      </c>
      <c r="E44" s="19" t="s">
        <v>3</v>
      </c>
      <c r="F44" s="19" t="s">
        <v>4</v>
      </c>
      <c r="G44" s="19" t="s">
        <v>5</v>
      </c>
      <c r="H44" s="19" t="s">
        <v>6</v>
      </c>
      <c r="I44" s="19" t="s">
        <v>7</v>
      </c>
      <c r="J44" s="19" t="s">
        <v>8</v>
      </c>
      <c r="K44" s="19" t="s">
        <v>9</v>
      </c>
      <c r="L44" s="19" t="s">
        <v>10</v>
      </c>
      <c r="M44" s="19" t="s">
        <v>11</v>
      </c>
      <c r="N44" s="19" t="s">
        <v>12</v>
      </c>
      <c r="O44" s="19" t="s">
        <v>13</v>
      </c>
      <c r="P44" s="19" t="s">
        <v>14</v>
      </c>
      <c r="Q44" s="19" t="s">
        <v>15</v>
      </c>
      <c r="R44" s="19" t="s">
        <v>16</v>
      </c>
      <c r="S44" s="19" t="s">
        <v>17</v>
      </c>
      <c r="T44" s="19" t="s">
        <v>18</v>
      </c>
      <c r="U44" s="19" t="s">
        <v>19</v>
      </c>
      <c r="V44" s="19" t="s">
        <v>20</v>
      </c>
      <c r="W44" s="19" t="s">
        <v>21</v>
      </c>
      <c r="X44" s="19" t="s">
        <v>22</v>
      </c>
      <c r="Y44" s="19" t="s">
        <v>23</v>
      </c>
      <c r="Z44" s="19" t="s">
        <v>24</v>
      </c>
      <c r="AA44" s="19" t="s">
        <v>25</v>
      </c>
      <c r="AB44" s="19" t="s">
        <v>26</v>
      </c>
      <c r="AC44" s="19" t="s">
        <v>27</v>
      </c>
      <c r="AD44" s="19" t="s">
        <v>28</v>
      </c>
      <c r="AE44" s="19" t="s">
        <v>29</v>
      </c>
      <c r="AF44" s="19" t="s">
        <v>30</v>
      </c>
      <c r="AG44" s="19" t="s">
        <v>31</v>
      </c>
      <c r="AH44" s="19" t="s">
        <v>32</v>
      </c>
      <c r="AI44" s="19" t="s">
        <v>33</v>
      </c>
      <c r="AJ44" s="19" t="s">
        <v>34</v>
      </c>
      <c r="AK44" s="19" t="s">
        <v>35</v>
      </c>
      <c r="AL44" s="20" t="s">
        <v>36</v>
      </c>
      <c r="AM44" s="22" t="s">
        <v>50</v>
      </c>
      <c r="AN44" s="22" t="s">
        <v>49</v>
      </c>
    </row>
    <row r="45" spans="1:40">
      <c r="A45" t="s">
        <v>0</v>
      </c>
      <c r="B45" s="17" cm="1">
        <f t="array" ref="B45:AL81">MINVERSE(B3:AL39)</f>
        <v>1.0803463335011465</v>
      </c>
      <c r="C45" s="18">
        <v>5.1652045794987132E-5</v>
      </c>
      <c r="D45" s="18">
        <v>0.10601892299807789</v>
      </c>
      <c r="E45" s="18">
        <v>1.248595503752852E-2</v>
      </c>
      <c r="F45" s="18">
        <v>1.2708135873798614E-2</v>
      </c>
      <c r="G45" s="18">
        <v>2.5185357564582573E-3</v>
      </c>
      <c r="H45" s="18">
        <v>3.193070739758614E-5</v>
      </c>
      <c r="I45" s="18">
        <v>1.526482719703251E-3</v>
      </c>
      <c r="J45" s="18">
        <v>4.1532420432046903E-4</v>
      </c>
      <c r="K45" s="18">
        <v>3.8545914023460276E-5</v>
      </c>
      <c r="L45" s="18">
        <v>4.5021403706421328E-5</v>
      </c>
      <c r="M45" s="18">
        <v>4.8596957419674459E-5</v>
      </c>
      <c r="N45" s="18">
        <v>5.0084986779262526E-5</v>
      </c>
      <c r="O45" s="18">
        <v>4.7884976233370365E-5</v>
      </c>
      <c r="P45" s="18">
        <v>8.9101650976333859E-5</v>
      </c>
      <c r="Q45" s="18">
        <v>1.0770748214099886E-4</v>
      </c>
      <c r="R45" s="18">
        <v>9.743304421610063E-5</v>
      </c>
      <c r="S45" s="18">
        <v>7.8978693035934211E-5</v>
      </c>
      <c r="T45" s="18">
        <v>3.7144402629682682E-5</v>
      </c>
      <c r="U45" s="18">
        <v>2.6945674078114735E-3</v>
      </c>
      <c r="V45" s="18">
        <v>1.0412638058482548E-3</v>
      </c>
      <c r="W45" s="18">
        <v>4.9533224796434839E-5</v>
      </c>
      <c r="X45" s="18">
        <v>1.1114846956208336E-4</v>
      </c>
      <c r="Y45" s="18">
        <v>6.5278922785976871E-5</v>
      </c>
      <c r="Z45" s="18">
        <v>1.6969822433760497E-4</v>
      </c>
      <c r="AA45" s="18">
        <v>7.3552081634126423E-5</v>
      </c>
      <c r="AB45" s="18">
        <v>2.2904088916781662E-5</v>
      </c>
      <c r="AC45" s="18">
        <v>8.4400234409677424E-5</v>
      </c>
      <c r="AD45" s="18">
        <v>2.1750569468058451E-4</v>
      </c>
      <c r="AE45" s="18">
        <v>8.8788808910090364E-5</v>
      </c>
      <c r="AF45" s="18">
        <v>2.1363895021790165E-3</v>
      </c>
      <c r="AG45" s="18">
        <v>2.3270395883783998E-3</v>
      </c>
      <c r="AH45" s="18">
        <v>1.5473738782001219E-3</v>
      </c>
      <c r="AI45" s="18">
        <v>8.3350938063574172E-5</v>
      </c>
      <c r="AJ45" s="18">
        <v>1.8099682411472379E-2</v>
      </c>
      <c r="AK45" s="18">
        <v>2.3830901437679477E-3</v>
      </c>
      <c r="AL45" s="18">
        <v>1.6993997127611566E-4</v>
      </c>
      <c r="AM45" s="23">
        <f>SUM(B45:AL45)</f>
        <v>1.2481092797524178</v>
      </c>
      <c r="AN45" s="26">
        <v>1.3259717242575746</v>
      </c>
    </row>
    <row r="46" spans="1:40">
      <c r="A46" t="s">
        <v>1</v>
      </c>
      <c r="B46" s="17">
        <v>3.5634946505012471E-4</v>
      </c>
      <c r="C46" s="18">
        <v>1.00069972453199</v>
      </c>
      <c r="D46" s="18">
        <v>5.1112210062495263E-4</v>
      </c>
      <c r="E46" s="18">
        <v>9.7181610001023373E-4</v>
      </c>
      <c r="F46" s="18">
        <v>1.5515885409213444E-3</v>
      </c>
      <c r="G46" s="18">
        <v>8.2409435742134625E-4</v>
      </c>
      <c r="H46" s="18">
        <v>1.7771510022754892E-2</v>
      </c>
      <c r="I46" s="18">
        <v>9.0409451888250503E-4</v>
      </c>
      <c r="J46" s="18">
        <v>9.0923392584127856E-3</v>
      </c>
      <c r="K46" s="18">
        <v>2.4790356543549857E-3</v>
      </c>
      <c r="L46" s="18">
        <v>1.0587571557940545E-2</v>
      </c>
      <c r="M46" s="18">
        <v>9.0756670071542346E-4</v>
      </c>
      <c r="N46" s="18">
        <v>6.1425924814050513E-4</v>
      </c>
      <c r="O46" s="18">
        <v>5.2545604786544034E-4</v>
      </c>
      <c r="P46" s="18">
        <v>4.4607448700071897E-4</v>
      </c>
      <c r="Q46" s="18">
        <v>1.2659536577965356E-3</v>
      </c>
      <c r="R46" s="18">
        <v>4.7568588202165596E-4</v>
      </c>
      <c r="S46" s="18">
        <v>3.4805396303321282E-4</v>
      </c>
      <c r="T46" s="18">
        <v>4.7857153616712015E-4</v>
      </c>
      <c r="U46" s="18">
        <v>6.3952891458209961E-4</v>
      </c>
      <c r="V46" s="18">
        <v>1.3882853107991082E-3</v>
      </c>
      <c r="W46" s="18">
        <v>2.8570935759251511E-2</v>
      </c>
      <c r="X46" s="18">
        <v>1.2998568742558566E-3</v>
      </c>
      <c r="Y46" s="18">
        <v>1.7749795272592704E-3</v>
      </c>
      <c r="Z46" s="18">
        <v>6.0440494827387306E-4</v>
      </c>
      <c r="AA46" s="18">
        <v>1.6379321055935134E-4</v>
      </c>
      <c r="AB46" s="18">
        <v>8.487700183949391E-5</v>
      </c>
      <c r="AC46" s="18">
        <v>3.8975048821258821E-4</v>
      </c>
      <c r="AD46" s="18">
        <v>2.8053844282321591E-4</v>
      </c>
      <c r="AE46" s="18">
        <v>3.9209076458812908E-4</v>
      </c>
      <c r="AF46" s="18">
        <v>5.7059617480486908E-4</v>
      </c>
      <c r="AG46" s="18">
        <v>3.7222972674592799E-4</v>
      </c>
      <c r="AH46" s="18">
        <v>2.0947337565321882E-4</v>
      </c>
      <c r="AI46" s="18">
        <v>1.9679469796770612E-4</v>
      </c>
      <c r="AJ46" s="18">
        <v>9.9446398277417314E-4</v>
      </c>
      <c r="AK46" s="18">
        <v>4.5633293979344537E-4</v>
      </c>
      <c r="AL46" s="18">
        <v>3.7849378764651456E-4</v>
      </c>
      <c r="AM46" s="23">
        <f t="shared" ref="AM46:AM81" si="0">SUM(B46:AL46)</f>
        <v>1.0895782935589349</v>
      </c>
      <c r="AN46" s="21">
        <v>1.5780889345779268</v>
      </c>
    </row>
    <row r="47" spans="1:40">
      <c r="A47" t="s">
        <v>2</v>
      </c>
      <c r="B47" s="17">
        <v>3.3028202024043718E-2</v>
      </c>
      <c r="C47" s="18">
        <v>2.0611405512748749E-5</v>
      </c>
      <c r="D47" s="18">
        <v>1.0597311947333066</v>
      </c>
      <c r="E47" s="18">
        <v>8.6978489258824818E-4</v>
      </c>
      <c r="F47" s="18">
        <v>7.8320879162911976E-4</v>
      </c>
      <c r="G47" s="18">
        <v>2.3208005633448409E-3</v>
      </c>
      <c r="H47" s="18">
        <v>2.2640090712604556E-5</v>
      </c>
      <c r="I47" s="18">
        <v>1.0462707703287269E-4</v>
      </c>
      <c r="J47" s="18">
        <v>2.6735594313335721E-4</v>
      </c>
      <c r="K47" s="18">
        <v>2.0052152193123335E-5</v>
      </c>
      <c r="L47" s="18">
        <v>1.4156210315724251E-5</v>
      </c>
      <c r="M47" s="18">
        <v>1.7770675972836335E-5</v>
      </c>
      <c r="N47" s="18">
        <v>2.4012649836792876E-5</v>
      </c>
      <c r="O47" s="18">
        <v>1.9305818214525026E-5</v>
      </c>
      <c r="P47" s="18">
        <v>2.1812400040986039E-5</v>
      </c>
      <c r="Q47" s="18">
        <v>3.3629529239778906E-5</v>
      </c>
      <c r="R47" s="18">
        <v>2.433454067170174E-5</v>
      </c>
      <c r="S47" s="18">
        <v>2.218426650814047E-5</v>
      </c>
      <c r="T47" s="18">
        <v>1.2460788717354846E-5</v>
      </c>
      <c r="U47" s="18">
        <v>2.2531925387510201E-4</v>
      </c>
      <c r="V47" s="18">
        <v>8.441989629231434E-5</v>
      </c>
      <c r="W47" s="18">
        <v>1.7570329799974917E-5</v>
      </c>
      <c r="X47" s="18">
        <v>4.3470025916650562E-5</v>
      </c>
      <c r="Y47" s="18">
        <v>3.3365982660607246E-5</v>
      </c>
      <c r="Z47" s="18">
        <v>7.1531587354755792E-5</v>
      </c>
      <c r="AA47" s="18">
        <v>2.7304959276175548E-5</v>
      </c>
      <c r="AB47" s="18">
        <v>1.5991915759892471E-5</v>
      </c>
      <c r="AC47" s="18">
        <v>3.2748913096818478E-5</v>
      </c>
      <c r="AD47" s="18">
        <v>2.213872247349034E-4</v>
      </c>
      <c r="AE47" s="18">
        <v>9.5873128713367081E-5</v>
      </c>
      <c r="AF47" s="18">
        <v>1.8136243374172625E-3</v>
      </c>
      <c r="AG47" s="18">
        <v>2.4853325936972964E-3</v>
      </c>
      <c r="AH47" s="18">
        <v>4.5163017179711989E-4</v>
      </c>
      <c r="AI47" s="18">
        <v>4.911987817616616E-5</v>
      </c>
      <c r="AJ47" s="18">
        <v>3.2790415030550579E-2</v>
      </c>
      <c r="AK47" s="18">
        <v>1.628409565717029E-4</v>
      </c>
      <c r="AL47" s="18">
        <v>8.1497639335158527E-4</v>
      </c>
      <c r="AM47" s="23">
        <f t="shared" si="0"/>
        <v>1.1367950671320577</v>
      </c>
      <c r="AN47" s="21">
        <v>1.3923806510197712</v>
      </c>
    </row>
    <row r="48" spans="1:40">
      <c r="A48" t="s">
        <v>3</v>
      </c>
      <c r="B48" s="17">
        <v>8.2997268098526276E-4</v>
      </c>
      <c r="C48" s="18">
        <v>4.0745228686047378E-4</v>
      </c>
      <c r="D48" s="18">
        <v>4.2355127395060161E-4</v>
      </c>
      <c r="E48" s="18">
        <v>1.0515577569107484</v>
      </c>
      <c r="F48" s="18">
        <v>1.7667588734431451E-3</v>
      </c>
      <c r="G48" s="18">
        <v>3.2236260914359746E-4</v>
      </c>
      <c r="H48" s="18">
        <v>2.0184567464011304E-4</v>
      </c>
      <c r="I48" s="18">
        <v>8.9679780998497434E-4</v>
      </c>
      <c r="J48" s="18">
        <v>9.7575980410466976E-4</v>
      </c>
      <c r="K48" s="18">
        <v>2.5074361881843112E-4</v>
      </c>
      <c r="L48" s="18">
        <v>2.7329759513158392E-4</v>
      </c>
      <c r="M48" s="18">
        <v>3.5710034011975816E-4</v>
      </c>
      <c r="N48" s="18">
        <v>4.0126681803630601E-4</v>
      </c>
      <c r="O48" s="18">
        <v>3.23360497662634E-4</v>
      </c>
      <c r="P48" s="18">
        <v>3.5620296192698876E-4</v>
      </c>
      <c r="Q48" s="18">
        <v>7.5587188604824853E-4</v>
      </c>
      <c r="R48" s="18">
        <v>8.4023780912355892E-4</v>
      </c>
      <c r="S48" s="18">
        <v>3.9936206635700475E-4</v>
      </c>
      <c r="T48" s="18">
        <v>2.363573906357071E-4</v>
      </c>
      <c r="U48" s="18">
        <v>1.1943135740033898E-3</v>
      </c>
      <c r="V48" s="18">
        <v>7.0862136037713459E-4</v>
      </c>
      <c r="W48" s="18">
        <v>1.5488614305550477E-4</v>
      </c>
      <c r="X48" s="18">
        <v>4.0366246359239944E-4</v>
      </c>
      <c r="Y48" s="18">
        <v>4.7653929883663583E-4</v>
      </c>
      <c r="Z48" s="18">
        <v>8.578594557682171E-4</v>
      </c>
      <c r="AA48" s="18">
        <v>4.0467673683186036E-4</v>
      </c>
      <c r="AB48" s="18">
        <v>4.283761529733556E-5</v>
      </c>
      <c r="AC48" s="18">
        <v>3.7610048261974271E-4</v>
      </c>
      <c r="AD48" s="18">
        <v>2.671741866594776E-4</v>
      </c>
      <c r="AE48" s="18">
        <v>8.513227928012725E-4</v>
      </c>
      <c r="AF48" s="18">
        <v>1.8154474270301398E-4</v>
      </c>
      <c r="AG48" s="18">
        <v>6.860459061259729E-4</v>
      </c>
      <c r="AH48" s="18">
        <v>5.6139116761483301E-3</v>
      </c>
      <c r="AI48" s="18">
        <v>4.5678908330335416E-4</v>
      </c>
      <c r="AJ48" s="18">
        <v>8.3281462496810914E-4</v>
      </c>
      <c r="AK48" s="18">
        <v>4.5776080697794378E-3</v>
      </c>
      <c r="AL48" s="18">
        <v>4.3592362284515567E-4</v>
      </c>
      <c r="AM48" s="23">
        <f t="shared" si="0"/>
        <v>1.0800986907434373</v>
      </c>
      <c r="AN48" s="21">
        <v>1.2948745212553836</v>
      </c>
    </row>
    <row r="49" spans="1:40">
      <c r="A49" t="s">
        <v>4</v>
      </c>
      <c r="B49" s="17">
        <v>1.2688196766931207E-2</v>
      </c>
      <c r="C49" s="18">
        <v>2.4417263192691159E-3</v>
      </c>
      <c r="D49" s="18">
        <v>1.1404023115591426E-2</v>
      </c>
      <c r="E49" s="18">
        <v>3.9976813803322608E-3</v>
      </c>
      <c r="F49" s="18">
        <v>1.1180458488179141</v>
      </c>
      <c r="G49" s="18">
        <v>1.0696959110902913E-2</v>
      </c>
      <c r="H49" s="18">
        <v>7.9276914252237891E-4</v>
      </c>
      <c r="I49" s="18">
        <v>4.0443878906073405E-3</v>
      </c>
      <c r="J49" s="18">
        <v>1.5450154066815722E-2</v>
      </c>
      <c r="K49" s="18">
        <v>1.2094177867489945E-3</v>
      </c>
      <c r="L49" s="18">
        <v>1.5958045275459723E-3</v>
      </c>
      <c r="M49" s="18">
        <v>2.2402300328642579E-3</v>
      </c>
      <c r="N49" s="18">
        <v>1.650900483580501E-3</v>
      </c>
      <c r="O49" s="18">
        <v>1.719220355880201E-3</v>
      </c>
      <c r="P49" s="18">
        <v>3.9317935679546974E-3</v>
      </c>
      <c r="Q49" s="18">
        <v>5.3625272883773148E-3</v>
      </c>
      <c r="R49" s="18">
        <v>4.3126304144821296E-3</v>
      </c>
      <c r="S49" s="18">
        <v>2.859338453407629E-3</v>
      </c>
      <c r="T49" s="18">
        <v>9.5968560363954574E-4</v>
      </c>
      <c r="U49" s="18">
        <v>4.350363820166013E-2</v>
      </c>
      <c r="V49" s="18">
        <v>1.9734699275113871E-2</v>
      </c>
      <c r="W49" s="18">
        <v>1.3452492488593201E-3</v>
      </c>
      <c r="X49" s="18">
        <v>3.1198688280998695E-3</v>
      </c>
      <c r="Y49" s="18">
        <v>2.8984112115210338E-3</v>
      </c>
      <c r="Z49" s="18">
        <v>4.2270900003481176E-3</v>
      </c>
      <c r="AA49" s="18">
        <v>3.5314697999936358E-3</v>
      </c>
      <c r="AB49" s="18">
        <v>5.5152040707145565E-4</v>
      </c>
      <c r="AC49" s="18">
        <v>4.5555424073758172E-3</v>
      </c>
      <c r="AD49" s="18">
        <v>6.3782691757165071E-3</v>
      </c>
      <c r="AE49" s="18">
        <v>2.1241916767092296E-3</v>
      </c>
      <c r="AF49" s="18">
        <v>4.3577997539869101E-3</v>
      </c>
      <c r="AG49" s="18">
        <v>3.621504040554226E-3</v>
      </c>
      <c r="AH49" s="18">
        <v>1.03319095859338E-2</v>
      </c>
      <c r="AI49" s="18">
        <v>2.6472413064650285E-3</v>
      </c>
      <c r="AJ49" s="18">
        <v>4.2805154361176137E-3</v>
      </c>
      <c r="AK49" s="18">
        <v>0.1952638918683762</v>
      </c>
      <c r="AL49" s="18">
        <v>2.1470564788860988E-3</v>
      </c>
      <c r="AM49" s="23">
        <f t="shared" si="0"/>
        <v>1.5200231638281565</v>
      </c>
      <c r="AN49" s="21">
        <v>1.4022077273374265</v>
      </c>
    </row>
    <row r="50" spans="1:40">
      <c r="A50" t="s">
        <v>5</v>
      </c>
      <c r="B50" s="17">
        <v>4.2428235402195468E-3</v>
      </c>
      <c r="C50" s="18">
        <v>6.6229277005363217E-4</v>
      </c>
      <c r="D50" s="18">
        <v>1.6280914034843014E-3</v>
      </c>
      <c r="E50" s="18">
        <v>1.2680484627147754E-2</v>
      </c>
      <c r="F50" s="18">
        <v>3.7744219403245682E-3</v>
      </c>
      <c r="G50" s="18">
        <v>1.0208590651960672</v>
      </c>
      <c r="H50" s="18">
        <v>3.6801134922875315E-3</v>
      </c>
      <c r="I50" s="18">
        <v>1.8683257065581545E-2</v>
      </c>
      <c r="J50" s="18">
        <v>2.7960285641117221E-3</v>
      </c>
      <c r="K50" s="18">
        <v>5.700670542118421E-4</v>
      </c>
      <c r="L50" s="18">
        <v>3.2384239233083228E-4</v>
      </c>
      <c r="M50" s="18">
        <v>7.238129005645653E-4</v>
      </c>
      <c r="N50" s="18">
        <v>6.2010211109208571E-4</v>
      </c>
      <c r="O50" s="18">
        <v>5.6715731546423567E-4</v>
      </c>
      <c r="P50" s="18">
        <v>1.6076177423247926E-3</v>
      </c>
      <c r="Q50" s="18">
        <v>1.0597237587893662E-3</v>
      </c>
      <c r="R50" s="18">
        <v>1.4059176363258653E-3</v>
      </c>
      <c r="S50" s="18">
        <v>1.1978965310764187E-3</v>
      </c>
      <c r="T50" s="18">
        <v>1.0358861365107725E-3</v>
      </c>
      <c r="U50" s="18">
        <v>4.1893097222102443E-3</v>
      </c>
      <c r="V50" s="18">
        <v>7.5516505494548861E-4</v>
      </c>
      <c r="W50" s="18">
        <v>1.3899053393990335E-4</v>
      </c>
      <c r="X50" s="18">
        <v>1.2811932656243423E-3</v>
      </c>
      <c r="Y50" s="18">
        <v>1.3654574453578687E-3</v>
      </c>
      <c r="Z50" s="18">
        <v>1.2228271958783176E-4</v>
      </c>
      <c r="AA50" s="18">
        <v>1.2008391051964205E-4</v>
      </c>
      <c r="AB50" s="18">
        <v>2.7030876473178273E-5</v>
      </c>
      <c r="AC50" s="18">
        <v>2.211337842017865E-4</v>
      </c>
      <c r="AD50" s="18">
        <v>2.3749143194212258E-4</v>
      </c>
      <c r="AE50" s="18">
        <v>2.2353850873357362E-4</v>
      </c>
      <c r="AF50" s="18">
        <v>9.2369819672919341E-4</v>
      </c>
      <c r="AG50" s="18">
        <v>1.1578212057149364E-2</v>
      </c>
      <c r="AH50" s="18">
        <v>4.7705762223291962E-4</v>
      </c>
      <c r="AI50" s="18">
        <v>5.7937405999657391E-4</v>
      </c>
      <c r="AJ50" s="18">
        <v>7.3658067715535503E-4</v>
      </c>
      <c r="AK50" s="18">
        <v>2.0212591016469227E-3</v>
      </c>
      <c r="AL50" s="18">
        <v>8.5951482733627503E-4</v>
      </c>
      <c r="AM50" s="23">
        <f t="shared" si="0"/>
        <v>1.1039759759737506</v>
      </c>
      <c r="AN50" s="21">
        <v>1.2537654164589993</v>
      </c>
    </row>
    <row r="51" spans="1:40">
      <c r="A51" t="s">
        <v>6</v>
      </c>
      <c r="B51" s="17">
        <v>8.7242540521557705E-4</v>
      </c>
      <c r="C51" s="18">
        <v>3.1588210083353476E-3</v>
      </c>
      <c r="D51" s="18">
        <v>6.5783777103739667E-4</v>
      </c>
      <c r="E51" s="18">
        <v>7.1540872147262454E-4</v>
      </c>
      <c r="F51" s="18">
        <v>6.0167413722825715E-4</v>
      </c>
      <c r="G51" s="18">
        <v>4.7335003650951312E-4</v>
      </c>
      <c r="H51" s="18">
        <v>1.0174413036297154</v>
      </c>
      <c r="I51" s="18">
        <v>3.0268266038116953E-4</v>
      </c>
      <c r="J51" s="18">
        <v>1.9506900176209617E-3</v>
      </c>
      <c r="K51" s="18">
        <v>8.5500418505707473E-4</v>
      </c>
      <c r="L51" s="18">
        <v>4.7609918974019644E-4</v>
      </c>
      <c r="M51" s="18">
        <v>4.677505429428798E-4</v>
      </c>
      <c r="N51" s="18">
        <v>3.2662031876552262E-4</v>
      </c>
      <c r="O51" s="18">
        <v>3.0211274528109177E-4</v>
      </c>
      <c r="P51" s="18">
        <v>2.8836931769768957E-4</v>
      </c>
      <c r="Q51" s="18">
        <v>3.1412577082645931E-4</v>
      </c>
      <c r="R51" s="18">
        <v>2.8141310094616906E-4</v>
      </c>
      <c r="S51" s="18">
        <v>2.1129974594913379E-4</v>
      </c>
      <c r="T51" s="18">
        <v>2.9722947200805529E-4</v>
      </c>
      <c r="U51" s="18">
        <v>6.0319421132103872E-4</v>
      </c>
      <c r="V51" s="18">
        <v>1.3642318547769168E-3</v>
      </c>
      <c r="W51" s="18">
        <v>1.5315196783877787E-3</v>
      </c>
      <c r="X51" s="18">
        <v>1.0272571191223628E-3</v>
      </c>
      <c r="Y51" s="18">
        <v>1.1071950399922053E-3</v>
      </c>
      <c r="Z51" s="18">
        <v>5.4252187728092566E-4</v>
      </c>
      <c r="AA51" s="18">
        <v>3.0971368705642817E-4</v>
      </c>
      <c r="AB51" s="18">
        <v>6.3236034380544556E-5</v>
      </c>
      <c r="AC51" s="18">
        <v>7.1492384953933553E-3</v>
      </c>
      <c r="AD51" s="18">
        <v>3.059932692976867E-4</v>
      </c>
      <c r="AE51" s="18">
        <v>7.7580054657192617E-4</v>
      </c>
      <c r="AF51" s="18">
        <v>4.0060381663234489E-4</v>
      </c>
      <c r="AG51" s="18">
        <v>2.9636378820265593E-4</v>
      </c>
      <c r="AH51" s="18">
        <v>5.185080955568401E-4</v>
      </c>
      <c r="AI51" s="18">
        <v>3.0251272532067088E-4</v>
      </c>
      <c r="AJ51" s="18">
        <v>6.5130017536985877E-4</v>
      </c>
      <c r="AK51" s="18">
        <v>5.1305725934743082E-4</v>
      </c>
      <c r="AL51" s="18">
        <v>1.8141879532367392E-3</v>
      </c>
      <c r="AM51" s="23">
        <f t="shared" si="0"/>
        <v>1.049270653403978</v>
      </c>
      <c r="AN51" s="21">
        <v>1.2340534850382974</v>
      </c>
    </row>
    <row r="52" spans="1:40">
      <c r="A52" t="s">
        <v>7</v>
      </c>
      <c r="B52" s="17">
        <v>3.6745515659753454E-3</v>
      </c>
      <c r="C52" s="18">
        <v>1.6223892785695931E-3</v>
      </c>
      <c r="D52" s="18">
        <v>8.6857956549876367E-3</v>
      </c>
      <c r="E52" s="18">
        <v>4.1872956094123944E-3</v>
      </c>
      <c r="F52" s="18">
        <v>9.9107449304523584E-3</v>
      </c>
      <c r="G52" s="18">
        <v>1.0678813615814978E-2</v>
      </c>
      <c r="H52" s="18">
        <v>7.5347682134583932E-4</v>
      </c>
      <c r="I52" s="18">
        <v>1.0744776358364518</v>
      </c>
      <c r="J52" s="18">
        <v>2.3823861956785331E-3</v>
      </c>
      <c r="K52" s="18">
        <v>6.7965834162126966E-4</v>
      </c>
      <c r="L52" s="18">
        <v>8.4206122449056477E-4</v>
      </c>
      <c r="M52" s="18">
        <v>1.6328376416118453E-3</v>
      </c>
      <c r="N52" s="18">
        <v>4.9516808927103197E-3</v>
      </c>
      <c r="O52" s="18">
        <v>4.2428967024182871E-3</v>
      </c>
      <c r="P52" s="18">
        <v>1.4544283783465114E-2</v>
      </c>
      <c r="Q52" s="18">
        <v>4.4245532494875811E-3</v>
      </c>
      <c r="R52" s="18">
        <v>1.2845719851344263E-2</v>
      </c>
      <c r="S52" s="18">
        <v>1.4739897848221131E-2</v>
      </c>
      <c r="T52" s="18">
        <v>9.0683246108132724E-3</v>
      </c>
      <c r="U52" s="18">
        <v>1.8965383141067407E-2</v>
      </c>
      <c r="V52" s="18">
        <v>4.9519077187169785E-3</v>
      </c>
      <c r="W52" s="18">
        <v>6.2804945511233171E-4</v>
      </c>
      <c r="X52" s="18">
        <v>1.4566320527399498E-2</v>
      </c>
      <c r="Y52" s="18">
        <v>4.8093607156278291E-3</v>
      </c>
      <c r="Z52" s="18">
        <v>2.3051019535920325E-3</v>
      </c>
      <c r="AA52" s="18">
        <v>1.6298307365409151E-3</v>
      </c>
      <c r="AB52" s="18">
        <v>3.6446819346260488E-4</v>
      </c>
      <c r="AC52" s="18">
        <v>2.4167800022115637E-3</v>
      </c>
      <c r="AD52" s="18">
        <v>1.5834870836812661E-3</v>
      </c>
      <c r="AE52" s="18">
        <v>1.4201227181946064E-3</v>
      </c>
      <c r="AF52" s="18">
        <v>2.0391334960932947E-3</v>
      </c>
      <c r="AG52" s="18">
        <v>1.3713032664571503E-3</v>
      </c>
      <c r="AH52" s="18">
        <v>3.5423085052212113E-3</v>
      </c>
      <c r="AI52" s="18">
        <v>5.9513286750618828E-3</v>
      </c>
      <c r="AJ52" s="18">
        <v>1.9253010800101274E-3</v>
      </c>
      <c r="AK52" s="18">
        <v>1.8336732182368806E-2</v>
      </c>
      <c r="AL52" s="18">
        <v>2.2365081861223067E-3</v>
      </c>
      <c r="AM52" s="23">
        <f t="shared" si="0"/>
        <v>1.2733884312918144</v>
      </c>
      <c r="AN52" s="21">
        <v>1.2757851004688769</v>
      </c>
    </row>
    <row r="53" spans="1:40">
      <c r="A53" t="s">
        <v>8</v>
      </c>
      <c r="B53" s="17">
        <v>1.6416702502105337E-3</v>
      </c>
      <c r="C53" s="18">
        <v>3.3709794993384427E-4</v>
      </c>
      <c r="D53" s="18">
        <v>1.5412420073559216E-3</v>
      </c>
      <c r="E53" s="18">
        <v>7.0220417834941694E-4</v>
      </c>
      <c r="F53" s="18">
        <v>3.8150560154702976E-3</v>
      </c>
      <c r="G53" s="18">
        <v>6.7470294588814995E-3</v>
      </c>
      <c r="H53" s="18">
        <v>2.0815788733360616E-3</v>
      </c>
      <c r="I53" s="18">
        <v>2.378441686267622E-3</v>
      </c>
      <c r="J53" s="18">
        <v>1.0379866505188058</v>
      </c>
      <c r="K53" s="18">
        <v>4.5301654353845913E-3</v>
      </c>
      <c r="L53" s="18">
        <v>2.5426154887571543E-3</v>
      </c>
      <c r="M53" s="18">
        <v>2.4912626629848555E-3</v>
      </c>
      <c r="N53" s="18">
        <v>6.802873464941195E-3</v>
      </c>
      <c r="O53" s="18">
        <v>4.5404843840925061E-3</v>
      </c>
      <c r="P53" s="18">
        <v>6.7453035863258969E-3</v>
      </c>
      <c r="Q53" s="18">
        <v>5.0454117528547331E-2</v>
      </c>
      <c r="R53" s="18">
        <v>6.7527827856410398E-3</v>
      </c>
      <c r="S53" s="18">
        <v>6.9720787661267832E-3</v>
      </c>
      <c r="T53" s="18">
        <v>3.3070775832436004E-3</v>
      </c>
      <c r="U53" s="18">
        <v>3.38241616402371E-3</v>
      </c>
      <c r="V53" s="18">
        <v>3.2826339925468712E-2</v>
      </c>
      <c r="W53" s="18">
        <v>7.918247940320414E-4</v>
      </c>
      <c r="X53" s="18">
        <v>3.7215854732244018E-3</v>
      </c>
      <c r="Y53" s="18">
        <v>6.1291409505078082E-4</v>
      </c>
      <c r="Z53" s="18">
        <v>3.5570764852502532E-4</v>
      </c>
      <c r="AA53" s="18">
        <v>2.4133988486648949E-4</v>
      </c>
      <c r="AB53" s="18">
        <v>2.4181405084434772E-4</v>
      </c>
      <c r="AC53" s="18">
        <v>4.0524732091552361E-4</v>
      </c>
      <c r="AD53" s="18">
        <v>3.6782146817086709E-4</v>
      </c>
      <c r="AE53" s="18">
        <v>5.2409576809791592E-4</v>
      </c>
      <c r="AF53" s="18">
        <v>1.2859035772697345E-3</v>
      </c>
      <c r="AG53" s="18">
        <v>7.5706183325572067E-4</v>
      </c>
      <c r="AH53" s="18">
        <v>5.6366213361503813E-4</v>
      </c>
      <c r="AI53" s="18">
        <v>1.2826983247081767E-3</v>
      </c>
      <c r="AJ53" s="18">
        <v>1.0954658900097401E-3</v>
      </c>
      <c r="AK53" s="18">
        <v>4.4873373265348774E-3</v>
      </c>
      <c r="AL53" s="18">
        <v>2.9752259278808865E-3</v>
      </c>
      <c r="AM53" s="23">
        <f t="shared" si="0"/>
        <v>1.2082881942311499</v>
      </c>
      <c r="AN53" s="21">
        <v>1.3411351462375007</v>
      </c>
    </row>
    <row r="54" spans="1:40">
      <c r="A54" t="s">
        <v>9</v>
      </c>
      <c r="B54" s="17">
        <v>1.2986610649372973E-4</v>
      </c>
      <c r="C54" s="18">
        <v>2.8872330014687226E-4</v>
      </c>
      <c r="D54" s="18">
        <v>2.5413495162483047E-4</v>
      </c>
      <c r="E54" s="18">
        <v>1.2588992878628626E-4</v>
      </c>
      <c r="F54" s="18">
        <v>3.6006637769524785E-3</v>
      </c>
      <c r="G54" s="18">
        <v>3.0181709721499529E-4</v>
      </c>
      <c r="H54" s="18">
        <v>8.7386402994331136E-5</v>
      </c>
      <c r="I54" s="18">
        <v>7.6796594991499455E-4</v>
      </c>
      <c r="J54" s="18">
        <v>2.2208446717892527E-3</v>
      </c>
      <c r="K54" s="18">
        <v>1.1067622992460036</v>
      </c>
      <c r="L54" s="18">
        <v>3.9596723512116928E-4</v>
      </c>
      <c r="M54" s="18">
        <v>4.9200521354254276E-2</v>
      </c>
      <c r="N54" s="18">
        <v>3.0653757971802437E-2</v>
      </c>
      <c r="O54" s="18">
        <v>2.8154808746471655E-2</v>
      </c>
      <c r="P54" s="18">
        <v>6.520115067097338E-3</v>
      </c>
      <c r="Q54" s="18">
        <v>2.8715251669406217E-3</v>
      </c>
      <c r="R54" s="18">
        <v>1.3576365486152464E-2</v>
      </c>
      <c r="S54" s="18">
        <v>2.7917231262690511E-3</v>
      </c>
      <c r="T54" s="18">
        <v>1.0807918373435142E-2</v>
      </c>
      <c r="U54" s="18">
        <v>1.3448835048818009E-3</v>
      </c>
      <c r="V54" s="18">
        <v>6.4670694200531084E-3</v>
      </c>
      <c r="W54" s="18">
        <v>1.8921412690003128E-4</v>
      </c>
      <c r="X54" s="18">
        <v>3.9435215409413724E-4</v>
      </c>
      <c r="Y54" s="18">
        <v>1.0754810039191632E-4</v>
      </c>
      <c r="Z54" s="18">
        <v>1.2260760007162322E-4</v>
      </c>
      <c r="AA54" s="18">
        <v>8.5350591447915045E-5</v>
      </c>
      <c r="AB54" s="18">
        <v>4.975787832713006E-5</v>
      </c>
      <c r="AC54" s="18">
        <v>2.8142177365025797E-4</v>
      </c>
      <c r="AD54" s="18">
        <v>1.2382055199675532E-4</v>
      </c>
      <c r="AE54" s="18">
        <v>1.7410406068247956E-4</v>
      </c>
      <c r="AF54" s="18">
        <v>9.8133577921480437E-5</v>
      </c>
      <c r="AG54" s="18">
        <v>8.2865030149570964E-5</v>
      </c>
      <c r="AH54" s="18">
        <v>1.4436340862097012E-4</v>
      </c>
      <c r="AI54" s="18">
        <v>5.3005461931977533E-4</v>
      </c>
      <c r="AJ54" s="18">
        <v>1.192412032704841E-4</v>
      </c>
      <c r="AK54" s="18">
        <v>8.0560632565948934E-4</v>
      </c>
      <c r="AL54" s="18">
        <v>1.3381587429116258E-3</v>
      </c>
      <c r="AM54" s="23">
        <f t="shared" si="0"/>
        <v>1.2719708466298156</v>
      </c>
      <c r="AN54" s="21">
        <v>1.3638408140035851</v>
      </c>
    </row>
    <row r="55" spans="1:40">
      <c r="A55" t="s">
        <v>10</v>
      </c>
      <c r="B55" s="17">
        <v>2.9601486226272288E-5</v>
      </c>
      <c r="C55" s="18">
        <v>4.2865780217203904E-5</v>
      </c>
      <c r="D55" s="18">
        <v>2.1047433935741447E-4</v>
      </c>
      <c r="E55" s="18">
        <v>2.7599375276212545E-5</v>
      </c>
      <c r="F55" s="18">
        <v>4.1102697640998199E-4</v>
      </c>
      <c r="G55" s="18">
        <v>5.4704211587999351E-4</v>
      </c>
      <c r="H55" s="18">
        <v>2.2187805712509362E-5</v>
      </c>
      <c r="I55" s="18">
        <v>2.7478390099185384E-4</v>
      </c>
      <c r="J55" s="18">
        <v>2.0914259564839286E-3</v>
      </c>
      <c r="K55" s="18">
        <v>9.5441559294179355E-4</v>
      </c>
      <c r="L55" s="18">
        <v>1.0429667957841873</v>
      </c>
      <c r="M55" s="18">
        <v>6.746911809104081E-3</v>
      </c>
      <c r="N55" s="18">
        <v>4.3399450906082097E-3</v>
      </c>
      <c r="O55" s="18">
        <v>2.1723204230276239E-3</v>
      </c>
      <c r="P55" s="18">
        <v>3.849339188176891E-3</v>
      </c>
      <c r="Q55" s="18">
        <v>8.314107925913446E-3</v>
      </c>
      <c r="R55" s="18">
        <v>6.8697756893678595E-3</v>
      </c>
      <c r="S55" s="18">
        <v>5.3709415235760147E-3</v>
      </c>
      <c r="T55" s="18">
        <v>1.8543755164243481E-3</v>
      </c>
      <c r="U55" s="18">
        <v>1.3248861362385495E-3</v>
      </c>
      <c r="V55" s="18">
        <v>9.1168987583828008E-4</v>
      </c>
      <c r="W55" s="18">
        <v>5.7358750309276598E-5</v>
      </c>
      <c r="X55" s="18">
        <v>1.0137236850941751E-4</v>
      </c>
      <c r="Y55" s="18">
        <v>2.8883481586763714E-5</v>
      </c>
      <c r="Z55" s="18">
        <v>2.8353512659913644E-5</v>
      </c>
      <c r="AA55" s="18">
        <v>2.5592204839248172E-5</v>
      </c>
      <c r="AB55" s="18">
        <v>9.3284361123944794E-6</v>
      </c>
      <c r="AC55" s="18">
        <v>3.574108699831229E-5</v>
      </c>
      <c r="AD55" s="18">
        <v>4.105631277648926E-5</v>
      </c>
      <c r="AE55" s="18">
        <v>5.5427414218744004E-5</v>
      </c>
      <c r="AF55" s="18">
        <v>4.4011394115533051E-5</v>
      </c>
      <c r="AG55" s="18">
        <v>1.464628355334535E-4</v>
      </c>
      <c r="AH55" s="18">
        <v>6.2365271669987508E-5</v>
      </c>
      <c r="AI55" s="18">
        <v>1.6924492631908571E-4</v>
      </c>
      <c r="AJ55" s="18">
        <v>6.2800885649428627E-5</v>
      </c>
      <c r="AK55" s="18">
        <v>3.5702214633091567E-4</v>
      </c>
      <c r="AL55" s="18">
        <v>3.9555906367579378E-4</v>
      </c>
      <c r="AM55" s="23">
        <f t="shared" si="0"/>
        <v>1.0909530923832649</v>
      </c>
      <c r="AN55" s="21">
        <v>1.2338624107584406</v>
      </c>
    </row>
    <row r="56" spans="1:40">
      <c r="A56" t="s">
        <v>11</v>
      </c>
      <c r="B56" s="17">
        <v>7.9366234206740022E-4</v>
      </c>
      <c r="C56" s="18">
        <v>1.6406120795668271E-3</v>
      </c>
      <c r="D56" s="18">
        <v>3.6617371172211208E-3</v>
      </c>
      <c r="E56" s="18">
        <v>7.5568263066248115E-4</v>
      </c>
      <c r="F56" s="18">
        <v>6.1549651639770993E-3</v>
      </c>
      <c r="G56" s="18">
        <v>4.1872640227741823E-3</v>
      </c>
      <c r="H56" s="18">
        <v>6.0954515782268924E-4</v>
      </c>
      <c r="I56" s="18">
        <v>2.4737567148873682E-3</v>
      </c>
      <c r="J56" s="18">
        <v>4.7764073931791072E-3</v>
      </c>
      <c r="K56" s="18">
        <v>2.0361128222360649E-3</v>
      </c>
      <c r="L56" s="18">
        <v>9.2861964345928758E-4</v>
      </c>
      <c r="M56" s="18">
        <v>1.020872421684945</v>
      </c>
      <c r="N56" s="18">
        <v>1.418714534227321E-2</v>
      </c>
      <c r="O56" s="18">
        <v>1.1890304208701715E-2</v>
      </c>
      <c r="P56" s="18">
        <v>1.389427362119729E-2</v>
      </c>
      <c r="Q56" s="18">
        <v>1.4337080646559454E-2</v>
      </c>
      <c r="R56" s="18">
        <v>1.0753736978819029E-2</v>
      </c>
      <c r="S56" s="18">
        <v>8.1100306049375452E-3</v>
      </c>
      <c r="T56" s="18">
        <v>2.8835826581450428E-3</v>
      </c>
      <c r="U56" s="18">
        <v>3.7934936935191785E-3</v>
      </c>
      <c r="V56" s="18">
        <v>2.4969899515586692E-2</v>
      </c>
      <c r="W56" s="18">
        <v>8.5623009471908873E-4</v>
      </c>
      <c r="X56" s="18">
        <v>1.0889248631719846E-3</v>
      </c>
      <c r="Y56" s="18">
        <v>3.2909817261406047E-4</v>
      </c>
      <c r="Z56" s="18">
        <v>9.6305217566464943E-4</v>
      </c>
      <c r="AA56" s="18">
        <v>2.3665213180709257E-4</v>
      </c>
      <c r="AB56" s="18">
        <v>2.4974759002708858E-4</v>
      </c>
      <c r="AC56" s="18">
        <v>8.6196690366078003E-4</v>
      </c>
      <c r="AD56" s="18">
        <v>4.5283272603706165E-4</v>
      </c>
      <c r="AE56" s="18">
        <v>1.4253977769868582E-3</v>
      </c>
      <c r="AF56" s="18">
        <v>3.3092268173717679E-4</v>
      </c>
      <c r="AG56" s="18">
        <v>3.7059060353995793E-4</v>
      </c>
      <c r="AH56" s="18">
        <v>1.042357624128075E-3</v>
      </c>
      <c r="AI56" s="18">
        <v>8.4308909211403471E-4</v>
      </c>
      <c r="AJ56" s="18">
        <v>1.0865831100226697E-3</v>
      </c>
      <c r="AK56" s="18">
        <v>1.8099193082283551E-3</v>
      </c>
      <c r="AL56" s="18">
        <v>2.3585230471632672E-3</v>
      </c>
      <c r="AM56" s="23">
        <f t="shared" si="0"/>
        <v>1.1680162219441603</v>
      </c>
      <c r="AN56" s="21">
        <v>1.2627066328646381</v>
      </c>
    </row>
    <row r="57" spans="1:40">
      <c r="A57" t="s">
        <v>12</v>
      </c>
      <c r="B57" s="17">
        <v>1.2502234941300073E-4</v>
      </c>
      <c r="C57" s="18">
        <v>1.2638214478949412E-3</v>
      </c>
      <c r="D57" s="18">
        <v>1.6215411726462406E-4</v>
      </c>
      <c r="E57" s="18">
        <v>1.5034548458979347E-4</v>
      </c>
      <c r="F57" s="18">
        <v>1.1417345763002384E-3</v>
      </c>
      <c r="G57" s="18">
        <v>2.7820780894334004E-4</v>
      </c>
      <c r="H57" s="18">
        <v>1.771621600304208E-4</v>
      </c>
      <c r="I57" s="18">
        <v>3.7294670274162865E-4</v>
      </c>
      <c r="J57" s="18">
        <v>2.2352717112966462E-3</v>
      </c>
      <c r="K57" s="18">
        <v>4.4339327462159694E-4</v>
      </c>
      <c r="L57" s="18">
        <v>1.3204408357877395E-4</v>
      </c>
      <c r="M57" s="18">
        <v>5.7668030494239012E-4</v>
      </c>
      <c r="N57" s="18">
        <v>1.0635585371317673</v>
      </c>
      <c r="O57" s="18">
        <v>1.6041894372673792E-2</v>
      </c>
      <c r="P57" s="18">
        <v>7.086088678801789E-3</v>
      </c>
      <c r="Q57" s="18">
        <v>1.0615024269041142E-3</v>
      </c>
      <c r="R57" s="18">
        <v>7.1908706357310549E-3</v>
      </c>
      <c r="S57" s="18">
        <v>1.2630419722982221E-3</v>
      </c>
      <c r="T57" s="18">
        <v>3.2129174821412284E-3</v>
      </c>
      <c r="U57" s="18">
        <v>4.3711656990804353E-4</v>
      </c>
      <c r="V57" s="18">
        <v>2.8465719130498749E-3</v>
      </c>
      <c r="W57" s="18">
        <v>3.2198399679365887E-4</v>
      </c>
      <c r="X57" s="18">
        <v>5.1301342888781321E-3</v>
      </c>
      <c r="Y57" s="18">
        <v>2.6262708987572685E-4</v>
      </c>
      <c r="Z57" s="18">
        <v>2.7601258231289974E-4</v>
      </c>
      <c r="AA57" s="18">
        <v>3.3994854124669185E-4</v>
      </c>
      <c r="AB57" s="18">
        <v>8.2935585216218954E-5</v>
      </c>
      <c r="AC57" s="18">
        <v>5.1795240370283843E-4</v>
      </c>
      <c r="AD57" s="18">
        <v>4.3707016847054666E-4</v>
      </c>
      <c r="AE57" s="18">
        <v>4.2291707930473832E-4</v>
      </c>
      <c r="AF57" s="18">
        <v>2.7178553075689755E-4</v>
      </c>
      <c r="AG57" s="18">
        <v>1.9958837989305956E-4</v>
      </c>
      <c r="AH57" s="18">
        <v>2.8239227252580381E-4</v>
      </c>
      <c r="AI57" s="18">
        <v>4.2083546225871243E-3</v>
      </c>
      <c r="AJ57" s="18">
        <v>2.0796617771776487E-4</v>
      </c>
      <c r="AK57" s="18">
        <v>3.4202440625890127E-4</v>
      </c>
      <c r="AL57" s="18">
        <v>3.05940148177712E-4</v>
      </c>
      <c r="AM57" s="23">
        <f t="shared" si="0"/>
        <v>1.1233669584786117</v>
      </c>
      <c r="AN57" s="21">
        <v>1.3027847499164893</v>
      </c>
    </row>
    <row r="58" spans="1:40">
      <c r="A58" t="s">
        <v>13</v>
      </c>
      <c r="B58" s="17">
        <v>2.0000181546589186E-4</v>
      </c>
      <c r="C58" s="18">
        <v>1.4704679362966102E-3</v>
      </c>
      <c r="D58" s="18">
        <v>2.5636330782574733E-4</v>
      </c>
      <c r="E58" s="18">
        <v>2.3957105776034468E-4</v>
      </c>
      <c r="F58" s="18">
        <v>3.6156686873349515E-4</v>
      </c>
      <c r="G58" s="18">
        <v>4.2710078017869603E-4</v>
      </c>
      <c r="H58" s="18">
        <v>2.625726200477533E-4</v>
      </c>
      <c r="I58" s="18">
        <v>1.8450886349399736E-3</v>
      </c>
      <c r="J58" s="18">
        <v>1.7617014203284509E-3</v>
      </c>
      <c r="K58" s="18">
        <v>6.1539056881433315E-4</v>
      </c>
      <c r="L58" s="18">
        <v>2.8181597510198059E-4</v>
      </c>
      <c r="M58" s="18">
        <v>5.7336022329213085E-4</v>
      </c>
      <c r="N58" s="18">
        <v>3.7706566618890022E-3</v>
      </c>
      <c r="O58" s="18">
        <v>1.0836781937180049</v>
      </c>
      <c r="P58" s="18">
        <v>1.2597557983858967E-3</v>
      </c>
      <c r="Q58" s="18">
        <v>1.1818280565921457E-3</v>
      </c>
      <c r="R58" s="18">
        <v>1.7819804253015104E-3</v>
      </c>
      <c r="S58" s="18">
        <v>8.3915575401730883E-4</v>
      </c>
      <c r="T58" s="18">
        <v>6.8243525798765707E-4</v>
      </c>
      <c r="U58" s="18">
        <v>3.9893831848149052E-4</v>
      </c>
      <c r="V58" s="18">
        <v>6.7844016210001504E-4</v>
      </c>
      <c r="W58" s="18">
        <v>4.5971710290742981E-4</v>
      </c>
      <c r="X58" s="18">
        <v>9.7555828295528156E-4</v>
      </c>
      <c r="Y58" s="18">
        <v>3.8154665881651818E-4</v>
      </c>
      <c r="Z58" s="18">
        <v>4.5137102070749697E-4</v>
      </c>
      <c r="AA58" s="18">
        <v>5.8480466255252442E-4</v>
      </c>
      <c r="AB58" s="18">
        <v>1.23571306961029E-4</v>
      </c>
      <c r="AC58" s="18">
        <v>8.3466862672719857E-4</v>
      </c>
      <c r="AD58" s="18">
        <v>7.2820058440746321E-4</v>
      </c>
      <c r="AE58" s="18">
        <v>5.0007917267400883E-4</v>
      </c>
      <c r="AF58" s="18">
        <v>3.9420302010817867E-4</v>
      </c>
      <c r="AG58" s="18">
        <v>2.742616701383087E-4</v>
      </c>
      <c r="AH58" s="18">
        <v>4.6079699784908881E-4</v>
      </c>
      <c r="AI58" s="18">
        <v>7.6010639371191487E-3</v>
      </c>
      <c r="AJ58" s="18">
        <v>2.7603288470637863E-4</v>
      </c>
      <c r="AK58" s="18">
        <v>2.3151507993601262E-4</v>
      </c>
      <c r="AL58" s="18">
        <v>4.4717345141166671E-4</v>
      </c>
      <c r="AM58" s="23">
        <f t="shared" si="0"/>
        <v>1.1172909498215231</v>
      </c>
      <c r="AN58" s="21">
        <v>1.3197394818980546</v>
      </c>
    </row>
    <row r="59" spans="1:40">
      <c r="A59" t="s">
        <v>14</v>
      </c>
      <c r="B59" s="17">
        <v>1.1677905135242627E-4</v>
      </c>
      <c r="C59" s="18">
        <v>8.800978816707115E-5</v>
      </c>
      <c r="D59" s="18">
        <v>6.9833630713269054E-5</v>
      </c>
      <c r="E59" s="18">
        <v>6.2283264057584188E-5</v>
      </c>
      <c r="F59" s="18">
        <v>6.4105198318126349E-5</v>
      </c>
      <c r="G59" s="18">
        <v>8.1866210137599262E-5</v>
      </c>
      <c r="H59" s="18">
        <v>5.1948637289866493E-5</v>
      </c>
      <c r="I59" s="18">
        <v>5.7608906041850502E-5</v>
      </c>
      <c r="J59" s="18">
        <v>8.0044414671444746E-5</v>
      </c>
      <c r="K59" s="18">
        <v>4.5667045320058594E-5</v>
      </c>
      <c r="L59" s="18">
        <v>4.1008755755955177E-5</v>
      </c>
      <c r="M59" s="18">
        <v>5.4328960834047233E-5</v>
      </c>
      <c r="N59" s="18">
        <v>6.7475815734731835E-4</v>
      </c>
      <c r="O59" s="18">
        <v>1.5734706835069381E-3</v>
      </c>
      <c r="P59" s="18">
        <v>1.0234325507418354</v>
      </c>
      <c r="Q59" s="18">
        <v>6.3056767255293344E-5</v>
      </c>
      <c r="R59" s="18">
        <v>3.3751326782167532E-4</v>
      </c>
      <c r="S59" s="18">
        <v>9.7346611852066841E-5</v>
      </c>
      <c r="T59" s="18">
        <v>1.6827077080041816E-4</v>
      </c>
      <c r="U59" s="18">
        <v>1.1402811915095642E-4</v>
      </c>
      <c r="V59" s="18">
        <v>1.6216164373685247E-4</v>
      </c>
      <c r="W59" s="18">
        <v>7.708232398565725E-5</v>
      </c>
      <c r="X59" s="18">
        <v>1.7947431003184484E-4</v>
      </c>
      <c r="Y59" s="18">
        <v>1.0145467219282239E-4</v>
      </c>
      <c r="Z59" s="18">
        <v>3.3046250324457314E-4</v>
      </c>
      <c r="AA59" s="18">
        <v>1.3195239797907728E-4</v>
      </c>
      <c r="AB59" s="18">
        <v>2.4904650919405589E-5</v>
      </c>
      <c r="AC59" s="18">
        <v>1.6236110574830258E-4</v>
      </c>
      <c r="AD59" s="18">
        <v>1.8366861689189429E-4</v>
      </c>
      <c r="AE59" s="18">
        <v>6.9306461766617078E-4</v>
      </c>
      <c r="AF59" s="18">
        <v>1.0082780311725816E-4</v>
      </c>
      <c r="AG59" s="18">
        <v>2.6103300511318545E-3</v>
      </c>
      <c r="AH59" s="18">
        <v>1.2610659380090213E-4</v>
      </c>
      <c r="AI59" s="18">
        <v>1.269210089051607E-3</v>
      </c>
      <c r="AJ59" s="18">
        <v>2.2835743607451715E-4</v>
      </c>
      <c r="AK59" s="18">
        <v>6.259047058847709E-3</v>
      </c>
      <c r="AL59" s="18">
        <v>2.5181619599188849E-4</v>
      </c>
      <c r="AM59" s="23">
        <f t="shared" si="0"/>
        <v>1.0401667610526415</v>
      </c>
      <c r="AN59" s="21">
        <v>1.3001706144741667</v>
      </c>
    </row>
    <row r="60" spans="1:40">
      <c r="A60" t="s">
        <v>15</v>
      </c>
      <c r="B60" s="17">
        <v>1.657082248109948E-4</v>
      </c>
      <c r="C60" s="18">
        <v>3.6106531662256658E-4</v>
      </c>
      <c r="D60" s="18">
        <v>2.2337826928896554E-4</v>
      </c>
      <c r="E60" s="18">
        <v>2.2424929880029713E-4</v>
      </c>
      <c r="F60" s="18">
        <v>2.3961648841401759E-4</v>
      </c>
      <c r="G60" s="18">
        <v>3.5375548162488795E-4</v>
      </c>
      <c r="H60" s="18">
        <v>2.0377848097634718E-4</v>
      </c>
      <c r="I60" s="18">
        <v>2.2271941773534284E-4</v>
      </c>
      <c r="J60" s="18">
        <v>3.3299717906464925E-4</v>
      </c>
      <c r="K60" s="18">
        <v>1.7121327224118801E-4</v>
      </c>
      <c r="L60" s="18">
        <v>1.6263619804229016E-4</v>
      </c>
      <c r="M60" s="18">
        <v>1.0649489217832617E-3</v>
      </c>
      <c r="N60" s="18">
        <v>2.3708715029504145E-3</v>
      </c>
      <c r="O60" s="18">
        <v>4.4054987750864133E-3</v>
      </c>
      <c r="P60" s="18">
        <v>6.1374660350447072E-2</v>
      </c>
      <c r="Q60" s="18">
        <v>1.106147784727127</v>
      </c>
      <c r="R60" s="18">
        <v>5.2088385418735242E-2</v>
      </c>
      <c r="S60" s="18">
        <v>0.12168517460501915</v>
      </c>
      <c r="T60" s="18">
        <v>5.6532445017214057E-3</v>
      </c>
      <c r="U60" s="18">
        <v>3.8993393434208108E-3</v>
      </c>
      <c r="V60" s="18">
        <v>6.9448549797101122E-4</v>
      </c>
      <c r="W60" s="18">
        <v>3.6452906389491659E-4</v>
      </c>
      <c r="X60" s="18">
        <v>7.1666078974871232E-4</v>
      </c>
      <c r="Y60" s="18">
        <v>3.7096599906068548E-4</v>
      </c>
      <c r="Z60" s="18">
        <v>4.3945647305508275E-4</v>
      </c>
      <c r="AA60" s="18">
        <v>5.7921279180139752E-4</v>
      </c>
      <c r="AB60" s="18">
        <v>1.1070801563203202E-4</v>
      </c>
      <c r="AC60" s="18">
        <v>6.9363606868745847E-4</v>
      </c>
      <c r="AD60" s="18">
        <v>1.0829435284094378E-3</v>
      </c>
      <c r="AE60" s="18">
        <v>1.1695502673081432E-3</v>
      </c>
      <c r="AF60" s="18">
        <v>1.082104588954972E-3</v>
      </c>
      <c r="AG60" s="18">
        <v>4.2259220615066041E-4</v>
      </c>
      <c r="AH60" s="18">
        <v>5.1736217523271056E-4</v>
      </c>
      <c r="AI60" s="18">
        <v>6.0473101871413928E-3</v>
      </c>
      <c r="AJ60" s="18">
        <v>2.8260783353074224E-4</v>
      </c>
      <c r="AK60" s="18">
        <v>1.5065111426852681E-2</v>
      </c>
      <c r="AL60" s="18">
        <v>6.0310583829434274E-4</v>
      </c>
      <c r="AM60" s="23">
        <f t="shared" si="0"/>
        <v>1.391593368525639</v>
      </c>
      <c r="AN60" s="21">
        <v>1.3533593021788057</v>
      </c>
    </row>
    <row r="61" spans="1:40">
      <c r="A61" t="s">
        <v>16</v>
      </c>
      <c r="B61" s="17">
        <v>5.587860764917136E-5</v>
      </c>
      <c r="C61" s="18">
        <v>1.7170738348880679E-4</v>
      </c>
      <c r="D61" s="18">
        <v>6.3451511518707612E-5</v>
      </c>
      <c r="E61" s="18">
        <v>6.1447559631029434E-5</v>
      </c>
      <c r="F61" s="18">
        <v>1.1785780327791759E-4</v>
      </c>
      <c r="G61" s="18">
        <v>9.9516269257081774E-5</v>
      </c>
      <c r="H61" s="18">
        <v>6.5372105877999019E-5</v>
      </c>
      <c r="I61" s="18">
        <v>7.8086612630966421E-5</v>
      </c>
      <c r="J61" s="18">
        <v>1.184286546747895E-4</v>
      </c>
      <c r="K61" s="18">
        <v>5.6357359457394225E-5</v>
      </c>
      <c r="L61" s="18">
        <v>4.7364570858702603E-5</v>
      </c>
      <c r="M61" s="18">
        <v>1.7876401742175508E-4</v>
      </c>
      <c r="N61" s="18">
        <v>2.8420930333267098E-3</v>
      </c>
      <c r="O61" s="18">
        <v>5.3080612007038236E-3</v>
      </c>
      <c r="P61" s="18">
        <v>3.911862806312864E-3</v>
      </c>
      <c r="Q61" s="18">
        <v>1.0616702449797954E-3</v>
      </c>
      <c r="R61" s="18">
        <v>1.0257159207183892</v>
      </c>
      <c r="S61" s="18">
        <v>3.4642798707479618E-3</v>
      </c>
      <c r="T61" s="18">
        <v>2.1876448323746478E-3</v>
      </c>
      <c r="U61" s="18">
        <v>3.3460796754200632E-4</v>
      </c>
      <c r="V61" s="18">
        <v>1.3672141598278316E-3</v>
      </c>
      <c r="W61" s="18">
        <v>1.2718229219382639E-4</v>
      </c>
      <c r="X61" s="18">
        <v>2.650633516182836E-4</v>
      </c>
      <c r="Y61" s="18">
        <v>9.9156764570605392E-5</v>
      </c>
      <c r="Z61" s="18">
        <v>1.4874161937714276E-4</v>
      </c>
      <c r="AA61" s="18">
        <v>1.4122931028017529E-4</v>
      </c>
      <c r="AB61" s="18">
        <v>3.6631525835508344E-5</v>
      </c>
      <c r="AC61" s="18">
        <v>2.3092845731273096E-4</v>
      </c>
      <c r="AD61" s="18">
        <v>2.0408084992121474E-4</v>
      </c>
      <c r="AE61" s="18">
        <v>3.9177083137526881E-4</v>
      </c>
      <c r="AF61" s="18">
        <v>1.7087663166213287E-4</v>
      </c>
      <c r="AG61" s="18">
        <v>9.070569450328582E-5</v>
      </c>
      <c r="AH61" s="18">
        <v>1.1454261613483308E-4</v>
      </c>
      <c r="AI61" s="18">
        <v>1.7332601043335786E-3</v>
      </c>
      <c r="AJ61" s="18">
        <v>1.0050245952251255E-4</v>
      </c>
      <c r="AK61" s="18">
        <v>1.0192879073311775E-4</v>
      </c>
      <c r="AL61" s="18">
        <v>3.8404828672643134E-4</v>
      </c>
      <c r="AM61" s="23">
        <f t="shared" si="0"/>
        <v>1.0516482368760496</v>
      </c>
      <c r="AN61" s="21">
        <v>1.2990357811784834</v>
      </c>
    </row>
    <row r="62" spans="1:40">
      <c r="A62" t="s">
        <v>17</v>
      </c>
      <c r="B62" s="17">
        <v>3.8203068009090491E-6</v>
      </c>
      <c r="C62" s="18">
        <v>7.5221109950567314E-6</v>
      </c>
      <c r="D62" s="18">
        <v>4.807134598294878E-6</v>
      </c>
      <c r="E62" s="18">
        <v>4.8498055350701834E-6</v>
      </c>
      <c r="F62" s="18">
        <v>4.6204683325575721E-6</v>
      </c>
      <c r="G62" s="18">
        <v>9.831986810563112E-6</v>
      </c>
      <c r="H62" s="18">
        <v>3.9554225088948041E-6</v>
      </c>
      <c r="I62" s="18">
        <v>4.1681092493233344E-6</v>
      </c>
      <c r="J62" s="18">
        <v>6.1994428146128605E-6</v>
      </c>
      <c r="K62" s="18">
        <v>3.5306618422275637E-6</v>
      </c>
      <c r="L62" s="18">
        <v>2.987313597829473E-6</v>
      </c>
      <c r="M62" s="18">
        <v>6.4009388617981365E-6</v>
      </c>
      <c r="N62" s="18">
        <v>3.8850836711631515E-5</v>
      </c>
      <c r="O62" s="18">
        <v>2.0295080699584637E-5</v>
      </c>
      <c r="P62" s="18">
        <v>3.9815648258083514E-6</v>
      </c>
      <c r="Q62" s="18">
        <v>5.7699206903270918E-6</v>
      </c>
      <c r="R62" s="18">
        <v>6.5463145723978169E-6</v>
      </c>
      <c r="S62" s="18">
        <v>1.0008476520580059</v>
      </c>
      <c r="T62" s="18">
        <v>7.9634247984643403E-5</v>
      </c>
      <c r="U62" s="18">
        <v>7.0995834357087344E-6</v>
      </c>
      <c r="V62" s="18">
        <v>9.4282030114103231E-5</v>
      </c>
      <c r="W62" s="18">
        <v>7.4913738709970809E-6</v>
      </c>
      <c r="X62" s="18">
        <v>1.3020602619239227E-5</v>
      </c>
      <c r="Y62" s="18">
        <v>6.3762365083171782E-6</v>
      </c>
      <c r="Z62" s="18">
        <v>2.0618210450152437E-5</v>
      </c>
      <c r="AA62" s="18">
        <v>1.5423029877445974E-5</v>
      </c>
      <c r="AB62" s="18">
        <v>4.8794753063235806E-6</v>
      </c>
      <c r="AC62" s="18">
        <v>1.6076476352708048E-5</v>
      </c>
      <c r="AD62" s="18">
        <v>1.9313396044019753E-5</v>
      </c>
      <c r="AE62" s="18">
        <v>7.1971441167681616E-5</v>
      </c>
      <c r="AF62" s="18">
        <v>1.218410582002203E-5</v>
      </c>
      <c r="AG62" s="18">
        <v>5.7240838654248609E-6</v>
      </c>
      <c r="AH62" s="18">
        <v>1.1294668521001282E-5</v>
      </c>
      <c r="AI62" s="18">
        <v>8.351445696788664E-5</v>
      </c>
      <c r="AJ62" s="18">
        <v>1.2813273906811927E-5</v>
      </c>
      <c r="AK62" s="18">
        <v>4.9259986110841257E-6</v>
      </c>
      <c r="AL62" s="18">
        <v>2.3936107756043576E-5</v>
      </c>
      <c r="AM62" s="23">
        <f t="shared" si="0"/>
        <v>1.0014963682766322</v>
      </c>
      <c r="AN62" s="21">
        <v>1.3082000612951565</v>
      </c>
    </row>
    <row r="63" spans="1:40">
      <c r="A63" t="s">
        <v>18</v>
      </c>
      <c r="B63" s="17">
        <v>2.3100794509025465E-4</v>
      </c>
      <c r="C63" s="18">
        <v>5.4431782105376567E-4</v>
      </c>
      <c r="D63" s="18">
        <v>2.42147614598882E-4</v>
      </c>
      <c r="E63" s="18">
        <v>2.2999613826842622E-4</v>
      </c>
      <c r="F63" s="18">
        <v>2.3127933020533227E-4</v>
      </c>
      <c r="G63" s="18">
        <v>3.8116157027947347E-4</v>
      </c>
      <c r="H63" s="18">
        <v>2.516108449486218E-4</v>
      </c>
      <c r="I63" s="18">
        <v>2.4236184331814472E-4</v>
      </c>
      <c r="J63" s="18">
        <v>3.4299207408939957E-4</v>
      </c>
      <c r="K63" s="18">
        <v>1.8391644203847481E-4</v>
      </c>
      <c r="L63" s="18">
        <v>1.6393162733649438E-4</v>
      </c>
      <c r="M63" s="18">
        <v>2.151898673096116E-4</v>
      </c>
      <c r="N63" s="18">
        <v>2.6408886646235694E-4</v>
      </c>
      <c r="O63" s="18">
        <v>2.5955202569641795E-4</v>
      </c>
      <c r="P63" s="18">
        <v>2.2309904224110483E-4</v>
      </c>
      <c r="Q63" s="18">
        <v>2.5270807073869055E-4</v>
      </c>
      <c r="R63" s="18">
        <v>2.4492130480146125E-4</v>
      </c>
      <c r="S63" s="18">
        <v>2.1733776811221759E-4</v>
      </c>
      <c r="T63" s="18">
        <v>1.0550763329560937</v>
      </c>
      <c r="U63" s="18">
        <v>2.9508285793225801E-4</v>
      </c>
      <c r="V63" s="18">
        <v>5.3922823807792575E-4</v>
      </c>
      <c r="W63" s="18">
        <v>4.0635812853416362E-4</v>
      </c>
      <c r="X63" s="18">
        <v>7.5337931526947989E-4</v>
      </c>
      <c r="Y63" s="18">
        <v>3.7448662726217844E-4</v>
      </c>
      <c r="Z63" s="18">
        <v>4.3774543115504322E-4</v>
      </c>
      <c r="AA63" s="18">
        <v>5.5371429147771985E-4</v>
      </c>
      <c r="AB63" s="18">
        <v>1.1526074237700261E-4</v>
      </c>
      <c r="AC63" s="18">
        <v>1.240923907027973E-3</v>
      </c>
      <c r="AD63" s="18">
        <v>6.8088485211237912E-4</v>
      </c>
      <c r="AE63" s="18">
        <v>9.9214703463408995E-4</v>
      </c>
      <c r="AF63" s="18">
        <v>3.7794583396996668E-4</v>
      </c>
      <c r="AG63" s="18">
        <v>2.5623578459905462E-4</v>
      </c>
      <c r="AH63" s="18">
        <v>4.3819088837529805E-4</v>
      </c>
      <c r="AI63" s="18">
        <v>7.0156898487699427E-3</v>
      </c>
      <c r="AJ63" s="18">
        <v>2.6822742060958737E-4</v>
      </c>
      <c r="AK63" s="18">
        <v>1.7477655018841267E-4</v>
      </c>
      <c r="AL63" s="18">
        <v>5.8719696920051716E-4</v>
      </c>
      <c r="AM63" s="23">
        <f t="shared" si="0"/>
        <v>1.0753054278742558</v>
      </c>
      <c r="AN63" s="21">
        <v>1.2052969256251229</v>
      </c>
    </row>
    <row r="64" spans="1:40">
      <c r="A64" t="s">
        <v>19</v>
      </c>
      <c r="B64" s="17">
        <v>5.8812218435404815E-4</v>
      </c>
      <c r="C64" s="18">
        <v>8.3668901504454184E-4</v>
      </c>
      <c r="D64" s="18">
        <v>2.3356343043452505E-3</v>
      </c>
      <c r="E64" s="18">
        <v>2.9277500156461582E-3</v>
      </c>
      <c r="F64" s="18">
        <v>4.1937950835766328E-3</v>
      </c>
      <c r="G64" s="18">
        <v>1.2608321213192655E-3</v>
      </c>
      <c r="H64" s="18">
        <v>4.6496279638690691E-4</v>
      </c>
      <c r="I64" s="18">
        <v>8.0379738951398408E-4</v>
      </c>
      <c r="J64" s="18">
        <v>3.6087626013044031E-3</v>
      </c>
      <c r="K64" s="18">
        <v>2.4526583735193295E-3</v>
      </c>
      <c r="L64" s="18">
        <v>5.2088633003843478E-3</v>
      </c>
      <c r="M64" s="18">
        <v>1.0224497970178917E-3</v>
      </c>
      <c r="N64" s="18">
        <v>7.1616001717235141E-4</v>
      </c>
      <c r="O64" s="18">
        <v>1.6186356618496194E-3</v>
      </c>
      <c r="P64" s="18">
        <v>1.8264113184571762E-3</v>
      </c>
      <c r="Q64" s="18">
        <v>1.1647255880496798E-3</v>
      </c>
      <c r="R64" s="18">
        <v>1.5505065746196142E-3</v>
      </c>
      <c r="S64" s="18">
        <v>2.0044866037627106E-3</v>
      </c>
      <c r="T64" s="18">
        <v>6.9467625237391287E-4</v>
      </c>
      <c r="U64" s="18">
        <v>1.0128578629834388</v>
      </c>
      <c r="V64" s="18">
        <v>1.33592286504314E-3</v>
      </c>
      <c r="W64" s="18">
        <v>2.3354633319356234E-3</v>
      </c>
      <c r="X64" s="18">
        <v>1.6529828030420978E-3</v>
      </c>
      <c r="Y64" s="18">
        <v>1.3977811682973672E-3</v>
      </c>
      <c r="Z64" s="18">
        <v>1.7308257439328473E-3</v>
      </c>
      <c r="AA64" s="18">
        <v>4.0074919944950915E-3</v>
      </c>
      <c r="AB64" s="18">
        <v>3.0252487219083527E-4</v>
      </c>
      <c r="AC64" s="18">
        <v>9.4997738394474651E-4</v>
      </c>
      <c r="AD64" s="18">
        <v>4.9168741545668002E-3</v>
      </c>
      <c r="AE64" s="18">
        <v>2.4357956477363153E-3</v>
      </c>
      <c r="AF64" s="18">
        <v>4.457722393291781E-3</v>
      </c>
      <c r="AG64" s="18">
        <v>1.2956632370907375E-3</v>
      </c>
      <c r="AH64" s="18">
        <v>1.0763054435029203E-2</v>
      </c>
      <c r="AI64" s="18">
        <v>1.9847799220441844E-3</v>
      </c>
      <c r="AJ64" s="18">
        <v>1.8124259128465248E-3</v>
      </c>
      <c r="AK64" s="18">
        <v>3.3995378141771372E-2</v>
      </c>
      <c r="AL64" s="18">
        <v>1.5221349274035761E-3</v>
      </c>
      <c r="AM64" s="23">
        <f t="shared" si="0"/>
        <v>1.125034580916799</v>
      </c>
      <c r="AN64" s="21">
        <v>1.3288436243656581</v>
      </c>
    </row>
    <row r="65" spans="1:40">
      <c r="A65" t="s">
        <v>20</v>
      </c>
      <c r="B65" s="17">
        <v>2.9857027666252271E-3</v>
      </c>
      <c r="C65" s="18">
        <v>4.5411604682785963E-3</v>
      </c>
      <c r="D65" s="18">
        <v>1.3332277064262515E-3</v>
      </c>
      <c r="E65" s="18">
        <v>2.8520526036995533E-3</v>
      </c>
      <c r="F65" s="18">
        <v>3.7361671904241329E-3</v>
      </c>
      <c r="G65" s="18">
        <v>2.3348476154734983E-3</v>
      </c>
      <c r="H65" s="18">
        <v>2.8766954262081268E-3</v>
      </c>
      <c r="I65" s="18">
        <v>3.1770443428753418E-3</v>
      </c>
      <c r="J65" s="18">
        <v>6.4184330513968029E-3</v>
      </c>
      <c r="K65" s="18">
        <v>5.0851361537044906E-3</v>
      </c>
      <c r="L65" s="18">
        <v>3.5750111573645176E-3</v>
      </c>
      <c r="M65" s="18">
        <v>3.7172077715675188E-3</v>
      </c>
      <c r="N65" s="18">
        <v>2.6641949420671447E-3</v>
      </c>
      <c r="O65" s="18">
        <v>2.3695302976590254E-3</v>
      </c>
      <c r="P65" s="18">
        <v>1.8937861355722472E-3</v>
      </c>
      <c r="Q65" s="18">
        <v>6.386121818138038E-3</v>
      </c>
      <c r="R65" s="18">
        <v>2.274368707792164E-3</v>
      </c>
      <c r="S65" s="18">
        <v>1.8882272290463675E-3</v>
      </c>
      <c r="T65" s="18">
        <v>1.2112228595763824E-3</v>
      </c>
      <c r="U65" s="18">
        <v>2.246902942745088E-3</v>
      </c>
      <c r="V65" s="18">
        <v>1.0013657446698587</v>
      </c>
      <c r="W65" s="18">
        <v>2.0010336785941194E-2</v>
      </c>
      <c r="X65" s="18">
        <v>2.0972113910319549E-2</v>
      </c>
      <c r="Y65" s="18">
        <v>3.6687874467538377E-3</v>
      </c>
      <c r="Z65" s="18">
        <v>2.9122990125450966E-3</v>
      </c>
      <c r="AA65" s="18">
        <v>2.237800077792753E-3</v>
      </c>
      <c r="AB65" s="18">
        <v>4.9707609893968521E-3</v>
      </c>
      <c r="AC65" s="18">
        <v>5.3805194716016816E-3</v>
      </c>
      <c r="AD65" s="18">
        <v>4.3312775577325083E-3</v>
      </c>
      <c r="AE65" s="18">
        <v>6.9115342686692088E-3</v>
      </c>
      <c r="AF65" s="18">
        <v>3.9679904326454267E-3</v>
      </c>
      <c r="AG65" s="18">
        <v>2.1846473980627252E-3</v>
      </c>
      <c r="AH65" s="18">
        <v>2.0328351885586554E-3</v>
      </c>
      <c r="AI65" s="18">
        <v>1.3577279025977576E-3</v>
      </c>
      <c r="AJ65" s="18">
        <v>2.7707380632573304E-3</v>
      </c>
      <c r="AK65" s="18">
        <v>1.5370710557475384E-3</v>
      </c>
      <c r="AL65" s="18">
        <v>2.9080701317101389E-3</v>
      </c>
      <c r="AM65" s="23">
        <f t="shared" si="0"/>
        <v>1.1530872955498315</v>
      </c>
      <c r="AN65" s="21">
        <v>1.3471395977939511</v>
      </c>
    </row>
    <row r="66" spans="1:40">
      <c r="A66" t="s">
        <v>21</v>
      </c>
      <c r="B66" s="17">
        <v>1.2156844832885809E-2</v>
      </c>
      <c r="C66" s="18">
        <v>1.6264436103887687E-2</v>
      </c>
      <c r="D66" s="18">
        <v>1.7247109514742318E-2</v>
      </c>
      <c r="E66" s="18">
        <v>3.3886301312801466E-2</v>
      </c>
      <c r="F66" s="18">
        <v>4.4646697542609699E-2</v>
      </c>
      <c r="G66" s="18">
        <v>1.835225605736085E-2</v>
      </c>
      <c r="H66" s="18">
        <v>2.0540495656787561E-2</v>
      </c>
      <c r="I66" s="18">
        <v>3.3381463732936267E-2</v>
      </c>
      <c r="J66" s="18">
        <v>5.9268969860905144E-2</v>
      </c>
      <c r="K66" s="18">
        <v>8.9281595649078713E-2</v>
      </c>
      <c r="L66" s="18">
        <v>4.2705701610810748E-2</v>
      </c>
      <c r="M66" s="18">
        <v>2.977894344504934E-2</v>
      </c>
      <c r="N66" s="18">
        <v>1.9297983677650024E-2</v>
      </c>
      <c r="O66" s="18">
        <v>1.7477605996158514E-2</v>
      </c>
      <c r="P66" s="18">
        <v>1.3479323767652918E-2</v>
      </c>
      <c r="Q66" s="18">
        <v>2.8596739516156256E-2</v>
      </c>
      <c r="R66" s="18">
        <v>1.3322601348172258E-2</v>
      </c>
      <c r="S66" s="18">
        <v>9.0332560341440677E-3</v>
      </c>
      <c r="T66" s="18">
        <v>1.6245142344357887E-2</v>
      </c>
      <c r="U66" s="18">
        <v>2.1153228013477892E-2</v>
      </c>
      <c r="V66" s="18">
        <v>8.7365116460362789E-3</v>
      </c>
      <c r="W66" s="18">
        <v>1.1029289358337424</v>
      </c>
      <c r="X66" s="18">
        <v>4.77164763915498E-2</v>
      </c>
      <c r="Y66" s="18">
        <v>6.752401330616159E-2</v>
      </c>
      <c r="Z66" s="18">
        <v>2.2724122366674409E-2</v>
      </c>
      <c r="AA66" s="18">
        <v>5.9067734806268609E-3</v>
      </c>
      <c r="AB66" s="18">
        <v>2.9843275389218674E-3</v>
      </c>
      <c r="AC66" s="18">
        <v>9.9883922659549304E-3</v>
      </c>
      <c r="AD66" s="18">
        <v>1.0281746255627919E-2</v>
      </c>
      <c r="AE66" s="18">
        <v>1.4173825703148018E-2</v>
      </c>
      <c r="AF66" s="18">
        <v>2.1001966644923622E-2</v>
      </c>
      <c r="AG66" s="18">
        <v>1.3638131975213149E-2</v>
      </c>
      <c r="AH66" s="18">
        <v>7.074512683516756E-3</v>
      </c>
      <c r="AI66" s="18">
        <v>6.8416166657148079E-3</v>
      </c>
      <c r="AJ66" s="18">
        <v>3.7415474526733328E-2</v>
      </c>
      <c r="AK66" s="18">
        <v>1.3389583740161515E-2</v>
      </c>
      <c r="AL66" s="18">
        <v>1.1164750879739758E-2</v>
      </c>
      <c r="AM66" s="23">
        <f t="shared" si="0"/>
        <v>1.9596078579220724</v>
      </c>
      <c r="AN66" s="21">
        <v>1.3312003118980362</v>
      </c>
    </row>
    <row r="67" spans="1:40">
      <c r="A67" t="s">
        <v>22</v>
      </c>
      <c r="B67" s="17">
        <v>1.1745237459230137E-3</v>
      </c>
      <c r="C67" s="18">
        <v>2.7036808301718457E-3</v>
      </c>
      <c r="D67" s="18">
        <v>2.3487698495586171E-3</v>
      </c>
      <c r="E67" s="18">
        <v>1.8055864766797877E-3</v>
      </c>
      <c r="F67" s="18">
        <v>1.6609068114822102E-3</v>
      </c>
      <c r="G67" s="18">
        <v>2.7491546159886895E-3</v>
      </c>
      <c r="H67" s="18">
        <v>3.1863730662633526E-3</v>
      </c>
      <c r="I67" s="18">
        <v>1.2696774872079455E-3</v>
      </c>
      <c r="J67" s="18">
        <v>1.7064055879342137E-3</v>
      </c>
      <c r="K67" s="18">
        <v>1.0499983082217371E-3</v>
      </c>
      <c r="L67" s="18">
        <v>8.7480268691309936E-4</v>
      </c>
      <c r="M67" s="18">
        <v>1.1466516122264176E-3</v>
      </c>
      <c r="N67" s="18">
        <v>1.3693675097573752E-3</v>
      </c>
      <c r="O67" s="18">
        <v>1.1921081330201146E-3</v>
      </c>
      <c r="P67" s="18">
        <v>9.5268194404396814E-4</v>
      </c>
      <c r="Q67" s="18">
        <v>1.571760672860398E-3</v>
      </c>
      <c r="R67" s="18">
        <v>1.0422154070762379E-3</v>
      </c>
      <c r="S67" s="18">
        <v>6.5768152716200157E-4</v>
      </c>
      <c r="T67" s="18">
        <v>5.0941709119354942E-4</v>
      </c>
      <c r="U67" s="18">
        <v>1.1541834195184948E-3</v>
      </c>
      <c r="V67" s="18">
        <v>1.3251602665384141E-3</v>
      </c>
      <c r="W67" s="18">
        <v>1.4241641075159958E-3</v>
      </c>
      <c r="X67" s="18">
        <v>1.0859762745123396</v>
      </c>
      <c r="Y67" s="18">
        <v>9.5193750327466492E-3</v>
      </c>
      <c r="Z67" s="18">
        <v>2.9642618685298519E-3</v>
      </c>
      <c r="AA67" s="18">
        <v>1.7754709376427344E-3</v>
      </c>
      <c r="AB67" s="18">
        <v>4.5209885012538053E-4</v>
      </c>
      <c r="AC67" s="18">
        <v>5.3365796886136324E-3</v>
      </c>
      <c r="AD67" s="18">
        <v>4.0130763755242289E-3</v>
      </c>
      <c r="AE67" s="18">
        <v>5.0082501627907649E-3</v>
      </c>
      <c r="AF67" s="18">
        <v>9.0576264873577002E-3</v>
      </c>
      <c r="AG67" s="18">
        <v>5.4066946332186209E-3</v>
      </c>
      <c r="AH67" s="18">
        <v>2.9729408872692575E-3</v>
      </c>
      <c r="AI67" s="18">
        <v>1.1869772177303711E-3</v>
      </c>
      <c r="AJ67" s="18">
        <v>9.8776373594569034E-3</v>
      </c>
      <c r="AK67" s="18">
        <v>1.0366905009501165E-3</v>
      </c>
      <c r="AL67" s="18">
        <v>3.7439955121386717E-3</v>
      </c>
      <c r="AM67" s="23">
        <f t="shared" si="0"/>
        <v>1.1812032211836918</v>
      </c>
      <c r="AN67" s="21">
        <v>1.4565577876270548</v>
      </c>
    </row>
    <row r="68" spans="1:40">
      <c r="A68" t="s">
        <v>23</v>
      </c>
      <c r="B68" s="17">
        <v>8.9653141102113152E-4</v>
      </c>
      <c r="C68" s="18">
        <v>2.0828617639186498E-3</v>
      </c>
      <c r="D68" s="18">
        <v>1.5178950732572698E-3</v>
      </c>
      <c r="E68" s="18">
        <v>8.0823301456235338E-4</v>
      </c>
      <c r="F68" s="18">
        <v>1.492820454290169E-3</v>
      </c>
      <c r="G68" s="18">
        <v>3.3897452646969657E-3</v>
      </c>
      <c r="H68" s="18">
        <v>6.7214751097638078E-4</v>
      </c>
      <c r="I68" s="18">
        <v>5.75254505624797E-4</v>
      </c>
      <c r="J68" s="18">
        <v>3.0810660058996769E-3</v>
      </c>
      <c r="K68" s="18">
        <v>1.045762068585393E-3</v>
      </c>
      <c r="L68" s="18">
        <v>5.8344908746249871E-4</v>
      </c>
      <c r="M68" s="18">
        <v>6.2639693448438298E-4</v>
      </c>
      <c r="N68" s="18">
        <v>8.3773929430479776E-4</v>
      </c>
      <c r="O68" s="18">
        <v>5.3067360706873139E-4</v>
      </c>
      <c r="P68" s="18">
        <v>5.4744125139175991E-4</v>
      </c>
      <c r="Q68" s="18">
        <v>1.0296452717111671E-3</v>
      </c>
      <c r="R68" s="18">
        <v>5.9019908786534349E-4</v>
      </c>
      <c r="S68" s="18">
        <v>5.0925520108065269E-4</v>
      </c>
      <c r="T68" s="18">
        <v>4.6593619088315186E-4</v>
      </c>
      <c r="U68" s="18">
        <v>1.0472489825314054E-3</v>
      </c>
      <c r="V68" s="18">
        <v>3.0435873858679018E-3</v>
      </c>
      <c r="W68" s="18">
        <v>6.6407048181680974E-3</v>
      </c>
      <c r="X68" s="18">
        <v>3.0258974646923537E-3</v>
      </c>
      <c r="Y68" s="18">
        <v>1.0013063369228883</v>
      </c>
      <c r="Z68" s="18">
        <v>1.9141173275717747E-3</v>
      </c>
      <c r="AA68" s="18">
        <v>3.5092968541992706E-3</v>
      </c>
      <c r="AB68" s="18">
        <v>3.0530690291428699E-4</v>
      </c>
      <c r="AC68" s="18">
        <v>3.7996810615766111E-3</v>
      </c>
      <c r="AD68" s="18">
        <v>6.7820032935361589E-3</v>
      </c>
      <c r="AE68" s="18">
        <v>3.1089357204258115E-2</v>
      </c>
      <c r="AF68" s="18">
        <v>5.097719964095763E-3</v>
      </c>
      <c r="AG68" s="18">
        <v>4.061369061428329E-3</v>
      </c>
      <c r="AH68" s="18">
        <v>8.3771951627892565E-4</v>
      </c>
      <c r="AI68" s="18">
        <v>8.7306646207068654E-4</v>
      </c>
      <c r="AJ68" s="18">
        <v>1.7937353101688428E-2</v>
      </c>
      <c r="AK68" s="18">
        <v>7.7976542603646931E-4</v>
      </c>
      <c r="AL68" s="18">
        <v>2.2900998060431828E-2</v>
      </c>
      <c r="AM68" s="23">
        <f t="shared" si="0"/>
        <v>1.1362345828093199</v>
      </c>
      <c r="AN68" s="21">
        <v>1.3104495753990055</v>
      </c>
    </row>
    <row r="69" spans="1:40">
      <c r="A69" t="s">
        <v>24</v>
      </c>
      <c r="B69" s="17">
        <v>4.4684623760842652E-2</v>
      </c>
      <c r="C69" s="18">
        <v>1.7219474197621813E-2</v>
      </c>
      <c r="D69" s="18">
        <v>6.2892780672864454E-2</v>
      </c>
      <c r="E69" s="18">
        <v>4.9855904328574147E-2</v>
      </c>
      <c r="F69" s="18">
        <v>5.9550101461659066E-2</v>
      </c>
      <c r="G69" s="18">
        <v>3.1883300447232407E-2</v>
      </c>
      <c r="H69" s="18">
        <v>3.1015034922048379E-2</v>
      </c>
      <c r="I69" s="18">
        <v>4.1546732304135921E-2</v>
      </c>
      <c r="J69" s="18">
        <v>3.0886317706203585E-2</v>
      </c>
      <c r="K69" s="18">
        <v>3.6474877328480627E-2</v>
      </c>
      <c r="L69" s="18">
        <v>3.5113163729329266E-2</v>
      </c>
      <c r="M69" s="18">
        <v>3.294083385176904E-2</v>
      </c>
      <c r="N69" s="18">
        <v>3.2875188842725826E-2</v>
      </c>
      <c r="O69" s="18">
        <v>3.4158433362677904E-2</v>
      </c>
      <c r="P69" s="18">
        <v>3.8005983381780344E-2</v>
      </c>
      <c r="Q69" s="18">
        <v>2.631071179803578E-2</v>
      </c>
      <c r="R69" s="18">
        <v>3.9884917808248578E-2</v>
      </c>
      <c r="S69" s="18">
        <v>3.4467313597133925E-2</v>
      </c>
      <c r="T69" s="18">
        <v>2.7307087394511476E-2</v>
      </c>
      <c r="U69" s="18">
        <v>5.0726338618029318E-2</v>
      </c>
      <c r="V69" s="18">
        <v>3.8986539287642605E-2</v>
      </c>
      <c r="W69" s="18">
        <v>7.9651741560287787E-3</v>
      </c>
      <c r="X69" s="18">
        <v>1.8746681031465692E-2</v>
      </c>
      <c r="Y69" s="18">
        <v>1.3555594376417868E-2</v>
      </c>
      <c r="Z69" s="18">
        <v>1.0102141386181329</v>
      </c>
      <c r="AA69" s="18">
        <v>7.4836908353406667E-3</v>
      </c>
      <c r="AB69" s="18">
        <v>1.6352969901463816E-3</v>
      </c>
      <c r="AC69" s="18">
        <v>3.3270959987526785E-2</v>
      </c>
      <c r="AD69" s="18">
        <v>1.0640002957580682E-2</v>
      </c>
      <c r="AE69" s="18">
        <v>1.0333077003863047E-2</v>
      </c>
      <c r="AF69" s="18">
        <v>1.6671120588930853E-2</v>
      </c>
      <c r="AG69" s="18">
        <v>3.504204067430701E-2</v>
      </c>
      <c r="AH69" s="18">
        <v>2.9782140299513725E-2</v>
      </c>
      <c r="AI69" s="18">
        <v>1.9313843556008261E-2</v>
      </c>
      <c r="AJ69" s="18">
        <v>5.6730679557189141E-2</v>
      </c>
      <c r="AK69" s="18">
        <v>0.16310724920884542</v>
      </c>
      <c r="AL69" s="18">
        <v>1.3939979688461076E-2</v>
      </c>
      <c r="AM69" s="23">
        <f t="shared" si="0"/>
        <v>2.2452173283313051</v>
      </c>
      <c r="AN69" s="21">
        <v>1.2644037162255706</v>
      </c>
    </row>
    <row r="70" spans="1:40">
      <c r="A70" t="s">
        <v>25</v>
      </c>
      <c r="B70" s="17">
        <v>7.9957161205874965E-3</v>
      </c>
      <c r="C70" s="18">
        <v>2.071169581575219E-2</v>
      </c>
      <c r="D70" s="18">
        <v>7.9013081816296255E-3</v>
      </c>
      <c r="E70" s="18">
        <v>1.951177846369823E-2</v>
      </c>
      <c r="F70" s="18">
        <v>1.4225433054020901E-2</v>
      </c>
      <c r="G70" s="18">
        <v>8.9107632863646875E-3</v>
      </c>
      <c r="H70" s="18">
        <v>4.7748944880807512E-3</v>
      </c>
      <c r="I70" s="18">
        <v>6.2127831521366882E-3</v>
      </c>
      <c r="J70" s="18">
        <v>1.6242549941769577E-2</v>
      </c>
      <c r="K70" s="18">
        <v>1.0167880509435359E-2</v>
      </c>
      <c r="L70" s="18">
        <v>7.5357730210895675E-3</v>
      </c>
      <c r="M70" s="18">
        <v>1.3762259699463977E-2</v>
      </c>
      <c r="N70" s="18">
        <v>8.9874543231653527E-3</v>
      </c>
      <c r="O70" s="18">
        <v>9.6884860299418039E-3</v>
      </c>
      <c r="P70" s="18">
        <v>1.1403895407581736E-2</v>
      </c>
      <c r="Q70" s="18">
        <v>8.5850726849417032E-3</v>
      </c>
      <c r="R70" s="18">
        <v>7.9646365139623039E-3</v>
      </c>
      <c r="S70" s="18">
        <v>7.1290287444025716E-3</v>
      </c>
      <c r="T70" s="18">
        <v>5.7093805814504824E-3</v>
      </c>
      <c r="U70" s="18">
        <v>1.6788753962661197E-2</v>
      </c>
      <c r="V70" s="18">
        <v>1.5396554783796245E-2</v>
      </c>
      <c r="W70" s="18">
        <v>2.4467626962861221E-2</v>
      </c>
      <c r="X70" s="18">
        <v>2.4984272220585163E-2</v>
      </c>
      <c r="Y70" s="18">
        <v>2.3724020953161128E-2</v>
      </c>
      <c r="Z70" s="18">
        <v>1.6901701715026134E-2</v>
      </c>
      <c r="AA70" s="18">
        <v>1.0411800253452279</v>
      </c>
      <c r="AB70" s="18">
        <v>6.2514967725306334E-2</v>
      </c>
      <c r="AC70" s="18">
        <v>2.4134799990348035E-2</v>
      </c>
      <c r="AD70" s="18">
        <v>1.0143079247155757E-2</v>
      </c>
      <c r="AE70" s="18">
        <v>2.028212334883971E-2</v>
      </c>
      <c r="AF70" s="18">
        <v>1.0457318136804589E-2</v>
      </c>
      <c r="AG70" s="18">
        <v>9.918526057534861E-3</v>
      </c>
      <c r="AH70" s="18">
        <v>2.5774631170439793E-2</v>
      </c>
      <c r="AI70" s="18">
        <v>9.7982584265288632E-3</v>
      </c>
      <c r="AJ70" s="18">
        <v>1.0822452701376255E-2</v>
      </c>
      <c r="AK70" s="18">
        <v>6.8686616637064239E-3</v>
      </c>
      <c r="AL70" s="18">
        <v>1.3305417386338505E-2</v>
      </c>
      <c r="AM70" s="23">
        <f t="shared" si="0"/>
        <v>1.5648839818171734</v>
      </c>
      <c r="AN70" s="21">
        <v>1.2720093217056658</v>
      </c>
    </row>
    <row r="71" spans="1:40">
      <c r="A71" t="s">
        <v>26</v>
      </c>
      <c r="B71" s="17">
        <v>4.6799159217594715E-3</v>
      </c>
      <c r="C71" s="18">
        <v>9.4397085740304826E-3</v>
      </c>
      <c r="D71" s="18">
        <v>5.5623614621585155E-3</v>
      </c>
      <c r="E71" s="18">
        <v>6.3695290992900264E-3</v>
      </c>
      <c r="F71" s="18">
        <v>6.6007937968002618E-3</v>
      </c>
      <c r="G71" s="18">
        <v>5.8269420191318054E-3</v>
      </c>
      <c r="H71" s="18">
        <v>4.1851642318892525E-3</v>
      </c>
      <c r="I71" s="18">
        <v>5.8095171683578599E-3</v>
      </c>
      <c r="J71" s="18">
        <v>6.2444668792168475E-3</v>
      </c>
      <c r="K71" s="18">
        <v>5.3511271169565267E-3</v>
      </c>
      <c r="L71" s="18">
        <v>3.699175791801507E-3</v>
      </c>
      <c r="M71" s="18">
        <v>6.0484872920508479E-3</v>
      </c>
      <c r="N71" s="18">
        <v>6.0992753768071093E-3</v>
      </c>
      <c r="O71" s="18">
        <v>5.1257896444109295E-3</v>
      </c>
      <c r="P71" s="18">
        <v>4.1581647073938707E-3</v>
      </c>
      <c r="Q71" s="18">
        <v>3.4728543909526965E-3</v>
      </c>
      <c r="R71" s="18">
        <v>4.8839673660613769E-3</v>
      </c>
      <c r="S71" s="18">
        <v>4.3032770015984179E-3</v>
      </c>
      <c r="T71" s="18">
        <v>2.1635094148975431E-3</v>
      </c>
      <c r="U71" s="18">
        <v>6.9654908858506042E-3</v>
      </c>
      <c r="V71" s="18">
        <v>7.4158247806933794E-3</v>
      </c>
      <c r="W71" s="18">
        <v>1.1274659876600724E-2</v>
      </c>
      <c r="X71" s="18">
        <v>5.0841481194292366E-3</v>
      </c>
      <c r="Y71" s="18">
        <v>5.4758133619990804E-3</v>
      </c>
      <c r="Z71" s="18">
        <v>2.5542611981152954E-2</v>
      </c>
      <c r="AA71" s="18">
        <v>1.7298517268776022E-2</v>
      </c>
      <c r="AB71" s="18">
        <v>1.0203090329042861</v>
      </c>
      <c r="AC71" s="18">
        <v>1.962092210797205E-2</v>
      </c>
      <c r="AD71" s="18">
        <v>1.6563367416696426E-2</v>
      </c>
      <c r="AE71" s="18">
        <v>3.5862013670247056E-3</v>
      </c>
      <c r="AF71" s="18">
        <v>1.0848727637871491E-2</v>
      </c>
      <c r="AG71" s="18">
        <v>1.7627119355643022E-2</v>
      </c>
      <c r="AH71" s="18">
        <v>2.1327750283805548E-2</v>
      </c>
      <c r="AI71" s="18">
        <v>9.1208008749595164E-3</v>
      </c>
      <c r="AJ71" s="18">
        <v>1.5179065952773858E-2</v>
      </c>
      <c r="AK71" s="18">
        <v>6.1339256464437312E-3</v>
      </c>
      <c r="AL71" s="18">
        <v>3.5135883367526988E-2</v>
      </c>
      <c r="AM71" s="23">
        <f t="shared" si="0"/>
        <v>1.3545338904450708</v>
      </c>
      <c r="AN71" s="21">
        <v>1.1263905642752479</v>
      </c>
    </row>
    <row r="72" spans="1:40">
      <c r="A72" t="s">
        <v>27</v>
      </c>
      <c r="B72" s="17">
        <v>7.269092256816842E-2</v>
      </c>
      <c r="C72" s="18">
        <v>0.41087784073205641</v>
      </c>
      <c r="D72" s="18">
        <v>4.4307330393552134E-2</v>
      </c>
      <c r="E72" s="18">
        <v>3.8355337420417746E-2</v>
      </c>
      <c r="F72" s="18">
        <v>4.997572964602378E-2</v>
      </c>
      <c r="G72" s="18">
        <v>2.9924560136358396E-2</v>
      </c>
      <c r="H72" s="18">
        <v>6.7751185815993972E-2</v>
      </c>
      <c r="I72" s="18">
        <v>2.4210010411994606E-2</v>
      </c>
      <c r="J72" s="18">
        <v>5.5652100330728219E-2</v>
      </c>
      <c r="K72" s="18">
        <v>4.3172292703277021E-2</v>
      </c>
      <c r="L72" s="18">
        <v>3.6326230829858738E-2</v>
      </c>
      <c r="M72" s="18">
        <v>3.6705099385972439E-2</v>
      </c>
      <c r="N72" s="18">
        <v>2.7358616790676662E-2</v>
      </c>
      <c r="O72" s="18">
        <v>2.5705762634396761E-2</v>
      </c>
      <c r="P72" s="18">
        <v>2.860664174637241E-2</v>
      </c>
      <c r="Q72" s="18">
        <v>2.0263981109025112E-2</v>
      </c>
      <c r="R72" s="18">
        <v>2.5891519387309807E-2</v>
      </c>
      <c r="S72" s="18">
        <v>2.2627069667039961E-2</v>
      </c>
      <c r="T72" s="18">
        <v>1.5504502917951673E-2</v>
      </c>
      <c r="U72" s="18">
        <v>7.0130222309339088E-2</v>
      </c>
      <c r="V72" s="18">
        <v>5.7215467084765236E-2</v>
      </c>
      <c r="W72" s="18">
        <v>3.416980584180352E-2</v>
      </c>
      <c r="X72" s="18">
        <v>3.2342928427702554E-2</v>
      </c>
      <c r="Y72" s="18">
        <v>6.8152294746323713E-2</v>
      </c>
      <c r="Z72" s="18">
        <v>6.2938307751554234E-2</v>
      </c>
      <c r="AA72" s="18">
        <v>3.8316148117241024E-2</v>
      </c>
      <c r="AB72" s="18">
        <v>5.3642154888523062E-3</v>
      </c>
      <c r="AC72" s="18">
        <v>1.0692611507809464</v>
      </c>
      <c r="AD72" s="18">
        <v>3.328681122279057E-2</v>
      </c>
      <c r="AE72" s="18">
        <v>4.1321523974541585E-2</v>
      </c>
      <c r="AF72" s="18">
        <v>3.096785134759375E-2</v>
      </c>
      <c r="AG72" s="18">
        <v>2.1106525852201123E-2</v>
      </c>
      <c r="AH72" s="18">
        <v>4.6342699799627504E-2</v>
      </c>
      <c r="AI72" s="18">
        <v>2.200687029635582E-2</v>
      </c>
      <c r="AJ72" s="18">
        <v>4.8219571432963931E-2</v>
      </c>
      <c r="AK72" s="18">
        <v>6.4704163827159072E-2</v>
      </c>
      <c r="AL72" s="18">
        <v>0.1047776760451334</v>
      </c>
      <c r="AM72" s="23">
        <f t="shared" si="0"/>
        <v>2.9265309689740691</v>
      </c>
      <c r="AN72" s="21">
        <v>1.3361895712135456</v>
      </c>
    </row>
    <row r="73" spans="1:40">
      <c r="A73" t="s">
        <v>28</v>
      </c>
      <c r="B73" s="17">
        <v>5.3414042726531432E-3</v>
      </c>
      <c r="C73" s="18">
        <v>7.8871480954363152E-3</v>
      </c>
      <c r="D73" s="18">
        <v>7.1034267840387813E-3</v>
      </c>
      <c r="E73" s="18">
        <v>8.007429260183184E-3</v>
      </c>
      <c r="F73" s="18">
        <v>9.2834150469980701E-3</v>
      </c>
      <c r="G73" s="18">
        <v>2.0660351004479178E-2</v>
      </c>
      <c r="H73" s="18">
        <v>5.8185222346405921E-3</v>
      </c>
      <c r="I73" s="18">
        <v>7.8538731079142825E-3</v>
      </c>
      <c r="J73" s="18">
        <v>1.0783243318218439E-2</v>
      </c>
      <c r="K73" s="18">
        <v>7.2869950179838437E-3</v>
      </c>
      <c r="L73" s="18">
        <v>6.1146200446664037E-3</v>
      </c>
      <c r="M73" s="18">
        <v>8.046643762329506E-3</v>
      </c>
      <c r="N73" s="18">
        <v>8.7059484248863447E-3</v>
      </c>
      <c r="O73" s="18">
        <v>1.0056963067401045E-2</v>
      </c>
      <c r="P73" s="18">
        <v>9.043863292427361E-3</v>
      </c>
      <c r="Q73" s="18">
        <v>1.2418518587227491E-2</v>
      </c>
      <c r="R73" s="18">
        <v>1.124674324111739E-2</v>
      </c>
      <c r="S73" s="18">
        <v>1.3914445059801722E-2</v>
      </c>
      <c r="T73" s="18">
        <v>4.1693504290122784E-3</v>
      </c>
      <c r="U73" s="18">
        <v>9.5788814065257966E-3</v>
      </c>
      <c r="V73" s="18">
        <v>1.1052412981325152E-2</v>
      </c>
      <c r="W73" s="18">
        <v>1.3636145251032282E-2</v>
      </c>
      <c r="X73" s="18">
        <v>3.8139884037650909E-2</v>
      </c>
      <c r="Y73" s="18">
        <v>1.1710397452971963E-2</v>
      </c>
      <c r="Z73" s="18">
        <v>2.6886353910528907E-2</v>
      </c>
      <c r="AA73" s="18">
        <v>4.2062565360531039E-2</v>
      </c>
      <c r="AB73" s="18">
        <v>4.482342898485551E-3</v>
      </c>
      <c r="AC73" s="18">
        <v>1.1842198241099743E-2</v>
      </c>
      <c r="AD73" s="18">
        <v>1.1321823082720319</v>
      </c>
      <c r="AE73" s="18">
        <v>2.4143762424447948E-2</v>
      </c>
      <c r="AF73" s="18">
        <v>2.46586907597896E-2</v>
      </c>
      <c r="AG73" s="18">
        <v>1.1726621704398916E-2</v>
      </c>
      <c r="AH73" s="18">
        <v>5.1946148765007638E-2</v>
      </c>
      <c r="AI73" s="18">
        <v>3.2379609904818057E-2</v>
      </c>
      <c r="AJ73" s="18">
        <v>1.7729299788110654E-2</v>
      </c>
      <c r="AK73" s="18">
        <v>6.786070138690631E-3</v>
      </c>
      <c r="AL73" s="18">
        <v>6.1504749643396008E-2</v>
      </c>
      <c r="AM73" s="23">
        <f t="shared" si="0"/>
        <v>1.7061913469922583</v>
      </c>
      <c r="AN73" s="21">
        <v>1.3725021354540174</v>
      </c>
    </row>
    <row r="74" spans="1:40">
      <c r="A74" t="s">
        <v>29</v>
      </c>
      <c r="B74" s="17">
        <v>1.3746527641472154E-3</v>
      </c>
      <c r="C74" s="18">
        <v>2.2015758339640626E-3</v>
      </c>
      <c r="D74" s="18">
        <v>1.5714379157775015E-3</v>
      </c>
      <c r="E74" s="18">
        <v>9.7032921837347363E-4</v>
      </c>
      <c r="F74" s="18">
        <v>1.1897884380877668E-3</v>
      </c>
      <c r="G74" s="18">
        <v>9.0760902714186664E-4</v>
      </c>
      <c r="H74" s="18">
        <v>2.6032205430563627E-3</v>
      </c>
      <c r="I74" s="18">
        <v>7.8648671883829236E-4</v>
      </c>
      <c r="J74" s="18">
        <v>1.8522789159455737E-3</v>
      </c>
      <c r="K74" s="18">
        <v>2.6973971012023384E-3</v>
      </c>
      <c r="L74" s="18">
        <v>1.2080415546998897E-3</v>
      </c>
      <c r="M74" s="18">
        <v>1.5043077032792008E-3</v>
      </c>
      <c r="N74" s="18">
        <v>2.4723733200727204E-3</v>
      </c>
      <c r="O74" s="18">
        <v>1.8558669209782707E-3</v>
      </c>
      <c r="P74" s="18">
        <v>8.7111529226813298E-4</v>
      </c>
      <c r="Q74" s="18">
        <v>3.8511428069221056E-4</v>
      </c>
      <c r="R74" s="18">
        <v>9.8747527269837606E-4</v>
      </c>
      <c r="S74" s="18">
        <v>7.5750964644792651E-4</v>
      </c>
      <c r="T74" s="18">
        <v>6.8577134009076583E-4</v>
      </c>
      <c r="U74" s="18">
        <v>8.9290903508238589E-4</v>
      </c>
      <c r="V74" s="18">
        <v>3.3726518623678442E-3</v>
      </c>
      <c r="W74" s="18">
        <v>1.264365428172018E-3</v>
      </c>
      <c r="X74" s="18">
        <v>3.2763622586816791E-3</v>
      </c>
      <c r="Y74" s="18">
        <v>6.1535284747589606E-3</v>
      </c>
      <c r="Z74" s="18">
        <v>1.8662967387703946E-3</v>
      </c>
      <c r="AA74" s="18">
        <v>1.4702599244085836E-3</v>
      </c>
      <c r="AB74" s="18">
        <v>3.9671257254242777E-4</v>
      </c>
      <c r="AC74" s="18">
        <v>2.2132861392131936E-3</v>
      </c>
      <c r="AD74" s="18">
        <v>1.1488982284595742E-3</v>
      </c>
      <c r="AE74" s="18">
        <v>1.0006515899208159</v>
      </c>
      <c r="AF74" s="18">
        <v>2.4100310370261881E-3</v>
      </c>
      <c r="AG74" s="18">
        <v>1.2572851187910758E-3</v>
      </c>
      <c r="AH74" s="18">
        <v>1.3983676610436731E-3</v>
      </c>
      <c r="AI74" s="18">
        <v>1.0690870414424322E-3</v>
      </c>
      <c r="AJ74" s="18">
        <v>1.0990440229538393E-3</v>
      </c>
      <c r="AK74" s="18">
        <v>7.8429701824992977E-4</v>
      </c>
      <c r="AL74" s="18">
        <v>0.26617463148279635</v>
      </c>
      <c r="AM74" s="23">
        <f t="shared" si="0"/>
        <v>1.3237819557733383</v>
      </c>
      <c r="AN74" s="21">
        <v>1.2499382350369721</v>
      </c>
    </row>
    <row r="75" spans="1:40">
      <c r="A75" t="s">
        <v>30</v>
      </c>
      <c r="B75" s="17">
        <v>1.2414951289987347E-4</v>
      </c>
      <c r="C75" s="18">
        <v>3.1305786978325366E-4</v>
      </c>
      <c r="D75" s="18">
        <v>3.683953936363022E-4</v>
      </c>
      <c r="E75" s="18">
        <v>1.0855290346991825E-4</v>
      </c>
      <c r="F75" s="18">
        <v>1.9139378394703599E-4</v>
      </c>
      <c r="G75" s="18">
        <v>4.5803701579421875E-4</v>
      </c>
      <c r="H75" s="18">
        <v>1.000169469593652E-4</v>
      </c>
      <c r="I75" s="18">
        <v>2.4549029109161371E-4</v>
      </c>
      <c r="J75" s="18">
        <v>8.4603038720972034E-4</v>
      </c>
      <c r="K75" s="18">
        <v>3.4061074236725413E-4</v>
      </c>
      <c r="L75" s="18">
        <v>1.5373801006903873E-4</v>
      </c>
      <c r="M75" s="18">
        <v>4.2698062639415311E-4</v>
      </c>
      <c r="N75" s="18">
        <v>7.4296982237272722E-4</v>
      </c>
      <c r="O75" s="18">
        <v>4.4127633338917856E-4</v>
      </c>
      <c r="P75" s="18">
        <v>5.2285534303760789E-4</v>
      </c>
      <c r="Q75" s="18">
        <v>2.1735149776467622E-3</v>
      </c>
      <c r="R75" s="18">
        <v>1.3879920028556454E-3</v>
      </c>
      <c r="S75" s="18">
        <v>1.8949897465121203E-3</v>
      </c>
      <c r="T75" s="18">
        <v>1.9794352037302311E-4</v>
      </c>
      <c r="U75" s="18">
        <v>2.0368540213018587E-4</v>
      </c>
      <c r="V75" s="18">
        <v>3.0692944303988679E-4</v>
      </c>
      <c r="W75" s="18">
        <v>8.8622603461763162E-4</v>
      </c>
      <c r="X75" s="18">
        <v>3.5305427247619541E-4</v>
      </c>
      <c r="Y75" s="18">
        <v>2.8802936069014911E-4</v>
      </c>
      <c r="Z75" s="18">
        <v>3.6509528721881911E-4</v>
      </c>
      <c r="AA75" s="18">
        <v>4.1609380760710074E-4</v>
      </c>
      <c r="AB75" s="18">
        <v>4.297766279057714E-5</v>
      </c>
      <c r="AC75" s="18">
        <v>7.3254778314200595E-4</v>
      </c>
      <c r="AD75" s="18">
        <v>4.5240796672252025E-3</v>
      </c>
      <c r="AE75" s="18">
        <v>2.5293777588001834E-4</v>
      </c>
      <c r="AF75" s="18">
        <v>1.0001634190937336</v>
      </c>
      <c r="AG75" s="18">
        <v>1.8581307246383401E-4</v>
      </c>
      <c r="AH75" s="18">
        <v>2.7312462345434216E-4</v>
      </c>
      <c r="AI75" s="18">
        <v>5.0716517115446686E-4</v>
      </c>
      <c r="AJ75" s="18">
        <v>5.5951264704859002E-4</v>
      </c>
      <c r="AK75" s="18">
        <v>1.6153479850612989E-4</v>
      </c>
      <c r="AL75" s="18">
        <v>5.2113546248886127E-4</v>
      </c>
      <c r="AM75" s="23">
        <f t="shared" si="0"/>
        <v>1.0217813565954768</v>
      </c>
      <c r="AN75" s="21">
        <v>1.2312762277048048</v>
      </c>
    </row>
    <row r="76" spans="1:40">
      <c r="A76" t="s">
        <v>31</v>
      </c>
      <c r="B76" s="17">
        <v>3.4513732277104955E-4</v>
      </c>
      <c r="C76" s="18">
        <v>2.2215665300171836E-4</v>
      </c>
      <c r="D76" s="18">
        <v>7.5115911270842546E-5</v>
      </c>
      <c r="E76" s="18">
        <v>4.4856275555222309E-5</v>
      </c>
      <c r="F76" s="18">
        <v>5.5671391145794014E-5</v>
      </c>
      <c r="G76" s="18">
        <v>8.7407556765795995E-5</v>
      </c>
      <c r="H76" s="18">
        <v>6.4920750423826847E-5</v>
      </c>
      <c r="I76" s="18">
        <v>3.1506344863689295E-5</v>
      </c>
      <c r="J76" s="18">
        <v>6.0455211862300825E-5</v>
      </c>
      <c r="K76" s="18">
        <v>5.8490159952137761E-5</v>
      </c>
      <c r="L76" s="18">
        <v>3.808958177315841E-5</v>
      </c>
      <c r="M76" s="18">
        <v>4.3636576836912824E-5</v>
      </c>
      <c r="N76" s="18">
        <v>4.8261895550552306E-5</v>
      </c>
      <c r="O76" s="18">
        <v>4.2769637677271071E-5</v>
      </c>
      <c r="P76" s="18">
        <v>3.4172685414031268E-5</v>
      </c>
      <c r="Q76" s="18">
        <v>2.9086386906693532E-5</v>
      </c>
      <c r="R76" s="18">
        <v>3.5692106818483498E-5</v>
      </c>
      <c r="S76" s="18">
        <v>3.3836406289544E-5</v>
      </c>
      <c r="T76" s="18">
        <v>2.0647753321017671E-5</v>
      </c>
      <c r="U76" s="18">
        <v>5.6486735514265095E-5</v>
      </c>
      <c r="V76" s="18">
        <v>7.4948847065039925E-5</v>
      </c>
      <c r="W76" s="18">
        <v>8.6439400253132047E-5</v>
      </c>
      <c r="X76" s="18">
        <v>3.3971085394670638E-4</v>
      </c>
      <c r="Y76" s="18">
        <v>1.1000720929071562E-4</v>
      </c>
      <c r="Z76" s="18">
        <v>1.0167081661843477E-4</v>
      </c>
      <c r="AA76" s="18">
        <v>2.3762283608121454E-4</v>
      </c>
      <c r="AB76" s="18">
        <v>2.1015029893976689E-5</v>
      </c>
      <c r="AC76" s="18">
        <v>5.297343662661342E-4</v>
      </c>
      <c r="AD76" s="18">
        <v>1.0649734000260651E-3</v>
      </c>
      <c r="AE76" s="18">
        <v>8.0607014276185129E-5</v>
      </c>
      <c r="AF76" s="18">
        <v>1.0251857706854677E-4</v>
      </c>
      <c r="AG76" s="18">
        <v>1.0150512174586819</v>
      </c>
      <c r="AH76" s="18">
        <v>1.0213832133276987E-4</v>
      </c>
      <c r="AI76" s="18">
        <v>9.1193930806934722E-5</v>
      </c>
      <c r="AJ76" s="18">
        <v>1.2047797072492726E-4</v>
      </c>
      <c r="AK76" s="18">
        <v>5.0831784221390668E-5</v>
      </c>
      <c r="AL76" s="18">
        <v>2.5984088399109134E-3</v>
      </c>
      <c r="AM76" s="23">
        <f t="shared" si="0"/>
        <v>1.0221919140001794</v>
      </c>
      <c r="AN76" s="21">
        <v>1.2245257986178508</v>
      </c>
    </row>
    <row r="77" spans="1:40">
      <c r="A77" t="s">
        <v>32</v>
      </c>
      <c r="B77" s="17">
        <v>4.4458334826812953E-4</v>
      </c>
      <c r="C77" s="18">
        <v>1.6168365337482016E-3</v>
      </c>
      <c r="D77" s="18">
        <v>9.5553096420371753E-4</v>
      </c>
      <c r="E77" s="18">
        <v>8.9469253418288824E-4</v>
      </c>
      <c r="F77" s="18">
        <v>1.6532408993739144E-3</v>
      </c>
      <c r="G77" s="18">
        <v>3.1084871864563096E-3</v>
      </c>
      <c r="H77" s="18">
        <v>1.0469946323855221E-3</v>
      </c>
      <c r="I77" s="18">
        <v>7.5303728989008765E-4</v>
      </c>
      <c r="J77" s="18">
        <v>1.1274786139800397E-3</v>
      </c>
      <c r="K77" s="18">
        <v>1.1100877204207676E-3</v>
      </c>
      <c r="L77" s="18">
        <v>6.5116348736108884E-4</v>
      </c>
      <c r="M77" s="18">
        <v>1.2500375182582242E-3</v>
      </c>
      <c r="N77" s="18">
        <v>2.8626603898217655E-3</v>
      </c>
      <c r="O77" s="18">
        <v>2.4685849202914912E-3</v>
      </c>
      <c r="P77" s="18">
        <v>1.6622335383375E-3</v>
      </c>
      <c r="Q77" s="18">
        <v>7.8336306850848906E-4</v>
      </c>
      <c r="R77" s="18">
        <v>7.8008476355705364E-4</v>
      </c>
      <c r="S77" s="18">
        <v>1.0665651242654233E-3</v>
      </c>
      <c r="T77" s="18">
        <v>3.9162515442532603E-4</v>
      </c>
      <c r="U77" s="18">
        <v>1.1227206480284345E-3</v>
      </c>
      <c r="V77" s="18">
        <v>1.4353639980996882E-3</v>
      </c>
      <c r="W77" s="18">
        <v>1.9953063121447932E-3</v>
      </c>
      <c r="X77" s="18">
        <v>9.5219116035971628E-3</v>
      </c>
      <c r="Y77" s="18">
        <v>2.2521037766674444E-3</v>
      </c>
      <c r="Z77" s="18">
        <v>8.9471072419691094E-4</v>
      </c>
      <c r="AA77" s="18">
        <v>3.1770033309382116E-3</v>
      </c>
      <c r="AB77" s="18">
        <v>4.3067747027688462E-4</v>
      </c>
      <c r="AC77" s="18">
        <v>1.4332288133746334E-3</v>
      </c>
      <c r="AD77" s="18">
        <v>1.6649298867743552E-3</v>
      </c>
      <c r="AE77" s="18">
        <v>4.1039935190877744E-4</v>
      </c>
      <c r="AF77" s="18">
        <v>2.2051932196865812E-3</v>
      </c>
      <c r="AG77" s="18">
        <v>1.1906988457422716E-3</v>
      </c>
      <c r="AH77" s="18">
        <v>1.0004152017386783</v>
      </c>
      <c r="AI77" s="18">
        <v>2.2765582967738348E-3</v>
      </c>
      <c r="AJ77" s="18">
        <v>2.7032284354432199E-3</v>
      </c>
      <c r="AK77" s="18">
        <v>5.5459519406386877E-4</v>
      </c>
      <c r="AL77" s="18">
        <v>5.0657442215469653E-3</v>
      </c>
      <c r="AM77" s="23">
        <f t="shared" si="0"/>
        <v>1.0633768635556782</v>
      </c>
      <c r="AN77" s="21">
        <v>1.3065094950228664</v>
      </c>
    </row>
    <row r="78" spans="1:40">
      <c r="A78" t="s">
        <v>33</v>
      </c>
      <c r="B78" s="17">
        <v>2.4270833532664869E-2</v>
      </c>
      <c r="C78" s="18">
        <v>5.4934734329394219E-2</v>
      </c>
      <c r="D78" s="18">
        <v>3.3672081034153464E-2</v>
      </c>
      <c r="E78" s="18">
        <v>3.2804032639510497E-2</v>
      </c>
      <c r="F78" s="18">
        <v>3.2152931026623865E-2</v>
      </c>
      <c r="G78" s="18">
        <v>5.6930619838919956E-2</v>
      </c>
      <c r="H78" s="18">
        <v>3.3997654966490071E-2</v>
      </c>
      <c r="I78" s="18">
        <v>3.5804344594660802E-2</v>
      </c>
      <c r="J78" s="18">
        <v>4.9095873134875206E-2</v>
      </c>
      <c r="K78" s="18">
        <v>2.5237403379499982E-2</v>
      </c>
      <c r="L78" s="18">
        <v>2.2747819331887232E-2</v>
      </c>
      <c r="M78" s="18">
        <v>3.0650634245478384E-2</v>
      </c>
      <c r="N78" s="18">
        <v>3.8812535384122528E-2</v>
      </c>
      <c r="O78" s="18">
        <v>3.2689777298603104E-2</v>
      </c>
      <c r="P78" s="18">
        <v>3.2504558172523006E-2</v>
      </c>
      <c r="Q78" s="18">
        <v>3.7734419057734739E-2</v>
      </c>
      <c r="R78" s="18">
        <v>3.6072482480272484E-2</v>
      </c>
      <c r="S78" s="18">
        <v>3.2047661715401583E-2</v>
      </c>
      <c r="T78" s="18">
        <v>2.8606520004579125E-2</v>
      </c>
      <c r="U78" s="18">
        <v>4.0697688392302638E-2</v>
      </c>
      <c r="V78" s="18">
        <v>7.9320903070225615E-2</v>
      </c>
      <c r="W78" s="18">
        <v>6.0522737174730029E-2</v>
      </c>
      <c r="X78" s="18">
        <v>0.11434842868325083</v>
      </c>
      <c r="Y78" s="18">
        <v>5.2750775389487893E-2</v>
      </c>
      <c r="Z78" s="18">
        <v>6.3289348260000877E-2</v>
      </c>
      <c r="AA78" s="18">
        <v>8.3080576696458047E-2</v>
      </c>
      <c r="AB78" s="18">
        <v>1.7473163560031046E-2</v>
      </c>
      <c r="AC78" s="18">
        <v>0.11600823675433196</v>
      </c>
      <c r="AD78" s="18">
        <v>0.10319702133967357</v>
      </c>
      <c r="AE78" s="18">
        <v>6.9638912160112643E-2</v>
      </c>
      <c r="AF78" s="18">
        <v>5.5167869255043828E-2</v>
      </c>
      <c r="AG78" s="18">
        <v>3.8142222301172986E-2</v>
      </c>
      <c r="AH78" s="18">
        <v>6.4574134581049825E-2</v>
      </c>
      <c r="AI78" s="18">
        <v>1.0872089026226874</v>
      </c>
      <c r="AJ78" s="18">
        <v>3.7750778636864553E-2</v>
      </c>
      <c r="AK78" s="18">
        <v>2.2424274252950724E-2</v>
      </c>
      <c r="AL78" s="18">
        <v>6.1995769405543341E-2</v>
      </c>
      <c r="AM78" s="23">
        <f t="shared" si="0"/>
        <v>2.8383586587033127</v>
      </c>
      <c r="AN78" s="21">
        <v>1.2443559918720497</v>
      </c>
    </row>
    <row r="79" spans="1:40">
      <c r="A79" t="s">
        <v>34</v>
      </c>
      <c r="B79" s="17">
        <v>2.6246668619100266E-4</v>
      </c>
      <c r="C79" s="18">
        <v>2.5954527948267411E-4</v>
      </c>
      <c r="D79" s="18">
        <v>2.5416568429700127E-4</v>
      </c>
      <c r="E79" s="18">
        <v>2.5456184379229341E-4</v>
      </c>
      <c r="F79" s="18">
        <v>2.5197883634927633E-4</v>
      </c>
      <c r="G79" s="18">
        <v>3.4235085090626093E-4</v>
      </c>
      <c r="H79" s="18">
        <v>1.2552190257891619E-4</v>
      </c>
      <c r="I79" s="18">
        <v>2.0153112237770353E-4</v>
      </c>
      <c r="J79" s="18">
        <v>2.5044472330659203E-4</v>
      </c>
      <c r="K79" s="18">
        <v>1.9700281717771706E-4</v>
      </c>
      <c r="L79" s="18">
        <v>1.6979740007080506E-4</v>
      </c>
      <c r="M79" s="18">
        <v>2.1298027608760521E-4</v>
      </c>
      <c r="N79" s="18">
        <v>2.7521769435635509E-4</v>
      </c>
      <c r="O79" s="18">
        <v>2.1860329843100351E-4</v>
      </c>
      <c r="P79" s="18">
        <v>2.321658257596226E-4</v>
      </c>
      <c r="Q79" s="18">
        <v>2.820013611663569E-4</v>
      </c>
      <c r="R79" s="18">
        <v>2.5996489020679603E-4</v>
      </c>
      <c r="S79" s="18">
        <v>2.3913946218061334E-4</v>
      </c>
      <c r="T79" s="18">
        <v>1.4374206670659859E-4</v>
      </c>
      <c r="U79" s="18">
        <v>5.9529817439428164E-4</v>
      </c>
      <c r="V79" s="18">
        <v>4.4714675911416301E-4</v>
      </c>
      <c r="W79" s="18">
        <v>2.690661819067466E-4</v>
      </c>
      <c r="X79" s="18">
        <v>6.539703034636749E-4</v>
      </c>
      <c r="Y79" s="18">
        <v>2.5326085693627324E-4</v>
      </c>
      <c r="Z79" s="18">
        <v>8.7155748735733821E-4</v>
      </c>
      <c r="AA79" s="18">
        <v>5.1596519446851091E-4</v>
      </c>
      <c r="AB79" s="18">
        <v>4.23168747360216E-4</v>
      </c>
      <c r="AC79" s="18">
        <v>5.5806491838955444E-4</v>
      </c>
      <c r="AD79" s="18">
        <v>6.2096597356644107E-3</v>
      </c>
      <c r="AE79" s="18">
        <v>6.1359826943606518E-4</v>
      </c>
      <c r="AF79" s="18">
        <v>3.5882097202831957E-3</v>
      </c>
      <c r="AG79" s="18">
        <v>1.0918775701290868E-2</v>
      </c>
      <c r="AH79" s="18">
        <v>2.5731476655838519E-3</v>
      </c>
      <c r="AI79" s="18">
        <v>1.1433033888050604E-3</v>
      </c>
      <c r="AJ79" s="18">
        <v>1.0120237182252567</v>
      </c>
      <c r="AK79" s="18">
        <v>2.2459229872928105E-4</v>
      </c>
      <c r="AL79" s="18">
        <v>2.0211169307704931E-3</v>
      </c>
      <c r="AM79" s="23">
        <f t="shared" si="0"/>
        <v>1.0483368025806357</v>
      </c>
      <c r="AN79" s="21">
        <v>1.3436521040774667</v>
      </c>
    </row>
    <row r="80" spans="1:40">
      <c r="A80" t="s">
        <v>35</v>
      </c>
      <c r="B80" s="17">
        <v>1.2478342222573986E-3</v>
      </c>
      <c r="C80" s="18">
        <v>2.4060093071230099E-3</v>
      </c>
      <c r="D80" s="18">
        <v>1.2669896272020388E-3</v>
      </c>
      <c r="E80" s="18">
        <v>1.7137777343437196E-3</v>
      </c>
      <c r="F80" s="18">
        <v>1.5821594317326061E-3</v>
      </c>
      <c r="G80" s="18">
        <v>1.1122202951723672E-3</v>
      </c>
      <c r="H80" s="18">
        <v>5.1526314115958854E-4</v>
      </c>
      <c r="I80" s="18">
        <v>5.0335190231029904E-4</v>
      </c>
      <c r="J80" s="18">
        <v>1.7530096091150189E-3</v>
      </c>
      <c r="K80" s="18">
        <v>7.7018797224116125E-4</v>
      </c>
      <c r="L80" s="18">
        <v>7.8477327662126843E-4</v>
      </c>
      <c r="M80" s="18">
        <v>7.825591229114274E-4</v>
      </c>
      <c r="N80" s="18">
        <v>1.2072388107005588E-3</v>
      </c>
      <c r="O80" s="18">
        <v>1.3185684407162274E-3</v>
      </c>
      <c r="P80" s="18">
        <v>1.5590835943437257E-3</v>
      </c>
      <c r="Q80" s="18">
        <v>1.6463830947443952E-3</v>
      </c>
      <c r="R80" s="18">
        <v>1.5401699424025766E-3</v>
      </c>
      <c r="S80" s="18">
        <v>1.2583451404168133E-3</v>
      </c>
      <c r="T80" s="18">
        <v>6.4926835675334371E-4</v>
      </c>
      <c r="U80" s="18">
        <v>1.9165665699472263E-3</v>
      </c>
      <c r="V80" s="18">
        <v>2.0231364729658484E-3</v>
      </c>
      <c r="W80" s="18">
        <v>4.6681947902873312E-4</v>
      </c>
      <c r="X80" s="18">
        <v>1.8941250744256453E-3</v>
      </c>
      <c r="Y80" s="18">
        <v>4.2323504544601572E-3</v>
      </c>
      <c r="Z80" s="18">
        <v>2.7846378581122024E-3</v>
      </c>
      <c r="AA80" s="18">
        <v>4.6025057462263158E-3</v>
      </c>
      <c r="AB80" s="18">
        <v>5.6585401813607778E-4</v>
      </c>
      <c r="AC80" s="18">
        <v>2.2891378966241787E-3</v>
      </c>
      <c r="AD80" s="18">
        <v>3.4126191121214289E-3</v>
      </c>
      <c r="AE80" s="18">
        <v>4.1590981542487917E-3</v>
      </c>
      <c r="AF80" s="18">
        <v>4.7856389374836932E-3</v>
      </c>
      <c r="AG80" s="18">
        <v>3.0840275340297501E-3</v>
      </c>
      <c r="AH80" s="18">
        <v>6.5981619169407707E-3</v>
      </c>
      <c r="AI80" s="18">
        <v>2.1208684457535766E-3</v>
      </c>
      <c r="AJ80" s="18">
        <v>2.7108186067845079E-3</v>
      </c>
      <c r="AK80" s="18">
        <v>1.0008888809318515</v>
      </c>
      <c r="AL80" s="18">
        <v>2.0331468591702588E-3</v>
      </c>
      <c r="AM80" s="23">
        <f t="shared" si="0"/>
        <v>1.0741855870905783</v>
      </c>
      <c r="AN80" s="21">
        <v>1.5797346523831555</v>
      </c>
    </row>
    <row r="81" spans="1:40">
      <c r="A81" t="s">
        <v>36</v>
      </c>
      <c r="B81" s="17">
        <v>5.1758858484072618E-3</v>
      </c>
      <c r="C81" s="18">
        <v>8.2894426144620725E-3</v>
      </c>
      <c r="D81" s="18">
        <v>5.9168274942284441E-3</v>
      </c>
      <c r="E81" s="18">
        <v>3.6535141096457201E-3</v>
      </c>
      <c r="F81" s="18">
        <v>4.4798288701782671E-3</v>
      </c>
      <c r="G81" s="18">
        <v>3.4173580717924358E-3</v>
      </c>
      <c r="H81" s="18">
        <v>9.8017279130466501E-3</v>
      </c>
      <c r="I81" s="18">
        <v>2.9613045448031623E-3</v>
      </c>
      <c r="J81" s="18">
        <v>6.9742588662333061E-3</v>
      </c>
      <c r="K81" s="18">
        <v>1.015632445354963E-2</v>
      </c>
      <c r="L81" s="18">
        <v>4.5485560792786865E-3</v>
      </c>
      <c r="M81" s="18">
        <v>5.6640667055167741E-3</v>
      </c>
      <c r="N81" s="18">
        <v>9.3090578312572583E-3</v>
      </c>
      <c r="O81" s="18">
        <v>6.987768535698287E-3</v>
      </c>
      <c r="P81" s="18">
        <v>3.2799507127742743E-3</v>
      </c>
      <c r="Q81" s="18">
        <v>1.4500444093537544E-3</v>
      </c>
      <c r="R81" s="18">
        <v>3.7180729729826296E-3</v>
      </c>
      <c r="S81" s="18">
        <v>2.8521991599195764E-3</v>
      </c>
      <c r="T81" s="18">
        <v>2.5820878311920781E-3</v>
      </c>
      <c r="U81" s="18">
        <v>3.3620091990757927E-3</v>
      </c>
      <c r="V81" s="18">
        <v>1.2698814930811618E-2</v>
      </c>
      <c r="W81" s="18">
        <v>4.7606285002094522E-3</v>
      </c>
      <c r="X81" s="18">
        <v>1.233626228474238E-2</v>
      </c>
      <c r="Y81" s="18">
        <v>2.3169459067020889E-2</v>
      </c>
      <c r="Z81" s="18">
        <v>7.027039213879485E-3</v>
      </c>
      <c r="AA81" s="18">
        <v>5.5358689370167032E-3</v>
      </c>
      <c r="AB81" s="18">
        <v>1.4937146628308045E-3</v>
      </c>
      <c r="AC81" s="18">
        <v>8.333534624313816E-3</v>
      </c>
      <c r="AD81" s="18">
        <v>4.3258677660559007E-3</v>
      </c>
      <c r="AE81" s="18">
        <v>2.4533868756362954E-3</v>
      </c>
      <c r="AF81" s="18">
        <v>9.0743247051953291E-3</v>
      </c>
      <c r="AG81" s="18">
        <v>4.7339694965083268E-3</v>
      </c>
      <c r="AH81" s="18">
        <v>5.2651779245185409E-3</v>
      </c>
      <c r="AI81" s="18">
        <v>4.0253601730108465E-3</v>
      </c>
      <c r="AJ81" s="18">
        <v>4.1381551425550859E-3</v>
      </c>
      <c r="AK81" s="18">
        <v>2.9530598152371574E-3</v>
      </c>
      <c r="AL81" s="18">
        <v>1.002209099074916</v>
      </c>
      <c r="AM81" s="23">
        <f t="shared" si="0"/>
        <v>1.2191140094178547</v>
      </c>
      <c r="AN81" s="27">
        <v>1.632049992919314</v>
      </c>
    </row>
    <row r="82" spans="1:40" ht="18">
      <c r="A82" s="22" t="s">
        <v>49</v>
      </c>
      <c r="B82" s="24">
        <f>SUM(B45:B81)</f>
        <v>1.3259717242575746</v>
      </c>
      <c r="C82" s="24">
        <f t="shared" ref="C82:AL82" si="1">SUM(C45:C81)</f>
        <v>1.5780889345779268</v>
      </c>
      <c r="D82" s="24">
        <f t="shared" si="1"/>
        <v>1.3923806510197712</v>
      </c>
      <c r="E82" s="24">
        <f t="shared" si="1"/>
        <v>1.2948745212553836</v>
      </c>
      <c r="F82" s="24">
        <f t="shared" si="1"/>
        <v>1.4022077273374265</v>
      </c>
      <c r="G82" s="24">
        <f t="shared" si="1"/>
        <v>1.2537654164589993</v>
      </c>
      <c r="H82" s="24">
        <f t="shared" si="1"/>
        <v>1.2340534850382974</v>
      </c>
      <c r="I82" s="24">
        <f t="shared" si="1"/>
        <v>1.2757851004688769</v>
      </c>
      <c r="J82" s="24">
        <f t="shared" si="1"/>
        <v>1.3411351462375007</v>
      </c>
      <c r="K82" s="24">
        <f t="shared" si="1"/>
        <v>1.3638408140035851</v>
      </c>
      <c r="L82" s="24">
        <f t="shared" si="1"/>
        <v>1.2338624107584406</v>
      </c>
      <c r="M82" s="24">
        <f t="shared" si="1"/>
        <v>1.2627066328646381</v>
      </c>
      <c r="N82" s="24">
        <f t="shared" si="1"/>
        <v>1.3027847499164893</v>
      </c>
      <c r="O82" s="24">
        <f t="shared" si="1"/>
        <v>1.3197394818980546</v>
      </c>
      <c r="P82" s="24">
        <f t="shared" si="1"/>
        <v>1.3001706144741667</v>
      </c>
      <c r="Q82" s="24">
        <f t="shared" si="1"/>
        <v>1.3533593021788057</v>
      </c>
      <c r="R82" s="24">
        <f t="shared" si="1"/>
        <v>1.2990357811784834</v>
      </c>
      <c r="S82" s="24">
        <f t="shared" si="1"/>
        <v>1.3082000612951565</v>
      </c>
      <c r="T82" s="24">
        <f t="shared" si="1"/>
        <v>1.2052969256251229</v>
      </c>
      <c r="U82" s="24">
        <f t="shared" si="1"/>
        <v>1.3288436243656581</v>
      </c>
      <c r="V82" s="24">
        <f t="shared" si="1"/>
        <v>1.3471395977939511</v>
      </c>
      <c r="W82" s="24">
        <f t="shared" si="1"/>
        <v>1.3312003118980362</v>
      </c>
      <c r="X82" s="24">
        <f t="shared" si="1"/>
        <v>1.4565577876270548</v>
      </c>
      <c r="Y82" s="24">
        <f t="shared" si="1"/>
        <v>1.3104495753990055</v>
      </c>
      <c r="Z82" s="24">
        <f t="shared" si="1"/>
        <v>1.2644037162255706</v>
      </c>
      <c r="AA82" s="24">
        <f t="shared" si="1"/>
        <v>1.2720093217056658</v>
      </c>
      <c r="AB82" s="24">
        <f t="shared" si="1"/>
        <v>1.1263905642752479</v>
      </c>
      <c r="AC82" s="24">
        <f t="shared" si="1"/>
        <v>1.3361895712135456</v>
      </c>
      <c r="AD82" s="24">
        <f t="shared" si="1"/>
        <v>1.3725021354540174</v>
      </c>
      <c r="AE82" s="24">
        <f t="shared" si="1"/>
        <v>1.2499382350369721</v>
      </c>
      <c r="AF82" s="24">
        <f t="shared" si="1"/>
        <v>1.2312762277048048</v>
      </c>
      <c r="AG82" s="24">
        <f t="shared" si="1"/>
        <v>1.2245257986178508</v>
      </c>
      <c r="AH82" s="24">
        <f t="shared" si="1"/>
        <v>1.3065094950228664</v>
      </c>
      <c r="AI82" s="24">
        <f t="shared" si="1"/>
        <v>1.2443559918720497</v>
      </c>
      <c r="AJ82" s="24">
        <f t="shared" si="1"/>
        <v>1.3436521040774667</v>
      </c>
      <c r="AK82" s="24">
        <f t="shared" si="1"/>
        <v>1.5797346523831555</v>
      </c>
      <c r="AL82" s="24">
        <f t="shared" si="1"/>
        <v>1.632049992919314</v>
      </c>
      <c r="AM82" s="25">
        <f>SUM(B82:AL82)</f>
        <v>49.004988184436925</v>
      </c>
    </row>
    <row r="83" spans="1:40">
      <c r="AM83" s="37">
        <f>AM82/37</f>
        <v>1.3244591401199168</v>
      </c>
    </row>
    <row r="85" spans="1:40" ht="22.2">
      <c r="A85" s="5" t="s">
        <v>51</v>
      </c>
    </row>
    <row r="86" spans="1:40">
      <c r="A86" s="15"/>
      <c r="B86" s="15" t="s">
        <v>52</v>
      </c>
      <c r="C86" s="15" t="s">
        <v>53</v>
      </c>
    </row>
    <row r="87" spans="1:40">
      <c r="A87" s="15" t="s">
        <v>0</v>
      </c>
      <c r="B87" s="15" cm="1">
        <f t="array" ref="B87:B123">AN45:AN81/AM83</f>
        <v>1.0011420391100332</v>
      </c>
      <c r="C87" s="15" cm="1">
        <f t="array" ref="C87:C123">AM45:AM81/AM83</f>
        <v>0.94235393297177417</v>
      </c>
    </row>
    <row r="88" spans="1:40">
      <c r="A88" s="15" t="s">
        <v>1</v>
      </c>
      <c r="B88" s="66">
        <v>1.1914968810853963</v>
      </c>
      <c r="C88" s="15">
        <v>0.82265904666585954</v>
      </c>
    </row>
    <row r="89" spans="1:40">
      <c r="A89" s="15" t="s">
        <v>2</v>
      </c>
      <c r="B89" s="15">
        <v>1.0512824509585887</v>
      </c>
      <c r="C89" s="15">
        <v>0.8583088996079804</v>
      </c>
    </row>
    <row r="90" spans="1:40">
      <c r="A90" s="15" t="s">
        <v>3</v>
      </c>
      <c r="B90" s="15">
        <v>0.97766286783157796</v>
      </c>
      <c r="C90" s="15">
        <v>0.81550170784856746</v>
      </c>
    </row>
    <row r="91" spans="1:40">
      <c r="A91" s="15" t="s">
        <v>4</v>
      </c>
      <c r="B91" s="15">
        <v>1.0587021410192166</v>
      </c>
      <c r="C91" s="15">
        <v>1.1476557621026597</v>
      </c>
    </row>
    <row r="92" spans="1:40">
      <c r="A92" s="15" t="s">
        <v>5</v>
      </c>
      <c r="B92" s="15">
        <v>0.9466244586038971</v>
      </c>
      <c r="C92" s="15">
        <v>0.83352965941538704</v>
      </c>
    </row>
    <row r="93" spans="1:40">
      <c r="A93" s="15" t="s">
        <v>6</v>
      </c>
      <c r="B93" s="15">
        <v>0.93174145404483066</v>
      </c>
      <c r="C93" s="15">
        <v>0.79222576342292961</v>
      </c>
    </row>
    <row r="94" spans="1:40">
      <c r="A94" s="15" t="s">
        <v>7</v>
      </c>
      <c r="B94" s="15">
        <v>0.96324987447583099</v>
      </c>
      <c r="C94" s="15">
        <v>0.96144032890023434</v>
      </c>
    </row>
    <row r="95" spans="1:40">
      <c r="A95" s="15" t="s">
        <v>8</v>
      </c>
      <c r="B95" s="15">
        <v>1.0125908045121528</v>
      </c>
      <c r="C95" s="15">
        <v>0.91228801072847832</v>
      </c>
    </row>
    <row r="96" spans="1:40">
      <c r="A96" s="15" t="s">
        <v>9</v>
      </c>
      <c r="B96" s="15">
        <v>1.0297341553927459</v>
      </c>
      <c r="C96" s="15">
        <v>0.96037001678636236</v>
      </c>
    </row>
    <row r="97" spans="1:6">
      <c r="A97" s="15" t="s">
        <v>10</v>
      </c>
      <c r="B97" s="15">
        <v>0.93159718815238535</v>
      </c>
      <c r="C97" s="15">
        <v>0.82369705439496588</v>
      </c>
    </row>
    <row r="98" spans="1:6">
      <c r="A98" s="15" t="s">
        <v>11</v>
      </c>
      <c r="B98" s="15">
        <v>0.95337530212544908</v>
      </c>
      <c r="C98" s="15">
        <v>0.88188165762396253</v>
      </c>
    </row>
    <row r="99" spans="1:6">
      <c r="A99" s="15" t="s">
        <v>12</v>
      </c>
      <c r="B99" s="15">
        <v>0.98363528964625879</v>
      </c>
      <c r="C99" s="15">
        <v>0.84817033946166265</v>
      </c>
    </row>
    <row r="100" spans="1:6">
      <c r="A100" s="15" t="s">
        <v>13</v>
      </c>
      <c r="B100" s="15">
        <v>0.99643653920389352</v>
      </c>
      <c r="C100" s="15">
        <v>0.84358279993474417</v>
      </c>
    </row>
    <row r="101" spans="1:6">
      <c r="A101" s="15" t="s">
        <v>14</v>
      </c>
      <c r="B101" s="15">
        <v>0.98166155156470059</v>
      </c>
      <c r="C101" s="15">
        <v>0.78535209546627804</v>
      </c>
    </row>
    <row r="102" spans="1:6">
      <c r="A102" s="15" t="s">
        <v>15</v>
      </c>
      <c r="B102" s="15">
        <v>1.0218203500458853</v>
      </c>
      <c r="C102" s="15">
        <v>1.0506880328521451</v>
      </c>
    </row>
    <row r="103" spans="1:6">
      <c r="A103" s="15" t="s">
        <v>16</v>
      </c>
      <c r="B103" s="15">
        <v>0.98080472385193285</v>
      </c>
      <c r="C103" s="15">
        <v>0.79402089881068971</v>
      </c>
    </row>
    <row r="104" spans="1:6">
      <c r="A104" s="15" t="s">
        <v>17</v>
      </c>
      <c r="B104" s="15">
        <v>0.98772398609194678</v>
      </c>
      <c r="C104" s="15">
        <v>0.75615497521951225</v>
      </c>
    </row>
    <row r="105" spans="1:6">
      <c r="A105" s="15" t="s">
        <v>18</v>
      </c>
      <c r="B105" s="15">
        <v>0.91002952761230149</v>
      </c>
      <c r="C105" s="15">
        <v>0.81188267369040723</v>
      </c>
    </row>
    <row r="106" spans="1:6">
      <c r="A106" s="15" t="s">
        <v>19</v>
      </c>
      <c r="B106" s="15">
        <v>1.0033103960046243</v>
      </c>
      <c r="C106" s="15">
        <v>0.84942943639238133</v>
      </c>
      <c r="F106" s="15"/>
    </row>
    <row r="107" spans="1:6">
      <c r="A107" s="15" t="s">
        <v>20</v>
      </c>
      <c r="B107" s="15">
        <v>1.017124316626318</v>
      </c>
      <c r="C107" s="15">
        <v>0.87060994229344868</v>
      </c>
    </row>
    <row r="108" spans="1:6">
      <c r="A108" s="15" t="s">
        <v>21</v>
      </c>
      <c r="B108" s="15">
        <v>1.0050897544317667</v>
      </c>
      <c r="C108" s="15">
        <v>1.4795532746632327</v>
      </c>
    </row>
    <row r="109" spans="1:6">
      <c r="A109" s="15" t="s">
        <v>22</v>
      </c>
      <c r="B109" s="15">
        <v>1.099737805044841</v>
      </c>
      <c r="C109" s="15">
        <v>0.89183817409176203</v>
      </c>
    </row>
    <row r="110" spans="1:6">
      <c r="A110" s="15" t="s">
        <v>23</v>
      </c>
      <c r="B110" s="15">
        <v>0.98942242588197704</v>
      </c>
      <c r="C110" s="15">
        <v>0.85788571983160233</v>
      </c>
      <c r="F110" s="15"/>
    </row>
    <row r="111" spans="1:6">
      <c r="A111" s="15" t="s">
        <v>24</v>
      </c>
      <c r="B111" s="15">
        <v>0.95465664279465134</v>
      </c>
      <c r="C111" s="15">
        <v>1.6951956163238244</v>
      </c>
    </row>
    <row r="112" spans="1:6">
      <c r="A112" s="15" t="s">
        <v>25</v>
      </c>
      <c r="B112" s="15">
        <v>0.96039906643741224</v>
      </c>
      <c r="C112" s="15">
        <v>1.1815268092570137</v>
      </c>
    </row>
    <row r="113" spans="1:3">
      <c r="A113" s="15" t="s">
        <v>26</v>
      </c>
      <c r="B113" s="15">
        <v>0.85045323797098349</v>
      </c>
      <c r="C113" s="15">
        <v>1.0227071937624523</v>
      </c>
    </row>
    <row r="114" spans="1:3">
      <c r="A114" s="15" t="s">
        <v>27</v>
      </c>
      <c r="B114" s="15">
        <v>1.0088567708419958</v>
      </c>
      <c r="C114" s="15">
        <v>2.2096045701410616</v>
      </c>
    </row>
    <row r="115" spans="1:3">
      <c r="A115" s="15" t="s">
        <v>28</v>
      </c>
      <c r="B115" s="15">
        <v>1.0362736711755041</v>
      </c>
      <c r="C115" s="15">
        <v>1.2882174280119953</v>
      </c>
    </row>
    <row r="116" spans="1:3">
      <c r="A116" s="15" t="s">
        <v>29</v>
      </c>
      <c r="B116" s="15">
        <v>0.94373484026377918</v>
      </c>
      <c r="C116" s="15">
        <v>0.99948870876717477</v>
      </c>
    </row>
    <row r="117" spans="1:3">
      <c r="A117" s="15" t="s">
        <v>30</v>
      </c>
      <c r="B117" s="15">
        <v>0.92964455482811259</v>
      </c>
      <c r="C117" s="15">
        <v>0.77147065216595845</v>
      </c>
    </row>
    <row r="118" spans="1:3">
      <c r="A118" s="15" t="s">
        <v>31</v>
      </c>
      <c r="B118" s="15">
        <v>0.92454781089508131</v>
      </c>
      <c r="C118" s="15">
        <v>0.77178063334413616</v>
      </c>
    </row>
    <row r="119" spans="1:3">
      <c r="A119" s="15" t="s">
        <v>32</v>
      </c>
      <c r="B119" s="15">
        <v>0.98644756598876637</v>
      </c>
      <c r="C119" s="15">
        <v>0.80287630727468107</v>
      </c>
    </row>
    <row r="120" spans="1:3">
      <c r="A120" s="15" t="s">
        <v>33</v>
      </c>
      <c r="B120" s="15">
        <v>0.93952010611621095</v>
      </c>
      <c r="C120" s="15">
        <v>2.1430322557525838</v>
      </c>
    </row>
    <row r="121" spans="1:3">
      <c r="A121" s="15" t="s">
        <v>34</v>
      </c>
      <c r="B121" s="15">
        <v>1.014491171057049</v>
      </c>
      <c r="C121" s="15">
        <v>0.79152068253741603</v>
      </c>
    </row>
    <row r="122" spans="1:3">
      <c r="A122" s="15" t="s">
        <v>35</v>
      </c>
      <c r="B122" s="66">
        <v>1.1927394394666837</v>
      </c>
      <c r="C122" s="15">
        <v>0.8110371657017077</v>
      </c>
    </row>
    <row r="123" spans="1:3">
      <c r="A123" s="15" t="s">
        <v>36</v>
      </c>
      <c r="B123" s="66">
        <v>1.2322388388452268</v>
      </c>
      <c r="C123" s="15">
        <v>0.92046177378297667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040E-D2A8-4807-95E1-F17BA2D44E20}">
  <dimension ref="A1:AL121"/>
  <sheetViews>
    <sheetView topLeftCell="A70" zoomScaleNormal="100" workbookViewId="0">
      <selection activeCell="Z84" sqref="Z84"/>
    </sheetView>
  </sheetViews>
  <sheetFormatPr defaultRowHeight="13.8"/>
  <cols>
    <col min="1" max="1" width="27.5546875" customWidth="1"/>
    <col min="2" max="38" width="10.5546875" bestFit="1" customWidth="1"/>
    <col min="39" max="39" width="9.109375" bestFit="1" customWidth="1"/>
  </cols>
  <sheetData>
    <row r="1" spans="1:38" ht="17.399999999999999">
      <c r="A1" s="3" t="s">
        <v>40</v>
      </c>
    </row>
    <row r="2" spans="1:38" ht="22.2">
      <c r="A2" s="5" t="s">
        <v>56</v>
      </c>
    </row>
    <row r="3" spans="1:38">
      <c r="B3" s="9">
        <v>0.87998430558880647</v>
      </c>
      <c r="C3" s="9">
        <v>0</v>
      </c>
      <c r="D3" s="9">
        <v>-0.15595557359116413</v>
      </c>
      <c r="E3" s="9">
        <v>-1.8269140849398152E-2</v>
      </c>
      <c r="F3" s="9">
        <v>-1.7546433051430423E-2</v>
      </c>
      <c r="G3" s="9">
        <v>-3.2582077159873987E-3</v>
      </c>
      <c r="H3" s="9">
        <v>0</v>
      </c>
      <c r="I3" s="9">
        <v>-2.0468419203858242E-3</v>
      </c>
      <c r="J3" s="9">
        <v>-2.5956597255780178E-4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-3.2654786414518088E-3</v>
      </c>
      <c r="V3" s="9">
        <v>-1.2063988777684857E-3</v>
      </c>
      <c r="W3" s="9">
        <v>0</v>
      </c>
      <c r="X3" s="9">
        <v>0</v>
      </c>
      <c r="Y3" s="9">
        <v>0</v>
      </c>
      <c r="Z3" s="9">
        <v>-1.2463078131036802E-4</v>
      </c>
      <c r="AA3" s="9">
        <v>0</v>
      </c>
      <c r="AB3" s="9">
        <v>-3.8121233145649794E-6</v>
      </c>
      <c r="AC3" s="9">
        <v>0</v>
      </c>
      <c r="AD3" s="9">
        <v>0</v>
      </c>
      <c r="AE3" s="9">
        <v>-3.3079296587135459E-5</v>
      </c>
      <c r="AF3" s="9">
        <v>-2.8566611267673483E-3</v>
      </c>
      <c r="AG3" s="9">
        <v>-2.8233575344610014E-3</v>
      </c>
      <c r="AH3" s="9">
        <v>-1.9502162967165448E-3</v>
      </c>
      <c r="AI3" s="9">
        <v>-9.6814637082265013E-6</v>
      </c>
      <c r="AJ3" s="9">
        <v>-2.2750916224136643E-2</v>
      </c>
      <c r="AK3" s="9">
        <v>0</v>
      </c>
      <c r="AL3" s="9">
        <v>0</v>
      </c>
    </row>
    <row r="4" spans="1:38">
      <c r="B4" s="9">
        <v>-4.6551219641954617E-5</v>
      </c>
      <c r="C4" s="9">
        <v>0.99813655336911156</v>
      </c>
      <c r="D4" s="9">
        <v>-2.8009104061540633E-4</v>
      </c>
      <c r="E4" s="9">
        <v>-5.7445927350941177E-4</v>
      </c>
      <c r="F4" s="9">
        <v>-2.6858333670537774E-3</v>
      </c>
      <c r="G4" s="9">
        <v>-2.3679706491536753E-3</v>
      </c>
      <c r="H4" s="9">
        <v>-0.14519886836412049</v>
      </c>
      <c r="I4" s="9">
        <v>-5.1265985018939934E-5</v>
      </c>
      <c r="J4" s="9">
        <v>-6.1947904557039621E-2</v>
      </c>
      <c r="K4" s="9">
        <v>-8.4417363035073616E-4</v>
      </c>
      <c r="L4" s="9">
        <v>-7.7749982300049564E-2</v>
      </c>
      <c r="M4" s="9">
        <v>-3.45030314999058E-4</v>
      </c>
      <c r="N4" s="9">
        <v>-1.1278868068357719E-4</v>
      </c>
      <c r="O4" s="9">
        <v>-7.1067838693773125E-5</v>
      </c>
      <c r="P4" s="9">
        <v>0</v>
      </c>
      <c r="Q4" s="9">
        <v>-5.6417150813847414E-4</v>
      </c>
      <c r="R4" s="9">
        <v>-5.0051123647725894E-5</v>
      </c>
      <c r="S4" s="9">
        <v>0</v>
      </c>
      <c r="T4" s="9">
        <v>-7.5598086124401912E-5</v>
      </c>
      <c r="U4" s="9">
        <v>-2.3860491117080022E-4</v>
      </c>
      <c r="V4" s="9">
        <v>-7.5836952709811434E-3</v>
      </c>
      <c r="W4" s="9">
        <v>-0.2218313536091894</v>
      </c>
      <c r="X4" s="9">
        <v>0</v>
      </c>
      <c r="Y4" s="9">
        <v>0</v>
      </c>
      <c r="Z4" s="9">
        <v>-2.8760949533161852E-6</v>
      </c>
      <c r="AA4" s="9">
        <v>-1.8595102793728244E-6</v>
      </c>
      <c r="AB4" s="9">
        <v>-9.5303082864124485E-7</v>
      </c>
      <c r="AC4" s="9">
        <v>-3.1490360013540855E-6</v>
      </c>
      <c r="AD4" s="9">
        <v>0</v>
      </c>
      <c r="AE4" s="9">
        <v>-7.3509547971412138E-6</v>
      </c>
      <c r="AF4" s="9">
        <v>-4.4961501714157251E-5</v>
      </c>
      <c r="AG4" s="9">
        <v>-8.6961731040893269E-6</v>
      </c>
      <c r="AH4" s="9">
        <v>-5.9097463536865E-5</v>
      </c>
      <c r="AI4" s="9">
        <v>-6.4543091388176673E-6</v>
      </c>
      <c r="AJ4" s="9">
        <v>-1.5865353015436989E-5</v>
      </c>
      <c r="AK4" s="9">
        <v>0</v>
      </c>
      <c r="AL4" s="9">
        <v>-2.5482170443867554E-4</v>
      </c>
    </row>
    <row r="5" spans="1:38">
      <c r="B5" s="9">
        <v>-0.12744393903120263</v>
      </c>
      <c r="C5" s="9">
        <v>0</v>
      </c>
      <c r="D5" s="9">
        <v>0.76439270969335549</v>
      </c>
      <c r="E5" s="9">
        <v>-1.7701361334883038E-3</v>
      </c>
      <c r="F5" s="9">
        <v>-1.3833812163638571E-3</v>
      </c>
      <c r="G5" s="9">
        <v>-9.0822165404248565E-3</v>
      </c>
      <c r="H5" s="9">
        <v>0</v>
      </c>
      <c r="I5" s="9">
        <v>-1.7088661672979977E-5</v>
      </c>
      <c r="J5" s="9">
        <v>-9.1124224408589975E-4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-3.8858514104958894E-4</v>
      </c>
      <c r="V5" s="9">
        <v>-4.5320888073592488E-5</v>
      </c>
      <c r="W5" s="9">
        <v>0</v>
      </c>
      <c r="X5" s="9">
        <v>0</v>
      </c>
      <c r="Y5" s="9">
        <v>0</v>
      </c>
      <c r="Z5" s="9">
        <v>-1.2367208299259597E-4</v>
      </c>
      <c r="AA5" s="9">
        <v>0</v>
      </c>
      <c r="AB5" s="9">
        <v>0</v>
      </c>
      <c r="AC5" s="9">
        <v>0</v>
      </c>
      <c r="AD5" s="9">
        <v>0</v>
      </c>
      <c r="AE5" s="9">
        <v>-2.8668723708850734E-4</v>
      </c>
      <c r="AF5" s="9">
        <v>-6.7651002400623038E-3</v>
      </c>
      <c r="AG5" s="9">
        <v>-8.3618535603098929E-3</v>
      </c>
      <c r="AH5" s="9">
        <v>-1.2883247051036569E-3</v>
      </c>
      <c r="AI5" s="9">
        <v>-8.0678864235220839E-6</v>
      </c>
      <c r="AJ5" s="9">
        <v>-0.13286326558827596</v>
      </c>
      <c r="AK5" s="9">
        <v>0</v>
      </c>
      <c r="AL5" s="9">
        <v>-2.9782286706270208E-3</v>
      </c>
    </row>
    <row r="6" spans="1:38">
      <c r="B6" s="9">
        <v>-3.2120341552948689E-3</v>
      </c>
      <c r="C6" s="9">
        <v>-1.1180679785330948E-3</v>
      </c>
      <c r="D6" s="9">
        <v>-1.063022689579731E-3</v>
      </c>
      <c r="E6" s="9">
        <v>0.75256836733330656</v>
      </c>
      <c r="F6" s="9">
        <v>-7.0610609800509849E-3</v>
      </c>
      <c r="G6" s="9">
        <v>-9.5618055326585115E-4</v>
      </c>
      <c r="H6" s="9">
        <v>-5.8245964386753201E-4</v>
      </c>
      <c r="I6" s="9">
        <v>-3.6550748578318285E-3</v>
      </c>
      <c r="J6" s="9">
        <v>-3.9652844318404604E-3</v>
      </c>
      <c r="K6" s="9">
        <v>-7.2742621338733654E-4</v>
      </c>
      <c r="L6" s="9">
        <v>-9.203974228872159E-4</v>
      </c>
      <c r="M6" s="9">
        <v>-1.2847839361149133E-3</v>
      </c>
      <c r="N6" s="9">
        <v>-1.3495749033517685E-3</v>
      </c>
      <c r="O6" s="9">
        <v>-9.7940365199856083E-4</v>
      </c>
      <c r="P6" s="9">
        <v>-1.0089237566754223E-3</v>
      </c>
      <c r="Q6" s="9">
        <v>-2.7548374705910596E-3</v>
      </c>
      <c r="R6" s="9">
        <v>-3.3283997225737718E-3</v>
      </c>
      <c r="S6" s="9">
        <v>-1.1440712592955789E-3</v>
      </c>
      <c r="T6" s="9">
        <v>-7.7894736842105267E-4</v>
      </c>
      <c r="U6" s="9">
        <v>-4.799367356121239E-3</v>
      </c>
      <c r="V6" s="9">
        <v>-2.5724999325582023E-3</v>
      </c>
      <c r="W6" s="9">
        <v>-3.0022190314580341E-4</v>
      </c>
      <c r="X6" s="9">
        <v>-9.9627706989670176E-4</v>
      </c>
      <c r="Y6" s="9">
        <v>-1.7579653796306988E-3</v>
      </c>
      <c r="Z6" s="9">
        <v>-3.6976994116468425E-3</v>
      </c>
      <c r="AA6" s="9">
        <v>-1.3909136889708727E-3</v>
      </c>
      <c r="AB6" s="9">
        <v>-2.3825770716031122E-5</v>
      </c>
      <c r="AC6" s="9">
        <v>-1.1793139825071049E-3</v>
      </c>
      <c r="AD6" s="9">
        <v>-6.721130686213727E-4</v>
      </c>
      <c r="AE6" s="9">
        <v>-3.6203452375920477E-3</v>
      </c>
      <c r="AF6" s="9">
        <v>-3.5808624579489526E-4</v>
      </c>
      <c r="AG6" s="9">
        <v>-2.7924378078686839E-3</v>
      </c>
      <c r="AH6" s="9">
        <v>-2.6333829752027044E-2</v>
      </c>
      <c r="AI6" s="9">
        <v>-1.6958697262243422E-3</v>
      </c>
      <c r="AJ6" s="9">
        <v>-3.2682627211800194E-3</v>
      </c>
      <c r="AK6" s="9">
        <v>-1.9545761567038161E-2</v>
      </c>
      <c r="AL6" s="9">
        <v>-4.9371705234993392E-4</v>
      </c>
    </row>
    <row r="7" spans="1:38">
      <c r="B7" s="9">
        <v>-2.3933977070199241E-2</v>
      </c>
      <c r="C7" s="9">
        <v>-5.2176505664877756E-4</v>
      </c>
      <c r="D7" s="9">
        <v>-1.9837944175870707E-2</v>
      </c>
      <c r="E7" s="9">
        <v>-5.924946227940096E-3</v>
      </c>
      <c r="F7" s="9">
        <v>0.73822987901104686</v>
      </c>
      <c r="G7" s="9">
        <v>-2.1455612540053175E-2</v>
      </c>
      <c r="H7" s="9">
        <v>-2.4962556165751375E-4</v>
      </c>
      <c r="I7" s="9">
        <v>-6.8563508112367442E-3</v>
      </c>
      <c r="J7" s="9">
        <v>-3.0913202795580751E-2</v>
      </c>
      <c r="K7" s="9">
        <v>-7.9478049240468249E-4</v>
      </c>
      <c r="L7" s="9">
        <v>-1.6873952752932291E-3</v>
      </c>
      <c r="M7" s="9">
        <v>-3.3912848066354776E-3</v>
      </c>
      <c r="N7" s="9">
        <v>-1.7229443290629205E-3</v>
      </c>
      <c r="O7" s="9">
        <v>-1.7722542274259674E-3</v>
      </c>
      <c r="P7" s="9">
        <v>-6.0535425400525334E-3</v>
      </c>
      <c r="Q7" s="9">
        <v>-7.7423536755173569E-3</v>
      </c>
      <c r="R7" s="9">
        <v>-6.9928569896394177E-3</v>
      </c>
      <c r="S7" s="9">
        <v>-3.5139331535507068E-3</v>
      </c>
      <c r="T7" s="9">
        <v>-9.3205741626794256E-4</v>
      </c>
      <c r="U7" s="9">
        <v>-9.3764912806948181E-2</v>
      </c>
      <c r="V7" s="9">
        <v>-4.0780166716123986E-2</v>
      </c>
      <c r="W7" s="9">
        <v>-8.0276726275943088E-4</v>
      </c>
      <c r="X7" s="9">
        <v>-3.1286595703773619E-3</v>
      </c>
      <c r="Y7" s="9">
        <v>-3.1309748367145296E-3</v>
      </c>
      <c r="Z7" s="9">
        <v>-6.7722449167418449E-3</v>
      </c>
      <c r="AA7" s="9">
        <v>-4.1150962482520599E-3</v>
      </c>
      <c r="AB7" s="9">
        <v>-3.0878198847976332E-4</v>
      </c>
      <c r="AC7" s="9">
        <v>-7.4065326751848086E-3</v>
      </c>
      <c r="AD7" s="9">
        <v>-9.9472734155963156E-3</v>
      </c>
      <c r="AE7" s="9">
        <v>-1.3047944764925654E-3</v>
      </c>
      <c r="AF7" s="9">
        <v>-5.9863027996563661E-3</v>
      </c>
      <c r="AG7" s="9">
        <v>-5.2640834523420728E-3</v>
      </c>
      <c r="AH7" s="9">
        <v>-1.7634683119400515E-2</v>
      </c>
      <c r="AI7" s="9">
        <v>-3.5466428717803081E-3</v>
      </c>
      <c r="AJ7" s="9">
        <v>-5.6412662364889524E-3</v>
      </c>
      <c r="AK7" s="9">
        <v>-0.43194866599121917</v>
      </c>
      <c r="AL7" s="9">
        <v>-1.1785503830288745E-3</v>
      </c>
    </row>
    <row r="8" spans="1:38">
      <c r="B8" s="9">
        <v>-4.0871970845636159E-2</v>
      </c>
      <c r="C8" s="9">
        <v>-5.8884913536076328E-3</v>
      </c>
      <c r="D8" s="9">
        <v>-1.0186933201594976E-2</v>
      </c>
      <c r="E8" s="9">
        <v>-0.12928005557559483</v>
      </c>
      <c r="F8" s="9">
        <v>-3.3747420386031644E-2</v>
      </c>
      <c r="G8" s="9">
        <v>0.77651452705031787</v>
      </c>
      <c r="H8" s="9">
        <v>-3.8608753536362124E-2</v>
      </c>
      <c r="I8" s="9">
        <v>-0.18834743147921354</v>
      </c>
      <c r="J8" s="9">
        <v>-2.745048226805433E-2</v>
      </c>
      <c r="K8" s="9">
        <v>-4.8674692303202023E-3</v>
      </c>
      <c r="L8" s="9">
        <v>-2.5723927973001675E-3</v>
      </c>
      <c r="M8" s="9">
        <v>-6.6259440097516465E-3</v>
      </c>
      <c r="N8" s="9">
        <v>-4.5193257570454032E-3</v>
      </c>
      <c r="O8" s="9">
        <v>-4.0375415857899855E-3</v>
      </c>
      <c r="P8" s="9">
        <v>-1.3046427888044254E-2</v>
      </c>
      <c r="Q8" s="9">
        <v>-7.6823354299707112E-3</v>
      </c>
      <c r="R8" s="9">
        <v>-1.1186426135266736E-2</v>
      </c>
      <c r="S8" s="9">
        <v>-8.4988150690528726E-3</v>
      </c>
      <c r="T8" s="9">
        <v>-8.5349282296650723E-3</v>
      </c>
      <c r="U8" s="9">
        <v>-3.9213012830126938E-2</v>
      </c>
      <c r="V8" s="9">
        <v>-4.6518654401251722E-3</v>
      </c>
      <c r="W8" s="9">
        <v>-3.8506722360005222E-4</v>
      </c>
      <c r="X8" s="9">
        <v>-9.1063219897575733E-3</v>
      </c>
      <c r="Y8" s="9">
        <v>-1.298584645391436E-2</v>
      </c>
      <c r="Z8" s="9">
        <v>-1.0545681495492679E-5</v>
      </c>
      <c r="AA8" s="9">
        <v>-2.2314123352473892E-5</v>
      </c>
      <c r="AB8" s="9">
        <v>-3.6215171488367307E-5</v>
      </c>
      <c r="AC8" s="9">
        <v>-5.5895389024035013E-4</v>
      </c>
      <c r="AD8" s="9">
        <v>-8.0104904505077883E-4</v>
      </c>
      <c r="AE8" s="9">
        <v>-8.9314100785265751E-4</v>
      </c>
      <c r="AF8" s="9">
        <v>-8.536262254016427E-3</v>
      </c>
      <c r="AG8" s="9">
        <v>-0.12286146609748604</v>
      </c>
      <c r="AH8" s="9">
        <v>-2.375718034181973E-3</v>
      </c>
      <c r="AI8" s="9">
        <v>-4.1856194765232573E-3</v>
      </c>
      <c r="AJ8" s="9">
        <v>-5.4690138323213507E-3</v>
      </c>
      <c r="AK8" s="9">
        <v>-9.329618372171564E-3</v>
      </c>
      <c r="AL8" s="9">
        <v>-7.1827867938651672E-3</v>
      </c>
    </row>
    <row r="9" spans="1:38">
      <c r="B9" s="9">
        <v>-6.3509163940095228E-3</v>
      </c>
      <c r="C9" s="9">
        <v>-7.6774001192605841E-3</v>
      </c>
      <c r="D9" s="9">
        <v>-5.3481950668689791E-3</v>
      </c>
      <c r="E9" s="9">
        <v>-7.4946895915995347E-3</v>
      </c>
      <c r="F9" s="9">
        <v>-3.2852142597013718E-3</v>
      </c>
      <c r="G9" s="9">
        <v>-4.2623471684766151E-3</v>
      </c>
      <c r="H9" s="9">
        <v>0.66283907472125148</v>
      </c>
      <c r="I9" s="9">
        <v>-1.4563337225750714E-3</v>
      </c>
      <c r="J9" s="9">
        <v>-2.8361724512140231E-2</v>
      </c>
      <c r="K9" s="9">
        <v>-7.8265672218156019E-3</v>
      </c>
      <c r="L9" s="9">
        <v>-3.1033913105043306E-3</v>
      </c>
      <c r="M9" s="9">
        <v>-2.8737393341368906E-3</v>
      </c>
      <c r="N9" s="9">
        <v>-1.4001353464168202E-3</v>
      </c>
      <c r="O9" s="9">
        <v>-1.3014297960797204E-3</v>
      </c>
      <c r="P9" s="9">
        <v>-9.3934280793918628E-4</v>
      </c>
      <c r="Q9" s="9">
        <v>-9.3028280597301581E-4</v>
      </c>
      <c r="R9" s="9">
        <v>-1.0832493189472103E-3</v>
      </c>
      <c r="S9" s="9">
        <v>-3.268775026558797E-4</v>
      </c>
      <c r="T9" s="9">
        <v>-2.9023923444976077E-3</v>
      </c>
      <c r="U9" s="9">
        <v>-1.5611578473746642E-3</v>
      </c>
      <c r="V9" s="9">
        <v>-1.7620113841754565E-2</v>
      </c>
      <c r="W9" s="9">
        <v>-2.2650437279728496E-2</v>
      </c>
      <c r="X9" s="9">
        <v>-1.2776816457798053E-2</v>
      </c>
      <c r="Y9" s="9">
        <v>-1.0573456005953986E-2</v>
      </c>
      <c r="Z9" s="9">
        <v>-1.4505105547891295E-3</v>
      </c>
      <c r="AA9" s="9">
        <v>-4.3512540537324091E-4</v>
      </c>
      <c r="AB9" s="9">
        <v>-2.5731832373313614E-4</v>
      </c>
      <c r="AC9" s="9">
        <v>-0.13216346645883029</v>
      </c>
      <c r="AD9" s="9">
        <v>-6.9680293644828019E-4</v>
      </c>
      <c r="AE9" s="9">
        <v>-8.8303344500658826E-3</v>
      </c>
      <c r="AF9" s="9">
        <v>-2.6687862803189055E-3</v>
      </c>
      <c r="AG9" s="9">
        <v>-2.1730770345663218E-3</v>
      </c>
      <c r="AH9" s="9">
        <v>-3.4394723778455429E-3</v>
      </c>
      <c r="AI9" s="9">
        <v>-2.4252066589107385E-3</v>
      </c>
      <c r="AJ9" s="9">
        <v>-4.6678135050417825E-3</v>
      </c>
      <c r="AK9" s="9">
        <v>0</v>
      </c>
      <c r="AL9" s="9">
        <v>-1.8888658841516828E-2</v>
      </c>
    </row>
    <row r="10" spans="1:38">
      <c r="B10" s="9">
        <v>-8.219615353922273E-3</v>
      </c>
      <c r="C10" s="9">
        <v>-1.6398330351818724E-3</v>
      </c>
      <c r="D10" s="9">
        <v>-2.2636649140760082E-2</v>
      </c>
      <c r="E10" s="9">
        <v>-1.031354788719223E-2</v>
      </c>
      <c r="F10" s="9">
        <v>-2.5535649253429368E-2</v>
      </c>
      <c r="G10" s="9">
        <v>-3.0142168161885266E-2</v>
      </c>
      <c r="H10" s="9">
        <v>-8.3208520552504575E-4</v>
      </c>
      <c r="I10" s="9">
        <v>0.77318978857528031</v>
      </c>
      <c r="J10" s="9">
        <v>-4.7936864719185512E-3</v>
      </c>
      <c r="K10" s="9">
        <v>-7.4987763972645186E-4</v>
      </c>
      <c r="L10" s="9">
        <v>-1.2743964316899912E-3</v>
      </c>
      <c r="M10" s="9">
        <v>-3.670486969430768E-3</v>
      </c>
      <c r="N10" s="9">
        <v>-1.2811238419713905E-2</v>
      </c>
      <c r="O10" s="9">
        <v>-1.0360358359576613E-2</v>
      </c>
      <c r="P10" s="9">
        <v>-4.1383269260876369E-2</v>
      </c>
      <c r="Q10" s="9">
        <v>-1.0713256830076344E-2</v>
      </c>
      <c r="R10" s="9">
        <v>-3.6376441651115067E-2</v>
      </c>
      <c r="S10" s="9">
        <v>-4.2494075345264365E-2</v>
      </c>
      <c r="T10" s="9">
        <v>-2.5348325358851675E-2</v>
      </c>
      <c r="U10" s="9">
        <v>-5.4674611073994794E-2</v>
      </c>
      <c r="V10" s="9">
        <v>-1.2181607272923467E-2</v>
      </c>
      <c r="W10" s="9">
        <v>0</v>
      </c>
      <c r="X10" s="9">
        <v>-3.8382885008651876E-2</v>
      </c>
      <c r="Y10" s="9">
        <v>-1.2511067482773223E-2</v>
      </c>
      <c r="Z10" s="9">
        <v>-5.0437118497988175E-3</v>
      </c>
      <c r="AA10" s="9">
        <v>-2.5382315313439052E-3</v>
      </c>
      <c r="AB10" s="9">
        <v>-4.7365632183469874E-4</v>
      </c>
      <c r="AC10" s="9">
        <v>-4.3000086598490037E-3</v>
      </c>
      <c r="AD10" s="9">
        <v>-1.747493978415569E-3</v>
      </c>
      <c r="AE10" s="9">
        <v>-1.7532027191181794E-3</v>
      </c>
      <c r="AF10" s="9">
        <v>-3.8570545399073471E-3</v>
      </c>
      <c r="AG10" s="9">
        <v>-2.0387694721809421E-3</v>
      </c>
      <c r="AH10" s="9">
        <v>-7.8599626504030455E-3</v>
      </c>
      <c r="AI10" s="9">
        <v>-1.570494771202809E-2</v>
      </c>
      <c r="AJ10" s="9">
        <v>-2.748105790173907E-3</v>
      </c>
      <c r="AK10" s="9">
        <v>-4.7239108409321176E-2</v>
      </c>
      <c r="AL10" s="9">
        <v>-3.8541782796349677E-3</v>
      </c>
    </row>
    <row r="11" spans="1:38">
      <c r="B11" s="9">
        <v>-2.1746069747027373E-3</v>
      </c>
      <c r="C11" s="9">
        <v>-7.453786523553965E-5</v>
      </c>
      <c r="D11" s="9">
        <v>-1.9562264017784678E-3</v>
      </c>
      <c r="E11" s="9">
        <v>-6.7465565842384412E-4</v>
      </c>
      <c r="F11" s="9">
        <v>-5.3918990005260388E-3</v>
      </c>
      <c r="G11" s="9">
        <v>-1.092263929812151E-2</v>
      </c>
      <c r="H11" s="9">
        <v>-3.161923780995174E-3</v>
      </c>
      <c r="I11" s="9">
        <v>-3.2905167421415889E-3</v>
      </c>
      <c r="J11" s="9">
        <v>0.93561659344513082</v>
      </c>
      <c r="K11" s="9">
        <v>-6.6096999142355511E-3</v>
      </c>
      <c r="L11" s="9">
        <v>-3.8585891959502512E-3</v>
      </c>
      <c r="M11" s="9">
        <v>-3.4276037871616943E-3</v>
      </c>
      <c r="N11" s="9">
        <v>-1.0209320234289315E-2</v>
      </c>
      <c r="O11" s="9">
        <v>-6.2073315359092466E-3</v>
      </c>
      <c r="P11" s="9">
        <v>-6.1579139631568877E-3</v>
      </c>
      <c r="Q11" s="9">
        <v>-7.7621596965477505E-2</v>
      </c>
      <c r="R11" s="9">
        <v>-6.810527896351273E-3</v>
      </c>
      <c r="S11" s="9">
        <v>-2.1247037672632182E-3</v>
      </c>
      <c r="T11" s="9">
        <v>-4.6516746411483251E-3</v>
      </c>
      <c r="U11" s="9">
        <v>-4.8198192056501639E-3</v>
      </c>
      <c r="V11" s="9">
        <v>-5.5627073835280157E-2</v>
      </c>
      <c r="W11" s="9">
        <v>-4.8949223338989685E-5</v>
      </c>
      <c r="X11" s="9">
        <v>-4.3871148165626692E-3</v>
      </c>
      <c r="Y11" s="9">
        <v>-5.0044269931092886E-4</v>
      </c>
      <c r="Z11" s="9">
        <v>-2.0420274168544918E-4</v>
      </c>
      <c r="AA11" s="9">
        <v>-1.1157061676236946E-5</v>
      </c>
      <c r="AB11" s="9">
        <v>-8.100762043450582E-5</v>
      </c>
      <c r="AC11" s="9">
        <v>-1.5745180006770427E-5</v>
      </c>
      <c r="AD11" s="9">
        <v>-5.4866372948683478E-6</v>
      </c>
      <c r="AE11" s="9">
        <v>-1.9847577952281277E-4</v>
      </c>
      <c r="AF11" s="9">
        <v>-1.6250371333831122E-3</v>
      </c>
      <c r="AG11" s="9">
        <v>-8.0101416703222807E-4</v>
      </c>
      <c r="AH11" s="9">
        <v>-4.9641869370966598E-4</v>
      </c>
      <c r="AI11" s="9">
        <v>-1.2957025596176466E-3</v>
      </c>
      <c r="AJ11" s="9">
        <v>-1.3689533173319916E-3</v>
      </c>
      <c r="AK11" s="9">
        <v>-4.9814251941911513E-3</v>
      </c>
      <c r="AL11" s="9">
        <v>-4.6186433929509942E-3</v>
      </c>
    </row>
    <row r="12" spans="1:38">
      <c r="B12" s="9">
        <v>-2.6600696938259781E-5</v>
      </c>
      <c r="C12" s="9">
        <v>-1.490757304710793E-4</v>
      </c>
      <c r="D12" s="9">
        <v>0</v>
      </c>
      <c r="E12" s="9">
        <v>-1.3359517988590971E-4</v>
      </c>
      <c r="F12" s="9">
        <v>-1.2116598551369725E-2</v>
      </c>
      <c r="G12" s="9">
        <v>-2.098201841022244E-5</v>
      </c>
      <c r="H12" s="9">
        <v>0</v>
      </c>
      <c r="I12" s="9">
        <v>-2.1512726306095907E-3</v>
      </c>
      <c r="J12" s="9">
        <v>-7.2319498098817317E-3</v>
      </c>
      <c r="K12" s="9">
        <v>0.55049101269403644</v>
      </c>
      <c r="L12" s="9">
        <v>-1.1917966629693437E-3</v>
      </c>
      <c r="M12" s="9">
        <v>-0.2029323036902354</v>
      </c>
      <c r="N12" s="9">
        <v>-0.11810530573510995</v>
      </c>
      <c r="O12" s="9">
        <v>-0.10511599603796799</v>
      </c>
      <c r="P12" s="9">
        <v>-2.2300694069963645E-2</v>
      </c>
      <c r="Q12" s="9">
        <v>-7.4782733951121137E-3</v>
      </c>
      <c r="R12" s="9">
        <v>-5.2067468914677131E-2</v>
      </c>
      <c r="S12" s="9">
        <v>-8.5805344447168422E-3</v>
      </c>
      <c r="T12" s="9">
        <v>-4.1965550239234449E-2</v>
      </c>
      <c r="U12" s="9">
        <v>-3.9949279413168262E-3</v>
      </c>
      <c r="V12" s="9">
        <v>-2.1070975747929536E-2</v>
      </c>
      <c r="W12" s="9">
        <v>0</v>
      </c>
      <c r="X12" s="9">
        <v>-3.4957090171814098E-5</v>
      </c>
      <c r="Y12" s="9">
        <v>0</v>
      </c>
      <c r="Z12" s="9">
        <v>0</v>
      </c>
      <c r="AA12" s="9">
        <v>0</v>
      </c>
      <c r="AB12" s="9">
        <v>0</v>
      </c>
      <c r="AC12" s="9">
        <v>-5.1329286822071596E-4</v>
      </c>
      <c r="AD12" s="9">
        <v>0</v>
      </c>
      <c r="AE12" s="9">
        <v>-2.205286439142364E-5</v>
      </c>
      <c r="AF12" s="9">
        <v>0</v>
      </c>
      <c r="AG12" s="9">
        <v>0</v>
      </c>
      <c r="AH12" s="9">
        <v>0</v>
      </c>
      <c r="AI12" s="9">
        <v>-1.726527694633726E-4</v>
      </c>
      <c r="AJ12" s="9">
        <v>-2.2664790022052841E-5</v>
      </c>
      <c r="AK12" s="9">
        <v>-4.2215467747382644E-5</v>
      </c>
      <c r="AL12" s="9">
        <v>-4.8256860278074187E-3</v>
      </c>
    </row>
    <row r="13" spans="1:38">
      <c r="B13" s="9">
        <v>0</v>
      </c>
      <c r="C13" s="9">
        <v>-7.453786523553965E-5</v>
      </c>
      <c r="D13" s="9">
        <v>-1.6761353611630615E-3</v>
      </c>
      <c r="E13" s="9">
        <v>0</v>
      </c>
      <c r="F13" s="9">
        <v>-3.2295755270505401E-3</v>
      </c>
      <c r="G13" s="9">
        <v>-5.119612492094275E-3</v>
      </c>
      <c r="H13" s="9">
        <v>0</v>
      </c>
      <c r="I13" s="9">
        <v>-2.2898806641793172E-3</v>
      </c>
      <c r="J13" s="9">
        <v>-2.0908867491571011E-2</v>
      </c>
      <c r="K13" s="9">
        <v>-8.8638231186827302E-3</v>
      </c>
      <c r="L13" s="9">
        <v>0.53889269110046489</v>
      </c>
      <c r="M13" s="9">
        <v>-7.0261337764248963E-2</v>
      </c>
      <c r="N13" s="9">
        <v>-4.1941832154886081E-2</v>
      </c>
      <c r="O13" s="9">
        <v>-1.9019530330421034E-2</v>
      </c>
      <c r="P13" s="9">
        <v>-3.3833736322994766E-2</v>
      </c>
      <c r="Q13" s="9">
        <v>-7.858188889422385E-2</v>
      </c>
      <c r="R13" s="9">
        <v>-6.6475042364701087E-2</v>
      </c>
      <c r="S13" s="9">
        <v>-4.6906921631118738E-2</v>
      </c>
      <c r="T13" s="9">
        <v>-1.7745454545454547E-2</v>
      </c>
      <c r="U13" s="9">
        <v>-1.3082366415336161E-2</v>
      </c>
      <c r="V13" s="9">
        <v>-6.7938169359842452E-3</v>
      </c>
      <c r="W13" s="9">
        <v>-2.1863986424748726E-4</v>
      </c>
      <c r="X13" s="9">
        <v>-2.4469963120269869E-4</v>
      </c>
      <c r="Y13" s="9">
        <v>0</v>
      </c>
      <c r="Z13" s="9">
        <v>-1.1504379813264741E-5</v>
      </c>
      <c r="AA13" s="9">
        <v>0</v>
      </c>
      <c r="AB13" s="9">
        <v>0</v>
      </c>
      <c r="AC13" s="9">
        <v>-6.298072002708171E-6</v>
      </c>
      <c r="AD13" s="9">
        <v>-4.3893098358946782E-5</v>
      </c>
      <c r="AE13" s="9">
        <v>-1.4701909594282427E-4</v>
      </c>
      <c r="AF13" s="9">
        <v>-1.0598068261194209E-4</v>
      </c>
      <c r="AG13" s="9">
        <v>-1.2058693371003867E-3</v>
      </c>
      <c r="AH13" s="9">
        <v>-2.3638985414746E-4</v>
      </c>
      <c r="AI13" s="9">
        <v>-5.1634473110541337E-4</v>
      </c>
      <c r="AJ13" s="9">
        <v>-3.4337156883410051E-4</v>
      </c>
      <c r="AK13" s="9">
        <v>-1.0131712259371835E-3</v>
      </c>
      <c r="AL13" s="9">
        <v>-3.7426937839430473E-3</v>
      </c>
    </row>
    <row r="14" spans="1:38">
      <c r="B14" s="9">
        <v>-1.1903811879871253E-3</v>
      </c>
      <c r="C14" s="9">
        <v>-3.7268932617769827E-3</v>
      </c>
      <c r="D14" s="9">
        <v>-1.0008292459155228E-2</v>
      </c>
      <c r="E14" s="9">
        <v>-1.4561874607564159E-3</v>
      </c>
      <c r="F14" s="9">
        <v>-1.6441245498320722E-2</v>
      </c>
      <c r="G14" s="9">
        <v>-1.2037683705064759E-2</v>
      </c>
      <c r="H14" s="9">
        <v>-1.164919287735064E-3</v>
      </c>
      <c r="I14" s="9">
        <v>-6.3816657647650784E-3</v>
      </c>
      <c r="J14" s="9">
        <v>-1.311636563456977E-2</v>
      </c>
      <c r="K14" s="9">
        <v>-4.9707457914801327E-3</v>
      </c>
      <c r="L14" s="9">
        <v>-2.1239940528166522E-3</v>
      </c>
      <c r="M14" s="9">
        <v>0.93542485262438679</v>
      </c>
      <c r="N14" s="9">
        <v>-4.0841170202008413E-2</v>
      </c>
      <c r="O14" s="9">
        <v>-3.2844445826319082E-2</v>
      </c>
      <c r="P14" s="9">
        <v>-3.9174074138500881E-2</v>
      </c>
      <c r="Q14" s="9">
        <v>-3.9233927113842611E-2</v>
      </c>
      <c r="R14" s="9">
        <v>-2.9837619854565733E-2</v>
      </c>
      <c r="S14" s="9">
        <v>-1.9857808286344692E-2</v>
      </c>
      <c r="T14" s="9">
        <v>-7.7330143540669857E-3</v>
      </c>
      <c r="U14" s="9">
        <v>-1.0123665516818238E-2</v>
      </c>
      <c r="V14" s="9">
        <v>-7.6860988966521895E-2</v>
      </c>
      <c r="W14" s="9">
        <v>-6.5265631118652918E-4</v>
      </c>
      <c r="X14" s="9">
        <v>-8.0401307395172421E-4</v>
      </c>
      <c r="Y14" s="9">
        <v>-1.4115050493385174E-4</v>
      </c>
      <c r="Z14" s="9">
        <v>-2.3200499290083896E-3</v>
      </c>
      <c r="AA14" s="9">
        <v>-1.1157061676236947E-4</v>
      </c>
      <c r="AB14" s="9">
        <v>-3.0306380350791586E-4</v>
      </c>
      <c r="AC14" s="9">
        <v>-1.6422222747061556E-3</v>
      </c>
      <c r="AD14" s="9">
        <v>-4.6362085141637543E-4</v>
      </c>
      <c r="AE14" s="9">
        <v>-3.4972167447399325E-3</v>
      </c>
      <c r="AF14" s="9">
        <v>-1.9750945395861935E-4</v>
      </c>
      <c r="AG14" s="9">
        <v>-3.3528578523544405E-4</v>
      </c>
      <c r="AH14" s="9">
        <v>-2.4111765123040921E-3</v>
      </c>
      <c r="AI14" s="9">
        <v>-1.339269146304666E-3</v>
      </c>
      <c r="AJ14" s="9">
        <v>-2.3038759057416713E-3</v>
      </c>
      <c r="AK14" s="9">
        <v>-3.7993920972644377E-4</v>
      </c>
      <c r="AL14" s="9">
        <v>-5.6697829237605316E-3</v>
      </c>
    </row>
    <row r="15" spans="1:38">
      <c r="B15" s="9">
        <v>0</v>
      </c>
      <c r="C15" s="9">
        <v>-2.3852116875372688E-3</v>
      </c>
      <c r="D15" s="9">
        <v>0</v>
      </c>
      <c r="E15" s="9">
        <v>0</v>
      </c>
      <c r="F15" s="9">
        <v>-2.1016266742200462E-3</v>
      </c>
      <c r="G15" s="9">
        <v>-2.9974312014603486E-5</v>
      </c>
      <c r="H15" s="9">
        <v>0</v>
      </c>
      <c r="I15" s="9">
        <v>-4.1582410070917946E-4</v>
      </c>
      <c r="J15" s="9">
        <v>-4.5479272000287178E-3</v>
      </c>
      <c r="K15" s="9">
        <v>-6.6456221963781363E-4</v>
      </c>
      <c r="L15" s="9">
        <v>-2.3599933920185024E-5</v>
      </c>
      <c r="M15" s="9">
        <v>-9.7153272907629488E-4</v>
      </c>
      <c r="N15" s="9">
        <v>0.84863370125778825</v>
      </c>
      <c r="O15" s="9">
        <v>-3.4945388807703752E-2</v>
      </c>
      <c r="P15" s="9">
        <v>-1.5986222972150226E-2</v>
      </c>
      <c r="Q15" s="9">
        <v>-1.65050175253277E-3</v>
      </c>
      <c r="R15" s="9">
        <v>-1.6212988981602637E-2</v>
      </c>
      <c r="S15" s="9">
        <v>-2.3698618942551279E-3</v>
      </c>
      <c r="T15" s="9">
        <v>-6.9311004784688999E-3</v>
      </c>
      <c r="U15" s="9">
        <v>-4.9766167187052616E-4</v>
      </c>
      <c r="V15" s="9">
        <v>-5.7989155358925248E-3</v>
      </c>
      <c r="W15" s="9">
        <v>0</v>
      </c>
      <c r="X15" s="9">
        <v>-1.0172513239997903E-2</v>
      </c>
      <c r="Y15" s="9">
        <v>0</v>
      </c>
      <c r="Z15" s="9">
        <v>-4.7934915888603088E-6</v>
      </c>
      <c r="AA15" s="9">
        <v>0</v>
      </c>
      <c r="AB15" s="9">
        <v>0</v>
      </c>
      <c r="AC15" s="9">
        <v>-5.8257166025050581E-5</v>
      </c>
      <c r="AD15" s="9">
        <v>-2.7433186474341739E-6</v>
      </c>
      <c r="AE15" s="9">
        <v>-2.4441924700494537E-4</v>
      </c>
      <c r="AF15" s="9">
        <v>0</v>
      </c>
      <c r="AG15" s="9">
        <v>0</v>
      </c>
      <c r="AH15" s="9">
        <v>0</v>
      </c>
      <c r="AI15" s="9">
        <v>-8.8795157977284052E-3</v>
      </c>
      <c r="AJ15" s="9">
        <v>-5.6661975055132103E-6</v>
      </c>
      <c r="AK15" s="9">
        <v>0</v>
      </c>
      <c r="AL15" s="9">
        <v>0</v>
      </c>
    </row>
    <row r="16" spans="1:38">
      <c r="B16" s="9">
        <v>-3.3250871172824731E-5</v>
      </c>
      <c r="C16" s="9">
        <v>-2.0125223613595708E-3</v>
      </c>
      <c r="D16" s="9">
        <v>0</v>
      </c>
      <c r="E16" s="9">
        <v>0</v>
      </c>
      <c r="F16" s="9">
        <v>-1.7956136446404725E-4</v>
      </c>
      <c r="G16" s="9">
        <v>0</v>
      </c>
      <c r="H16" s="9">
        <v>0</v>
      </c>
      <c r="I16" s="9">
        <v>-2.7759581517663029E-3</v>
      </c>
      <c r="J16" s="9">
        <v>-2.5211035419709892E-3</v>
      </c>
      <c r="K16" s="9">
        <v>-7.2293592811951339E-4</v>
      </c>
      <c r="L16" s="9">
        <v>-1.887994713614802E-4</v>
      </c>
      <c r="M16" s="9">
        <v>-6.0607298753123998E-4</v>
      </c>
      <c r="N16" s="9">
        <v>-6.1100350811689576E-3</v>
      </c>
      <c r="O16" s="9">
        <v>0.84340423830823008</v>
      </c>
      <c r="P16" s="9">
        <v>-1.6873380068537234E-3</v>
      </c>
      <c r="Q16" s="9">
        <v>-1.4104287703461853E-3</v>
      </c>
      <c r="R16" s="9">
        <v>-2.6169587507239539E-3</v>
      </c>
      <c r="S16" s="9">
        <v>-8.989131323036692E-4</v>
      </c>
      <c r="T16" s="9">
        <v>-7.8564593301435411E-4</v>
      </c>
      <c r="U16" s="9">
        <v>-1.2952838034986297E-4</v>
      </c>
      <c r="V16" s="9">
        <v>-8.9562707383528009E-5</v>
      </c>
      <c r="W16" s="9">
        <v>-3.2632815559326458E-6</v>
      </c>
      <c r="X16" s="9">
        <v>-2.2722108611679165E-4</v>
      </c>
      <c r="Y16" s="9">
        <v>0</v>
      </c>
      <c r="Z16" s="9">
        <v>-3.8347932710882472E-6</v>
      </c>
      <c r="AA16" s="9">
        <v>0</v>
      </c>
      <c r="AB16" s="9">
        <v>0</v>
      </c>
      <c r="AC16" s="9">
        <v>-3.1490360013540855E-5</v>
      </c>
      <c r="AD16" s="9">
        <v>-2.7433186474341739E-6</v>
      </c>
      <c r="AE16" s="9">
        <v>-1.102643219571182E-5</v>
      </c>
      <c r="AF16" s="9">
        <v>0</v>
      </c>
      <c r="AG16" s="9">
        <v>0</v>
      </c>
      <c r="AH16" s="9">
        <v>0</v>
      </c>
      <c r="AI16" s="9">
        <v>-1.3069976006105776E-2</v>
      </c>
      <c r="AJ16" s="9">
        <v>-5.6661975055132103E-6</v>
      </c>
      <c r="AK16" s="9">
        <v>0</v>
      </c>
      <c r="AL16" s="9">
        <v>0</v>
      </c>
    </row>
    <row r="17" spans="2:38">
      <c r="B17" s="9">
        <v>-2.5270662091346794E-4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-1.5889553980219777E-5</v>
      </c>
      <c r="N17" s="9">
        <v>-2.2829984676296486E-3</v>
      </c>
      <c r="O17" s="9">
        <v>-5.5632792477469271E-3</v>
      </c>
      <c r="P17" s="9">
        <v>0.90655278584723509</v>
      </c>
      <c r="Q17" s="9">
        <v>0</v>
      </c>
      <c r="R17" s="9">
        <v>-1.0510735966022438E-3</v>
      </c>
      <c r="S17" s="9">
        <v>-1.6343875132793985E-4</v>
      </c>
      <c r="T17" s="9">
        <v>-4.5933014354066984E-4</v>
      </c>
      <c r="U17" s="9">
        <v>-1.6361479623140586E-4</v>
      </c>
      <c r="V17" s="9">
        <v>-1.7696727723974211E-4</v>
      </c>
      <c r="W17" s="9">
        <v>0</v>
      </c>
      <c r="X17" s="9">
        <v>-8.7392725429535242E-5</v>
      </c>
      <c r="Y17" s="9">
        <v>-2.5663728169791227E-5</v>
      </c>
      <c r="Z17" s="9">
        <v>-9.4048304973439259E-4</v>
      </c>
      <c r="AA17" s="9">
        <v>-1.1157061676236946E-5</v>
      </c>
      <c r="AB17" s="9">
        <v>0</v>
      </c>
      <c r="AC17" s="9">
        <v>-1.2596144005416342E-5</v>
      </c>
      <c r="AD17" s="9">
        <v>-1.2893597642940619E-4</v>
      </c>
      <c r="AE17" s="9">
        <v>-2.3284149319944794E-3</v>
      </c>
      <c r="AF17" s="9">
        <v>0</v>
      </c>
      <c r="AG17" s="9">
        <v>-9.989970413686617E-3</v>
      </c>
      <c r="AH17" s="9">
        <v>0</v>
      </c>
      <c r="AI17" s="9">
        <v>-4.5422200564429333E-3</v>
      </c>
      <c r="AJ17" s="9">
        <v>-5.98350456582195E-4</v>
      </c>
      <c r="AK17" s="9">
        <v>-2.4738264099966229E-2</v>
      </c>
      <c r="AL17" s="9">
        <v>0</v>
      </c>
    </row>
    <row r="18" spans="2:38">
      <c r="B18" s="9">
        <v>0</v>
      </c>
      <c r="C18" s="9">
        <v>0</v>
      </c>
      <c r="D18" s="9">
        <v>0</v>
      </c>
      <c r="E18" s="9">
        <v>0</v>
      </c>
      <c r="F18" s="9">
        <v>-1.2645166511552624E-5</v>
      </c>
      <c r="G18" s="9">
        <v>-8.9922936043810449E-6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-2.1133106793692299E-3</v>
      </c>
      <c r="N18" s="9">
        <v>-4.5115472273430874E-3</v>
      </c>
      <c r="O18" s="9">
        <v>-8.7369024194157343E-3</v>
      </c>
      <c r="P18" s="9">
        <v>-0.14848574460312766</v>
      </c>
      <c r="Q18" s="9">
        <v>0.7360817688577328</v>
      </c>
      <c r="R18" s="9">
        <v>-0.12596437790028386</v>
      </c>
      <c r="S18" s="9">
        <v>-0.30219825120536081</v>
      </c>
      <c r="T18" s="9">
        <v>-1.2636363636363637E-2</v>
      </c>
      <c r="U18" s="9">
        <v>-8.9101891114353113E-3</v>
      </c>
      <c r="V18" s="9">
        <v>-2.7839974102349672E-4</v>
      </c>
      <c r="W18" s="9">
        <v>-6.5265631118652916E-6</v>
      </c>
      <c r="X18" s="9">
        <v>-3.4957090171814098E-5</v>
      </c>
      <c r="Y18" s="9">
        <v>0</v>
      </c>
      <c r="Z18" s="9">
        <v>-2.6843552897617731E-5</v>
      </c>
      <c r="AA18" s="9">
        <v>-4.4628246704947785E-5</v>
      </c>
      <c r="AB18" s="9">
        <v>0</v>
      </c>
      <c r="AC18" s="9">
        <v>-3.1490360013540855E-6</v>
      </c>
      <c r="AD18" s="9">
        <v>-9.5741820795452678E-4</v>
      </c>
      <c r="AE18" s="9">
        <v>-1.6025081457767846E-3</v>
      </c>
      <c r="AF18" s="9">
        <v>-1.6780274746890831E-3</v>
      </c>
      <c r="AG18" s="9">
        <v>-3.8649658240397012E-6</v>
      </c>
      <c r="AH18" s="9">
        <v>0</v>
      </c>
      <c r="AI18" s="9">
        <v>-1.3192607879743311E-2</v>
      </c>
      <c r="AJ18" s="9">
        <v>-1.0199155509923777E-5</v>
      </c>
      <c r="AK18" s="9">
        <v>-3.596757852077001E-2</v>
      </c>
      <c r="AL18" s="9">
        <v>0</v>
      </c>
    </row>
    <row r="19" spans="2:38">
      <c r="B19" s="9">
        <v>-3.3250871172824731E-5</v>
      </c>
      <c r="C19" s="9">
        <v>-2.981514609421586E-4</v>
      </c>
      <c r="D19" s="9">
        <v>0</v>
      </c>
      <c r="E19" s="9">
        <v>0</v>
      </c>
      <c r="F19" s="9">
        <v>-2.5543236353336302E-4</v>
      </c>
      <c r="G19" s="9">
        <v>-2.9974312014603483E-6</v>
      </c>
      <c r="H19" s="9">
        <v>0</v>
      </c>
      <c r="I19" s="9">
        <v>-2.4683622416526635E-5</v>
      </c>
      <c r="J19" s="9">
        <v>-6.6272163206247255E-5</v>
      </c>
      <c r="K19" s="9">
        <v>0</v>
      </c>
      <c r="L19" s="9">
        <v>0</v>
      </c>
      <c r="M19" s="9">
        <v>-6.3785209549167951E-4</v>
      </c>
      <c r="N19" s="9">
        <v>-1.4386390684432829E-2</v>
      </c>
      <c r="O19" s="9">
        <v>-2.669041516943017E-2</v>
      </c>
      <c r="P19" s="9">
        <v>-2.0526379877189624E-2</v>
      </c>
      <c r="Q19" s="9">
        <v>-4.9395016084889803E-3</v>
      </c>
      <c r="R19" s="9">
        <v>0.8576581794261281</v>
      </c>
      <c r="S19" s="9">
        <v>-1.8305140148729263E-2</v>
      </c>
      <c r="T19" s="9">
        <v>-1.1193301435406698E-2</v>
      </c>
      <c r="U19" s="9">
        <v>-1.3975430511432585E-3</v>
      </c>
      <c r="V19" s="9">
        <v>-6.7884215921659606E-3</v>
      </c>
      <c r="W19" s="9">
        <v>-3.2632815559326458E-6</v>
      </c>
      <c r="X19" s="9">
        <v>-1.9226399594497753E-4</v>
      </c>
      <c r="Y19" s="9">
        <v>0</v>
      </c>
      <c r="Z19" s="9">
        <v>-2.080375349565374E-4</v>
      </c>
      <c r="AA19" s="9">
        <v>-3.7190205587456487E-6</v>
      </c>
      <c r="AB19" s="9">
        <v>-9.530308286412449E-6</v>
      </c>
      <c r="AC19" s="9">
        <v>-1.7634601607582879E-4</v>
      </c>
      <c r="AD19" s="9">
        <v>-1.4265256966657704E-4</v>
      </c>
      <c r="AE19" s="9">
        <v>-1.4683532207289574E-3</v>
      </c>
      <c r="AF19" s="9">
        <v>-3.9341313999887595E-4</v>
      </c>
      <c r="AG19" s="9">
        <v>-7.0535626288724537E-5</v>
      </c>
      <c r="AH19" s="9">
        <v>0</v>
      </c>
      <c r="AI19" s="9">
        <v>-8.4745078992675971E-3</v>
      </c>
      <c r="AJ19" s="9">
        <v>-1.6205324865767781E-4</v>
      </c>
      <c r="AK19" s="9">
        <v>0</v>
      </c>
      <c r="AL19" s="9">
        <v>-1.1307713134466229E-3</v>
      </c>
    </row>
    <row r="20" spans="2:38">
      <c r="B20" s="9">
        <v>-6.6501742345649454E-6</v>
      </c>
      <c r="C20" s="9">
        <v>0</v>
      </c>
      <c r="D20" s="9">
        <v>-1.1027206323441194E-5</v>
      </c>
      <c r="E20" s="9">
        <v>-1.3359517988590972E-5</v>
      </c>
      <c r="F20" s="9">
        <v>-5.0580666046210499E-6</v>
      </c>
      <c r="G20" s="9">
        <v>-7.4935780036508706E-5</v>
      </c>
      <c r="H20" s="9">
        <v>0</v>
      </c>
      <c r="I20" s="9">
        <v>-1.8987401858866642E-6</v>
      </c>
      <c r="J20" s="9">
        <v>-1.1045360534374543E-5</v>
      </c>
      <c r="K20" s="9">
        <v>0</v>
      </c>
      <c r="L20" s="9">
        <v>0</v>
      </c>
      <c r="M20" s="9">
        <v>-4.7668661940659327E-5</v>
      </c>
      <c r="N20" s="9">
        <v>-5.7950046282251734E-4</v>
      </c>
      <c r="O20" s="9">
        <v>-2.6428352514246882E-4</v>
      </c>
      <c r="P20" s="9">
        <v>0</v>
      </c>
      <c r="Q20" s="9">
        <v>-2.4007298218658473E-5</v>
      </c>
      <c r="R20" s="9">
        <v>-3.9325882866070345E-5</v>
      </c>
      <c r="S20" s="9">
        <v>0.98496363487782956</v>
      </c>
      <c r="T20" s="9">
        <v>-1.2937799043062201E-3</v>
      </c>
      <c r="U20" s="9">
        <v>-4.0903699057851466E-5</v>
      </c>
      <c r="V20" s="9">
        <v>-1.5430683320294585E-3</v>
      </c>
      <c r="W20" s="9">
        <v>-6.5265631118652916E-6</v>
      </c>
      <c r="X20" s="9">
        <v>-1.7478545085907049E-5</v>
      </c>
      <c r="Y20" s="9">
        <v>-1.2831864084895613E-5</v>
      </c>
      <c r="Z20" s="9">
        <v>-2.5788984748068461E-4</v>
      </c>
      <c r="AA20" s="9">
        <v>-1.3760376067358901E-4</v>
      </c>
      <c r="AB20" s="9">
        <v>-4.3839418117497268E-5</v>
      </c>
      <c r="AC20" s="9">
        <v>-9.6045598041299607E-5</v>
      </c>
      <c r="AD20" s="9">
        <v>-1.6459911884605043E-4</v>
      </c>
      <c r="AE20" s="9">
        <v>-1.1614508579483119E-3</v>
      </c>
      <c r="AF20" s="9">
        <v>-1.1882682595884417E-4</v>
      </c>
      <c r="AG20" s="9">
        <v>-2.7054760768277905E-5</v>
      </c>
      <c r="AH20" s="9">
        <v>-8.2736448951610997E-5</v>
      </c>
      <c r="AI20" s="9">
        <v>-1.339269146304666E-3</v>
      </c>
      <c r="AJ20" s="9">
        <v>-1.4392141664003555E-4</v>
      </c>
      <c r="AK20" s="9">
        <v>0</v>
      </c>
      <c r="AL20" s="9">
        <v>0</v>
      </c>
    </row>
    <row r="21" spans="2:38">
      <c r="B21" s="9">
        <v>-2.793073178517277E-4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-2.4873743542820593E-4</v>
      </c>
      <c r="P21" s="9">
        <v>0</v>
      </c>
      <c r="Q21" s="9">
        <v>0</v>
      </c>
      <c r="R21" s="9">
        <v>0</v>
      </c>
      <c r="S21" s="9">
        <v>0</v>
      </c>
      <c r="T21" s="9">
        <v>0.59045263157894734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-3.4355982774773074E-3</v>
      </c>
      <c r="AD21" s="9">
        <v>0</v>
      </c>
      <c r="AE21" s="9">
        <v>-3.9107079520791259E-3</v>
      </c>
      <c r="AF21" s="9">
        <v>-5.1384573387608289E-5</v>
      </c>
      <c r="AG21" s="9">
        <v>0</v>
      </c>
      <c r="AH21" s="9">
        <v>0</v>
      </c>
      <c r="AI21" s="9">
        <v>-4.8076535197768097E-2</v>
      </c>
      <c r="AJ21" s="9">
        <v>-1.1332395011026421E-5</v>
      </c>
      <c r="AK21" s="9">
        <v>0</v>
      </c>
      <c r="AL21" s="9">
        <v>0</v>
      </c>
    </row>
    <row r="22" spans="2:38">
      <c r="B22" s="9">
        <v>-9.1772404436996254E-4</v>
      </c>
      <c r="C22" s="9">
        <v>-1.3416815742397137E-3</v>
      </c>
      <c r="D22" s="9">
        <v>-8.2681993013162067E-3</v>
      </c>
      <c r="E22" s="9">
        <v>-1.0754411980815733E-2</v>
      </c>
      <c r="F22" s="9">
        <v>-1.5024986849026829E-2</v>
      </c>
      <c r="G22" s="9">
        <v>-3.6029123041553387E-3</v>
      </c>
      <c r="H22" s="9">
        <v>-9.1529372607755037E-4</v>
      </c>
      <c r="I22" s="9">
        <v>-2.0677280624305772E-3</v>
      </c>
      <c r="J22" s="9">
        <v>-1.3326227484722886E-2</v>
      </c>
      <c r="K22" s="9">
        <v>-8.253144322258793E-3</v>
      </c>
      <c r="L22" s="9">
        <v>-2.1086540957685317E-2</v>
      </c>
      <c r="M22" s="9">
        <v>-2.6058868527560433E-3</v>
      </c>
      <c r="N22" s="9">
        <v>-1.2445647523705069E-3</v>
      </c>
      <c r="O22" s="9">
        <v>-5.0458165472578916E-3</v>
      </c>
      <c r="P22" s="9">
        <v>-6.1927044375250061E-3</v>
      </c>
      <c r="Q22" s="9">
        <v>-2.532769962068469E-3</v>
      </c>
      <c r="R22" s="9">
        <v>-4.905010117477137E-3</v>
      </c>
      <c r="S22" s="9">
        <v>-7.109585682765384E-3</v>
      </c>
      <c r="T22" s="9">
        <v>-1.9397129186602871E-3</v>
      </c>
      <c r="U22" s="9">
        <v>0.94510041858118699</v>
      </c>
      <c r="V22" s="9">
        <v>-3.2533923224257466E-3</v>
      </c>
      <c r="W22" s="9">
        <v>-8.0962015402688946E-3</v>
      </c>
      <c r="X22" s="9">
        <v>-3.6879730131263873E-3</v>
      </c>
      <c r="Y22" s="9">
        <v>-3.6185856719405628E-3</v>
      </c>
      <c r="Z22" s="9">
        <v>-5.6007155724243848E-3</v>
      </c>
      <c r="AA22" s="9">
        <v>-1.4857487132188867E-2</v>
      </c>
      <c r="AB22" s="9">
        <v>-3.4309109831084819E-5</v>
      </c>
      <c r="AC22" s="9">
        <v>-1.8846980468104201E-3</v>
      </c>
      <c r="AD22" s="9">
        <v>-1.7669715408123517E-2</v>
      </c>
      <c r="AE22" s="9">
        <v>-8.549160429075232E-3</v>
      </c>
      <c r="AF22" s="9">
        <v>-1.7565495258970221E-2</v>
      </c>
      <c r="AG22" s="9">
        <v>-3.970286142744783E-3</v>
      </c>
      <c r="AH22" s="9">
        <v>-4.4689501926577314E-2</v>
      </c>
      <c r="AI22" s="9">
        <v>-6.7157086589397829E-3</v>
      </c>
      <c r="AJ22" s="9">
        <v>-5.5324752443830982E-3</v>
      </c>
      <c r="AK22" s="9">
        <v>-0.14682539682539683</v>
      </c>
      <c r="AL22" s="9">
        <v>-1.6563410788513911E-3</v>
      </c>
    </row>
    <row r="23" spans="2:38">
      <c r="B23" s="9">
        <v>-2.0349533157768733E-3</v>
      </c>
      <c r="C23" s="9">
        <v>-2.1615980918306501E-3</v>
      </c>
      <c r="D23" s="9">
        <v>-2.7126927555665338E-4</v>
      </c>
      <c r="E23" s="9">
        <v>-1.676619507568167E-3</v>
      </c>
      <c r="F23" s="9">
        <v>-2.1041557075223566E-3</v>
      </c>
      <c r="G23" s="9">
        <v>-1.4687412887155707E-3</v>
      </c>
      <c r="H23" s="9">
        <v>-1.9137959727076053E-3</v>
      </c>
      <c r="I23" s="9">
        <v>-2.0601331016870308E-3</v>
      </c>
      <c r="J23" s="9">
        <v>-4.6086766829677777E-3</v>
      </c>
      <c r="K23" s="9">
        <v>-2.7794865807824771E-3</v>
      </c>
      <c r="L23" s="9">
        <v>-2.3481934250584096E-3</v>
      </c>
      <c r="M23" s="9">
        <v>-2.5945371713416003E-3</v>
      </c>
      <c r="N23" s="9">
        <v>-1.6840516805513423E-3</v>
      </c>
      <c r="O23" s="9">
        <v>-1.4213567738754625E-3</v>
      </c>
      <c r="P23" s="9">
        <v>-8.6976185920295025E-4</v>
      </c>
      <c r="Q23" s="9">
        <v>-4.7654486964037067E-3</v>
      </c>
      <c r="R23" s="9">
        <v>-1.2691534924959065E-3</v>
      </c>
      <c r="S23" s="9">
        <v>-7.3547438097572933E-4</v>
      </c>
      <c r="T23" s="9">
        <v>-5.8468899521531097E-4</v>
      </c>
      <c r="U23" s="9">
        <v>-1.1043998745619895E-3</v>
      </c>
      <c r="V23" s="9">
        <v>0.99963095848282935</v>
      </c>
      <c r="W23" s="9">
        <v>-1.7703302440934605E-2</v>
      </c>
      <c r="X23" s="9">
        <v>-1.8002901438484261E-2</v>
      </c>
      <c r="Y23" s="9">
        <v>-1.7579653796306988E-3</v>
      </c>
      <c r="Z23" s="9">
        <v>-1.8330311835801822E-3</v>
      </c>
      <c r="AA23" s="9">
        <v>-1.5303769599238344E-3</v>
      </c>
      <c r="AB23" s="9">
        <v>-4.6536495362551984E-3</v>
      </c>
      <c r="AC23" s="9">
        <v>-4.4165229918991045E-3</v>
      </c>
      <c r="AD23" s="9">
        <v>-3.2316293666774572E-3</v>
      </c>
      <c r="AE23" s="9">
        <v>-6.097617004228637E-3</v>
      </c>
      <c r="AF23" s="9">
        <v>-3.004391775256722E-3</v>
      </c>
      <c r="AG23" s="9">
        <v>-1.4242399061586298E-3</v>
      </c>
      <c r="AH23" s="9">
        <v>-1.1583102853225541E-3</v>
      </c>
      <c r="AI23" s="9">
        <v>-7.5354059195696264E-4</v>
      </c>
      <c r="AJ23" s="9">
        <v>-1.3032254262680383E-3</v>
      </c>
      <c r="AK23" s="9">
        <v>0</v>
      </c>
      <c r="AL23" s="9">
        <v>0</v>
      </c>
    </row>
    <row r="24" spans="2:38">
      <c r="B24" s="9">
        <v>-9.0309366105391954E-3</v>
      </c>
      <c r="C24" s="9">
        <v>-1.2745974955277281E-2</v>
      </c>
      <c r="D24" s="9">
        <v>-1.3364974064010727E-2</v>
      </c>
      <c r="E24" s="9">
        <v>-3.1895849197760943E-2</v>
      </c>
      <c r="F24" s="9">
        <v>-3.9440274349532636E-2</v>
      </c>
      <c r="G24" s="9">
        <v>-1.6015274909402643E-2</v>
      </c>
      <c r="H24" s="9">
        <v>-1.9387585288733567E-2</v>
      </c>
      <c r="I24" s="9">
        <v>-3.0998832274785681E-2</v>
      </c>
      <c r="J24" s="9">
        <v>-5.7803133016515573E-2</v>
      </c>
      <c r="K24" s="9">
        <v>-8.4269183621235463E-2</v>
      </c>
      <c r="L24" s="9">
        <v>-4.1901682675288508E-2</v>
      </c>
      <c r="M24" s="9">
        <v>-2.5028317455129033E-2</v>
      </c>
      <c r="N24" s="9">
        <v>-1.4324162446814304E-2</v>
      </c>
      <c r="O24" s="9">
        <v>-1.2541252659491776E-2</v>
      </c>
      <c r="P24" s="9">
        <v>-9.045523335710683E-3</v>
      </c>
      <c r="Q24" s="9">
        <v>-2.2542853027320304E-2</v>
      </c>
      <c r="R24" s="9">
        <v>-8.4228890938601569E-3</v>
      </c>
      <c r="S24" s="9">
        <v>-3.7590912805426165E-3</v>
      </c>
      <c r="T24" s="9">
        <v>-1.3771291866028709E-2</v>
      </c>
      <c r="U24" s="9">
        <v>-1.7172736321121308E-2</v>
      </c>
      <c r="V24" s="9">
        <v>-2.8627694299819257E-3</v>
      </c>
      <c r="W24" s="9">
        <v>0.89224644302310407</v>
      </c>
      <c r="X24" s="9">
        <v>-4.4080890706657577E-2</v>
      </c>
      <c r="Y24" s="9">
        <v>-6.9728349437322756E-2</v>
      </c>
      <c r="Z24" s="9">
        <v>-2.2175650788385563E-2</v>
      </c>
      <c r="AA24" s="9">
        <v>-4.1708815566332451E-3</v>
      </c>
      <c r="AB24" s="9">
        <v>-2.5236256342420164E-3</v>
      </c>
      <c r="AC24" s="9">
        <v>-7.4395975531990266E-3</v>
      </c>
      <c r="AD24" s="9">
        <v>-7.4097036667197039E-3</v>
      </c>
      <c r="AE24" s="9">
        <v>-1.1175289030353931E-2</v>
      </c>
      <c r="AF24" s="9">
        <v>-1.9824810720106622E-2</v>
      </c>
      <c r="AG24" s="9">
        <v>-1.1566876469894814E-2</v>
      </c>
      <c r="AH24" s="9">
        <v>-4.3377538236058907E-3</v>
      </c>
      <c r="AI24" s="9">
        <v>-4.8649355133838171E-3</v>
      </c>
      <c r="AJ24" s="9">
        <v>-3.4753055780314721E-2</v>
      </c>
      <c r="AK24" s="9">
        <v>0</v>
      </c>
      <c r="AL24" s="9">
        <v>-4.3956744015671532E-3</v>
      </c>
    </row>
    <row r="25" spans="2:38">
      <c r="B25" s="9">
        <v>-4.7216237065411112E-4</v>
      </c>
      <c r="C25" s="9">
        <v>-5.2176505664877756E-4</v>
      </c>
      <c r="D25" s="9">
        <v>-1.5592469741345849E-3</v>
      </c>
      <c r="E25" s="9">
        <v>-1.1622780650074145E-3</v>
      </c>
      <c r="F25" s="9">
        <v>-9.0033585562254682E-4</v>
      </c>
      <c r="G25" s="9">
        <v>-2.0772198226120214E-3</v>
      </c>
      <c r="H25" s="9">
        <v>-2.4130470960226327E-3</v>
      </c>
      <c r="I25" s="9">
        <v>-7.6139481454055239E-4</v>
      </c>
      <c r="J25" s="9">
        <v>-9.9132110796011511E-4</v>
      </c>
      <c r="K25" s="9">
        <v>-4.6698966785359871E-4</v>
      </c>
      <c r="L25" s="9">
        <v>-4.3659877752342293E-4</v>
      </c>
      <c r="M25" s="9">
        <v>-6.5828152203767636E-4</v>
      </c>
      <c r="N25" s="9">
        <v>-8.4397047270124998E-4</v>
      </c>
      <c r="O25" s="9">
        <v>-6.862488173867467E-4</v>
      </c>
      <c r="P25" s="9">
        <v>-4.5227616678553411E-4</v>
      </c>
      <c r="Q25" s="9">
        <v>-9.8429922696499726E-4</v>
      </c>
      <c r="R25" s="9">
        <v>-5.362620390827774E-4</v>
      </c>
      <c r="S25" s="9">
        <v>-1.6343875132793985E-4</v>
      </c>
      <c r="T25" s="9">
        <v>-2.2966507177033492E-4</v>
      </c>
      <c r="U25" s="9">
        <v>-4.4312340646005753E-4</v>
      </c>
      <c r="V25" s="9">
        <v>-6.2154360786641129E-4</v>
      </c>
      <c r="W25" s="9">
        <v>-8.3213679676282469E-4</v>
      </c>
      <c r="X25" s="9">
        <v>0.92132906856833241</v>
      </c>
      <c r="Y25" s="9">
        <v>-8.1995611502482958E-3</v>
      </c>
      <c r="Z25" s="9">
        <v>-2.2126757174179188E-3</v>
      </c>
      <c r="AA25" s="9">
        <v>-1.1491773526524055E-3</v>
      </c>
      <c r="AB25" s="9">
        <v>-2.6875469367683105E-4</v>
      </c>
      <c r="AC25" s="9">
        <v>-4.2905615518449413E-3</v>
      </c>
      <c r="AD25" s="9">
        <v>-2.8749979425110143E-3</v>
      </c>
      <c r="AE25" s="9">
        <v>-3.9750288065541111E-3</v>
      </c>
      <c r="AF25" s="9">
        <v>-7.9148300696100394E-3</v>
      </c>
      <c r="AG25" s="9">
        <v>-4.4794953900620131E-3</v>
      </c>
      <c r="AH25" s="9">
        <v>-2.1629671654492589E-3</v>
      </c>
      <c r="AI25" s="9">
        <v>-7.148147371240567E-4</v>
      </c>
      <c r="AJ25" s="9">
        <v>-8.3032458245790586E-3</v>
      </c>
      <c r="AK25" s="9">
        <v>0</v>
      </c>
      <c r="AL25" s="9">
        <v>-1.4015193744127156E-3</v>
      </c>
    </row>
    <row r="26" spans="2:38">
      <c r="B26" s="9">
        <v>-2.8595749208629265E-4</v>
      </c>
      <c r="C26" s="9">
        <v>-3.7268932617769829E-4</v>
      </c>
      <c r="D26" s="9">
        <v>-8.9761459472811325E-4</v>
      </c>
      <c r="E26" s="9">
        <v>-1.8035349284597813E-4</v>
      </c>
      <c r="F26" s="9">
        <v>-6.9548415813539433E-4</v>
      </c>
      <c r="G26" s="9">
        <v>-2.8355699165814896E-3</v>
      </c>
      <c r="H26" s="9">
        <v>0</v>
      </c>
      <c r="I26" s="9">
        <v>-4.556976446127994E-5</v>
      </c>
      <c r="J26" s="9">
        <v>-2.145561283802255E-3</v>
      </c>
      <c r="K26" s="9">
        <v>-3.1431996874761454E-5</v>
      </c>
      <c r="L26" s="9">
        <v>0</v>
      </c>
      <c r="M26" s="9">
        <v>-5.9018343355102024E-5</v>
      </c>
      <c r="N26" s="9">
        <v>-2.605807450275749E-4</v>
      </c>
      <c r="O26" s="9">
        <v>-2.6650439510164923E-5</v>
      </c>
      <c r="P26" s="9">
        <v>-1.0437142310435402E-4</v>
      </c>
      <c r="Q26" s="9">
        <v>-4.4413501704518174E-4</v>
      </c>
      <c r="R26" s="9">
        <v>-1.3942813016152214E-4</v>
      </c>
      <c r="S26" s="9">
        <v>-8.1719375663969924E-5</v>
      </c>
      <c r="T26" s="9">
        <v>-1.5789473684210527E-4</v>
      </c>
      <c r="U26" s="9">
        <v>-3.8858514104958894E-4</v>
      </c>
      <c r="V26" s="9">
        <v>-2.2682025412069386E-3</v>
      </c>
      <c r="W26" s="9">
        <v>-5.6422138102075444E-3</v>
      </c>
      <c r="X26" s="9">
        <v>-1.8177686889343332E-3</v>
      </c>
      <c r="Y26" s="9">
        <v>1</v>
      </c>
      <c r="Z26" s="9">
        <v>-1.1782402325418639E-3</v>
      </c>
      <c r="AA26" s="9">
        <v>-2.839472196602303E-3</v>
      </c>
      <c r="AB26" s="9">
        <v>-8.5772774577712047E-6</v>
      </c>
      <c r="AC26" s="9">
        <v>-3.1080985333364823E-3</v>
      </c>
      <c r="AD26" s="9">
        <v>-5.593626722118281E-3</v>
      </c>
      <c r="AE26" s="9">
        <v>-3.0758232609938124E-2</v>
      </c>
      <c r="AF26" s="9">
        <v>-4.4062271679874108E-3</v>
      </c>
      <c r="AG26" s="9">
        <v>-3.3963387178748872E-3</v>
      </c>
      <c r="AH26" s="9">
        <v>-4.7277970829492001E-5</v>
      </c>
      <c r="AI26" s="9">
        <v>-3.7757708462083354E-4</v>
      </c>
      <c r="AJ26" s="9">
        <v>-1.7115316185153204E-2</v>
      </c>
      <c r="AK26" s="9">
        <v>0</v>
      </c>
      <c r="AL26" s="9">
        <v>-1.3951488318017487E-2</v>
      </c>
    </row>
    <row r="27" spans="2:38">
      <c r="B27" s="9">
        <v>-5.5455802942037079E-2</v>
      </c>
      <c r="C27" s="9">
        <v>-5.4412641621943945E-3</v>
      </c>
      <c r="D27" s="9">
        <v>-8.0529482338826355E-2</v>
      </c>
      <c r="E27" s="9">
        <v>-6.7445526565401523E-2</v>
      </c>
      <c r="F27" s="9">
        <v>-7.583306356978109E-2</v>
      </c>
      <c r="G27" s="9">
        <v>-4.2062952050093069E-2</v>
      </c>
      <c r="H27" s="9">
        <v>-4.193709435846231E-2</v>
      </c>
      <c r="I27" s="9">
        <v>-5.5414732325102294E-2</v>
      </c>
      <c r="J27" s="9">
        <v>-3.8413002598421064E-2</v>
      </c>
      <c r="K27" s="9">
        <v>-4.6514865089379132E-2</v>
      </c>
      <c r="L27" s="9">
        <v>-4.810846529629717E-2</v>
      </c>
      <c r="M27" s="9">
        <v>-4.3305844404947551E-2</v>
      </c>
      <c r="N27" s="9">
        <v>-4.1370110221765885E-2</v>
      </c>
      <c r="O27" s="9">
        <v>-4.2343106641733699E-2</v>
      </c>
      <c r="P27" s="9">
        <v>-4.9298102179623222E-2</v>
      </c>
      <c r="Q27" s="9">
        <v>-3.016517021174437E-2</v>
      </c>
      <c r="R27" s="9">
        <v>-5.2181871483014793E-2</v>
      </c>
      <c r="S27" s="9">
        <v>-4.421018223420773E-2</v>
      </c>
      <c r="T27" s="9">
        <v>-3.6153110047846888E-2</v>
      </c>
      <c r="U27" s="9">
        <v>-6.6652577614768962E-2</v>
      </c>
      <c r="V27" s="9">
        <v>-4.9453721438398664E-2</v>
      </c>
      <c r="W27" s="9">
        <v>-6.3764521602923899E-3</v>
      </c>
      <c r="X27" s="9">
        <v>-1.8457343610717845E-2</v>
      </c>
      <c r="Y27" s="9">
        <v>-1.3434961696885706E-2</v>
      </c>
      <c r="Z27" s="9">
        <v>0.99084251366864129</v>
      </c>
      <c r="AA27" s="9">
        <v>-5.0169587337478803E-3</v>
      </c>
      <c r="AB27" s="9">
        <v>-8.9298988643684641E-4</v>
      </c>
      <c r="AC27" s="9">
        <v>-4.2828464136416243E-2</v>
      </c>
      <c r="AD27" s="9">
        <v>-8.2409292168922586E-3</v>
      </c>
      <c r="AE27" s="9">
        <v>-9.3926824920471854E-3</v>
      </c>
      <c r="AF27" s="9">
        <v>-1.9347897648352885E-2</v>
      </c>
      <c r="AG27" s="9">
        <v>-4.7594155398680886E-2</v>
      </c>
      <c r="AH27" s="9">
        <v>-3.7266860506347067E-2</v>
      </c>
      <c r="AI27" s="9">
        <v>-2.3532411120129215E-2</v>
      </c>
      <c r="AJ27" s="9">
        <v>-7.6978692830900267E-2</v>
      </c>
      <c r="AK27" s="9">
        <v>-0.22686592367443431</v>
      </c>
      <c r="AL27" s="9">
        <v>-9.794709264361592E-3</v>
      </c>
    </row>
    <row r="28" spans="2:38">
      <c r="B28" s="9">
        <v>-5.0208815470965344E-3</v>
      </c>
      <c r="C28" s="9">
        <v>-1.2149672033392964E-2</v>
      </c>
      <c r="D28" s="9">
        <v>-4.6887681287271958E-3</v>
      </c>
      <c r="E28" s="9">
        <v>-1.7627883985945787E-2</v>
      </c>
      <c r="F28" s="9">
        <v>-1.0508133371100232E-2</v>
      </c>
      <c r="G28" s="9">
        <v>-6.7592073592930855E-3</v>
      </c>
      <c r="H28" s="9">
        <v>-1.8305874521551007E-3</v>
      </c>
      <c r="I28" s="9">
        <v>-3.7025433624789952E-3</v>
      </c>
      <c r="J28" s="9">
        <v>-1.3190921818176798E-2</v>
      </c>
      <c r="K28" s="9">
        <v>-6.3223216570948756E-3</v>
      </c>
      <c r="L28" s="9">
        <v>-5.1447855946003349E-3</v>
      </c>
      <c r="M28" s="9">
        <v>-1.2005693000197484E-2</v>
      </c>
      <c r="N28" s="9">
        <v>-6.596193187563687E-3</v>
      </c>
      <c r="O28" s="9">
        <v>-7.3666256546014207E-3</v>
      </c>
      <c r="P28" s="9">
        <v>-9.549985214048394E-3</v>
      </c>
      <c r="Q28" s="9">
        <v>-5.7617515724780336E-3</v>
      </c>
      <c r="R28" s="9">
        <v>-5.7308536576646148E-3</v>
      </c>
      <c r="S28" s="9">
        <v>-4.9848819155021654E-3</v>
      </c>
      <c r="T28" s="9">
        <v>-4.3387559808612444E-3</v>
      </c>
      <c r="U28" s="9">
        <v>-1.4289025537542778E-2</v>
      </c>
      <c r="V28" s="9">
        <v>-1.2786964849335024E-2</v>
      </c>
      <c r="W28" s="9">
        <v>-2.2164208327894532E-2</v>
      </c>
      <c r="X28" s="9">
        <v>-2.1830702812297903E-2</v>
      </c>
      <c r="Y28" s="9">
        <v>-2.2057974361935559E-2</v>
      </c>
      <c r="Z28" s="9">
        <v>-1.4232835225644029E-2</v>
      </c>
      <c r="AA28" s="9">
        <v>0.95712155246794206</v>
      </c>
      <c r="AB28" s="9">
        <v>-6.8722100022491531E-2</v>
      </c>
      <c r="AC28" s="9">
        <v>-2.2144021161521928E-2</v>
      </c>
      <c r="AD28" s="9">
        <v>-6.8198901575213565E-3</v>
      </c>
      <c r="AE28" s="9">
        <v>-1.9502083076815641E-2</v>
      </c>
      <c r="AF28" s="9">
        <v>-8.3596277829965232E-3</v>
      </c>
      <c r="AG28" s="9">
        <v>-7.6139826733582112E-3</v>
      </c>
      <c r="AH28" s="9">
        <v>-2.4560905845921095E-2</v>
      </c>
      <c r="AI28" s="9">
        <v>-8.1388838240490785E-3</v>
      </c>
      <c r="AJ28" s="9">
        <v>-6.8243682756401105E-3</v>
      </c>
      <c r="AK28" s="9">
        <v>0</v>
      </c>
      <c r="AL28" s="9">
        <v>-2.7711860357705967E-3</v>
      </c>
    </row>
    <row r="29" spans="2:38">
      <c r="B29" s="9">
        <v>-1.5627909451227623E-3</v>
      </c>
      <c r="C29" s="9">
        <v>-1.1926058437686344E-3</v>
      </c>
      <c r="D29" s="9">
        <v>-2.205441264688239E-3</v>
      </c>
      <c r="E29" s="9">
        <v>-3.273081907204788E-3</v>
      </c>
      <c r="F29" s="9">
        <v>-2.8350463318900982E-3</v>
      </c>
      <c r="G29" s="9">
        <v>-3.2791897343976213E-3</v>
      </c>
      <c r="H29" s="9">
        <v>-1.4145448493925778E-3</v>
      </c>
      <c r="I29" s="9">
        <v>-3.2563394187956293E-3</v>
      </c>
      <c r="J29" s="9">
        <v>-2.8994071402733174E-3</v>
      </c>
      <c r="K29" s="9">
        <v>-2.0206283705203791E-3</v>
      </c>
      <c r="L29" s="9">
        <v>-1.3215962995303614E-3</v>
      </c>
      <c r="M29" s="9">
        <v>-3.4820822579510191E-3</v>
      </c>
      <c r="N29" s="9">
        <v>-3.4419993932746831E-3</v>
      </c>
      <c r="O29" s="9">
        <v>-2.5584421929758325E-3</v>
      </c>
      <c r="P29" s="9">
        <v>-1.7395237184059005E-3</v>
      </c>
      <c r="Q29" s="9">
        <v>-1.2483795073702406E-3</v>
      </c>
      <c r="R29" s="9">
        <v>-2.4453548982174651E-3</v>
      </c>
      <c r="S29" s="9">
        <v>-2.1247037672632182E-3</v>
      </c>
      <c r="T29" s="9">
        <v>-5.8086124401913878E-4</v>
      </c>
      <c r="U29" s="9">
        <v>-3.4018243049779803E-3</v>
      </c>
      <c r="V29" s="9">
        <v>-3.8555126925463325E-3</v>
      </c>
      <c r="W29" s="9">
        <v>-8.3246312491841792E-3</v>
      </c>
      <c r="X29" s="9">
        <v>-1.2234981560134935E-3</v>
      </c>
      <c r="Y29" s="9">
        <v>-1.7964609718853857E-3</v>
      </c>
      <c r="Z29" s="9">
        <v>-2.2600354143158585E-2</v>
      </c>
      <c r="AA29" s="9">
        <v>-1.4349840825920085E-2</v>
      </c>
      <c r="AB29" s="9">
        <v>0.9811604865794199</v>
      </c>
      <c r="AC29" s="9">
        <v>-1.5860119820819852E-2</v>
      </c>
      <c r="AD29" s="9">
        <v>-1.2679618788440752E-2</v>
      </c>
      <c r="AE29" s="9">
        <v>-1.2606887477097182E-3</v>
      </c>
      <c r="AF29" s="9">
        <v>-8.4254642676493963E-3</v>
      </c>
      <c r="AG29" s="9">
        <v>-1.5070467989386804E-2</v>
      </c>
      <c r="AH29" s="9">
        <v>-1.7894711958962722E-2</v>
      </c>
      <c r="AI29" s="9">
        <v>-6.7721838639044378E-3</v>
      </c>
      <c r="AJ29" s="9">
        <v>-1.1543177558231511E-2</v>
      </c>
      <c r="AK29" s="9">
        <v>0</v>
      </c>
      <c r="AL29" s="9">
        <v>-3.0721941741387822E-2</v>
      </c>
    </row>
    <row r="30" spans="2:38">
      <c r="B30" s="9">
        <v>-7.2054637831511184E-2</v>
      </c>
      <c r="C30" s="9">
        <v>-0.4759242695289207</v>
      </c>
      <c r="D30" s="9">
        <v>-3.408950562828611E-2</v>
      </c>
      <c r="E30" s="9">
        <v>-3.4440837374587523E-2</v>
      </c>
      <c r="F30" s="9">
        <v>-4.3200946870068382E-2</v>
      </c>
      <c r="G30" s="9">
        <v>-2.693491677632269E-2</v>
      </c>
      <c r="H30" s="9">
        <v>-6.4569811948743547E-2</v>
      </c>
      <c r="I30" s="9">
        <v>-2.0012721559245442E-2</v>
      </c>
      <c r="J30" s="9">
        <v>-5.069820485277915E-2</v>
      </c>
      <c r="K30" s="9">
        <v>-3.7853104807748436E-2</v>
      </c>
      <c r="L30" s="9">
        <v>-3.0609114294479975E-2</v>
      </c>
      <c r="M30" s="9">
        <v>-3.4210209719413173E-2</v>
      </c>
      <c r="N30" s="9">
        <v>-2.2316601715943653E-2</v>
      </c>
      <c r="O30" s="9">
        <v>-2.0389807095235347E-2</v>
      </c>
      <c r="P30" s="9">
        <v>-2.4944770121940612E-2</v>
      </c>
      <c r="Q30" s="9">
        <v>-1.3228021318480818E-2</v>
      </c>
      <c r="R30" s="9">
        <v>-2.1543433650085445E-2</v>
      </c>
      <c r="S30" s="9">
        <v>-1.8632017651385144E-2</v>
      </c>
      <c r="T30" s="9">
        <v>-1.2477511961722488E-2</v>
      </c>
      <c r="U30" s="9">
        <v>-7.1581473351240058E-2</v>
      </c>
      <c r="V30" s="9">
        <v>-5.5053009253014651E-2</v>
      </c>
      <c r="W30" s="9">
        <v>-1.8741025975721186E-2</v>
      </c>
      <c r="X30" s="9">
        <v>-2.4365091849754425E-2</v>
      </c>
      <c r="Y30" s="9">
        <v>-7.0613748059180553E-2</v>
      </c>
      <c r="Z30" s="9">
        <v>-6.7794351541251352E-2</v>
      </c>
      <c r="AA30" s="9">
        <v>-3.7788967897414538E-2</v>
      </c>
      <c r="AB30" s="9">
        <v>-2.5655589907022311E-3</v>
      </c>
      <c r="AC30" s="9">
        <v>0.92772647473292236</v>
      </c>
      <c r="AD30" s="9">
        <v>-2.8961214960962576E-2</v>
      </c>
      <c r="AE30" s="9">
        <v>-4.0715100882665896E-2</v>
      </c>
      <c r="AF30" s="9">
        <v>-2.9046735875263949E-2</v>
      </c>
      <c r="AG30" s="9">
        <v>-1.7391379966722645E-2</v>
      </c>
      <c r="AH30" s="9">
        <v>-4.5256837576531213E-2</v>
      </c>
      <c r="AI30" s="9">
        <v>-1.9327428716189504E-2</v>
      </c>
      <c r="AJ30" s="9">
        <v>-4.3931162499745019E-2</v>
      </c>
      <c r="AK30" s="9">
        <v>-5.0531914893617018E-2</v>
      </c>
      <c r="AL30" s="9">
        <v>-0.10382391820223287</v>
      </c>
    </row>
    <row r="31" spans="2:38">
      <c r="B31" s="9">
        <v>-2.8595749208629264E-3</v>
      </c>
      <c r="C31" s="9">
        <v>-2.8324388789505071E-3</v>
      </c>
      <c r="D31" s="9">
        <v>-4.2454744345248596E-3</v>
      </c>
      <c r="E31" s="9">
        <v>-5.5041214112994804E-3</v>
      </c>
      <c r="F31" s="9">
        <v>-6.5603123861935012E-3</v>
      </c>
      <c r="G31" s="9">
        <v>-2.381159346440101E-2</v>
      </c>
      <c r="H31" s="9">
        <v>-3.5779663837576968E-3</v>
      </c>
      <c r="I31" s="9">
        <v>-6.0626774135361184E-3</v>
      </c>
      <c r="J31" s="9">
        <v>-8.8445724479004149E-3</v>
      </c>
      <c r="K31" s="9">
        <v>-4.5351881205012955E-3</v>
      </c>
      <c r="L31" s="9">
        <v>-4.6019871144360796E-3</v>
      </c>
      <c r="M31" s="9">
        <v>-6.6282139460345346E-3</v>
      </c>
      <c r="N31" s="9">
        <v>-6.864552462293577E-3</v>
      </c>
      <c r="O31" s="9">
        <v>-8.8612711371298357E-3</v>
      </c>
      <c r="P31" s="9">
        <v>-7.5147424635134902E-3</v>
      </c>
      <c r="Q31" s="9">
        <v>-1.2015652758438565E-2</v>
      </c>
      <c r="R31" s="9">
        <v>-1.068948997905003E-2</v>
      </c>
      <c r="S31" s="9">
        <v>-1.4546048868186646E-2</v>
      </c>
      <c r="T31" s="9">
        <v>-2.5263157894736842E-3</v>
      </c>
      <c r="U31" s="9">
        <v>-7.4717423612342014E-3</v>
      </c>
      <c r="V31" s="9">
        <v>-7.928997275351372E-3</v>
      </c>
      <c r="W31" s="9">
        <v>-1.2899751990601749E-2</v>
      </c>
      <c r="X31" s="9">
        <v>-4.1424151853599704E-2</v>
      </c>
      <c r="Y31" s="9">
        <v>-8.8668180826628681E-3</v>
      </c>
      <c r="Z31" s="9">
        <v>-3.2916906740703744E-2</v>
      </c>
      <c r="AA31" s="9">
        <v>-5.3076001904138526E-2</v>
      </c>
      <c r="AB31" s="9">
        <v>-1.9746798769446593E-3</v>
      </c>
      <c r="AC31" s="9">
        <v>-7.9198255434055256E-3</v>
      </c>
      <c r="AD31" s="9">
        <v>0.81745957719973006</v>
      </c>
      <c r="AE31" s="9">
        <v>-2.8907629739757822E-2</v>
      </c>
      <c r="AF31" s="9">
        <v>-2.9843196762771876E-2</v>
      </c>
      <c r="AG31" s="9">
        <v>-1.1665433098407828E-2</v>
      </c>
      <c r="AH31" s="9">
        <v>-6.7962083067394749E-2</v>
      </c>
      <c r="AI31" s="9">
        <v>-4.0458836836678551E-2</v>
      </c>
      <c r="AJ31" s="9">
        <v>-1.8849172621840243E-2</v>
      </c>
      <c r="AK31" s="9">
        <v>0</v>
      </c>
      <c r="AL31" s="9">
        <v>-7.4487569478730351E-2</v>
      </c>
    </row>
    <row r="32" spans="2:38"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-0.26558792145120963</v>
      </c>
    </row>
    <row r="33" spans="1:38">
      <c r="B33" s="9">
        <v>-1.9950522703694835E-5</v>
      </c>
      <c r="C33" s="9">
        <v>0</v>
      </c>
      <c r="D33" s="9">
        <v>-2.6685839302727687E-4</v>
      </c>
      <c r="E33" s="9">
        <v>0</v>
      </c>
      <c r="F33" s="9">
        <v>-5.5638732650831549E-5</v>
      </c>
      <c r="G33" s="9">
        <v>-3.1772770735479693E-4</v>
      </c>
      <c r="H33" s="9">
        <v>0</v>
      </c>
      <c r="I33" s="9">
        <v>-1.4240551394149981E-4</v>
      </c>
      <c r="J33" s="9">
        <v>-7.0138039393278346E-4</v>
      </c>
      <c r="K33" s="9">
        <v>-1.8859198124856872E-4</v>
      </c>
      <c r="L33" s="9">
        <v>-5.8999834800462558E-5</v>
      </c>
      <c r="M33" s="9">
        <v>-3.2687082473594967E-4</v>
      </c>
      <c r="N33" s="9">
        <v>-6.2228237618525346E-4</v>
      </c>
      <c r="O33" s="9">
        <v>-3.064800543668966E-4</v>
      </c>
      <c r="P33" s="9">
        <v>-3.1311426931306211E-4</v>
      </c>
      <c r="Q33" s="9">
        <v>-1.9205838574926778E-3</v>
      </c>
      <c r="R33" s="9">
        <v>-1.2083771280665251E-3</v>
      </c>
      <c r="S33" s="9">
        <v>-1.6343875132793985E-3</v>
      </c>
      <c r="T33" s="9">
        <v>-1.2248803827751196E-4</v>
      </c>
      <c r="U33" s="9">
        <v>-6.8172831763085772E-5</v>
      </c>
      <c r="V33" s="9">
        <v>-1.5538590196660282E-4</v>
      </c>
      <c r="W33" s="9">
        <v>-7.4076491319671062E-4</v>
      </c>
      <c r="X33" s="9">
        <v>-8.7392725429535242E-5</v>
      </c>
      <c r="Y33" s="9">
        <v>-1.2831864084895614E-4</v>
      </c>
      <c r="Z33" s="9">
        <v>-1.8502877533000794E-4</v>
      </c>
      <c r="AA33" s="9">
        <v>-1.9338906905477373E-4</v>
      </c>
      <c r="AB33" s="9">
        <v>-9.5303082864124485E-7</v>
      </c>
      <c r="AC33" s="9">
        <v>-6.1248750226336967E-4</v>
      </c>
      <c r="AD33" s="9">
        <v>-4.1149779711512615E-3</v>
      </c>
      <c r="AE33" s="9">
        <v>-9.0049196264979872E-5</v>
      </c>
      <c r="AF33" s="9">
        <v>0.99999839423208159</v>
      </c>
      <c r="AG33" s="9">
        <v>-8.6961731040893276E-5</v>
      </c>
      <c r="AH33" s="9">
        <v>0</v>
      </c>
      <c r="AI33" s="9">
        <v>-3.2110187965617897E-4</v>
      </c>
      <c r="AJ33" s="9">
        <v>-4.0909945989805378E-4</v>
      </c>
      <c r="AK33" s="9">
        <v>0</v>
      </c>
      <c r="AL33" s="9">
        <v>-1.5926356527417223E-4</v>
      </c>
    </row>
    <row r="34" spans="1:38">
      <c r="B34" s="9">
        <v>-2.6600696938259785E-4</v>
      </c>
      <c r="C34" s="9">
        <v>0</v>
      </c>
      <c r="D34" s="9">
        <v>0</v>
      </c>
      <c r="E34" s="9">
        <v>0</v>
      </c>
      <c r="F34" s="9">
        <v>-2.529033302310525E-6</v>
      </c>
      <c r="G34" s="9">
        <v>-3.8966605618984533E-5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-3.5896097115259102E-5</v>
      </c>
      <c r="X34" s="9">
        <v>-2.2722108611679165E-4</v>
      </c>
      <c r="Y34" s="9">
        <v>0</v>
      </c>
      <c r="Z34" s="9">
        <v>-2.3967457944301545E-5</v>
      </c>
      <c r="AA34" s="9">
        <v>-1.5619886346731726E-4</v>
      </c>
      <c r="AB34" s="9">
        <v>0</v>
      </c>
      <c r="AC34" s="9">
        <v>-4.5188666619431128E-4</v>
      </c>
      <c r="AD34" s="9">
        <v>-9.0255183500584325E-4</v>
      </c>
      <c r="AE34" s="9">
        <v>-2.5728341789994248E-5</v>
      </c>
      <c r="AF34" s="9">
        <v>-3.5326894203980698E-5</v>
      </c>
      <c r="AG34" s="9">
        <v>0.98512954399200725</v>
      </c>
      <c r="AH34" s="9">
        <v>-1.1819492707373E-5</v>
      </c>
      <c r="AI34" s="9">
        <v>-3.549870026349717E-5</v>
      </c>
      <c r="AJ34" s="9">
        <v>-5.7795214556234743E-5</v>
      </c>
      <c r="AK34" s="9">
        <v>0</v>
      </c>
      <c r="AL34" s="9">
        <v>-2.4526589052222521E-3</v>
      </c>
    </row>
    <row r="35" spans="1:38">
      <c r="B35" s="9">
        <v>-1.5960418162955868E-4</v>
      </c>
      <c r="C35" s="9">
        <v>-9.6899224806201549E-4</v>
      </c>
      <c r="D35" s="9">
        <v>-6.3957796675958927E-4</v>
      </c>
      <c r="E35" s="9">
        <v>-5.5441999652652537E-4</v>
      </c>
      <c r="F35" s="9">
        <v>-1.2063488852021203E-3</v>
      </c>
      <c r="G35" s="9">
        <v>-2.8055956045668863E-3</v>
      </c>
      <c r="H35" s="9">
        <v>-7.4887668497254113E-4</v>
      </c>
      <c r="I35" s="9">
        <v>-4.4430520349747943E-4</v>
      </c>
      <c r="J35" s="9">
        <v>-6.9309637353200256E-4</v>
      </c>
      <c r="K35" s="9">
        <v>-6.9599421651257503E-4</v>
      </c>
      <c r="L35" s="9">
        <v>-4.0119887664314541E-4</v>
      </c>
      <c r="M35" s="9">
        <v>-9.6018304766185209E-4</v>
      </c>
      <c r="N35" s="9">
        <v>-2.4657939156340668E-3</v>
      </c>
      <c r="O35" s="9">
        <v>-2.0454212324051576E-3</v>
      </c>
      <c r="P35" s="9">
        <v>-1.3742237375406613E-3</v>
      </c>
      <c r="Q35" s="9">
        <v>-4.5613866615451098E-4</v>
      </c>
      <c r="R35" s="9">
        <v>-4.897859956956034E-4</v>
      </c>
      <c r="S35" s="9">
        <v>-8.1719375663969927E-4</v>
      </c>
      <c r="T35" s="9">
        <v>-2.0287081339712918E-4</v>
      </c>
      <c r="U35" s="9">
        <v>-7.5671843257025205E-4</v>
      </c>
      <c r="V35" s="9">
        <v>-9.949014000917209E-4</v>
      </c>
      <c r="W35" s="9">
        <v>-1.5370056128442761E-3</v>
      </c>
      <c r="X35" s="9">
        <v>-8.4421372764931051E-3</v>
      </c>
      <c r="Y35" s="9">
        <v>-1.7323016514609077E-3</v>
      </c>
      <c r="Z35" s="9">
        <v>-5.2824277309240601E-4</v>
      </c>
      <c r="AA35" s="9">
        <v>-2.8078605218529646E-3</v>
      </c>
      <c r="AB35" s="9">
        <v>-1.9155919655689023E-4</v>
      </c>
      <c r="AC35" s="9">
        <v>-9.3683821040284039E-4</v>
      </c>
      <c r="AD35" s="9">
        <v>-1.1521938319223532E-3</v>
      </c>
      <c r="AE35" s="9">
        <v>-1.8377386992853034E-6</v>
      </c>
      <c r="AF35" s="9">
        <v>-1.8594792494640749E-3</v>
      </c>
      <c r="AG35" s="9">
        <v>-8.7638100060100218E-4</v>
      </c>
      <c r="AH35" s="9">
        <v>1</v>
      </c>
      <c r="AI35" s="9">
        <v>-1.9701778646240928E-3</v>
      </c>
      <c r="AJ35" s="9">
        <v>-2.3016094267394658E-3</v>
      </c>
      <c r="AK35" s="9">
        <v>0</v>
      </c>
      <c r="AL35" s="9">
        <v>-4.7142015321154978E-3</v>
      </c>
    </row>
    <row r="36" spans="1:38">
      <c r="B36" s="9">
        <v>-1.5468305269598064E-2</v>
      </c>
      <c r="C36" s="9">
        <v>-1.1702444841979725E-2</v>
      </c>
      <c r="D36" s="9">
        <v>-3.0607113871343378E-2</v>
      </c>
      <c r="E36" s="9">
        <v>-3.0192510654215597E-2</v>
      </c>
      <c r="F36" s="9">
        <v>-2.4711184396876137E-2</v>
      </c>
      <c r="G36" s="9">
        <v>-6.9786193232399832E-2</v>
      </c>
      <c r="H36" s="9">
        <v>-3.303378265934432E-2</v>
      </c>
      <c r="I36" s="9">
        <v>-3.7652017886132552E-2</v>
      </c>
      <c r="J36" s="9">
        <v>-5.0850078560126799E-2</v>
      </c>
      <c r="K36" s="9">
        <v>-1.6488327503446296E-2</v>
      </c>
      <c r="L36" s="9">
        <v>-1.9127746442309961E-2</v>
      </c>
      <c r="M36" s="9">
        <v>-3.0342238293371106E-2</v>
      </c>
      <c r="N36" s="9">
        <v>-4.2264641137532186E-2</v>
      </c>
      <c r="O36" s="9">
        <v>-3.2795586687217118E-2</v>
      </c>
      <c r="P36" s="9">
        <v>-3.2268164976429453E-2</v>
      </c>
      <c r="Q36" s="9">
        <v>-3.8201613290440292E-2</v>
      </c>
      <c r="R36" s="9">
        <v>-3.8171131941912094E-2</v>
      </c>
      <c r="S36" s="9">
        <v>-3.1870556508948274E-2</v>
      </c>
      <c r="T36" s="9">
        <v>-3.2755023923444974E-2</v>
      </c>
      <c r="U36" s="9">
        <v>-3.8176785787328034E-2</v>
      </c>
      <c r="V36" s="9">
        <v>-9.9080093878982436E-2</v>
      </c>
      <c r="W36" s="9">
        <v>-7.0003915937867117E-2</v>
      </c>
      <c r="X36" s="9">
        <v>-0.13818537744918113</v>
      </c>
      <c r="Y36" s="9">
        <v>-5.5292502341815195E-2</v>
      </c>
      <c r="Z36" s="9">
        <v>-7.6001767839697976E-2</v>
      </c>
      <c r="AA36" s="9">
        <v>-0.106730311505162</v>
      </c>
      <c r="AB36" s="9">
        <v>-1.6831477464633027E-2</v>
      </c>
      <c r="AC36" s="9">
        <v>-0.15392802878218906</v>
      </c>
      <c r="AD36" s="9">
        <v>-0.12794015176038759</v>
      </c>
      <c r="AE36" s="9">
        <v>-8.7856773996732501E-2</v>
      </c>
      <c r="AF36" s="9">
        <v>-6.783245417539803E-2</v>
      </c>
      <c r="AG36" s="9">
        <v>-4.39156741756511E-2</v>
      </c>
      <c r="AH36" s="9">
        <v>-7.5514738907406093E-2</v>
      </c>
      <c r="AI36" s="9">
        <v>0.88140368315151008</v>
      </c>
      <c r="AJ36" s="9">
        <v>-3.3635681632227521E-2</v>
      </c>
      <c r="AK36" s="9">
        <v>0</v>
      </c>
      <c r="AL36" s="9">
        <v>-3.8892162639952856E-2</v>
      </c>
    </row>
    <row r="37" spans="1:38">
      <c r="B37" s="9">
        <v>-1.463038331604288E-4</v>
      </c>
      <c r="C37" s="9">
        <v>0</v>
      </c>
      <c r="D37" s="9">
        <v>-1.0586118070503546E-4</v>
      </c>
      <c r="E37" s="9">
        <v>-1.2691542089161422E-4</v>
      </c>
      <c r="F37" s="9">
        <v>-9.6103265487799941E-5</v>
      </c>
      <c r="G37" s="9">
        <v>-1.4387669767009672E-4</v>
      </c>
      <c r="H37" s="9">
        <v>0</v>
      </c>
      <c r="I37" s="9">
        <v>-8.1645827993126558E-5</v>
      </c>
      <c r="J37" s="9">
        <v>-8.8362884274996345E-5</v>
      </c>
      <c r="K37" s="9">
        <v>-6.7354279017345977E-5</v>
      </c>
      <c r="L37" s="9">
        <v>-7.0799801760555066E-5</v>
      </c>
      <c r="M37" s="9">
        <v>-9.5337323881318655E-5</v>
      </c>
      <c r="N37" s="9">
        <v>-1.4001353464168203E-4</v>
      </c>
      <c r="O37" s="9">
        <v>-7.9951318530494767E-5</v>
      </c>
      <c r="P37" s="9">
        <v>-1.0437142310435402E-4</v>
      </c>
      <c r="Q37" s="9">
        <v>-1.3804196475728623E-4</v>
      </c>
      <c r="R37" s="9">
        <v>-1.1797764859821103E-4</v>
      </c>
      <c r="S37" s="9">
        <v>-8.1719375663969924E-5</v>
      </c>
      <c r="T37" s="9">
        <v>-6.6985645933014348E-5</v>
      </c>
      <c r="U37" s="9">
        <v>-4.8402710551790902E-4</v>
      </c>
      <c r="V37" s="9">
        <v>-2.7084625967789799E-4</v>
      </c>
      <c r="W37" s="9">
        <v>-1.0116172823391202E-4</v>
      </c>
      <c r="X37" s="9">
        <v>-2.7965672137451278E-4</v>
      </c>
      <c r="Y37" s="9">
        <v>-6.4159320424478068E-5</v>
      </c>
      <c r="Z37" s="9">
        <v>-6.9889107365583305E-4</v>
      </c>
      <c r="AA37" s="9">
        <v>-1.8967004849602809E-4</v>
      </c>
      <c r="AB37" s="9">
        <v>-4.0694416382981155E-4</v>
      </c>
      <c r="AC37" s="9">
        <v>-3.5584106815301163E-4</v>
      </c>
      <c r="AD37" s="9">
        <v>-6.0709641667718271E-3</v>
      </c>
      <c r="AE37" s="9">
        <v>-4.3921954912918751E-4</v>
      </c>
      <c r="AF37" s="9">
        <v>-3.8088815023564642E-3</v>
      </c>
      <c r="AG37" s="9">
        <v>-1.2047098473531748E-2</v>
      </c>
      <c r="AH37" s="9">
        <v>-2.4702739758409569E-3</v>
      </c>
      <c r="AI37" s="9">
        <v>-9.6814637082265006E-4</v>
      </c>
      <c r="AJ37" s="9">
        <v>0.98659151022295355</v>
      </c>
      <c r="AK37" s="9">
        <v>0</v>
      </c>
      <c r="AL37" s="9">
        <v>-1.6244883657965568E-3</v>
      </c>
    </row>
    <row r="38" spans="1:38">
      <c r="B38" s="9">
        <v>-7.9802090814779349E-4</v>
      </c>
      <c r="C38" s="9">
        <v>-1.4162194394752535E-3</v>
      </c>
      <c r="D38" s="9">
        <v>-7.5426091252337769E-4</v>
      </c>
      <c r="E38" s="9">
        <v>-1.2557946909275512E-3</v>
      </c>
      <c r="F38" s="9">
        <v>-1.0293165540403836E-3</v>
      </c>
      <c r="G38" s="9">
        <v>-7.0439633234318187E-4</v>
      </c>
      <c r="H38" s="9">
        <v>-1.6641704110500916E-4</v>
      </c>
      <c r="I38" s="9">
        <v>-1.9367149896043975E-4</v>
      </c>
      <c r="J38" s="9">
        <v>-1.2674551213194788E-3</v>
      </c>
      <c r="K38" s="9">
        <v>-4.086159593718989E-4</v>
      </c>
      <c r="L38" s="9">
        <v>-4.8379864536379297E-4</v>
      </c>
      <c r="M38" s="9">
        <v>-4.403676388803766E-4</v>
      </c>
      <c r="N38" s="9">
        <v>-8.1674561874314517E-4</v>
      </c>
      <c r="O38" s="9">
        <v>-9.0611494334560732E-4</v>
      </c>
      <c r="P38" s="9">
        <v>-1.1306904169638354E-3</v>
      </c>
      <c r="Q38" s="9">
        <v>-1.1703557881596006E-3</v>
      </c>
      <c r="R38" s="9">
        <v>-1.1225752018132807E-3</v>
      </c>
      <c r="S38" s="9">
        <v>-8.1719375663969927E-4</v>
      </c>
      <c r="T38" s="9">
        <v>-4.124401913875598E-4</v>
      </c>
      <c r="U38" s="9">
        <v>-1.4043603343195669E-3</v>
      </c>
      <c r="V38" s="9">
        <v>-1.4740079311554128E-3</v>
      </c>
      <c r="W38" s="9">
        <v>-1.9579689335595875E-5</v>
      </c>
      <c r="X38" s="9">
        <v>-1.1535839756698653E-3</v>
      </c>
      <c r="Y38" s="9">
        <v>-3.7853999050442059E-3</v>
      </c>
      <c r="Z38" s="9">
        <v>-2.3545630684481838E-3</v>
      </c>
      <c r="AA38" s="9">
        <v>-4.0351373062390292E-3</v>
      </c>
      <c r="AB38" s="9">
        <v>-2.3730467633166998E-4</v>
      </c>
      <c r="AC38" s="9">
        <v>-1.6957558867291751E-3</v>
      </c>
      <c r="AD38" s="9">
        <v>-2.6527891320688463E-3</v>
      </c>
      <c r="AE38" s="9">
        <v>-3.6442358406827565E-3</v>
      </c>
      <c r="AF38" s="9">
        <v>-4.3998040963139596E-3</v>
      </c>
      <c r="AG38" s="9">
        <v>-2.6977461451797111E-3</v>
      </c>
      <c r="AH38" s="9">
        <v>-6.0279412807602295E-3</v>
      </c>
      <c r="AI38" s="9">
        <v>-1.6974833035090465E-3</v>
      </c>
      <c r="AJ38" s="9">
        <v>-2.1497553335917121E-3</v>
      </c>
      <c r="AK38" s="9">
        <v>1</v>
      </c>
      <c r="AL38" s="9">
        <v>-3.6630620013059612E-4</v>
      </c>
    </row>
    <row r="39" spans="1:38">
      <c r="B39" s="9">
        <v>-3.7240975713563693E-3</v>
      </c>
      <c r="C39" s="9">
        <v>-4.9194991055456173E-3</v>
      </c>
      <c r="D39" s="9">
        <v>-4.2763506122304954E-3</v>
      </c>
      <c r="E39" s="9">
        <v>-2.4848703458779206E-3</v>
      </c>
      <c r="F39" s="9">
        <v>-2.8679237648201353E-3</v>
      </c>
      <c r="G39" s="9">
        <v>-2.3829578051609772E-3</v>
      </c>
      <c r="H39" s="9">
        <v>-8.7368946580129812E-3</v>
      </c>
      <c r="I39" s="9">
        <v>-1.9803860138797908E-3</v>
      </c>
      <c r="J39" s="9">
        <v>-5.4757374849161797E-3</v>
      </c>
      <c r="K39" s="9">
        <v>-8.3025374602048469E-3</v>
      </c>
      <c r="L39" s="9">
        <v>-3.575389988908031E-3</v>
      </c>
      <c r="M39" s="9">
        <v>-4.3741672171262154E-3</v>
      </c>
      <c r="N39" s="9">
        <v>-7.8174223508272467E-3</v>
      </c>
      <c r="O39" s="9">
        <v>-5.4722235794205307E-3</v>
      </c>
      <c r="P39" s="9">
        <v>-2.2613808339276707E-3</v>
      </c>
      <c r="Q39" s="9">
        <v>-2.7008210495990784E-4</v>
      </c>
      <c r="R39" s="9">
        <v>-2.6419843125478166E-3</v>
      </c>
      <c r="S39" s="9">
        <v>-2.0429843915992481E-3</v>
      </c>
      <c r="T39" s="9">
        <v>-1.8411483253588518E-3</v>
      </c>
      <c r="U39" s="9">
        <v>-1.9701948379531788E-3</v>
      </c>
      <c r="V39" s="9">
        <v>-1.1314035986943268E-2</v>
      </c>
      <c r="W39" s="9">
        <v>-3.2795979637123092E-3</v>
      </c>
      <c r="X39" s="9">
        <v>-1.0102599059654275E-2</v>
      </c>
      <c r="Y39" s="9">
        <v>-2.2237620459124096E-2</v>
      </c>
      <c r="Z39" s="9">
        <v>-6.0321298154218132E-3</v>
      </c>
      <c r="AA39" s="9">
        <v>-4.5297670405522001E-3</v>
      </c>
      <c r="AB39" s="9">
        <v>-1.0102126783597197E-3</v>
      </c>
      <c r="AC39" s="9">
        <v>-6.9089849869708635E-3</v>
      </c>
      <c r="AD39" s="9">
        <v>-2.9353509527545664E-3</v>
      </c>
      <c r="AE39" s="9">
        <v>-8.3800884687409841E-4</v>
      </c>
      <c r="AF39" s="9">
        <v>-8.2022625269969739E-3</v>
      </c>
      <c r="AG39" s="9">
        <v>-3.8475734778315221E-3</v>
      </c>
      <c r="AH39" s="9">
        <v>-4.1486419402879228E-3</v>
      </c>
      <c r="AI39" s="9">
        <v>-3.1706793644441793E-3</v>
      </c>
      <c r="AJ39" s="9">
        <v>-2.3401395697769558E-3</v>
      </c>
      <c r="AK39" s="9">
        <v>-5.9101654846335696E-4</v>
      </c>
      <c r="AL39" s="9">
        <v>1</v>
      </c>
    </row>
    <row r="44" spans="1:38">
      <c r="A44" s="15"/>
      <c r="B44" s="19" t="s">
        <v>0</v>
      </c>
      <c r="C44" s="19" t="s">
        <v>1</v>
      </c>
      <c r="D44" s="19" t="s">
        <v>2</v>
      </c>
      <c r="E44" s="19" t="s">
        <v>3</v>
      </c>
      <c r="F44" s="19" t="s">
        <v>4</v>
      </c>
      <c r="G44" s="19" t="s">
        <v>5</v>
      </c>
      <c r="H44" s="19" t="s">
        <v>6</v>
      </c>
      <c r="I44" s="19" t="s">
        <v>7</v>
      </c>
      <c r="J44" s="19" t="s">
        <v>8</v>
      </c>
      <c r="K44" s="19" t="s">
        <v>9</v>
      </c>
      <c r="L44" s="19" t="s">
        <v>10</v>
      </c>
      <c r="M44" s="19" t="s">
        <v>11</v>
      </c>
      <c r="N44" s="19" t="s">
        <v>12</v>
      </c>
      <c r="O44" s="19" t="s">
        <v>13</v>
      </c>
      <c r="P44" s="19" t="s">
        <v>14</v>
      </c>
      <c r="Q44" s="19" t="s">
        <v>15</v>
      </c>
      <c r="R44" s="19" t="s">
        <v>16</v>
      </c>
      <c r="S44" s="19" t="s">
        <v>17</v>
      </c>
      <c r="T44" s="19" t="s">
        <v>18</v>
      </c>
      <c r="U44" s="19" t="s">
        <v>19</v>
      </c>
      <c r="V44" s="19" t="s">
        <v>20</v>
      </c>
      <c r="W44" s="19" t="s">
        <v>21</v>
      </c>
      <c r="X44" s="19" t="s">
        <v>22</v>
      </c>
      <c r="Y44" s="19" t="s">
        <v>23</v>
      </c>
      <c r="Z44" s="19" t="s">
        <v>24</v>
      </c>
      <c r="AA44" s="19" t="s">
        <v>25</v>
      </c>
      <c r="AB44" s="19" t="s">
        <v>26</v>
      </c>
      <c r="AC44" s="19" t="s">
        <v>27</v>
      </c>
      <c r="AD44" s="19" t="s">
        <v>28</v>
      </c>
      <c r="AE44" s="19" t="s">
        <v>29</v>
      </c>
      <c r="AF44" s="19" t="s">
        <v>30</v>
      </c>
      <c r="AG44" s="19" t="s">
        <v>31</v>
      </c>
      <c r="AH44" s="19" t="s">
        <v>32</v>
      </c>
      <c r="AI44" s="19" t="s">
        <v>33</v>
      </c>
      <c r="AJ44" s="19" t="s">
        <v>34</v>
      </c>
      <c r="AK44" s="19" t="s">
        <v>35</v>
      </c>
      <c r="AL44" s="20" t="s">
        <v>36</v>
      </c>
    </row>
    <row r="45" spans="1:38">
      <c r="A45" t="s">
        <v>0</v>
      </c>
      <c r="B45" s="28" cm="1">
        <f t="array" ref="B45:AL81">MINVERSE(B3:AL39)</f>
        <v>1.1728625087473246</v>
      </c>
      <c r="C45" s="29">
        <v>5.7610126436808513E-4</v>
      </c>
      <c r="D45" s="29">
        <v>0.24073837592976449</v>
      </c>
      <c r="E45" s="29">
        <v>3.130509815283334E-2</v>
      </c>
      <c r="F45" s="29">
        <v>2.9739354270585848E-2</v>
      </c>
      <c r="G45" s="29">
        <v>9.1836338386890957E-3</v>
      </c>
      <c r="H45" s="29">
        <v>9.6289748386566151E-4</v>
      </c>
      <c r="I45" s="29">
        <v>5.9853475599037547E-3</v>
      </c>
      <c r="J45" s="29">
        <v>2.431925919512472E-3</v>
      </c>
      <c r="K45" s="29">
        <v>6.7265712207778582E-4</v>
      </c>
      <c r="L45" s="29">
        <v>8.9290651716645046E-4</v>
      </c>
      <c r="M45" s="29">
        <v>6.5278880536670265E-4</v>
      </c>
      <c r="N45" s="29">
        <v>6.8765996972508612E-4</v>
      </c>
      <c r="O45" s="29">
        <v>6.7632533496034795E-4</v>
      </c>
      <c r="P45" s="29">
        <v>1.1998541803705204E-3</v>
      </c>
      <c r="Q45" s="29">
        <v>1.2558460311431188E-3</v>
      </c>
      <c r="R45" s="29">
        <v>1.3194906619059409E-3</v>
      </c>
      <c r="S45" s="29">
        <v>1.1584279190324236E-3</v>
      </c>
      <c r="T45" s="29">
        <v>8.3759194864302974E-4</v>
      </c>
      <c r="U45" s="29">
        <v>8.2824774966217037E-3</v>
      </c>
      <c r="V45" s="29">
        <v>3.3475227431011183E-3</v>
      </c>
      <c r="W45" s="29">
        <v>4.9918261050518019E-4</v>
      </c>
      <c r="X45" s="29">
        <v>9.5722765153062074E-4</v>
      </c>
      <c r="Y45" s="29">
        <v>6.6856342917277561E-4</v>
      </c>
      <c r="Z45" s="29">
        <v>8.5761558957625505E-4</v>
      </c>
      <c r="AA45" s="29">
        <v>6.2306864853785802E-4</v>
      </c>
      <c r="AB45" s="29">
        <v>1.293469014973209E-4</v>
      </c>
      <c r="AC45" s="29">
        <v>7.6274248240693933E-4</v>
      </c>
      <c r="AD45" s="29">
        <v>1.3240082104686792E-3</v>
      </c>
      <c r="AE45" s="29">
        <v>6.6241592605488942E-4</v>
      </c>
      <c r="AF45" s="29">
        <v>5.9085016433685078E-3</v>
      </c>
      <c r="AG45" s="29">
        <v>7.7771046391395104E-3</v>
      </c>
      <c r="AH45" s="29">
        <v>4.8776343780027962E-3</v>
      </c>
      <c r="AI45" s="29">
        <v>7.4639331216969714E-4</v>
      </c>
      <c r="AJ45" s="29">
        <v>6.0115396596592055E-2</v>
      </c>
      <c r="AK45" s="29">
        <v>1.5364378278389041E-2</v>
      </c>
      <c r="AL45" s="30">
        <v>1.4676083293189055E-3</v>
      </c>
    </row>
    <row r="46" spans="1:38">
      <c r="A46" t="s">
        <v>1</v>
      </c>
      <c r="B46" s="31">
        <v>1.3327066520046426E-2</v>
      </c>
      <c r="C46" s="32">
        <v>1.0268245346589671</v>
      </c>
      <c r="D46" s="32">
        <v>1.5850195574106388E-2</v>
      </c>
      <c r="E46" s="32">
        <v>2.2297191620753838E-2</v>
      </c>
      <c r="F46" s="32">
        <v>2.8805401136086692E-2</v>
      </c>
      <c r="G46" s="32">
        <v>1.8257903877287419E-2</v>
      </c>
      <c r="H46" s="32">
        <v>0.23973475956674764</v>
      </c>
      <c r="I46" s="32">
        <v>1.9953857763871707E-2</v>
      </c>
      <c r="J46" s="32">
        <v>0.10215903601595298</v>
      </c>
      <c r="K46" s="32">
        <v>5.4877800154489079E-2</v>
      </c>
      <c r="L46" s="32">
        <v>0.17597594084574991</v>
      </c>
      <c r="M46" s="32">
        <v>3.6773545658264781E-2</v>
      </c>
      <c r="N46" s="32">
        <v>2.8257538647231541E-2</v>
      </c>
      <c r="O46" s="32">
        <v>2.2927548359841336E-2</v>
      </c>
      <c r="P46" s="32">
        <v>2.5399253094908512E-2</v>
      </c>
      <c r="Q46" s="32">
        <v>4.4565206244311949E-2</v>
      </c>
      <c r="R46" s="32">
        <v>3.3013213263582544E-2</v>
      </c>
      <c r="S46" s="32">
        <v>2.8303127532449034E-2</v>
      </c>
      <c r="T46" s="32">
        <v>2.3360313791779334E-2</v>
      </c>
      <c r="U46" s="32">
        <v>1.8823467333785884E-2</v>
      </c>
      <c r="V46" s="32">
        <v>2.9659914632007411E-2</v>
      </c>
      <c r="W46" s="32">
        <v>0.26429714290026363</v>
      </c>
      <c r="X46" s="32">
        <v>2.1894584315588418E-2</v>
      </c>
      <c r="Y46" s="32">
        <v>2.5952294222056062E-2</v>
      </c>
      <c r="Z46" s="32">
        <v>1.0872789948145094E-2</v>
      </c>
      <c r="AA46" s="32">
        <v>5.0562880290959773E-3</v>
      </c>
      <c r="AB46" s="32">
        <v>1.5822672225251414E-3</v>
      </c>
      <c r="AC46" s="32">
        <v>3.9427405729552667E-2</v>
      </c>
      <c r="AD46" s="32">
        <v>7.0687683557479229E-3</v>
      </c>
      <c r="AE46" s="32">
        <v>9.7905301009334565E-3</v>
      </c>
      <c r="AF46" s="32">
        <v>9.9606348277601446E-3</v>
      </c>
      <c r="AG46" s="32">
        <v>9.3054718891581664E-3</v>
      </c>
      <c r="AH46" s="32">
        <v>8.1624947873610992E-3</v>
      </c>
      <c r="AI46" s="32">
        <v>7.9862876044788991E-3</v>
      </c>
      <c r="AJ46" s="32">
        <v>1.757264989281649E-2</v>
      </c>
      <c r="AK46" s="32">
        <v>2.41582241211315E-2</v>
      </c>
      <c r="AL46" s="33">
        <v>1.6117245737059818E-2</v>
      </c>
    </row>
    <row r="47" spans="1:38">
      <c r="A47" t="s">
        <v>2</v>
      </c>
      <c r="B47" s="31">
        <v>0.1967612239820323</v>
      </c>
      <c r="C47" s="32">
        <v>5.402528527128777E-4</v>
      </c>
      <c r="D47" s="32">
        <v>1.3492876158718321</v>
      </c>
      <c r="E47" s="32">
        <v>1.1382079577243893E-2</v>
      </c>
      <c r="F47" s="32">
        <v>8.6643774560494838E-3</v>
      </c>
      <c r="G47" s="32">
        <v>1.7418255736229869E-2</v>
      </c>
      <c r="H47" s="32">
        <v>1.4237275885004839E-3</v>
      </c>
      <c r="I47" s="32">
        <v>5.1417701969926318E-3</v>
      </c>
      <c r="J47" s="32">
        <v>2.6344544527556958E-3</v>
      </c>
      <c r="K47" s="32">
        <v>6.4689710547273234E-4</v>
      </c>
      <c r="L47" s="32">
        <v>6.4456345444217791E-4</v>
      </c>
      <c r="M47" s="32">
        <v>5.782617310721201E-4</v>
      </c>
      <c r="N47" s="32">
        <v>6.4811090798441284E-4</v>
      </c>
      <c r="O47" s="32">
        <v>6.0103176331532439E-4</v>
      </c>
      <c r="P47" s="32">
        <v>1.0279392136626183E-3</v>
      </c>
      <c r="Q47" s="32">
        <v>1.0132562106342402E-3</v>
      </c>
      <c r="R47" s="32">
        <v>1.0700124774490111E-3</v>
      </c>
      <c r="S47" s="32">
        <v>9.8289880381150006E-4</v>
      </c>
      <c r="T47" s="32">
        <v>8.3428127115537873E-4</v>
      </c>
      <c r="U47" s="32">
        <v>3.4997811601307602E-3</v>
      </c>
      <c r="V47" s="32">
        <v>1.3807357402523253E-3</v>
      </c>
      <c r="W47" s="32">
        <v>4.2886166053382561E-4</v>
      </c>
      <c r="X47" s="32">
        <v>9.2961415554385974E-4</v>
      </c>
      <c r="Y47" s="32">
        <v>6.84855821390032E-4</v>
      </c>
      <c r="Z47" s="32">
        <v>7.1744373714166922E-4</v>
      </c>
      <c r="AA47" s="32">
        <v>4.5015670903318671E-4</v>
      </c>
      <c r="AB47" s="32">
        <v>1.5103636764924648E-4</v>
      </c>
      <c r="AC47" s="32">
        <v>6.7465254500624226E-4</v>
      </c>
      <c r="AD47" s="32">
        <v>1.8941802680981302E-3</v>
      </c>
      <c r="AE47" s="32">
        <v>8.3414317379007714E-4</v>
      </c>
      <c r="AF47" s="32">
        <v>1.0938541058483506E-2</v>
      </c>
      <c r="AG47" s="32">
        <v>1.6752456369294087E-2</v>
      </c>
      <c r="AH47" s="32">
        <v>3.5962584656946375E-3</v>
      </c>
      <c r="AI47" s="32">
        <v>7.5146392312570886E-4</v>
      </c>
      <c r="AJ47" s="32">
        <v>0.18670178500348075</v>
      </c>
      <c r="AK47" s="32">
        <v>5.1600513815114714E-3</v>
      </c>
      <c r="AL47" s="33">
        <v>5.0867925821229494E-3</v>
      </c>
    </row>
    <row r="48" spans="1:38">
      <c r="A48" t="s">
        <v>3</v>
      </c>
      <c r="B48" s="31">
        <v>7.2715484670198586E-3</v>
      </c>
      <c r="C48" s="32">
        <v>3.6510488718117452E-3</v>
      </c>
      <c r="D48" s="32">
        <v>5.4070542764667572E-3</v>
      </c>
      <c r="E48" s="32">
        <v>1.331292084802139</v>
      </c>
      <c r="F48" s="32">
        <v>1.5208325939256575E-2</v>
      </c>
      <c r="G48" s="32">
        <v>3.971470354654596E-3</v>
      </c>
      <c r="H48" s="32">
        <v>3.4504967369163274E-3</v>
      </c>
      <c r="I48" s="32">
        <v>8.4847411645844178E-3</v>
      </c>
      <c r="J48" s="32">
        <v>8.0621342399705611E-3</v>
      </c>
      <c r="K48" s="32">
        <v>3.736441357893461E-3</v>
      </c>
      <c r="L48" s="32">
        <v>4.649299973995517E-3</v>
      </c>
      <c r="M48" s="32">
        <v>3.9767229389763717E-3</v>
      </c>
      <c r="N48" s="32">
        <v>4.4739801923974806E-3</v>
      </c>
      <c r="O48" s="32">
        <v>3.9449671070497733E-3</v>
      </c>
      <c r="P48" s="32">
        <v>4.9393879964205146E-3</v>
      </c>
      <c r="Q48" s="32">
        <v>7.8307745499736139E-3</v>
      </c>
      <c r="R48" s="32">
        <v>8.6308708893694241E-3</v>
      </c>
      <c r="S48" s="32">
        <v>5.6272499498830923E-3</v>
      </c>
      <c r="T48" s="32">
        <v>4.0081881661924272E-3</v>
      </c>
      <c r="U48" s="32">
        <v>1.0309742219938233E-2</v>
      </c>
      <c r="V48" s="32">
        <v>6.3865085015330355E-3</v>
      </c>
      <c r="W48" s="32">
        <v>2.3568946574103822E-3</v>
      </c>
      <c r="X48" s="32">
        <v>3.775277046583452E-3</v>
      </c>
      <c r="Y48" s="32">
        <v>3.7801011671498267E-3</v>
      </c>
      <c r="Z48" s="32">
        <v>6.122542123710429E-3</v>
      </c>
      <c r="AA48" s="32">
        <v>3.2939453467687586E-3</v>
      </c>
      <c r="AB48" s="32">
        <v>4.2606374526388155E-4</v>
      </c>
      <c r="AC48" s="32">
        <v>3.6781209161344136E-3</v>
      </c>
      <c r="AD48" s="32">
        <v>2.7402115789396833E-3</v>
      </c>
      <c r="AE48" s="32">
        <v>6.0990162685036322E-3</v>
      </c>
      <c r="AF48" s="32">
        <v>1.9261350296010153E-3</v>
      </c>
      <c r="AG48" s="32">
        <v>5.4519279687903609E-3</v>
      </c>
      <c r="AH48" s="32">
        <v>3.7165870101247458E-2</v>
      </c>
      <c r="AI48" s="32">
        <v>4.0604623089971455E-3</v>
      </c>
      <c r="AJ48" s="32">
        <v>6.7654450986814304E-3</v>
      </c>
      <c r="AK48" s="32">
        <v>3.6569342335788277E-2</v>
      </c>
      <c r="AL48" s="33">
        <v>3.6682745986775624E-3</v>
      </c>
    </row>
    <row r="49" spans="1:38">
      <c r="A49" t="s">
        <v>4</v>
      </c>
      <c r="B49" s="31">
        <v>5.1723498305839874E-2</v>
      </c>
      <c r="C49" s="32">
        <v>1.1955604371689903E-2</v>
      </c>
      <c r="D49" s="32">
        <v>5.3769417709579832E-2</v>
      </c>
      <c r="E49" s="32">
        <v>2.7808970923321772E-2</v>
      </c>
      <c r="F49" s="32">
        <v>1.3686475443004593</v>
      </c>
      <c r="G49" s="32">
        <v>4.6413065302440194E-2</v>
      </c>
      <c r="H49" s="32">
        <v>1.0884024501250021E-2</v>
      </c>
      <c r="I49" s="32">
        <v>2.7922948260423196E-2</v>
      </c>
      <c r="J49" s="32">
        <v>5.5596276341282398E-2</v>
      </c>
      <c r="K49" s="32">
        <v>1.1818423750513941E-2</v>
      </c>
      <c r="L49" s="32">
        <v>1.758912683270971E-2</v>
      </c>
      <c r="M49" s="32">
        <v>1.3132039400354933E-2</v>
      </c>
      <c r="N49" s="32">
        <v>1.1661042349322892E-2</v>
      </c>
      <c r="O49" s="32">
        <v>1.2148085806856111E-2</v>
      </c>
      <c r="P49" s="32">
        <v>2.2751065741731365E-2</v>
      </c>
      <c r="Q49" s="32">
        <v>2.870947824251412E-2</v>
      </c>
      <c r="R49" s="32">
        <v>2.4919448385389315E-2</v>
      </c>
      <c r="S49" s="32">
        <v>2.084770532159521E-2</v>
      </c>
      <c r="T49" s="32">
        <v>1.0969819860472123E-2</v>
      </c>
      <c r="U49" s="32">
        <v>0.14545441860801969</v>
      </c>
      <c r="V49" s="32">
        <v>6.6673772304094964E-2</v>
      </c>
      <c r="W49" s="32">
        <v>9.6837639346746968E-3</v>
      </c>
      <c r="X49" s="32">
        <v>1.4789777824589888E-2</v>
      </c>
      <c r="Y49" s="32">
        <v>1.2330815357327867E-2</v>
      </c>
      <c r="Z49" s="32">
        <v>1.5874373890172509E-2</v>
      </c>
      <c r="AA49" s="32">
        <v>1.4991040919582829E-2</v>
      </c>
      <c r="AB49" s="32">
        <v>2.3748969337829785E-3</v>
      </c>
      <c r="AC49" s="32">
        <v>1.8332900425332956E-2</v>
      </c>
      <c r="AD49" s="32">
        <v>2.5866279351032095E-2</v>
      </c>
      <c r="AE49" s="32">
        <v>9.9100615044762329E-3</v>
      </c>
      <c r="AF49" s="32">
        <v>1.8143505374673453E-2</v>
      </c>
      <c r="AG49" s="32">
        <v>1.9266511030506358E-2</v>
      </c>
      <c r="AH49" s="32">
        <v>4.0535937733948438E-2</v>
      </c>
      <c r="AI49" s="32">
        <v>1.2903995043216957E-2</v>
      </c>
      <c r="AJ49" s="32">
        <v>2.3061338639851235E-2</v>
      </c>
      <c r="AK49" s="32">
        <v>0.62126752484751135</v>
      </c>
      <c r="AL49" s="33">
        <v>1.1135271521397502E-2</v>
      </c>
    </row>
    <row r="50" spans="1:38">
      <c r="A50" t="s">
        <v>5</v>
      </c>
      <c r="B50" s="31">
        <v>7.8349950516997557E-2</v>
      </c>
      <c r="C50" s="32">
        <v>2.0341468378636547E-2</v>
      </c>
      <c r="D50" s="32">
        <v>5.07976831765053E-2</v>
      </c>
      <c r="E50" s="32">
        <v>0.23799969421538225</v>
      </c>
      <c r="F50" s="32">
        <v>8.2935310275781188E-2</v>
      </c>
      <c r="G50" s="32">
        <v>1.3101420269310009</v>
      </c>
      <c r="H50" s="32">
        <v>8.6302862015938869E-2</v>
      </c>
      <c r="I50" s="32">
        <v>0.32510103443860477</v>
      </c>
      <c r="J50" s="32">
        <v>5.4170317534206119E-2</v>
      </c>
      <c r="K50" s="32">
        <v>2.1537536627044433E-2</v>
      </c>
      <c r="L50" s="32">
        <v>1.9164658728036424E-2</v>
      </c>
      <c r="M50" s="32">
        <v>2.069228340221186E-2</v>
      </c>
      <c r="N50" s="32">
        <v>2.2260747875337977E-2</v>
      </c>
      <c r="O50" s="32">
        <v>2.1108555080289668E-2</v>
      </c>
      <c r="P50" s="32">
        <v>4.6783829246893276E-2</v>
      </c>
      <c r="Q50" s="32">
        <v>3.283734352992175E-2</v>
      </c>
      <c r="R50" s="32">
        <v>4.4875012123311638E-2</v>
      </c>
      <c r="S50" s="32">
        <v>4.1017499595767913E-2</v>
      </c>
      <c r="T50" s="32">
        <v>4.1417928856343142E-2</v>
      </c>
      <c r="U50" s="32">
        <v>8.7913954777081721E-2</v>
      </c>
      <c r="V50" s="32">
        <v>2.6002938839679825E-2</v>
      </c>
      <c r="W50" s="32">
        <v>1.2038154525089445E-2</v>
      </c>
      <c r="X50" s="32">
        <v>3.5161188061450042E-2</v>
      </c>
      <c r="Y50" s="32">
        <v>2.794722948678522E-2</v>
      </c>
      <c r="Z50" s="32">
        <v>8.0998756258863266E-3</v>
      </c>
      <c r="AA50" s="32">
        <v>7.4467131739513401E-3</v>
      </c>
      <c r="AB50" s="32">
        <v>1.4370628351051632E-3</v>
      </c>
      <c r="AC50" s="32">
        <v>2.0781993766359037E-2</v>
      </c>
      <c r="AD50" s="32">
        <v>1.0568165984512797E-2</v>
      </c>
      <c r="AE50" s="32">
        <v>9.5049526871801675E-3</v>
      </c>
      <c r="AF50" s="32">
        <v>1.9419193535364442E-2</v>
      </c>
      <c r="AG50" s="32">
        <v>0.16983412600292197</v>
      </c>
      <c r="AH50" s="32">
        <v>2.2401009554581859E-2</v>
      </c>
      <c r="AI50" s="32">
        <v>1.9561223144097105E-2</v>
      </c>
      <c r="AJ50" s="32">
        <v>2.319535239534341E-2</v>
      </c>
      <c r="AK50" s="32">
        <v>8.6500826994860433E-2</v>
      </c>
      <c r="AL50" s="33">
        <v>2.0865738837497476E-2</v>
      </c>
    </row>
    <row r="51" spans="1:38">
      <c r="A51" t="s">
        <v>6</v>
      </c>
      <c r="B51" s="31">
        <v>4.184201431287278E-2</v>
      </c>
      <c r="C51" s="32">
        <v>0.12446176387570974</v>
      </c>
      <c r="D51" s="32">
        <v>3.8296920347067297E-2</v>
      </c>
      <c r="E51" s="32">
        <v>4.038855809258235E-2</v>
      </c>
      <c r="F51" s="32">
        <v>3.5924972446468639E-2</v>
      </c>
      <c r="G51" s="32">
        <v>2.7444150973627977E-2</v>
      </c>
      <c r="H51" s="32">
        <v>1.5664857949462414</v>
      </c>
      <c r="I51" s="32">
        <v>2.3636449221573118E-2</v>
      </c>
      <c r="J51" s="32">
        <v>8.1350678379988453E-2</v>
      </c>
      <c r="K51" s="32">
        <v>5.774539874583394E-2</v>
      </c>
      <c r="L51" s="32">
        <v>5.2500047236176489E-2</v>
      </c>
      <c r="M51" s="32">
        <v>3.5346508410548996E-2</v>
      </c>
      <c r="N51" s="32">
        <v>2.7999593366498803E-2</v>
      </c>
      <c r="O51" s="32">
        <v>2.5582665864497336E-2</v>
      </c>
      <c r="P51" s="32">
        <v>2.4709407152561754E-2</v>
      </c>
      <c r="Q51" s="32">
        <v>2.9661249666418227E-2</v>
      </c>
      <c r="R51" s="32">
        <v>2.7860881497737546E-2</v>
      </c>
      <c r="S51" s="32">
        <v>2.261823380269188E-2</v>
      </c>
      <c r="T51" s="32">
        <v>2.7292498597335769E-2</v>
      </c>
      <c r="U51" s="32">
        <v>3.3041479990240999E-2</v>
      </c>
      <c r="V51" s="32">
        <v>5.6872433179741076E-2</v>
      </c>
      <c r="W51" s="32">
        <v>7.9739474250606096E-2</v>
      </c>
      <c r="X51" s="32">
        <v>4.0098182345584932E-2</v>
      </c>
      <c r="Y51" s="32">
        <v>4.315279325963068E-2</v>
      </c>
      <c r="Z51" s="32">
        <v>2.3497332536922818E-2</v>
      </c>
      <c r="AA51" s="32">
        <v>1.462586910773218E-2</v>
      </c>
      <c r="AB51" s="32">
        <v>2.9938020208945919E-3</v>
      </c>
      <c r="AC51" s="32">
        <v>0.2300580629148401</v>
      </c>
      <c r="AD51" s="32">
        <v>1.5879823961759527E-2</v>
      </c>
      <c r="AE51" s="32">
        <v>2.9519674826082767E-2</v>
      </c>
      <c r="AF51" s="32">
        <v>1.7913443068299093E-2</v>
      </c>
      <c r="AG51" s="32">
        <v>1.6605041007486967E-2</v>
      </c>
      <c r="AH51" s="32">
        <v>2.4191200413056467E-2</v>
      </c>
      <c r="AI51" s="32">
        <v>1.6090508116748663E-2</v>
      </c>
      <c r="AJ51" s="32">
        <v>3.186571158474117E-2</v>
      </c>
      <c r="AK51" s="32">
        <v>4.1678752179677314E-2</v>
      </c>
      <c r="AL51" s="33">
        <v>6.6352920447784736E-2</v>
      </c>
    </row>
    <row r="52" spans="1:38">
      <c r="A52" t="s">
        <v>7</v>
      </c>
      <c r="B52" s="31">
        <v>2.7739894247171205E-2</v>
      </c>
      <c r="C52" s="32">
        <v>1.181162576847755E-2</v>
      </c>
      <c r="D52" s="32">
        <v>5.2204138664503456E-2</v>
      </c>
      <c r="E52" s="32">
        <v>3.5288947492724959E-2</v>
      </c>
      <c r="F52" s="32">
        <v>5.6420997467599251E-2</v>
      </c>
      <c r="G52" s="32">
        <v>5.9750712737740838E-2</v>
      </c>
      <c r="H52" s="32">
        <v>1.2916654645760956E-2</v>
      </c>
      <c r="I52" s="32">
        <v>1.3129101626757673</v>
      </c>
      <c r="J52" s="32">
        <v>1.8263008527608697E-2</v>
      </c>
      <c r="K52" s="32">
        <v>9.8459810871698843E-3</v>
      </c>
      <c r="L52" s="32">
        <v>1.3602265293092513E-2</v>
      </c>
      <c r="M52" s="32">
        <v>1.2488564741700216E-2</v>
      </c>
      <c r="N52" s="32">
        <v>2.8517691958662186E-2</v>
      </c>
      <c r="O52" s="32">
        <v>2.6473880419911073E-2</v>
      </c>
      <c r="P52" s="32">
        <v>7.2985910279752306E-2</v>
      </c>
      <c r="Q52" s="32">
        <v>2.9076710306523913E-2</v>
      </c>
      <c r="R52" s="32">
        <v>6.806419079166634E-2</v>
      </c>
      <c r="S52" s="32">
        <v>7.177459194002106E-2</v>
      </c>
      <c r="T52" s="32">
        <v>6.5090801139242455E-2</v>
      </c>
      <c r="U52" s="32">
        <v>8.9384002849816485E-2</v>
      </c>
      <c r="V52" s="32">
        <v>2.7811074550933301E-2</v>
      </c>
      <c r="W52" s="32">
        <v>8.5006828947552498E-3</v>
      </c>
      <c r="X52" s="32">
        <v>6.4387004616863461E-2</v>
      </c>
      <c r="Y52" s="32">
        <v>2.3315143357904911E-2</v>
      </c>
      <c r="Z52" s="32">
        <v>1.288448904771787E-2</v>
      </c>
      <c r="AA52" s="32">
        <v>1.107051423530982E-2</v>
      </c>
      <c r="AB52" s="32">
        <v>2.3054466777957098E-3</v>
      </c>
      <c r="AC52" s="32">
        <v>1.6239919711583822E-2</v>
      </c>
      <c r="AD52" s="32">
        <v>1.2728342012394421E-2</v>
      </c>
      <c r="AE52" s="32">
        <v>1.0029476303307534E-2</v>
      </c>
      <c r="AF52" s="32">
        <v>1.3055393944710452E-2</v>
      </c>
      <c r="AG52" s="32">
        <v>1.5988583147595065E-2</v>
      </c>
      <c r="AH52" s="32">
        <v>2.2395080902555937E-2</v>
      </c>
      <c r="AI52" s="32">
        <v>3.2419517552046404E-2</v>
      </c>
      <c r="AJ52" s="32">
        <v>1.7575779468237757E-2</v>
      </c>
      <c r="AK52" s="32">
        <v>0.10747590975365282</v>
      </c>
      <c r="AL52" s="33">
        <v>1.3908494763179517E-2</v>
      </c>
    </row>
    <row r="53" spans="1:38">
      <c r="A53" t="s">
        <v>8</v>
      </c>
      <c r="B53" s="31">
        <v>5.4614179928392176E-3</v>
      </c>
      <c r="C53" s="32">
        <v>2.1458142924876745E-3</v>
      </c>
      <c r="D53" s="32">
        <v>5.6823028571223793E-3</v>
      </c>
      <c r="E53" s="32">
        <v>5.4193125066129407E-3</v>
      </c>
      <c r="F53" s="32">
        <v>1.0931592793775551E-2</v>
      </c>
      <c r="G53" s="32">
        <v>1.7219448231702038E-2</v>
      </c>
      <c r="H53" s="32">
        <v>7.7245062716794167E-3</v>
      </c>
      <c r="I53" s="32">
        <v>9.9559435088368425E-3</v>
      </c>
      <c r="J53" s="32">
        <v>1.0720250088144696</v>
      </c>
      <c r="K53" s="32">
        <v>1.5029549256540958E-2</v>
      </c>
      <c r="L53" s="32">
        <v>9.7617768252199356E-3</v>
      </c>
      <c r="M53" s="32">
        <v>9.2019265585754299E-3</v>
      </c>
      <c r="N53" s="32">
        <v>1.8292865458085842E-2</v>
      </c>
      <c r="O53" s="32">
        <v>1.4400299178359447E-2</v>
      </c>
      <c r="P53" s="32">
        <v>2.9918996344103013E-2</v>
      </c>
      <c r="Q53" s="32">
        <v>0.11652118762274366</v>
      </c>
      <c r="R53" s="32">
        <v>2.9511412015472149E-2</v>
      </c>
      <c r="S53" s="32">
        <v>4.060336908161729E-2</v>
      </c>
      <c r="T53" s="32">
        <v>1.476740892724415E-2</v>
      </c>
      <c r="U53" s="32">
        <v>1.0144447135747293E-2</v>
      </c>
      <c r="V53" s="32">
        <v>6.2988432041020281E-2</v>
      </c>
      <c r="W53" s="32">
        <v>2.8169196241377256E-3</v>
      </c>
      <c r="X53" s="32">
        <v>8.7156914106235953E-3</v>
      </c>
      <c r="Y53" s="32">
        <v>2.2554616531497138E-3</v>
      </c>
      <c r="Z53" s="32">
        <v>1.5496752769791633E-3</v>
      </c>
      <c r="AA53" s="32">
        <v>1.4140085323423039E-3</v>
      </c>
      <c r="AB53" s="32">
        <v>6.389312320862978E-4</v>
      </c>
      <c r="AC53" s="32">
        <v>2.9445065529901952E-3</v>
      </c>
      <c r="AD53" s="32">
        <v>2.078177741659709E-3</v>
      </c>
      <c r="AE53" s="32">
        <v>2.2061236212059122E-3</v>
      </c>
      <c r="AF53" s="32">
        <v>3.5305693181794991E-3</v>
      </c>
      <c r="AG53" s="32">
        <v>4.2830954921464119E-3</v>
      </c>
      <c r="AH53" s="32">
        <v>2.5796097528016228E-3</v>
      </c>
      <c r="AI53" s="32">
        <v>5.8247476287312345E-3</v>
      </c>
      <c r="AJ53" s="32">
        <v>3.5967350636915527E-3</v>
      </c>
      <c r="AK53" s="32">
        <v>1.773803938981788E-2</v>
      </c>
      <c r="AL53" s="33">
        <v>6.9070256410985863E-3</v>
      </c>
    </row>
    <row r="54" spans="1:38">
      <c r="A54" t="s">
        <v>9</v>
      </c>
      <c r="B54" s="31">
        <v>5.924163290968544E-3</v>
      </c>
      <c r="C54" s="32">
        <v>7.7198329678979894E-3</v>
      </c>
      <c r="D54" s="32">
        <v>1.0527279620972291E-2</v>
      </c>
      <c r="E54" s="32">
        <v>6.488804110372331E-3</v>
      </c>
      <c r="F54" s="32">
        <v>4.4167273761321034E-2</v>
      </c>
      <c r="G54" s="32">
        <v>1.1761741754032294E-2</v>
      </c>
      <c r="H54" s="32">
        <v>6.037981388563045E-3</v>
      </c>
      <c r="I54" s="32">
        <v>1.5076104178195179E-2</v>
      </c>
      <c r="J54" s="32">
        <v>2.7686153836196225E-2</v>
      </c>
      <c r="K54" s="32">
        <v>1.8252072904127994</v>
      </c>
      <c r="L54" s="32">
        <v>1.0739403507467479E-2</v>
      </c>
      <c r="M54" s="32">
        <v>0.39965776368641631</v>
      </c>
      <c r="N54" s="32">
        <v>0.28132285556434306</v>
      </c>
      <c r="O54" s="32">
        <v>0.26290044508064164</v>
      </c>
      <c r="P54" s="32">
        <v>8.2278028064325132E-2</v>
      </c>
      <c r="Q54" s="32">
        <v>4.9178685939748591E-2</v>
      </c>
      <c r="R54" s="32">
        <v>0.14224571348537188</v>
      </c>
      <c r="S54" s="32">
        <v>4.551024927355779E-2</v>
      </c>
      <c r="T54" s="32">
        <v>0.14595266005399821</v>
      </c>
      <c r="U54" s="32">
        <v>2.109083153151051E-2</v>
      </c>
      <c r="V54" s="32">
        <v>7.8816776556750914E-2</v>
      </c>
      <c r="W54" s="32">
        <v>6.2220183571609433E-3</v>
      </c>
      <c r="X54" s="32">
        <v>1.0559831523574609E-2</v>
      </c>
      <c r="Y54" s="32">
        <v>3.6879891382153238E-3</v>
      </c>
      <c r="Z54" s="32">
        <v>4.4169086740596143E-3</v>
      </c>
      <c r="AA54" s="32">
        <v>3.8929331631456245E-3</v>
      </c>
      <c r="AB54" s="32">
        <v>1.2213196612437817E-3</v>
      </c>
      <c r="AC54" s="32">
        <v>7.982281202982916E-3</v>
      </c>
      <c r="AD54" s="32">
        <v>5.5157611587332098E-3</v>
      </c>
      <c r="AE54" s="32">
        <v>6.1462788998721185E-3</v>
      </c>
      <c r="AF54" s="32">
        <v>3.7930535834609343E-3</v>
      </c>
      <c r="AG54" s="32">
        <v>4.7853291454169186E-3</v>
      </c>
      <c r="AH54" s="32">
        <v>5.9770170343722033E-3</v>
      </c>
      <c r="AI54" s="32">
        <v>1.9830338553655121E-2</v>
      </c>
      <c r="AJ54" s="32">
        <v>5.2994992069715476E-3</v>
      </c>
      <c r="AK54" s="32">
        <v>2.8720024238555374E-2</v>
      </c>
      <c r="AL54" s="33">
        <v>1.5670963082649248E-2</v>
      </c>
    </row>
    <row r="55" spans="1:38">
      <c r="A55" t="s">
        <v>10</v>
      </c>
      <c r="B55" s="31">
        <v>4.4298592395472054E-3</v>
      </c>
      <c r="C55" s="32">
        <v>4.0734340727934413E-3</v>
      </c>
      <c r="D55" s="32">
        <v>9.9289998333398164E-3</v>
      </c>
      <c r="E55" s="32">
        <v>6.0760294468743536E-3</v>
      </c>
      <c r="F55" s="32">
        <v>1.6639636054876363E-2</v>
      </c>
      <c r="G55" s="32">
        <v>1.8697034634753692E-2</v>
      </c>
      <c r="H55" s="32">
        <v>4.3698084656885686E-3</v>
      </c>
      <c r="I55" s="32">
        <v>1.3612681859567946E-2</v>
      </c>
      <c r="J55" s="32">
        <v>4.8604125266150176E-2</v>
      </c>
      <c r="K55" s="32">
        <v>3.5031072638538448E-2</v>
      </c>
      <c r="L55" s="32">
        <v>1.8605658590390164</v>
      </c>
      <c r="M55" s="32">
        <v>0.14982335751564485</v>
      </c>
      <c r="N55" s="32">
        <v>0.11166156845024576</v>
      </c>
      <c r="O55" s="32">
        <v>6.7884048509309555E-2</v>
      </c>
      <c r="P55" s="32">
        <v>0.12112396810410839</v>
      </c>
      <c r="Q55" s="32">
        <v>0.2159484337978097</v>
      </c>
      <c r="R55" s="32">
        <v>0.1885146269971795</v>
      </c>
      <c r="S55" s="32">
        <v>0.1640941192816196</v>
      </c>
      <c r="T55" s="32">
        <v>7.3158997154863972E-2</v>
      </c>
      <c r="U55" s="32">
        <v>3.4868721804529622E-2</v>
      </c>
      <c r="V55" s="32">
        <v>3.3191139324066136E-2</v>
      </c>
      <c r="W55" s="32">
        <v>4.1972748054098603E-3</v>
      </c>
      <c r="X55" s="32">
        <v>6.9166587081899069E-3</v>
      </c>
      <c r="Y55" s="32">
        <v>2.7677006518709605E-3</v>
      </c>
      <c r="Z55" s="32">
        <v>2.9697147781718686E-3</v>
      </c>
      <c r="AA55" s="32">
        <v>3.0884255157142804E-3</v>
      </c>
      <c r="AB55" s="32">
        <v>7.586658999171594E-4</v>
      </c>
      <c r="AC55" s="32">
        <v>4.6277575972812311E-3</v>
      </c>
      <c r="AD55" s="32">
        <v>4.4808365677275553E-3</v>
      </c>
      <c r="AE55" s="32">
        <v>4.8144237413988043E-3</v>
      </c>
      <c r="AF55" s="32">
        <v>3.6315775060567872E-3</v>
      </c>
      <c r="AG55" s="32">
        <v>7.6168714376147143E-3</v>
      </c>
      <c r="AH55" s="32">
        <v>5.1587598404562529E-3</v>
      </c>
      <c r="AI55" s="32">
        <v>1.4715560254307068E-2</v>
      </c>
      <c r="AJ55" s="32">
        <v>4.5644457640544728E-3</v>
      </c>
      <c r="AK55" s="32">
        <v>2.7106925613706534E-2</v>
      </c>
      <c r="AL55" s="33">
        <v>1.165381739909987E-2</v>
      </c>
    </row>
    <row r="56" spans="1:38">
      <c r="A56" t="s">
        <v>11</v>
      </c>
      <c r="B56" s="31">
        <v>7.4341280213654094E-3</v>
      </c>
      <c r="C56" s="32">
        <v>7.6354018743922721E-3</v>
      </c>
      <c r="D56" s="32">
        <v>1.8689188702962642E-2</v>
      </c>
      <c r="E56" s="32">
        <v>8.1763686629517142E-3</v>
      </c>
      <c r="F56" s="32">
        <v>2.8492168885779202E-2</v>
      </c>
      <c r="G56" s="32">
        <v>2.043296632853428E-2</v>
      </c>
      <c r="H56" s="32">
        <v>6.7140045371298631E-3</v>
      </c>
      <c r="I56" s="32">
        <v>1.5957531141051723E-2</v>
      </c>
      <c r="J56" s="32">
        <v>2.0273543108794277E-2</v>
      </c>
      <c r="K56" s="32">
        <v>1.3399977763041967E-2</v>
      </c>
      <c r="L56" s="32">
        <v>8.4930873038634464E-3</v>
      </c>
      <c r="M56" s="32">
        <v>1.0744972017097125</v>
      </c>
      <c r="N56" s="32">
        <v>5.7672657819347453E-2</v>
      </c>
      <c r="O56" s="32">
        <v>5.0512388293033103E-2</v>
      </c>
      <c r="P56" s="32">
        <v>6.2172389895720645E-2</v>
      </c>
      <c r="Q56" s="32">
        <v>6.3432292082629196E-2</v>
      </c>
      <c r="R56" s="32">
        <v>5.2037077078264639E-2</v>
      </c>
      <c r="S56" s="32">
        <v>4.4713151987769886E-2</v>
      </c>
      <c r="T56" s="32">
        <v>2.0912169647305755E-2</v>
      </c>
      <c r="U56" s="32">
        <v>1.8568792952467637E-2</v>
      </c>
      <c r="V56" s="32">
        <v>8.8086534458956145E-2</v>
      </c>
      <c r="W56" s="32">
        <v>5.7239591733688746E-3</v>
      </c>
      <c r="X56" s="32">
        <v>6.5866373694265798E-3</v>
      </c>
      <c r="Y56" s="32">
        <v>2.7261441400923633E-3</v>
      </c>
      <c r="Z56" s="32">
        <v>4.5695407104494254E-3</v>
      </c>
      <c r="AA56" s="32">
        <v>2.2144769502991223E-3</v>
      </c>
      <c r="AB56" s="32">
        <v>1.1160874525385246E-3</v>
      </c>
      <c r="AC56" s="32">
        <v>5.482386601199131E-3</v>
      </c>
      <c r="AD56" s="32">
        <v>3.5757818792966052E-3</v>
      </c>
      <c r="AE56" s="32">
        <v>6.4289967809741831E-3</v>
      </c>
      <c r="AF56" s="32">
        <v>2.8161719675708951E-3</v>
      </c>
      <c r="AG56" s="32">
        <v>5.2001222860391652E-3</v>
      </c>
      <c r="AH56" s="32">
        <v>6.0086473863980167E-3</v>
      </c>
      <c r="AI56" s="32">
        <v>7.2996765525093297E-3</v>
      </c>
      <c r="AJ56" s="32">
        <v>7.2201300612097855E-3</v>
      </c>
      <c r="AK56" s="32">
        <v>2.1795266606836224E-2</v>
      </c>
      <c r="AL56" s="33">
        <v>9.8479293005520139E-3</v>
      </c>
    </row>
    <row r="57" spans="1:38">
      <c r="A57" t="s">
        <v>12</v>
      </c>
      <c r="B57" s="31">
        <v>1.309593667827602E-3</v>
      </c>
      <c r="C57" s="32">
        <v>4.8754993764636425E-3</v>
      </c>
      <c r="D57" s="32">
        <v>1.6697964843591815E-3</v>
      </c>
      <c r="E57" s="32">
        <v>1.7299720644327362E-3</v>
      </c>
      <c r="F57" s="32">
        <v>5.0364576927310264E-3</v>
      </c>
      <c r="G57" s="32">
        <v>2.2910871440371115E-3</v>
      </c>
      <c r="H57" s="32">
        <v>2.6327660698887848E-3</v>
      </c>
      <c r="I57" s="32">
        <v>2.636089872683853E-3</v>
      </c>
      <c r="J57" s="32">
        <v>8.0579045441221547E-3</v>
      </c>
      <c r="K57" s="32">
        <v>3.1680814662610208E-3</v>
      </c>
      <c r="L57" s="32">
        <v>2.2061922673477954E-3</v>
      </c>
      <c r="M57" s="32">
        <v>3.0860124342363534E-3</v>
      </c>
      <c r="N57" s="32">
        <v>1.1811730360456763</v>
      </c>
      <c r="O57" s="32">
        <v>5.1526399711784375E-2</v>
      </c>
      <c r="P57" s="32">
        <v>2.3751150001453166E-2</v>
      </c>
      <c r="Q57" s="32">
        <v>5.4663294659596084E-3</v>
      </c>
      <c r="R57" s="32">
        <v>2.5011847773829445E-2</v>
      </c>
      <c r="S57" s="32">
        <v>6.1150398073205195E-3</v>
      </c>
      <c r="T57" s="32">
        <v>1.6230954763455482E-2</v>
      </c>
      <c r="U57" s="32">
        <v>2.7044442881144029E-3</v>
      </c>
      <c r="V57" s="32">
        <v>9.9616692838339089E-3</v>
      </c>
      <c r="W57" s="32">
        <v>2.8615333268114337E-3</v>
      </c>
      <c r="X57" s="32">
        <v>1.6148818718249448E-2</v>
      </c>
      <c r="Y57" s="32">
        <v>1.6670400162596699E-3</v>
      </c>
      <c r="Z57" s="32">
        <v>1.7321899859188722E-3</v>
      </c>
      <c r="AA57" s="32">
        <v>2.0754588538547721E-3</v>
      </c>
      <c r="AB57" s="32">
        <v>4.7830347591451083E-4</v>
      </c>
      <c r="AC57" s="32">
        <v>3.3238131233654651E-3</v>
      </c>
      <c r="AD57" s="32">
        <v>2.7545374026448377E-3</v>
      </c>
      <c r="AE57" s="32">
        <v>2.3083555424919006E-3</v>
      </c>
      <c r="AF57" s="32">
        <v>1.6455422325876465E-3</v>
      </c>
      <c r="AG57" s="32">
        <v>1.6208189981764276E-3</v>
      </c>
      <c r="AH57" s="32">
        <v>1.9577039040955743E-3</v>
      </c>
      <c r="AI57" s="32">
        <v>1.4459237283006018E-2</v>
      </c>
      <c r="AJ57" s="32">
        <v>1.5299838381427218E-3</v>
      </c>
      <c r="AK57" s="32">
        <v>4.1422804579900009E-3</v>
      </c>
      <c r="AL57" s="33">
        <v>2.0394148386286707E-3</v>
      </c>
    </row>
    <row r="58" spans="1:38">
      <c r="A58" t="s">
        <v>13</v>
      </c>
      <c r="B58" s="31">
        <v>1.4873407465306565E-3</v>
      </c>
      <c r="C58" s="32">
        <v>4.6947275312548067E-3</v>
      </c>
      <c r="D58" s="32">
        <v>1.9552510574664698E-3</v>
      </c>
      <c r="E58" s="32">
        <v>2.0431041356574415E-3</v>
      </c>
      <c r="F58" s="32">
        <v>2.306475232582489E-3</v>
      </c>
      <c r="G58" s="32">
        <v>2.6853020117280865E-3</v>
      </c>
      <c r="H58" s="32">
        <v>2.8469289014133184E-3</v>
      </c>
      <c r="I58" s="32">
        <v>6.3806688752323787E-3</v>
      </c>
      <c r="J58" s="32">
        <v>5.6275792405136305E-3</v>
      </c>
      <c r="K58" s="32">
        <v>3.4222412173206358E-3</v>
      </c>
      <c r="L58" s="32">
        <v>2.7010392790140191E-3</v>
      </c>
      <c r="M58" s="32">
        <v>2.8477056724651832E-3</v>
      </c>
      <c r="N58" s="32">
        <v>1.0929746466512508E-2</v>
      </c>
      <c r="O58" s="32">
        <v>1.1882403520525611</v>
      </c>
      <c r="P58" s="32">
        <v>5.0628352589739273E-3</v>
      </c>
      <c r="Q58" s="32">
        <v>4.9160330520156247E-3</v>
      </c>
      <c r="R58" s="32">
        <v>6.6393946130665323E-3</v>
      </c>
      <c r="S58" s="32">
        <v>4.1600273456661322E-3</v>
      </c>
      <c r="T58" s="32">
        <v>4.0665822591088021E-3</v>
      </c>
      <c r="U58" s="32">
        <v>2.405584568982393E-3</v>
      </c>
      <c r="V58" s="32">
        <v>3.4094875188336584E-3</v>
      </c>
      <c r="W58" s="32">
        <v>3.0496087009552566E-3</v>
      </c>
      <c r="X58" s="32">
        <v>4.2211595915262164E-3</v>
      </c>
      <c r="Y58" s="32">
        <v>1.9099159206930933E-3</v>
      </c>
      <c r="Z58" s="32">
        <v>2.0637089222772472E-3</v>
      </c>
      <c r="AA58" s="32">
        <v>2.5699740529398236E-3</v>
      </c>
      <c r="AB58" s="32">
        <v>5.5483259922364E-4</v>
      </c>
      <c r="AC58" s="32">
        <v>3.9133914422345463E-3</v>
      </c>
      <c r="AD58" s="32">
        <v>3.3390598321054094E-3</v>
      </c>
      <c r="AE58" s="32">
        <v>2.2572869824998127E-3</v>
      </c>
      <c r="AF58" s="32">
        <v>1.8508411885007356E-3</v>
      </c>
      <c r="AG58" s="32">
        <v>1.6382479417198388E-3</v>
      </c>
      <c r="AH58" s="32">
        <v>2.3048354670795984E-3</v>
      </c>
      <c r="AI58" s="32">
        <v>1.8669737913609298E-2</v>
      </c>
      <c r="AJ58" s="32">
        <v>1.6624843566714809E-3</v>
      </c>
      <c r="AK58" s="32">
        <v>2.7172267878860495E-3</v>
      </c>
      <c r="AL58" s="33">
        <v>2.2785141327463596E-3</v>
      </c>
    </row>
    <row r="59" spans="1:38">
      <c r="A59" t="s">
        <v>14</v>
      </c>
      <c r="B59" s="31">
        <v>9.2868390353458561E-4</v>
      </c>
      <c r="C59" s="32">
        <v>8.8555431181125291E-4</v>
      </c>
      <c r="D59" s="32">
        <v>8.5539079615244056E-4</v>
      </c>
      <c r="E59" s="32">
        <v>8.3783884044829314E-4</v>
      </c>
      <c r="F59" s="32">
        <v>7.8830964875667225E-4</v>
      </c>
      <c r="G59" s="32">
        <v>9.339337120513664E-4</v>
      </c>
      <c r="H59" s="32">
        <v>8.9568836664362112E-4</v>
      </c>
      <c r="I59" s="32">
        <v>8.3022853471563399E-4</v>
      </c>
      <c r="J59" s="32">
        <v>8.6785145085266618E-4</v>
      </c>
      <c r="K59" s="32">
        <v>7.355916417930606E-4</v>
      </c>
      <c r="L59" s="32">
        <v>7.9391876578372843E-4</v>
      </c>
      <c r="M59" s="32">
        <v>6.8617233488207246E-4</v>
      </c>
      <c r="N59" s="32">
        <v>3.8021319982186183E-3</v>
      </c>
      <c r="O59" s="32">
        <v>8.140818412924548E-3</v>
      </c>
      <c r="P59" s="32">
        <v>1.1039345281086443</v>
      </c>
      <c r="Q59" s="32">
        <v>8.3994322834680729E-4</v>
      </c>
      <c r="R59" s="32">
        <v>2.2782987736553466E-3</v>
      </c>
      <c r="S59" s="32">
        <v>9.8536188360281171E-4</v>
      </c>
      <c r="T59" s="32">
        <v>1.6778573783072239E-3</v>
      </c>
      <c r="U59" s="32">
        <v>9.865008586440998E-4</v>
      </c>
      <c r="V59" s="32">
        <v>1.3108822426156224E-3</v>
      </c>
      <c r="W59" s="32">
        <v>8.7599038135556756E-4</v>
      </c>
      <c r="X59" s="32">
        <v>1.4505056105036369E-3</v>
      </c>
      <c r="Y59" s="32">
        <v>7.9264804887209102E-4</v>
      </c>
      <c r="Z59" s="32">
        <v>1.8175969662261335E-3</v>
      </c>
      <c r="AA59" s="32">
        <v>1.0212355213927279E-3</v>
      </c>
      <c r="AB59" s="32">
        <v>2.0625161945497664E-4</v>
      </c>
      <c r="AC59" s="32">
        <v>1.4185494137639895E-3</v>
      </c>
      <c r="AD59" s="32">
        <v>1.4185571621516788E-3</v>
      </c>
      <c r="AE59" s="32">
        <v>3.4474520198305228E-3</v>
      </c>
      <c r="AF59" s="32">
        <v>7.823927557583034E-4</v>
      </c>
      <c r="AG59" s="32">
        <v>1.187998403065053E-2</v>
      </c>
      <c r="AH59" s="32">
        <v>1.0152042932532886E-3</v>
      </c>
      <c r="AI59" s="32">
        <v>6.2405303689951168E-3</v>
      </c>
      <c r="AJ59" s="32">
        <v>1.4161720022997119E-3</v>
      </c>
      <c r="AK59" s="32">
        <v>2.837966506379383E-2</v>
      </c>
      <c r="AL59" s="33">
        <v>1.5514816886376135E-3</v>
      </c>
    </row>
    <row r="60" spans="1:38">
      <c r="A60" t="s">
        <v>15</v>
      </c>
      <c r="B60" s="31">
        <v>2.3219776447309663E-3</v>
      </c>
      <c r="C60" s="32">
        <v>3.7575368232302306E-3</v>
      </c>
      <c r="D60" s="32">
        <v>3.0480668824065327E-3</v>
      </c>
      <c r="E60" s="32">
        <v>3.3199411065915931E-3</v>
      </c>
      <c r="F60" s="32">
        <v>3.2760946731637112E-3</v>
      </c>
      <c r="G60" s="32">
        <v>3.989840164647652E-3</v>
      </c>
      <c r="H60" s="32">
        <v>3.6246376189218244E-3</v>
      </c>
      <c r="I60" s="32">
        <v>3.3408878588398758E-3</v>
      </c>
      <c r="J60" s="32">
        <v>3.7352035848472118E-3</v>
      </c>
      <c r="K60" s="32">
        <v>3.0113772176904668E-3</v>
      </c>
      <c r="L60" s="32">
        <v>3.5157698287855855E-3</v>
      </c>
      <c r="M60" s="32">
        <v>5.9215551018073024E-3</v>
      </c>
      <c r="N60" s="32">
        <v>1.4866960874175888E-2</v>
      </c>
      <c r="O60" s="32">
        <v>2.5462613138416978E-2</v>
      </c>
      <c r="P60" s="32">
        <v>0.23070323945963214</v>
      </c>
      <c r="Q60" s="32">
        <v>1.3634777680815597</v>
      </c>
      <c r="R60" s="32">
        <v>0.20383584365156671</v>
      </c>
      <c r="S60" s="32">
        <v>0.42425886026993787</v>
      </c>
      <c r="T60" s="32">
        <v>3.719829642178156E-2</v>
      </c>
      <c r="U60" s="32">
        <v>1.625137845145512E-2</v>
      </c>
      <c r="V60" s="32">
        <v>7.2141677912536829E-3</v>
      </c>
      <c r="W60" s="32">
        <v>3.9599899249484439E-3</v>
      </c>
      <c r="X60" s="32">
        <v>5.9743519592216094E-3</v>
      </c>
      <c r="Y60" s="32">
        <v>3.0844393548030151E-3</v>
      </c>
      <c r="Z60" s="32">
        <v>3.7439329748085977E-3</v>
      </c>
      <c r="AA60" s="32">
        <v>4.5205413644170125E-3</v>
      </c>
      <c r="AB60" s="32">
        <v>9.2255497851926368E-4</v>
      </c>
      <c r="AC60" s="32">
        <v>6.0727675574867761E-3</v>
      </c>
      <c r="AD60" s="32">
        <v>7.2039008091995737E-3</v>
      </c>
      <c r="AE60" s="32">
        <v>7.3374421454611809E-3</v>
      </c>
      <c r="AF60" s="32">
        <v>5.6986744150911619E-3</v>
      </c>
      <c r="AG60" s="32">
        <v>4.999059558091914E-3</v>
      </c>
      <c r="AH60" s="32">
        <v>4.5393041228657376E-3</v>
      </c>
      <c r="AI60" s="32">
        <v>2.7802551423860993E-2</v>
      </c>
      <c r="AJ60" s="32">
        <v>3.002281576003153E-3</v>
      </c>
      <c r="AK60" s="32">
        <v>5.9993007355615295E-2</v>
      </c>
      <c r="AL60" s="33">
        <v>4.8663709471287358E-3</v>
      </c>
    </row>
    <row r="61" spans="1:38">
      <c r="A61" t="s">
        <v>16</v>
      </c>
      <c r="B61" s="31">
        <v>1.1948932015443043E-3</v>
      </c>
      <c r="C61" s="32">
        <v>2.3743272358189727E-3</v>
      </c>
      <c r="D61" s="32">
        <v>1.482881440225733E-3</v>
      </c>
      <c r="E61" s="32">
        <v>1.5829086536215543E-3</v>
      </c>
      <c r="F61" s="32">
        <v>1.948237198714848E-3</v>
      </c>
      <c r="G61" s="32">
        <v>1.9584606748127048E-3</v>
      </c>
      <c r="H61" s="32">
        <v>1.9786044397581606E-3</v>
      </c>
      <c r="I61" s="32">
        <v>1.8181959304850628E-3</v>
      </c>
      <c r="J61" s="32">
        <v>2.0835813701974635E-3</v>
      </c>
      <c r="K61" s="32">
        <v>1.56662044672168E-3</v>
      </c>
      <c r="L61" s="32">
        <v>1.6991796754237979E-3</v>
      </c>
      <c r="M61" s="32">
        <v>2.2155286295777966E-3</v>
      </c>
      <c r="N61" s="32">
        <v>2.1770217565296214E-2</v>
      </c>
      <c r="O61" s="32">
        <v>3.9472437463331407E-2</v>
      </c>
      <c r="P61" s="32">
        <v>2.9674687951473735E-2</v>
      </c>
      <c r="Q61" s="32">
        <v>9.6820412771861705E-3</v>
      </c>
      <c r="R61" s="32">
        <v>1.1693588297514852</v>
      </c>
      <c r="S61" s="32">
        <v>2.5757485040900557E-2</v>
      </c>
      <c r="T61" s="32">
        <v>2.4176777734267837E-2</v>
      </c>
      <c r="U61" s="32">
        <v>3.3798704508132306E-3</v>
      </c>
      <c r="V61" s="32">
        <v>1.0413029347338412E-2</v>
      </c>
      <c r="W61" s="32">
        <v>2.2047284923737624E-3</v>
      </c>
      <c r="X61" s="32">
        <v>3.4463740713217297E-3</v>
      </c>
      <c r="Y61" s="32">
        <v>1.4965782213450809E-3</v>
      </c>
      <c r="Z61" s="32">
        <v>1.8886381862144642E-3</v>
      </c>
      <c r="AA61" s="32">
        <v>2.0279222275386114E-3</v>
      </c>
      <c r="AB61" s="32">
        <v>4.7734449885873784E-4</v>
      </c>
      <c r="AC61" s="32">
        <v>3.274435632000393E-3</v>
      </c>
      <c r="AD61" s="32">
        <v>2.8339776127702535E-3</v>
      </c>
      <c r="AE61" s="32">
        <v>3.6773347847239373E-3</v>
      </c>
      <c r="AF61" s="32">
        <v>1.9553998859902113E-3</v>
      </c>
      <c r="AG61" s="32">
        <v>1.6268812638714199E-3</v>
      </c>
      <c r="AH61" s="32">
        <v>1.8688569023069289E-3</v>
      </c>
      <c r="AI61" s="32">
        <v>1.411992860108185E-2</v>
      </c>
      <c r="AJ61" s="32">
        <v>1.5265506513486855E-3</v>
      </c>
      <c r="AK61" s="32">
        <v>3.1642964174320928E-3</v>
      </c>
      <c r="AL61" s="33">
        <v>3.5983332161346176E-3</v>
      </c>
    </row>
    <row r="62" spans="1:38">
      <c r="A62" t="s">
        <v>17</v>
      </c>
      <c r="B62" s="31">
        <v>1.9392511527447159E-4</v>
      </c>
      <c r="C62" s="32">
        <v>2.973211060763438E-4</v>
      </c>
      <c r="D62" s="32">
        <v>2.4578106047922431E-4</v>
      </c>
      <c r="E62" s="32">
        <v>2.7397548764264261E-4</v>
      </c>
      <c r="F62" s="32">
        <v>2.408791410901349E-4</v>
      </c>
      <c r="G62" s="32">
        <v>3.722767452642539E-4</v>
      </c>
      <c r="H62" s="32">
        <v>2.8739200892430452E-4</v>
      </c>
      <c r="I62" s="32">
        <v>2.6660574967920213E-4</v>
      </c>
      <c r="J62" s="32">
        <v>2.7222058025662296E-4</v>
      </c>
      <c r="K62" s="32">
        <v>2.3022304147613654E-4</v>
      </c>
      <c r="L62" s="32">
        <v>2.4428453821686804E-4</v>
      </c>
      <c r="M62" s="32">
        <v>2.5559406181474982E-4</v>
      </c>
      <c r="N62" s="32">
        <v>9.2257275297614419E-4</v>
      </c>
      <c r="O62" s="32">
        <v>5.5451786582243927E-4</v>
      </c>
      <c r="P62" s="32">
        <v>2.4009875021595406E-4</v>
      </c>
      <c r="Q62" s="32">
        <v>2.7985897802151503E-4</v>
      </c>
      <c r="R62" s="32">
        <v>3.1268112981213742E-4</v>
      </c>
      <c r="S62" s="32">
        <v>1.015502130349248</v>
      </c>
      <c r="T62" s="32">
        <v>2.4541154306927668E-3</v>
      </c>
      <c r="U62" s="32">
        <v>2.7983341832021923E-4</v>
      </c>
      <c r="V62" s="32">
        <v>1.8881805759131838E-3</v>
      </c>
      <c r="W62" s="32">
        <v>3.0721180018767485E-4</v>
      </c>
      <c r="X62" s="32">
        <v>4.3864484345842455E-4</v>
      </c>
      <c r="Y62" s="32">
        <v>2.2495545089336677E-4</v>
      </c>
      <c r="Z62" s="32">
        <v>4.8591970931108477E-4</v>
      </c>
      <c r="AA62" s="32">
        <v>4.1634493627326722E-4</v>
      </c>
      <c r="AB62" s="32">
        <v>1.1905915862387638E-4</v>
      </c>
      <c r="AC62" s="32">
        <v>5.1390621416213861E-4</v>
      </c>
      <c r="AD62" s="32">
        <v>5.4335700891285305E-4</v>
      </c>
      <c r="AE62" s="32">
        <v>1.4298465391886146E-3</v>
      </c>
      <c r="AF62" s="32">
        <v>3.2546545397379257E-4</v>
      </c>
      <c r="AG62" s="32">
        <v>2.2453422418302824E-4</v>
      </c>
      <c r="AH62" s="32">
        <v>3.4795894397240935E-4</v>
      </c>
      <c r="AI62" s="32">
        <v>1.7764505412424083E-3</v>
      </c>
      <c r="AJ62" s="32">
        <v>3.5498708532257276E-4</v>
      </c>
      <c r="AK62" s="32">
        <v>3.2082023200494638E-4</v>
      </c>
      <c r="AL62" s="33">
        <v>5.7618640944223317E-4</v>
      </c>
    </row>
    <row r="63" spans="1:38">
      <c r="A63" t="s">
        <v>18</v>
      </c>
      <c r="B63" s="31">
        <v>7.8584220257410867E-3</v>
      </c>
      <c r="C63" s="32">
        <v>1.4234286975899938E-2</v>
      </c>
      <c r="D63" s="32">
        <v>9.3696463832262256E-3</v>
      </c>
      <c r="E63" s="32">
        <v>1.0010224771110176E-2</v>
      </c>
      <c r="F63" s="32">
        <v>9.0641386330262367E-3</v>
      </c>
      <c r="G63" s="32">
        <v>1.2545752642217585E-2</v>
      </c>
      <c r="H63" s="32">
        <v>1.273591565801843E-2</v>
      </c>
      <c r="I63" s="32">
        <v>1.0408036995340162E-2</v>
      </c>
      <c r="J63" s="32">
        <v>1.1164506044966712E-2</v>
      </c>
      <c r="K63" s="32">
        <v>9.0793397830413892E-3</v>
      </c>
      <c r="L63" s="32">
        <v>1.0086594055404335E-2</v>
      </c>
      <c r="M63" s="32">
        <v>8.4000663170472507E-3</v>
      </c>
      <c r="N63" s="32">
        <v>9.5968568394630624E-3</v>
      </c>
      <c r="O63" s="32">
        <v>9.0209587174614522E-3</v>
      </c>
      <c r="P63" s="32">
        <v>9.1537724303914995E-3</v>
      </c>
      <c r="Q63" s="32">
        <v>1.0226082120910791E-2</v>
      </c>
      <c r="R63" s="32">
        <v>1.0340899803035727E-2</v>
      </c>
      <c r="S63" s="32">
        <v>9.3136525995514523E-3</v>
      </c>
      <c r="T63" s="32">
        <v>1.703159626744728</v>
      </c>
      <c r="U63" s="32">
        <v>9.8177030712719073E-3</v>
      </c>
      <c r="V63" s="32">
        <v>1.4646253796538337E-2</v>
      </c>
      <c r="W63" s="32">
        <v>1.3167980387976907E-2</v>
      </c>
      <c r="X63" s="32">
        <v>1.8561708253213544E-2</v>
      </c>
      <c r="Y63" s="32">
        <v>9.684157738207879E-3</v>
      </c>
      <c r="Z63" s="32">
        <v>1.0695120170420574E-2</v>
      </c>
      <c r="AA63" s="32">
        <v>1.3274702973555241E-2</v>
      </c>
      <c r="AB63" s="32">
        <v>2.8330603306456455E-3</v>
      </c>
      <c r="AC63" s="32">
        <v>2.5659862332778796E-2</v>
      </c>
      <c r="AD63" s="32">
        <v>1.7103923644201928E-2</v>
      </c>
      <c r="AE63" s="32">
        <v>1.8025693785150908E-2</v>
      </c>
      <c r="AF63" s="32">
        <v>9.4369962988051885E-3</v>
      </c>
      <c r="AG63" s="32">
        <v>8.0331005098431187E-3</v>
      </c>
      <c r="AH63" s="32">
        <v>1.1670009795279587E-2</v>
      </c>
      <c r="AI63" s="32">
        <v>9.5882063161345787E-2</v>
      </c>
      <c r="AJ63" s="32">
        <v>8.4013344425567429E-3</v>
      </c>
      <c r="AK63" s="32">
        <v>1.0555818400871771E-2</v>
      </c>
      <c r="AL63" s="33">
        <v>1.3622584102046415E-2</v>
      </c>
    </row>
    <row r="64" spans="1:38">
      <c r="A64" t="s">
        <v>19</v>
      </c>
      <c r="B64" s="31">
        <v>7.2441224062043371E-3</v>
      </c>
      <c r="C64" s="32">
        <v>6.4050022008869181E-3</v>
      </c>
      <c r="D64" s="32">
        <v>1.7301242574112544E-2</v>
      </c>
      <c r="E64" s="32">
        <v>2.124233297473101E-2</v>
      </c>
      <c r="F64" s="32">
        <v>2.766643551572218E-2</v>
      </c>
      <c r="G64" s="32">
        <v>1.0931805247781595E-2</v>
      </c>
      <c r="H64" s="32">
        <v>6.605186366113556E-3</v>
      </c>
      <c r="I64" s="32">
        <v>8.918543781524577E-3</v>
      </c>
      <c r="J64" s="32">
        <v>2.2075445775924154E-2</v>
      </c>
      <c r="K64" s="32">
        <v>2.2236318697990112E-2</v>
      </c>
      <c r="L64" s="32">
        <v>4.67666791714553E-2</v>
      </c>
      <c r="M64" s="32">
        <v>1.3947440512987222E-2</v>
      </c>
      <c r="N64" s="32">
        <v>1.1153466717217387E-2</v>
      </c>
      <c r="O64" s="32">
        <v>1.4734662307097992E-2</v>
      </c>
      <c r="P64" s="32">
        <v>1.6398433035450501E-2</v>
      </c>
      <c r="Q64" s="32">
        <v>1.5463970522186444E-2</v>
      </c>
      <c r="R64" s="32">
        <v>1.7445108331993867E-2</v>
      </c>
      <c r="S64" s="32">
        <v>1.7984126843807773E-2</v>
      </c>
      <c r="T64" s="32">
        <v>1.0618854463262615E-2</v>
      </c>
      <c r="U64" s="32">
        <v>1.0660721094138852</v>
      </c>
      <c r="V64" s="32">
        <v>1.1434982115166999E-2</v>
      </c>
      <c r="W64" s="32">
        <v>1.4085855825572971E-2</v>
      </c>
      <c r="X64" s="32">
        <v>1.0966315226399187E-2</v>
      </c>
      <c r="Y64" s="32">
        <v>8.4576775034967515E-3</v>
      </c>
      <c r="Z64" s="32">
        <v>1.0026283385198429E-2</v>
      </c>
      <c r="AA64" s="32">
        <v>2.1075882349773298E-2</v>
      </c>
      <c r="AB64" s="32">
        <v>1.9960918596586661E-3</v>
      </c>
      <c r="AC64" s="32">
        <v>7.5125706236519102E-3</v>
      </c>
      <c r="AD64" s="32">
        <v>2.7165971707638303E-2</v>
      </c>
      <c r="AE64" s="32">
        <v>1.3407208582131153E-2</v>
      </c>
      <c r="AF64" s="32">
        <v>2.2958478473026244E-2</v>
      </c>
      <c r="AG64" s="32">
        <v>8.9840934443998505E-3</v>
      </c>
      <c r="AH64" s="32">
        <v>5.4176180248312916E-2</v>
      </c>
      <c r="AI64" s="32">
        <v>1.2513924775947335E-2</v>
      </c>
      <c r="AJ64" s="32">
        <v>1.2436345140619984E-2</v>
      </c>
      <c r="AK64" s="32">
        <v>0.17320117162902143</v>
      </c>
      <c r="AL64" s="33">
        <v>1.0211743862748871E-2</v>
      </c>
    </row>
    <row r="65" spans="1:38">
      <c r="A65" t="s">
        <v>20</v>
      </c>
      <c r="B65" s="31">
        <v>4.4441600945032463E-3</v>
      </c>
      <c r="C65" s="32">
        <v>6.0615487102373689E-3</v>
      </c>
      <c r="D65" s="32">
        <v>3.1926985858100284E-3</v>
      </c>
      <c r="E65" s="32">
        <v>5.2050251557923905E-3</v>
      </c>
      <c r="F65" s="32">
        <v>6.1891614188630028E-3</v>
      </c>
      <c r="G65" s="32">
        <v>4.1337967295464115E-3</v>
      </c>
      <c r="H65" s="32">
        <v>6.3994385106614345E-3</v>
      </c>
      <c r="I65" s="32">
        <v>5.5253267257067825E-3</v>
      </c>
      <c r="J65" s="32">
        <v>8.5876923005356806E-3</v>
      </c>
      <c r="K65" s="32">
        <v>1.0047779405354737E-2</v>
      </c>
      <c r="L65" s="32">
        <v>8.2898212019598908E-3</v>
      </c>
      <c r="M65" s="32">
        <v>6.9978837185468478E-3</v>
      </c>
      <c r="N65" s="32">
        <v>5.6116117059323489E-3</v>
      </c>
      <c r="O65" s="32">
        <v>5.1009100716130741E-3</v>
      </c>
      <c r="P65" s="32">
        <v>5.0200901817046206E-3</v>
      </c>
      <c r="Q65" s="32">
        <v>1.0314020034346873E-2</v>
      </c>
      <c r="R65" s="32">
        <v>5.9455257741046512E-3</v>
      </c>
      <c r="S65" s="32">
        <v>5.6071223578662384E-3</v>
      </c>
      <c r="T65" s="32">
        <v>3.995864477124635E-3</v>
      </c>
      <c r="U65" s="32">
        <v>4.1380828814441056E-3</v>
      </c>
      <c r="V65" s="32">
        <v>1.0033143996133176</v>
      </c>
      <c r="W65" s="32">
        <v>2.2263037792327588E-2</v>
      </c>
      <c r="X65" s="32">
        <v>2.2212462352004386E-2</v>
      </c>
      <c r="Y65" s="32">
        <v>4.6450653620593134E-3</v>
      </c>
      <c r="Z65" s="32">
        <v>3.5973115783208905E-3</v>
      </c>
      <c r="AA65" s="32">
        <v>2.8492098596655719E-3</v>
      </c>
      <c r="AB65" s="32">
        <v>5.1130632273095203E-3</v>
      </c>
      <c r="AC65" s="32">
        <v>6.9313665931290654E-3</v>
      </c>
      <c r="AD65" s="32">
        <v>5.3452828236038655E-3</v>
      </c>
      <c r="AE65" s="32">
        <v>7.5901826421322328E-3</v>
      </c>
      <c r="AF65" s="32">
        <v>4.6481570547047251E-3</v>
      </c>
      <c r="AG65" s="32">
        <v>3.1955547120276913E-3</v>
      </c>
      <c r="AH65" s="32">
        <v>3.0648663993130564E-3</v>
      </c>
      <c r="AI65" s="32">
        <v>2.4259446381094474E-3</v>
      </c>
      <c r="AJ65" s="32">
        <v>3.9746951483532293E-3</v>
      </c>
      <c r="AK65" s="32">
        <v>5.4004474098664377E-3</v>
      </c>
      <c r="AL65" s="33">
        <v>4.0186951587773386E-3</v>
      </c>
    </row>
    <row r="66" spans="1:38">
      <c r="A66" t="s">
        <v>21</v>
      </c>
      <c r="B66" s="31">
        <v>2.7298185587019994E-2</v>
      </c>
      <c r="C66" s="32">
        <v>2.8128654505340567E-2</v>
      </c>
      <c r="D66" s="32">
        <v>3.7982153580358412E-2</v>
      </c>
      <c r="E66" s="32">
        <v>6.3626010217556525E-2</v>
      </c>
      <c r="F66" s="32">
        <v>7.9199670155204738E-2</v>
      </c>
      <c r="G66" s="32">
        <v>3.7969600023848561E-2</v>
      </c>
      <c r="H66" s="32">
        <v>4.829350552360244E-2</v>
      </c>
      <c r="I66" s="32">
        <v>6.230822503067119E-2</v>
      </c>
      <c r="J66" s="32">
        <v>8.8239853293946457E-2</v>
      </c>
      <c r="K66" s="32">
        <v>0.18488850221101874</v>
      </c>
      <c r="L66" s="32">
        <v>0.10174901327215878</v>
      </c>
      <c r="M66" s="32">
        <v>8.3365300372990531E-2</v>
      </c>
      <c r="N66" s="32">
        <v>6.2137095262097979E-2</v>
      </c>
      <c r="O66" s="32">
        <v>5.6440870977444456E-2</v>
      </c>
      <c r="P66" s="32">
        <v>4.5272869521974284E-2</v>
      </c>
      <c r="Q66" s="32">
        <v>6.8007640016911342E-2</v>
      </c>
      <c r="R66" s="32">
        <v>5.3510960651789209E-2</v>
      </c>
      <c r="S66" s="32">
        <v>4.1410497890440559E-2</v>
      </c>
      <c r="T66" s="32">
        <v>5.5438324186620917E-2</v>
      </c>
      <c r="U66" s="32">
        <v>4.3802856442246678E-2</v>
      </c>
      <c r="V66" s="32">
        <v>3.1087825873774823E-2</v>
      </c>
      <c r="W66" s="32">
        <v>1.1336621346115501</v>
      </c>
      <c r="X66" s="32">
        <v>6.5948995206053102E-2</v>
      </c>
      <c r="Y66" s="32">
        <v>8.6229436548742752E-2</v>
      </c>
      <c r="Z66" s="32">
        <v>3.1568677913091113E-2</v>
      </c>
      <c r="AA66" s="32">
        <v>1.1247272970225673E-2</v>
      </c>
      <c r="AB66" s="32">
        <v>4.4739713698183272E-3</v>
      </c>
      <c r="AC66" s="32">
        <v>2.3567632245086102E-2</v>
      </c>
      <c r="AD66" s="32">
        <v>1.8540185591197241E-2</v>
      </c>
      <c r="AE66" s="32">
        <v>2.1808484218338479E-2</v>
      </c>
      <c r="AF66" s="32">
        <v>2.9941839186467516E-2</v>
      </c>
      <c r="AG66" s="32">
        <v>2.4833169526473943E-2</v>
      </c>
      <c r="AH66" s="32">
        <v>1.703341692362529E-2</v>
      </c>
      <c r="AI66" s="32">
        <v>1.7887569076452173E-2</v>
      </c>
      <c r="AJ66" s="32">
        <v>5.4530086803283563E-2</v>
      </c>
      <c r="AK66" s="32">
        <v>5.7696334194288393E-2</v>
      </c>
      <c r="AL66" s="33">
        <v>2.12842546716745E-2</v>
      </c>
    </row>
    <row r="67" spans="1:38">
      <c r="A67" t="s">
        <v>22</v>
      </c>
      <c r="B67" s="31">
        <v>2.4142911877261027E-3</v>
      </c>
      <c r="C67" s="32">
        <v>4.008656949812406E-3</v>
      </c>
      <c r="D67" s="32">
        <v>3.9187917435385957E-3</v>
      </c>
      <c r="E67" s="32">
        <v>3.5612941620429693E-3</v>
      </c>
      <c r="F67" s="32">
        <v>3.015325130584951E-3</v>
      </c>
      <c r="G67" s="32">
        <v>4.1989196329407161E-3</v>
      </c>
      <c r="H67" s="32">
        <v>6.2509491003081511E-3</v>
      </c>
      <c r="I67" s="32">
        <v>2.9098977039468577E-3</v>
      </c>
      <c r="J67" s="32">
        <v>2.9545625718379008E-3</v>
      </c>
      <c r="K67" s="32">
        <v>2.5949765799222957E-3</v>
      </c>
      <c r="L67" s="32">
        <v>2.7403890440707659E-3</v>
      </c>
      <c r="M67" s="32">
        <v>2.2791873319798375E-3</v>
      </c>
      <c r="N67" s="32">
        <v>2.5064558366727227E-3</v>
      </c>
      <c r="O67" s="32">
        <v>2.2660125098938684E-3</v>
      </c>
      <c r="P67" s="32">
        <v>2.2130932912035081E-3</v>
      </c>
      <c r="Q67" s="32">
        <v>2.9745353904535067E-3</v>
      </c>
      <c r="R67" s="32">
        <v>2.4840962017693724E-3</v>
      </c>
      <c r="S67" s="32">
        <v>2.0148552212809691E-3</v>
      </c>
      <c r="T67" s="32">
        <v>1.7048046394915679E-3</v>
      </c>
      <c r="U67" s="32">
        <v>2.2866095188018034E-3</v>
      </c>
      <c r="V67" s="32">
        <v>2.3425139777254441E-3</v>
      </c>
      <c r="W67" s="32">
        <v>2.7765058114835204E-3</v>
      </c>
      <c r="X67" s="32">
        <v>1.0867835605550926</v>
      </c>
      <c r="Y67" s="32">
        <v>1.0122997417335832E-2</v>
      </c>
      <c r="Z67" s="32">
        <v>3.4309625961159631E-3</v>
      </c>
      <c r="AA67" s="32">
        <v>2.2224917831538899E-3</v>
      </c>
      <c r="AB67" s="32">
        <v>5.4891974771960122E-4</v>
      </c>
      <c r="AC67" s="32">
        <v>6.664008730874406E-3</v>
      </c>
      <c r="AD67" s="32">
        <v>4.7843166032937434E-3</v>
      </c>
      <c r="AE67" s="32">
        <v>5.476014412869267E-3</v>
      </c>
      <c r="AF67" s="32">
        <v>9.5255048762518078E-3</v>
      </c>
      <c r="AG67" s="32">
        <v>6.270901558520804E-3</v>
      </c>
      <c r="AH67" s="32">
        <v>3.707473439719236E-3</v>
      </c>
      <c r="AI67" s="32">
        <v>1.8018714072911895E-3</v>
      </c>
      <c r="AJ67" s="32">
        <v>1.0891698575732653E-2</v>
      </c>
      <c r="AK67" s="32">
        <v>3.1824742404970492E-3</v>
      </c>
      <c r="AL67" s="33">
        <v>4.5925394954320813E-3</v>
      </c>
    </row>
    <row r="68" spans="1:38">
      <c r="A68" t="s">
        <v>23</v>
      </c>
      <c r="B68" s="31">
        <v>1.8750455639429625E-3</v>
      </c>
      <c r="C68" s="32">
        <v>2.9443972097247723E-3</v>
      </c>
      <c r="D68" s="32">
        <v>2.7028496749704695E-3</v>
      </c>
      <c r="E68" s="32">
        <v>2.3141091898766135E-3</v>
      </c>
      <c r="F68" s="32">
        <v>2.7186458434810073E-3</v>
      </c>
      <c r="G68" s="32">
        <v>4.9437378063296742E-3</v>
      </c>
      <c r="H68" s="32">
        <v>2.2499777748404494E-3</v>
      </c>
      <c r="I68" s="32">
        <v>2.1932263436261908E-3</v>
      </c>
      <c r="J68" s="32">
        <v>4.1544094509014364E-3</v>
      </c>
      <c r="K68" s="32">
        <v>2.52433484196053E-3</v>
      </c>
      <c r="L68" s="32">
        <v>2.0149877367938449E-3</v>
      </c>
      <c r="M68" s="32">
        <v>1.6261442934667949E-3</v>
      </c>
      <c r="N68" s="32">
        <v>1.7975013581375957E-3</v>
      </c>
      <c r="O68" s="32">
        <v>1.4169068536843109E-3</v>
      </c>
      <c r="P68" s="32">
        <v>1.5633032034998386E-3</v>
      </c>
      <c r="Q68" s="32">
        <v>2.2336274511342343E-3</v>
      </c>
      <c r="R68" s="32">
        <v>1.7525239175646525E-3</v>
      </c>
      <c r="S68" s="32">
        <v>1.6028530897061694E-3</v>
      </c>
      <c r="T68" s="32">
        <v>1.5115927244284772E-3</v>
      </c>
      <c r="U68" s="32">
        <v>2.0438935980799755E-3</v>
      </c>
      <c r="V68" s="32">
        <v>3.8895161005360482E-3</v>
      </c>
      <c r="W68" s="32">
        <v>7.7694344556795076E-3</v>
      </c>
      <c r="X68" s="32">
        <v>3.7730819227650108E-3</v>
      </c>
      <c r="Y68" s="32">
        <v>1.0018510162882319</v>
      </c>
      <c r="Z68" s="32">
        <v>2.354928764134566E-3</v>
      </c>
      <c r="AA68" s="32">
        <v>3.9950906880253457E-3</v>
      </c>
      <c r="AB68" s="32">
        <v>4.195482466008727E-4</v>
      </c>
      <c r="AC68" s="32">
        <v>4.5423658258965235E-3</v>
      </c>
      <c r="AD68" s="32">
        <v>7.7703909624244729E-3</v>
      </c>
      <c r="AE68" s="32">
        <v>3.1699541988219379E-2</v>
      </c>
      <c r="AF68" s="32">
        <v>5.5813866050964944E-3</v>
      </c>
      <c r="AG68" s="32">
        <v>4.994623630283618E-3</v>
      </c>
      <c r="AH68" s="32">
        <v>1.5419235585869462E-3</v>
      </c>
      <c r="AI68" s="32">
        <v>1.4470899961490195E-3</v>
      </c>
      <c r="AJ68" s="32">
        <v>1.8873195721110545E-2</v>
      </c>
      <c r="AK68" s="32">
        <v>2.5896941277673397E-3</v>
      </c>
      <c r="AL68" s="33">
        <v>2.3794600946880486E-2</v>
      </c>
    </row>
    <row r="69" spans="1:38">
      <c r="A69" t="s">
        <v>24</v>
      </c>
      <c r="B69" s="31">
        <v>0.10378854510747502</v>
      </c>
      <c r="C69" s="32">
        <v>4.5250594880895986E-2</v>
      </c>
      <c r="D69" s="32">
        <v>0.14699196718385318</v>
      </c>
      <c r="E69" s="32">
        <v>0.12172517326755158</v>
      </c>
      <c r="F69" s="32">
        <v>0.1332859492936028</v>
      </c>
      <c r="G69" s="32">
        <v>7.9283522048303773E-2</v>
      </c>
      <c r="H69" s="32">
        <v>9.1881561352829627E-2</v>
      </c>
      <c r="I69" s="32">
        <v>0.10349777734237732</v>
      </c>
      <c r="J69" s="32">
        <v>7.2878531936117291E-2</v>
      </c>
      <c r="K69" s="32">
        <v>0.1074567517155037</v>
      </c>
      <c r="L69" s="32">
        <v>0.11481857036656039</v>
      </c>
      <c r="M69" s="32">
        <v>8.841495917226519E-2</v>
      </c>
      <c r="N69" s="32">
        <v>8.7934008348145035E-2</v>
      </c>
      <c r="O69" s="32">
        <v>8.8316721644274482E-2</v>
      </c>
      <c r="P69" s="32">
        <v>9.71293024424945E-2</v>
      </c>
      <c r="Q69" s="32">
        <v>8.0146912224902153E-2</v>
      </c>
      <c r="R69" s="32">
        <v>0.10845531255645878</v>
      </c>
      <c r="S69" s="32">
        <v>9.1893951992305892E-2</v>
      </c>
      <c r="T69" s="32">
        <v>9.3111349501404275E-2</v>
      </c>
      <c r="U69" s="32">
        <v>0.1096281214012437</v>
      </c>
      <c r="V69" s="32">
        <v>8.6141397912864626E-2</v>
      </c>
      <c r="W69" s="32">
        <v>3.0560160988908326E-2</v>
      </c>
      <c r="X69" s="32">
        <v>4.4686951737924481E-2</v>
      </c>
      <c r="Y69" s="32">
        <v>3.1368334754949469E-2</v>
      </c>
      <c r="Z69" s="32">
        <v>1.0242827244155255</v>
      </c>
      <c r="AA69" s="32">
        <v>2.0053736960883799E-2</v>
      </c>
      <c r="AB69" s="32">
        <v>4.2201794761478695E-3</v>
      </c>
      <c r="AC69" s="32">
        <v>7.3422125344108996E-2</v>
      </c>
      <c r="AD69" s="32">
        <v>2.8450270991600662E-2</v>
      </c>
      <c r="AE69" s="32">
        <v>2.5187948850951773E-2</v>
      </c>
      <c r="AF69" s="32">
        <v>3.5494311199087324E-2</v>
      </c>
      <c r="AG69" s="32">
        <v>7.1254017559695543E-2</v>
      </c>
      <c r="AH69" s="32">
        <v>6.2660096158054596E-2</v>
      </c>
      <c r="AI69" s="32">
        <v>4.637290419888717E-2</v>
      </c>
      <c r="AJ69" s="32">
        <v>0.11414105591063337</v>
      </c>
      <c r="AK69" s="32">
        <v>0.32358580506864648</v>
      </c>
      <c r="AL69" s="33">
        <v>3.532823459840994E-2</v>
      </c>
    </row>
    <row r="70" spans="1:38">
      <c r="A70" t="s">
        <v>25</v>
      </c>
      <c r="B70" s="31">
        <v>1.6051152901121073E-2</v>
      </c>
      <c r="C70" s="32">
        <v>3.092178930740443E-2</v>
      </c>
      <c r="D70" s="32">
        <v>1.7938498044321145E-2</v>
      </c>
      <c r="E70" s="32">
        <v>3.5865136982513618E-2</v>
      </c>
      <c r="F70" s="32">
        <v>2.6940543708212687E-2</v>
      </c>
      <c r="G70" s="32">
        <v>1.8063558652482544E-2</v>
      </c>
      <c r="H70" s="32">
        <v>1.8470987032740985E-2</v>
      </c>
      <c r="I70" s="32">
        <v>1.6031406888809906E-2</v>
      </c>
      <c r="J70" s="32">
        <v>2.7622335089275842E-2</v>
      </c>
      <c r="K70" s="32">
        <v>2.5689614014611072E-2</v>
      </c>
      <c r="L70" s="32">
        <v>2.452349036007094E-2</v>
      </c>
      <c r="M70" s="32">
        <v>2.6088117853301677E-2</v>
      </c>
      <c r="N70" s="32">
        <v>2.0067287991083118E-2</v>
      </c>
      <c r="O70" s="32">
        <v>2.048583303270261E-2</v>
      </c>
      <c r="P70" s="32">
        <v>2.3243257564611326E-2</v>
      </c>
      <c r="Q70" s="32">
        <v>2.0910535104775987E-2</v>
      </c>
      <c r="R70" s="32">
        <v>2.0569117404143081E-2</v>
      </c>
      <c r="S70" s="32">
        <v>1.8240699055087368E-2</v>
      </c>
      <c r="T70" s="32">
        <v>1.7423982247554849E-2</v>
      </c>
      <c r="U70" s="32">
        <v>2.7769272274338834E-2</v>
      </c>
      <c r="V70" s="32">
        <v>2.5660502014857582E-2</v>
      </c>
      <c r="W70" s="32">
        <v>3.8548645109697452E-2</v>
      </c>
      <c r="X70" s="32">
        <v>3.4225445228370829E-2</v>
      </c>
      <c r="Y70" s="32">
        <v>3.1596505900678917E-2</v>
      </c>
      <c r="Z70" s="32">
        <v>2.2833877371814044E-2</v>
      </c>
      <c r="AA70" s="32">
        <v>1.0513781695527109</v>
      </c>
      <c r="AB70" s="32">
        <v>7.4363224522252816E-2</v>
      </c>
      <c r="AC70" s="32">
        <v>3.4319267140471704E-2</v>
      </c>
      <c r="AD70" s="32">
        <v>1.61623673493922E-2</v>
      </c>
      <c r="AE70" s="32">
        <v>2.6819483841125983E-2</v>
      </c>
      <c r="AF70" s="32">
        <v>1.5276263473276125E-2</v>
      </c>
      <c r="AG70" s="32">
        <v>1.6215195405019457E-2</v>
      </c>
      <c r="AH70" s="32">
        <v>3.5447276346905573E-2</v>
      </c>
      <c r="AI70" s="32">
        <v>1.5913229802403037E-2</v>
      </c>
      <c r="AJ70" s="32">
        <v>1.8301616220817916E-2</v>
      </c>
      <c r="AK70" s="32">
        <v>2.5767850185179002E-2</v>
      </c>
      <c r="AL70" s="33">
        <v>2.0049086498691332E-2</v>
      </c>
    </row>
    <row r="71" spans="1:38">
      <c r="A71" t="s">
        <v>26</v>
      </c>
      <c r="B71" s="31">
        <v>9.1010623963797589E-3</v>
      </c>
      <c r="C71" s="32">
        <v>1.4028049191569882E-2</v>
      </c>
      <c r="D71" s="32">
        <v>1.1349855186999757E-2</v>
      </c>
      <c r="E71" s="32">
        <v>1.2720766876541893E-2</v>
      </c>
      <c r="F71" s="32">
        <v>1.2425036556745945E-2</v>
      </c>
      <c r="G71" s="32">
        <v>1.0731527902626409E-2</v>
      </c>
      <c r="H71" s="32">
        <v>1.1945887027223264E-2</v>
      </c>
      <c r="I71" s="32">
        <v>1.1694769160501259E-2</v>
      </c>
      <c r="J71" s="32">
        <v>1.1021355223170994E-2</v>
      </c>
      <c r="K71" s="32">
        <v>1.2677167945151028E-2</v>
      </c>
      <c r="L71" s="32">
        <v>1.1618548158313305E-2</v>
      </c>
      <c r="M71" s="32">
        <v>1.1421764470574611E-2</v>
      </c>
      <c r="N71" s="32">
        <v>1.1494590512053001E-2</v>
      </c>
      <c r="O71" s="32">
        <v>1.0215506726772532E-2</v>
      </c>
      <c r="P71" s="32">
        <v>9.4000346629178177E-3</v>
      </c>
      <c r="Q71" s="32">
        <v>8.8894506503095164E-3</v>
      </c>
      <c r="R71" s="32">
        <v>1.1080701874533973E-2</v>
      </c>
      <c r="S71" s="32">
        <v>9.5413830013443592E-3</v>
      </c>
      <c r="T71" s="32">
        <v>7.5181904507785093E-3</v>
      </c>
      <c r="U71" s="32">
        <v>1.1834875966365923E-2</v>
      </c>
      <c r="V71" s="32">
        <v>1.1906917471460521E-2</v>
      </c>
      <c r="W71" s="32">
        <v>1.6380262492934398E-2</v>
      </c>
      <c r="X71" s="32">
        <v>8.5116763914941038E-3</v>
      </c>
      <c r="Y71" s="32">
        <v>7.9056116465313492E-3</v>
      </c>
      <c r="Z71" s="32">
        <v>2.7853674418443126E-2</v>
      </c>
      <c r="AA71" s="32">
        <v>1.9623850351659491E-2</v>
      </c>
      <c r="AB71" s="32">
        <v>1.0210880149520667</v>
      </c>
      <c r="AC71" s="32">
        <v>2.3970382526682033E-2</v>
      </c>
      <c r="AD71" s="32">
        <v>2.024438406927782E-2</v>
      </c>
      <c r="AE71" s="32">
        <v>5.6299783913390505E-3</v>
      </c>
      <c r="AF71" s="32">
        <v>1.2997987595021977E-2</v>
      </c>
      <c r="AG71" s="32">
        <v>2.0833516006264159E-2</v>
      </c>
      <c r="AH71" s="32">
        <v>2.4884937315092281E-2</v>
      </c>
      <c r="AI71" s="32">
        <v>1.2068762898028365E-2</v>
      </c>
      <c r="AJ71" s="32">
        <v>1.9236896538078176E-2</v>
      </c>
      <c r="AK71" s="32">
        <v>1.6182870185700794E-2</v>
      </c>
      <c r="AL71" s="33">
        <v>3.8718734451109536E-2</v>
      </c>
    </row>
    <row r="72" spans="1:38">
      <c r="A72" t="s">
        <v>27</v>
      </c>
      <c r="B72" s="31">
        <v>0.12825788245612818</v>
      </c>
      <c r="C72" s="32">
        <v>0.55007887726558713</v>
      </c>
      <c r="D72" s="32">
        <v>0.10512056438526469</v>
      </c>
      <c r="E72" s="32">
        <v>9.5456313111678126E-2</v>
      </c>
      <c r="F72" s="32">
        <v>0.11196169199261287</v>
      </c>
      <c r="G72" s="32">
        <v>7.2353657470059854E-2</v>
      </c>
      <c r="H72" s="32">
        <v>0.25307447743871408</v>
      </c>
      <c r="I72" s="32">
        <v>6.9978405259898027E-2</v>
      </c>
      <c r="J72" s="32">
        <v>0.14197902280966712</v>
      </c>
      <c r="K72" s="32">
        <v>0.13205680790877242</v>
      </c>
      <c r="L72" s="32">
        <v>0.17962080900734589</v>
      </c>
      <c r="M72" s="32">
        <v>0.10023724700730795</v>
      </c>
      <c r="N72" s="32">
        <v>8.1803436960747364E-2</v>
      </c>
      <c r="O72" s="32">
        <v>7.5072278171328E-2</v>
      </c>
      <c r="P72" s="32">
        <v>7.9979401298375524E-2</v>
      </c>
      <c r="Q72" s="32">
        <v>8.1095638951263288E-2</v>
      </c>
      <c r="R72" s="32">
        <v>8.6739708313941191E-2</v>
      </c>
      <c r="S72" s="32">
        <v>7.3643215139747281E-2</v>
      </c>
      <c r="T72" s="32">
        <v>6.582665886426331E-2</v>
      </c>
      <c r="U72" s="32">
        <v>0.12533184695669372</v>
      </c>
      <c r="V72" s="32">
        <v>0.11178537142856809</v>
      </c>
      <c r="W72" s="32">
        <v>0.17883118704616291</v>
      </c>
      <c r="X72" s="32">
        <v>6.6275896734601616E-2</v>
      </c>
      <c r="Y72" s="32">
        <v>0.10867180146458383</v>
      </c>
      <c r="Z72" s="32">
        <v>9.3025486455014003E-2</v>
      </c>
      <c r="AA72" s="32">
        <v>5.9679069461922474E-2</v>
      </c>
      <c r="AB72" s="32">
        <v>9.5829358236398775E-3</v>
      </c>
      <c r="AC72" s="32">
        <v>1.1343143107524791</v>
      </c>
      <c r="AD72" s="32">
        <v>5.8905294780009304E-2</v>
      </c>
      <c r="AE72" s="32">
        <v>6.6207439619764524E-2</v>
      </c>
      <c r="AF72" s="32">
        <v>5.3540867733962945E-2</v>
      </c>
      <c r="AG72" s="32">
        <v>4.6579621326684299E-2</v>
      </c>
      <c r="AH72" s="32">
        <v>7.9209776661001333E-2</v>
      </c>
      <c r="AI72" s="32">
        <v>4.5502016521294972E-2</v>
      </c>
      <c r="AJ72" s="32">
        <v>9.1926581497776438E-2</v>
      </c>
      <c r="AK72" s="32">
        <v>0.15695339304615305</v>
      </c>
      <c r="AL72" s="33">
        <v>0.15502054786304789</v>
      </c>
    </row>
    <row r="73" spans="1:38">
      <c r="A73" t="s">
        <v>28</v>
      </c>
      <c r="B73" s="31">
        <v>2.0714778083628343E-2</v>
      </c>
      <c r="C73" s="32">
        <v>2.3361193413806377E-2</v>
      </c>
      <c r="D73" s="32">
        <v>2.6485001862819751E-2</v>
      </c>
      <c r="E73" s="32">
        <v>3.347377176288515E-2</v>
      </c>
      <c r="F73" s="32">
        <v>3.1356279706144456E-2</v>
      </c>
      <c r="G73" s="32">
        <v>5.4542147382581174E-2</v>
      </c>
      <c r="H73" s="32">
        <v>2.8350712117571713E-2</v>
      </c>
      <c r="I73" s="32">
        <v>3.4444377815130385E-2</v>
      </c>
      <c r="J73" s="32">
        <v>3.0967892144467723E-2</v>
      </c>
      <c r="K73" s="32">
        <v>2.9935583140561564E-2</v>
      </c>
      <c r="L73" s="32">
        <v>2.9638777300004689E-2</v>
      </c>
      <c r="M73" s="32">
        <v>2.7212123796490004E-2</v>
      </c>
      <c r="N73" s="32">
        <v>2.9067260319485731E-2</v>
      </c>
      <c r="O73" s="32">
        <v>3.1167724066032288E-2</v>
      </c>
      <c r="P73" s="32">
        <v>3.2038757378444561E-2</v>
      </c>
      <c r="Q73" s="32">
        <v>3.8952906833313587E-2</v>
      </c>
      <c r="R73" s="32">
        <v>3.8403836321717837E-2</v>
      </c>
      <c r="S73" s="32">
        <v>4.1828469636099722E-2</v>
      </c>
      <c r="T73" s="32">
        <v>2.3039164006960551E-2</v>
      </c>
      <c r="U73" s="32">
        <v>3.009565586582132E-2</v>
      </c>
      <c r="V73" s="32">
        <v>3.1477824483568333E-2</v>
      </c>
      <c r="W73" s="32">
        <v>3.4607362527242301E-2</v>
      </c>
      <c r="X73" s="32">
        <v>7.7110316012145477E-2</v>
      </c>
      <c r="Y73" s="32">
        <v>2.7119411420369971E-2</v>
      </c>
      <c r="Z73" s="32">
        <v>5.258664310473863E-2</v>
      </c>
      <c r="AA73" s="32">
        <v>7.9917689900101729E-2</v>
      </c>
      <c r="AB73" s="32">
        <v>9.8248076591809543E-3</v>
      </c>
      <c r="AC73" s="32">
        <v>3.2678661797810107E-2</v>
      </c>
      <c r="AD73" s="32">
        <v>1.2395136794730224</v>
      </c>
      <c r="AE73" s="32">
        <v>4.8193644979171925E-2</v>
      </c>
      <c r="AF73" s="32">
        <v>4.8900481615264987E-2</v>
      </c>
      <c r="AG73" s="32">
        <v>3.1522526702758014E-2</v>
      </c>
      <c r="AH73" s="32">
        <v>9.9367625290276818E-2</v>
      </c>
      <c r="AI73" s="32">
        <v>6.5568022808202425E-2</v>
      </c>
      <c r="AJ73" s="32">
        <v>4.0316673377332739E-2</v>
      </c>
      <c r="AK73" s="32">
        <v>3.6792412761313675E-2</v>
      </c>
      <c r="AL73" s="33">
        <v>0.11522467673944188</v>
      </c>
    </row>
    <row r="74" spans="1:38">
      <c r="A74" t="s">
        <v>29</v>
      </c>
      <c r="B74" s="31">
        <v>2.2200149029666491E-3</v>
      </c>
      <c r="C74" s="32">
        <v>3.056286336801287E-3</v>
      </c>
      <c r="D74" s="32">
        <v>2.7058402512290108E-3</v>
      </c>
      <c r="E74" s="32">
        <v>1.9372012206612108E-3</v>
      </c>
      <c r="F74" s="32">
        <v>2.1751917731331963E-3</v>
      </c>
      <c r="G74" s="32">
        <v>1.6766641317755538E-3</v>
      </c>
      <c r="H74" s="32">
        <v>4.9531190725791716E-3</v>
      </c>
      <c r="I74" s="32">
        <v>1.6650118877255813E-3</v>
      </c>
      <c r="J74" s="32">
        <v>2.8390278858280659E-3</v>
      </c>
      <c r="K74" s="32">
        <v>5.1394332897128411E-3</v>
      </c>
      <c r="L74" s="32">
        <v>3.0437590700444555E-3</v>
      </c>
      <c r="M74" s="32">
        <v>3.0500381020634195E-3</v>
      </c>
      <c r="N74" s="32">
        <v>3.9940794955104168E-3</v>
      </c>
      <c r="O74" s="32">
        <v>3.2349725922720318E-3</v>
      </c>
      <c r="P74" s="32">
        <v>1.8880688330590889E-3</v>
      </c>
      <c r="Q74" s="32">
        <v>1.4433531217029052E-3</v>
      </c>
      <c r="R74" s="32">
        <v>2.2897456199710829E-3</v>
      </c>
      <c r="S74" s="32">
        <v>1.6838624506652325E-3</v>
      </c>
      <c r="T74" s="32">
        <v>1.9873930512409725E-3</v>
      </c>
      <c r="U74" s="32">
        <v>1.6587692355478955E-3</v>
      </c>
      <c r="V74" s="32">
        <v>4.3325135288859824E-3</v>
      </c>
      <c r="W74" s="32">
        <v>2.3023816670162955E-3</v>
      </c>
      <c r="X74" s="32">
        <v>3.8643257928026777E-3</v>
      </c>
      <c r="Y74" s="32">
        <v>6.6557417696342155E-3</v>
      </c>
      <c r="Z74" s="32">
        <v>2.1969426856771278E-3</v>
      </c>
      <c r="AA74" s="32">
        <v>1.7731204423120351E-3</v>
      </c>
      <c r="AB74" s="32">
        <v>4.7267183039221774E-4</v>
      </c>
      <c r="AC74" s="32">
        <v>3.2526934457837624E-3</v>
      </c>
      <c r="AD74" s="32">
        <v>1.5749525703833613E-3</v>
      </c>
      <c r="AE74" s="32">
        <v>1.0009812025226252</v>
      </c>
      <c r="AF74" s="32">
        <v>2.7457238666002489E-3</v>
      </c>
      <c r="AG74" s="32">
        <v>1.7211222123421363E-3</v>
      </c>
      <c r="AH74" s="32">
        <v>1.8691316566140407E-3</v>
      </c>
      <c r="AI74" s="32">
        <v>1.5562936746438738E-3</v>
      </c>
      <c r="AJ74" s="32">
        <v>1.7904219691953706E-3</v>
      </c>
      <c r="AK74" s="32">
        <v>2.2529208203326415E-3</v>
      </c>
      <c r="AL74" s="33">
        <v>0.26672692855279212</v>
      </c>
    </row>
    <row r="75" spans="1:38">
      <c r="A75" t="s">
        <v>30</v>
      </c>
      <c r="B75" s="31">
        <v>3.5959055492133275E-4</v>
      </c>
      <c r="C75" s="32">
        <v>5.4787783876771099E-4</v>
      </c>
      <c r="D75" s="32">
        <v>6.8592171332639354E-4</v>
      </c>
      <c r="E75" s="32">
        <v>4.20328675212824E-4</v>
      </c>
      <c r="F75" s="32">
        <v>4.7842898877129215E-4</v>
      </c>
      <c r="G75" s="32">
        <v>8.3568727833180248E-4</v>
      </c>
      <c r="H75" s="32">
        <v>4.3169490832543867E-4</v>
      </c>
      <c r="I75" s="32">
        <v>6.1914276548332748E-4</v>
      </c>
      <c r="J75" s="32">
        <v>1.1539113577471137E-3</v>
      </c>
      <c r="K75" s="32">
        <v>7.8868188335240734E-4</v>
      </c>
      <c r="L75" s="32">
        <v>5.1978117207339002E-4</v>
      </c>
      <c r="M75" s="32">
        <v>7.6171840815683232E-4</v>
      </c>
      <c r="N75" s="32">
        <v>1.1772713401913498E-3</v>
      </c>
      <c r="O75" s="32">
        <v>8.6172916291033528E-4</v>
      </c>
      <c r="P75" s="32">
        <v>1.2081471610601328E-3</v>
      </c>
      <c r="Q75" s="32">
        <v>3.1003482247252048E-3</v>
      </c>
      <c r="R75" s="32">
        <v>2.2439250133861996E-3</v>
      </c>
      <c r="S75" s="32">
        <v>2.9056272521395094E-3</v>
      </c>
      <c r="T75" s="32">
        <v>6.3361880787826111E-4</v>
      </c>
      <c r="U75" s="32">
        <v>4.7861405130395006E-4</v>
      </c>
      <c r="V75" s="32">
        <v>6.0287000287905293E-4</v>
      </c>
      <c r="W75" s="32">
        <v>1.186464779861894E-3</v>
      </c>
      <c r="X75" s="32">
        <v>6.5857914400143454E-4</v>
      </c>
      <c r="Y75" s="32">
        <v>4.5258896965315499E-4</v>
      </c>
      <c r="Z75" s="32">
        <v>5.5753372975181554E-4</v>
      </c>
      <c r="AA75" s="32">
        <v>6.5932672512519558E-4</v>
      </c>
      <c r="AB75" s="32">
        <v>8.3741454482677698E-5</v>
      </c>
      <c r="AC75" s="32">
        <v>9.8652907712601812E-4</v>
      </c>
      <c r="AD75" s="32">
        <v>5.2678920199985E-3</v>
      </c>
      <c r="AE75" s="32">
        <v>4.4267638002178273E-4</v>
      </c>
      <c r="AF75" s="32">
        <v>1.0003436639203853</v>
      </c>
      <c r="AG75" s="32">
        <v>4.0668131000875434E-4</v>
      </c>
      <c r="AH75" s="32">
        <v>5.7407530027701772E-4</v>
      </c>
      <c r="AI75" s="32">
        <v>8.2757476600056243E-4</v>
      </c>
      <c r="AJ75" s="32">
        <v>8.184914676741188E-4</v>
      </c>
      <c r="AK75" s="32">
        <v>6.4703705082022568E-4</v>
      </c>
      <c r="AL75" s="33">
        <v>8.6970198727835235E-4</v>
      </c>
    </row>
    <row r="76" spans="1:38">
      <c r="A76" t="s">
        <v>31</v>
      </c>
      <c r="B76" s="31">
        <v>4.2818960920429605E-4</v>
      </c>
      <c r="C76" s="32">
        <v>3.1635632186237969E-4</v>
      </c>
      <c r="D76" s="32">
        <v>1.7768373837019147E-4</v>
      </c>
      <c r="E76" s="32">
        <v>1.2664711118050883E-4</v>
      </c>
      <c r="F76" s="32">
        <v>1.3025238396920379E-4</v>
      </c>
      <c r="G76" s="32">
        <v>1.6597831580487764E-4</v>
      </c>
      <c r="H76" s="32">
        <v>2.0573792757180143E-4</v>
      </c>
      <c r="I76" s="32">
        <v>1.0636253491998194E-4</v>
      </c>
      <c r="J76" s="32">
        <v>1.3784482618650943E-4</v>
      </c>
      <c r="K76" s="32">
        <v>1.5515798483498353E-4</v>
      </c>
      <c r="L76" s="32">
        <v>1.5429779194124326E-4</v>
      </c>
      <c r="M76" s="32">
        <v>1.1399832594626396E-4</v>
      </c>
      <c r="N76" s="32">
        <v>1.151121580971614E-4</v>
      </c>
      <c r="O76" s="32">
        <v>1.0610227602351177E-4</v>
      </c>
      <c r="P76" s="32">
        <v>9.8182334647808491E-5</v>
      </c>
      <c r="Q76" s="32">
        <v>1.0108316514793762E-4</v>
      </c>
      <c r="R76" s="32">
        <v>1.1160653555157179E-4</v>
      </c>
      <c r="S76" s="32">
        <v>1.011174565209284E-4</v>
      </c>
      <c r="T76" s="32">
        <v>8.3437148561569914E-5</v>
      </c>
      <c r="U76" s="32">
        <v>1.2005435930629781E-4</v>
      </c>
      <c r="V76" s="32">
        <v>1.3706187707672901E-4</v>
      </c>
      <c r="W76" s="32">
        <v>1.9029465364367061E-4</v>
      </c>
      <c r="X76" s="32">
        <v>4.0689383175427919E-4</v>
      </c>
      <c r="Y76" s="32">
        <v>1.5389242347630579E-4</v>
      </c>
      <c r="Z76" s="32">
        <v>1.4717253906901492E-4</v>
      </c>
      <c r="AA76" s="32">
        <v>2.9171397338215394E-4</v>
      </c>
      <c r="AB76" s="32">
        <v>3.1390354576845515E-5</v>
      </c>
      <c r="AC76" s="32">
        <v>6.0007690293885103E-4</v>
      </c>
      <c r="AD76" s="32">
        <v>1.1914086027036083E-3</v>
      </c>
      <c r="AE76" s="32">
        <v>1.223209131887417E-4</v>
      </c>
      <c r="AF76" s="32">
        <v>1.4430680835556434E-4</v>
      </c>
      <c r="AG76" s="32">
        <v>1.0151810924117397</v>
      </c>
      <c r="AH76" s="32">
        <v>1.7305422786707109E-4</v>
      </c>
      <c r="AI76" s="32">
        <v>1.4377089469634388E-4</v>
      </c>
      <c r="AJ76" s="32">
        <v>1.8634347485392008E-4</v>
      </c>
      <c r="AK76" s="32">
        <v>1.552001935626582E-4</v>
      </c>
      <c r="AL76" s="33">
        <v>2.6962337019884458E-3</v>
      </c>
    </row>
    <row r="77" spans="1:38">
      <c r="A77" t="s">
        <v>32</v>
      </c>
      <c r="B77" s="31">
        <v>1.2048707900209168E-3</v>
      </c>
      <c r="C77" s="32">
        <v>2.2840834396229601E-3</v>
      </c>
      <c r="D77" s="32">
        <v>1.8570093499768706E-3</v>
      </c>
      <c r="E77" s="32">
        <v>2.2654508908074274E-3</v>
      </c>
      <c r="F77" s="32">
        <v>2.7898209724879488E-3</v>
      </c>
      <c r="G77" s="32">
        <v>4.5429894057074727E-3</v>
      </c>
      <c r="H77" s="32">
        <v>2.5827091637948174E-3</v>
      </c>
      <c r="I77" s="32">
        <v>2.2561290901286111E-3</v>
      </c>
      <c r="J77" s="32">
        <v>2.0161971607140505E-3</v>
      </c>
      <c r="K77" s="32">
        <v>2.4270721727402008E-3</v>
      </c>
      <c r="L77" s="32">
        <v>1.9152930206214711E-3</v>
      </c>
      <c r="M77" s="32">
        <v>2.2013604034841808E-3</v>
      </c>
      <c r="N77" s="32">
        <v>4.0530320953778703E-3</v>
      </c>
      <c r="O77" s="32">
        <v>3.5927840145675771E-3</v>
      </c>
      <c r="P77" s="32">
        <v>2.717707355627188E-3</v>
      </c>
      <c r="Q77" s="32">
        <v>1.7744399977527375E-3</v>
      </c>
      <c r="R77" s="32">
        <v>1.8884570605436958E-3</v>
      </c>
      <c r="S77" s="32">
        <v>2.0248643283197389E-3</v>
      </c>
      <c r="T77" s="32">
        <v>1.3536041960259091E-3</v>
      </c>
      <c r="U77" s="32">
        <v>2.0354242258142901E-3</v>
      </c>
      <c r="V77" s="32">
        <v>2.2446247030062172E-3</v>
      </c>
      <c r="W77" s="32">
        <v>2.8852864008751E-3</v>
      </c>
      <c r="X77" s="32">
        <v>1.0377990890923073E-2</v>
      </c>
      <c r="Y77" s="32">
        <v>2.7275774112912056E-3</v>
      </c>
      <c r="Z77" s="32">
        <v>1.2450030651810914E-3</v>
      </c>
      <c r="AA77" s="32">
        <v>3.6107087257610548E-3</v>
      </c>
      <c r="AB77" s="32">
        <v>5.4135335803326347E-4</v>
      </c>
      <c r="AC77" s="32">
        <v>2.2195234226787966E-3</v>
      </c>
      <c r="AD77" s="32">
        <v>2.2410907240297808E-3</v>
      </c>
      <c r="AE77" s="32">
        <v>7.6601211331984683E-4</v>
      </c>
      <c r="AF77" s="32">
        <v>2.6041268699865771E-3</v>
      </c>
      <c r="AG77" s="32">
        <v>2.0009763595967805E-3</v>
      </c>
      <c r="AH77" s="32">
        <v>1.000945148768841</v>
      </c>
      <c r="AI77" s="32">
        <v>2.8542405042708587E-3</v>
      </c>
      <c r="AJ77" s="32">
        <v>3.3287953306234846E-3</v>
      </c>
      <c r="AK77" s="32">
        <v>2.239100004565672E-3</v>
      </c>
      <c r="AL77" s="33">
        <v>5.6929554527072471E-3</v>
      </c>
    </row>
    <row r="78" spans="1:38">
      <c r="A78" t="s">
        <v>33</v>
      </c>
      <c r="B78" s="31">
        <v>8.0345171035444682E-2</v>
      </c>
      <c r="C78" s="32">
        <v>0.13523242915531497</v>
      </c>
      <c r="D78" s="32">
        <v>0.10593170809457737</v>
      </c>
      <c r="E78" s="32">
        <v>0.11576867012315055</v>
      </c>
      <c r="F78" s="32">
        <v>0.10295813557292176</v>
      </c>
      <c r="G78" s="32">
        <v>0.14870564865439181</v>
      </c>
      <c r="H78" s="32">
        <v>0.13790754577744743</v>
      </c>
      <c r="I78" s="32">
        <v>0.12262168664219625</v>
      </c>
      <c r="J78" s="32">
        <v>0.12669551312590724</v>
      </c>
      <c r="K78" s="32">
        <v>0.10163045763757583</v>
      </c>
      <c r="L78" s="32">
        <v>0.11077529594549976</v>
      </c>
      <c r="M78" s="32">
        <v>9.5734900015316066E-2</v>
      </c>
      <c r="N78" s="32">
        <v>0.11163132343110595</v>
      </c>
      <c r="O78" s="32">
        <v>9.9010460822104199E-2</v>
      </c>
      <c r="P78" s="32">
        <v>0.10651858334840453</v>
      </c>
      <c r="Q78" s="32">
        <v>0.11964296666156611</v>
      </c>
      <c r="R78" s="32">
        <v>0.12057255128904588</v>
      </c>
      <c r="S78" s="32">
        <v>0.10895464056528788</v>
      </c>
      <c r="T78" s="32">
        <v>0.11231827318619982</v>
      </c>
      <c r="U78" s="32">
        <v>0.11142366716052041</v>
      </c>
      <c r="V78" s="32">
        <v>0.17149952070153138</v>
      </c>
      <c r="W78" s="32">
        <v>0.14873589649498634</v>
      </c>
      <c r="X78" s="32">
        <v>0.22288701688356466</v>
      </c>
      <c r="Y78" s="32">
        <v>0.11061455302602718</v>
      </c>
      <c r="Z78" s="32">
        <v>0.12450931056269858</v>
      </c>
      <c r="AA78" s="32">
        <v>0.1586066465053711</v>
      </c>
      <c r="AB78" s="32">
        <v>3.4067174365366368E-2</v>
      </c>
      <c r="AC78" s="32">
        <v>0.23379214926763053</v>
      </c>
      <c r="AD78" s="32">
        <v>0.20569205549627767</v>
      </c>
      <c r="AE78" s="32">
        <v>0.13521213382817068</v>
      </c>
      <c r="AF78" s="32">
        <v>0.11073705918594363</v>
      </c>
      <c r="AG78" s="32">
        <v>9.5132889488152031E-2</v>
      </c>
      <c r="AH78" s="32">
        <v>0.13747125461645485</v>
      </c>
      <c r="AI78" s="32">
        <v>1.1740964612471652</v>
      </c>
      <c r="AJ78" s="32">
        <v>9.5868524791547755E-2</v>
      </c>
      <c r="AK78" s="32">
        <v>0.11813790358038531</v>
      </c>
      <c r="AL78" s="33">
        <v>0.13450965636039777</v>
      </c>
    </row>
    <row r="79" spans="1:38">
      <c r="A79" t="s">
        <v>34</v>
      </c>
      <c r="B79" s="31">
        <v>5.8378386685429195E-4</v>
      </c>
      <c r="C79" s="32">
        <v>5.7010537217831237E-4</v>
      </c>
      <c r="D79" s="32">
        <v>6.6272321500141505E-4</v>
      </c>
      <c r="E79" s="32">
        <v>7.1510146327416002E-4</v>
      </c>
      <c r="F79" s="32">
        <v>6.5602206334210091E-4</v>
      </c>
      <c r="G79" s="32">
        <v>8.2362678150410789E-4</v>
      </c>
      <c r="H79" s="32">
        <v>5.4990710371652265E-4</v>
      </c>
      <c r="I79" s="32">
        <v>6.4053826763496731E-4</v>
      </c>
      <c r="J79" s="32">
        <v>6.0407566124801189E-4</v>
      </c>
      <c r="K79" s="32">
        <v>6.3411659171486135E-4</v>
      </c>
      <c r="L79" s="32">
        <v>6.5658225451483906E-4</v>
      </c>
      <c r="M79" s="32">
        <v>5.6920079005700719E-4</v>
      </c>
      <c r="N79" s="32">
        <v>6.6190127520473205E-4</v>
      </c>
      <c r="O79" s="32">
        <v>5.8652856470259112E-4</v>
      </c>
      <c r="P79" s="32">
        <v>6.437175826686872E-4</v>
      </c>
      <c r="Q79" s="32">
        <v>7.3705779878967454E-4</v>
      </c>
      <c r="R79" s="32">
        <v>7.380850679951002E-4</v>
      </c>
      <c r="S79" s="32">
        <v>6.9369422326272874E-4</v>
      </c>
      <c r="T79" s="32">
        <v>5.3930374130116659E-4</v>
      </c>
      <c r="U79" s="32">
        <v>1.0244911571000998E-3</v>
      </c>
      <c r="V79" s="32">
        <v>8.3794258125546492E-4</v>
      </c>
      <c r="W79" s="32">
        <v>6.2705096584514375E-4</v>
      </c>
      <c r="X79" s="32">
        <v>1.1651736236862262E-3</v>
      </c>
      <c r="Y79" s="32">
        <v>4.9368949519658454E-4</v>
      </c>
      <c r="Z79" s="32">
        <v>1.2607304348972127E-3</v>
      </c>
      <c r="AA79" s="32">
        <v>9.4073494119909201E-4</v>
      </c>
      <c r="AB79" s="32">
        <v>5.4557743709701212E-4</v>
      </c>
      <c r="AC79" s="32">
        <v>9.6907745921661649E-4</v>
      </c>
      <c r="AD79" s="32">
        <v>7.9619982407392164E-3</v>
      </c>
      <c r="AE79" s="32">
        <v>9.592054317707913E-4</v>
      </c>
      <c r="AF79" s="32">
        <v>4.3807518578064392E-3</v>
      </c>
      <c r="AG79" s="32">
        <v>1.2826921398962255E-2</v>
      </c>
      <c r="AH79" s="32">
        <v>3.4084748638480316E-3</v>
      </c>
      <c r="AI79" s="32">
        <v>1.6722026089301171E-3</v>
      </c>
      <c r="AJ79" s="32">
        <v>1.0141414305187244</v>
      </c>
      <c r="AK79" s="32">
        <v>8.6869521373231467E-4</v>
      </c>
      <c r="AL79" s="33">
        <v>2.7885542155903515E-3</v>
      </c>
    </row>
    <row r="80" spans="1:38">
      <c r="A80" t="s">
        <v>35</v>
      </c>
      <c r="B80" s="31">
        <v>2.0285186012563888E-3</v>
      </c>
      <c r="C80" s="32">
        <v>3.0697532264693395E-3</v>
      </c>
      <c r="D80" s="32">
        <v>2.308337484602786E-3</v>
      </c>
      <c r="E80" s="32">
        <v>2.9373551309726958E-3</v>
      </c>
      <c r="F80" s="32">
        <v>2.6120148448812454E-3</v>
      </c>
      <c r="G80" s="32">
        <v>1.9698363565727349E-3</v>
      </c>
      <c r="H80" s="32">
        <v>1.8275352609180909E-3</v>
      </c>
      <c r="I80" s="32">
        <v>1.4044888232828531E-3</v>
      </c>
      <c r="J80" s="32">
        <v>2.6192230116252333E-3</v>
      </c>
      <c r="K80" s="32">
        <v>1.869186955766517E-3</v>
      </c>
      <c r="L80" s="32">
        <v>2.3003483238704212E-3</v>
      </c>
      <c r="M80" s="32">
        <v>1.6286449870865345E-3</v>
      </c>
      <c r="N80" s="32">
        <v>2.1098936253630962E-3</v>
      </c>
      <c r="O80" s="32">
        <v>2.2138239491036444E-3</v>
      </c>
      <c r="P80" s="32">
        <v>2.6542945324662301E-3</v>
      </c>
      <c r="Q80" s="32">
        <v>2.8618158126869266E-3</v>
      </c>
      <c r="R80" s="32">
        <v>2.8020595032950549E-3</v>
      </c>
      <c r="S80" s="32">
        <v>2.445966203261497E-3</v>
      </c>
      <c r="T80" s="32">
        <v>1.7205817421357635E-3</v>
      </c>
      <c r="U80" s="32">
        <v>2.7566400031390115E-3</v>
      </c>
      <c r="V80" s="32">
        <v>2.7893283339158548E-3</v>
      </c>
      <c r="W80" s="32">
        <v>1.4632708108695978E-3</v>
      </c>
      <c r="X80" s="32">
        <v>2.5020021361460091E-3</v>
      </c>
      <c r="Y80" s="32">
        <v>4.6320497131986304E-3</v>
      </c>
      <c r="Z80" s="32">
        <v>3.1526942588925955E-3</v>
      </c>
      <c r="AA80" s="32">
        <v>5.0266567377178998E-3</v>
      </c>
      <c r="AB80" s="32">
        <v>6.8593584048177135E-4</v>
      </c>
      <c r="AC80" s="32">
        <v>2.9858007907289431E-3</v>
      </c>
      <c r="AD80" s="32">
        <v>4.1102150218659947E-3</v>
      </c>
      <c r="AE80" s="32">
        <v>4.5394290564070832E-3</v>
      </c>
      <c r="AF80" s="32">
        <v>5.1625035318831596E-3</v>
      </c>
      <c r="AG80" s="32">
        <v>3.6199323737768391E-3</v>
      </c>
      <c r="AH80" s="32">
        <v>7.2310510836443515E-3</v>
      </c>
      <c r="AI80" s="32">
        <v>2.686653610933894E-3</v>
      </c>
      <c r="AJ80" s="32">
        <v>3.3908698741014643E-3</v>
      </c>
      <c r="AK80" s="32">
        <v>1.0027274611520547</v>
      </c>
      <c r="AL80" s="33">
        <v>2.5962759442919574E-3</v>
      </c>
    </row>
    <row r="81" spans="1:38">
      <c r="A81" t="s">
        <v>36</v>
      </c>
      <c r="B81" s="34">
        <v>8.3588699773550559E-3</v>
      </c>
      <c r="C81" s="35">
        <v>1.1507625497806187E-2</v>
      </c>
      <c r="D81" s="35">
        <v>1.0188114867739167E-2</v>
      </c>
      <c r="E81" s="35">
        <v>7.294011000485533E-3</v>
      </c>
      <c r="F81" s="35">
        <v>8.1901005183053644E-3</v>
      </c>
      <c r="G81" s="35">
        <v>6.3130285542129551E-3</v>
      </c>
      <c r="H81" s="35">
        <v>1.8649639808597601E-2</v>
      </c>
      <c r="I81" s="35">
        <v>6.2691551582154904E-3</v>
      </c>
      <c r="J81" s="35">
        <v>1.0689597140996546E-2</v>
      </c>
      <c r="K81" s="35">
        <v>1.9351155962327869E-2</v>
      </c>
      <c r="L81" s="35">
        <v>1.1460457438775563E-2</v>
      </c>
      <c r="M81" s="35">
        <v>1.1484099447736869E-2</v>
      </c>
      <c r="N81" s="35">
        <v>1.5038633811681671E-2</v>
      </c>
      <c r="O81" s="35">
        <v>1.2180420610228388E-2</v>
      </c>
      <c r="P81" s="35">
        <v>7.109016188471283E-3</v>
      </c>
      <c r="Q81" s="35">
        <v>5.4345585967020696E-3</v>
      </c>
      <c r="R81" s="35">
        <v>8.6214222674720741E-3</v>
      </c>
      <c r="S81" s="35">
        <v>6.3401318910301799E-3</v>
      </c>
      <c r="T81" s="35">
        <v>7.4829948605402612E-3</v>
      </c>
      <c r="U81" s="35">
        <v>6.2456501277774528E-3</v>
      </c>
      <c r="V81" s="35">
        <v>1.6312916284793831E-2</v>
      </c>
      <c r="W81" s="35">
        <v>8.6689999094678675E-3</v>
      </c>
      <c r="X81" s="35">
        <v>1.4550081086848604E-2</v>
      </c>
      <c r="Y81" s="35">
        <v>2.5060408369726717E-2</v>
      </c>
      <c r="Z81" s="35">
        <v>8.2719977387251831E-3</v>
      </c>
      <c r="AA81" s="35">
        <v>6.6762088901613312E-3</v>
      </c>
      <c r="AB81" s="35">
        <v>1.7797188509532835E-3</v>
      </c>
      <c r="AC81" s="35">
        <v>1.2247143725552689E-2</v>
      </c>
      <c r="AD81" s="35">
        <v>5.9300609823579311E-3</v>
      </c>
      <c r="AE81" s="35">
        <v>3.6944546170013955E-3</v>
      </c>
      <c r="AF81" s="35">
        <v>1.0338285911487348E-2</v>
      </c>
      <c r="AG81" s="35">
        <v>6.4804235182747893E-3</v>
      </c>
      <c r="AH81" s="35">
        <v>7.0377133357603138E-3</v>
      </c>
      <c r="AI81" s="35">
        <v>5.8598059209171377E-3</v>
      </c>
      <c r="AJ81" s="35">
        <v>6.7413531436680326E-3</v>
      </c>
      <c r="AK81" s="35">
        <v>8.4827683729831026E-3</v>
      </c>
      <c r="AL81" s="36">
        <v>1.0042886253838608</v>
      </c>
    </row>
    <row r="82" spans="1:38" ht="18">
      <c r="A82" s="38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4" spans="1:38" ht="18">
      <c r="B84" t="s">
        <v>55</v>
      </c>
      <c r="C84" t="s">
        <v>57</v>
      </c>
      <c r="D84" t="s">
        <v>58</v>
      </c>
      <c r="G84" s="2" t="s">
        <v>59</v>
      </c>
      <c r="H84" s="2" t="s">
        <v>60</v>
      </c>
      <c r="I84" s="2" t="s">
        <v>61</v>
      </c>
      <c r="K84" s="2" t="s">
        <v>62</v>
      </c>
      <c r="L84" s="2" t="s">
        <v>64</v>
      </c>
      <c r="M84" s="2" t="s">
        <v>63</v>
      </c>
      <c r="N84" s="2" t="s">
        <v>65</v>
      </c>
    </row>
    <row r="85" spans="1:38">
      <c r="B85">
        <v>40035</v>
      </c>
      <c r="C85">
        <v>588</v>
      </c>
      <c r="D85" s="41">
        <v>-27000</v>
      </c>
      <c r="E85" s="41"/>
      <c r="G85" cm="1">
        <f t="array" ref="G85:G121">MMULT(_xlfn.ANCHORARRAY(B45),B85:B121)</f>
        <v>183598.50162802881</v>
      </c>
      <c r="H85" cm="1">
        <f t="array" ref="H85:H121">MMULT(_xlfn.ANCHORARRAY(B45),C85:C121)</f>
        <v>4587.4346192293806</v>
      </c>
      <c r="I85" cm="1">
        <f t="array" ref="I85:I121">MMULT(_xlfn.ANCHORARRAY(B45),D85:D121)</f>
        <v>-59840.38870019342</v>
      </c>
      <c r="J85">
        <f>SUM(G85:I85)</f>
        <v>128345.54754706477</v>
      </c>
      <c r="K85" cm="1">
        <f t="array" ref="K85:K121">_xlfn.ANCHORARRAY(G85)/_xlfn.ANCHORARRAY(G85)</f>
        <v>1</v>
      </c>
      <c r="L85" cm="1">
        <f t="array" ref="L85:L121">_xlfn.ANCHORARRAY(H85)/_xlfn.ANCHORARRAY(G85)</f>
        <v>2.4986231252167507E-2</v>
      </c>
      <c r="M85" cm="1">
        <f t="array" ref="M85:M121">_xlfn.ANCHORARRAY(I85)/_xlfn.ANCHORARRAY(G85)</f>
        <v>-0.32593070297180449</v>
      </c>
      <c r="N85">
        <f>K85+L85+M85</f>
        <v>0.6990555282803631</v>
      </c>
      <c r="O85">
        <f>J85/G85</f>
        <v>0.69905552828036299</v>
      </c>
    </row>
    <row r="86" spans="1:38">
      <c r="B86">
        <v>-451</v>
      </c>
      <c r="C86">
        <v>261</v>
      </c>
      <c r="D86" s="41">
        <v>-90320</v>
      </c>
      <c r="G86">
        <v>143667.50252642657</v>
      </c>
      <c r="H86">
        <v>26246.120398109433</v>
      </c>
      <c r="I86">
        <v>-128133.40992052405</v>
      </c>
      <c r="J86">
        <f t="shared" ref="J86:J121" si="0">SUM(G86:I86)</f>
        <v>41780.213004011952</v>
      </c>
      <c r="K86">
        <v>1</v>
      </c>
      <c r="L86">
        <v>0.1826865501005118</v>
      </c>
      <c r="M86">
        <v>-0.89187469446651557</v>
      </c>
      <c r="N86">
        <f t="shared" ref="N86:N121" si="1">K86+L86+M86</f>
        <v>0.29081185563399614</v>
      </c>
      <c r="O86">
        <f t="shared" ref="O86:O121" si="2">J86/G86</f>
        <v>0.2908118556339962</v>
      </c>
    </row>
    <row r="87" spans="1:38">
      <c r="B87">
        <v>307405</v>
      </c>
      <c r="C87">
        <v>2635</v>
      </c>
      <c r="D87" s="41">
        <v>-93662</v>
      </c>
      <c r="G87">
        <v>586317.90610488132</v>
      </c>
      <c r="H87">
        <v>9644.6000156010577</v>
      </c>
      <c r="I87">
        <v>-138147.65433161825</v>
      </c>
      <c r="J87">
        <f t="shared" si="0"/>
        <v>457814.85178886412</v>
      </c>
      <c r="K87">
        <v>1</v>
      </c>
      <c r="L87">
        <v>1.6449437950264167E-2</v>
      </c>
      <c r="M87">
        <v>-0.23561902662905576</v>
      </c>
      <c r="N87">
        <f t="shared" si="1"/>
        <v>0.78083041132120845</v>
      </c>
      <c r="O87">
        <f t="shared" si="2"/>
        <v>0.78083041132120845</v>
      </c>
    </row>
    <row r="88" spans="1:38">
      <c r="B88">
        <v>32246</v>
      </c>
      <c r="C88">
        <v>6264</v>
      </c>
      <c r="D88" s="41">
        <v>-46959</v>
      </c>
      <c r="G88">
        <v>80335.419435083109</v>
      </c>
      <c r="H88">
        <v>12804.869158386369</v>
      </c>
      <c r="I88">
        <v>-67738.96832043941</v>
      </c>
      <c r="J88">
        <f t="shared" si="0"/>
        <v>25401.320273030069</v>
      </c>
      <c r="K88">
        <v>1</v>
      </c>
      <c r="L88">
        <v>0.15939257239745463</v>
      </c>
      <c r="M88">
        <v>-0.84320177571460175</v>
      </c>
      <c r="N88">
        <f t="shared" si="1"/>
        <v>0.31619079668285299</v>
      </c>
      <c r="O88">
        <f t="shared" si="2"/>
        <v>0.31619079668285283</v>
      </c>
    </row>
    <row r="89" spans="1:38">
      <c r="B89">
        <v>4653</v>
      </c>
      <c r="C89">
        <v>14386</v>
      </c>
      <c r="D89" s="41">
        <v>-41637</v>
      </c>
      <c r="G89">
        <v>191816.70347821465</v>
      </c>
      <c r="H89">
        <v>37203.975063055012</v>
      </c>
      <c r="I89">
        <v>-85618.249358561909</v>
      </c>
      <c r="J89">
        <f t="shared" si="0"/>
        <v>143402.42918270777</v>
      </c>
      <c r="K89">
        <v>1</v>
      </c>
      <c r="L89">
        <v>0.19395586718171501</v>
      </c>
      <c r="M89">
        <v>-0.44635450305445323</v>
      </c>
      <c r="N89">
        <f t="shared" si="1"/>
        <v>0.74760136412726175</v>
      </c>
      <c r="O89">
        <f t="shared" si="2"/>
        <v>0.74760136412726186</v>
      </c>
    </row>
    <row r="90" spans="1:38">
      <c r="B90">
        <v>34018</v>
      </c>
      <c r="C90">
        <v>24794</v>
      </c>
      <c r="D90" s="41">
        <v>-102638</v>
      </c>
      <c r="G90">
        <v>355796.44235574512</v>
      </c>
      <c r="H90">
        <v>66152.950343301491</v>
      </c>
      <c r="I90">
        <v>-187977.11008214971</v>
      </c>
      <c r="J90">
        <f t="shared" si="0"/>
        <v>233972.28261689693</v>
      </c>
      <c r="K90">
        <v>1</v>
      </c>
      <c r="L90">
        <v>0.18592920689509898</v>
      </c>
      <c r="M90">
        <v>-0.52832768320431855</v>
      </c>
      <c r="N90">
        <f t="shared" si="1"/>
        <v>0.65760152369078051</v>
      </c>
      <c r="O90">
        <f t="shared" si="2"/>
        <v>0.65760152369078051</v>
      </c>
    </row>
    <row r="91" spans="1:38">
      <c r="B91">
        <v>72477</v>
      </c>
      <c r="C91">
        <v>56</v>
      </c>
      <c r="D91" s="41">
        <v>-37963</v>
      </c>
      <c r="G91">
        <v>351727.6601619299</v>
      </c>
      <c r="H91">
        <v>30129.357425943166</v>
      </c>
      <c r="I91">
        <v>-101107.18652323777</v>
      </c>
      <c r="J91">
        <f t="shared" si="0"/>
        <v>280749.83106463531</v>
      </c>
      <c r="K91">
        <v>1</v>
      </c>
      <c r="L91">
        <v>8.5661040738371511E-2</v>
      </c>
      <c r="M91">
        <v>-0.28745873007738321</v>
      </c>
      <c r="N91">
        <f t="shared" si="1"/>
        <v>0.79820231066098835</v>
      </c>
      <c r="O91">
        <f t="shared" si="2"/>
        <v>0.79820231066098835</v>
      </c>
    </row>
    <row r="92" spans="1:38">
      <c r="B92">
        <v>10238</v>
      </c>
      <c r="C92">
        <v>22341</v>
      </c>
      <c r="D92" s="41">
        <v>-31270</v>
      </c>
      <c r="G92">
        <v>166787.20082611902</v>
      </c>
      <c r="H92">
        <v>59663.574482504882</v>
      </c>
      <c r="I92">
        <v>-79170.254466309256</v>
      </c>
      <c r="J92">
        <f t="shared" si="0"/>
        <v>147280.52084231464</v>
      </c>
      <c r="K92">
        <v>1</v>
      </c>
      <c r="L92">
        <v>0.35772274003630566</v>
      </c>
      <c r="M92">
        <v>-0.47467823714390872</v>
      </c>
      <c r="N92">
        <f t="shared" si="1"/>
        <v>0.883044502892397</v>
      </c>
      <c r="O92">
        <f t="shared" si="2"/>
        <v>0.88304450289239689</v>
      </c>
    </row>
    <row r="93" spans="1:38">
      <c r="B93">
        <v>-1143</v>
      </c>
      <c r="C93">
        <v>52223</v>
      </c>
      <c r="D93" s="41">
        <v>-12167</v>
      </c>
      <c r="G93">
        <v>86009.452980738526</v>
      </c>
      <c r="H93">
        <v>76663.974052904261</v>
      </c>
      <c r="I93">
        <v>-27781.812256890087</v>
      </c>
      <c r="J93">
        <f t="shared" si="0"/>
        <v>134891.61477675269</v>
      </c>
      <c r="K93">
        <v>1</v>
      </c>
      <c r="L93">
        <v>0.89134358371134914</v>
      </c>
      <c r="M93">
        <v>-0.32300882396161401</v>
      </c>
      <c r="N93">
        <f t="shared" si="1"/>
        <v>1.568334759749735</v>
      </c>
      <c r="O93">
        <f t="shared" si="2"/>
        <v>1.568334759749735</v>
      </c>
    </row>
    <row r="94" spans="1:38">
      <c r="B94">
        <v>-5776</v>
      </c>
      <c r="C94">
        <v>6076</v>
      </c>
      <c r="D94" s="41">
        <v>-13629</v>
      </c>
      <c r="G94">
        <v>187892.08423507315</v>
      </c>
      <c r="H94">
        <v>102778.29221546448</v>
      </c>
      <c r="I94">
        <v>-72675.780404209931</v>
      </c>
      <c r="J94">
        <f t="shared" si="0"/>
        <v>217994.59604632773</v>
      </c>
      <c r="K94">
        <v>1</v>
      </c>
      <c r="L94">
        <v>0.54700703669281669</v>
      </c>
      <c r="M94">
        <v>-0.38679532828687307</v>
      </c>
      <c r="N94">
        <f t="shared" si="1"/>
        <v>1.1602117084059436</v>
      </c>
      <c r="O94">
        <f t="shared" si="2"/>
        <v>1.1602117084059438</v>
      </c>
    </row>
    <row r="95" spans="1:38">
      <c r="B95">
        <v>-2648</v>
      </c>
      <c r="C95">
        <v>5723</v>
      </c>
      <c r="D95" s="41">
        <v>-41513</v>
      </c>
      <c r="G95">
        <v>117670.56739909748</v>
      </c>
      <c r="H95">
        <v>76298.774172725345</v>
      </c>
      <c r="I95">
        <v>-120844.30960155169</v>
      </c>
      <c r="J95">
        <f t="shared" si="0"/>
        <v>73125.031970271128</v>
      </c>
      <c r="K95">
        <v>1</v>
      </c>
      <c r="L95">
        <v>0.64841001330389225</v>
      </c>
      <c r="M95">
        <v>-1.0269714192138633</v>
      </c>
      <c r="N95">
        <f t="shared" si="1"/>
        <v>0.62143859409002911</v>
      </c>
      <c r="O95">
        <f t="shared" si="2"/>
        <v>0.62143859409002888</v>
      </c>
    </row>
    <row r="96" spans="1:38">
      <c r="B96">
        <v>10409</v>
      </c>
      <c r="C96">
        <v>38892</v>
      </c>
      <c r="D96" s="41">
        <v>-20010</v>
      </c>
      <c r="G96">
        <v>147286.03955268653</v>
      </c>
      <c r="H96">
        <v>64904.88054517837</v>
      </c>
      <c r="I96">
        <v>-41435.910100596564</v>
      </c>
      <c r="J96">
        <f t="shared" si="0"/>
        <v>170755.00999726832</v>
      </c>
      <c r="K96">
        <v>1</v>
      </c>
      <c r="L96">
        <v>0.44067231858699596</v>
      </c>
      <c r="M96">
        <v>-0.28132951518310251</v>
      </c>
      <c r="N96">
        <f t="shared" si="1"/>
        <v>1.1593428034038935</v>
      </c>
      <c r="O96">
        <f t="shared" si="2"/>
        <v>1.1593428034038933</v>
      </c>
    </row>
    <row r="97" spans="2:15">
      <c r="B97">
        <v>50775</v>
      </c>
      <c r="C97">
        <v>29010</v>
      </c>
      <c r="D97" s="41">
        <v>-16754</v>
      </c>
      <c r="G97">
        <v>93844.787773624936</v>
      </c>
      <c r="H97">
        <v>45086.382107381338</v>
      </c>
      <c r="I97">
        <v>-26443.613346577124</v>
      </c>
      <c r="J97">
        <f t="shared" si="0"/>
        <v>112487.55653442914</v>
      </c>
      <c r="K97">
        <v>1</v>
      </c>
      <c r="L97">
        <v>0.48043565526665144</v>
      </c>
      <c r="M97">
        <v>-0.28178030952944516</v>
      </c>
      <c r="N97">
        <f t="shared" si="1"/>
        <v>1.1986553457372064</v>
      </c>
      <c r="O97">
        <f t="shared" si="2"/>
        <v>1.1986553457372062</v>
      </c>
    </row>
    <row r="98" spans="2:15">
      <c r="B98">
        <v>126108</v>
      </c>
      <c r="C98">
        <v>88162</v>
      </c>
      <c r="D98" s="41">
        <v>-17424</v>
      </c>
      <c r="G98">
        <v>168336.64921757736</v>
      </c>
      <c r="H98">
        <v>108078.10224305966</v>
      </c>
      <c r="I98">
        <v>-24827.716368406462</v>
      </c>
      <c r="J98">
        <f t="shared" si="0"/>
        <v>251587.03509223057</v>
      </c>
      <c r="K98">
        <v>1</v>
      </c>
      <c r="L98">
        <v>0.64203548511511166</v>
      </c>
      <c r="M98">
        <v>-0.14748847909118298</v>
      </c>
      <c r="N98">
        <f t="shared" si="1"/>
        <v>1.4945470060239285</v>
      </c>
      <c r="O98">
        <f t="shared" si="2"/>
        <v>1.4945470060239288</v>
      </c>
    </row>
    <row r="99" spans="2:15">
      <c r="B99">
        <v>59487</v>
      </c>
      <c r="C99">
        <v>11142</v>
      </c>
      <c r="D99" s="41">
        <v>-21137</v>
      </c>
      <c r="G99">
        <v>87848.194488155452</v>
      </c>
      <c r="H99">
        <v>14087.860744913774</v>
      </c>
      <c r="I99">
        <v>-24751.525591992391</v>
      </c>
      <c r="J99">
        <f t="shared" si="0"/>
        <v>77184.529641076835</v>
      </c>
      <c r="K99">
        <v>1</v>
      </c>
      <c r="L99">
        <v>0.16036596798598104</v>
      </c>
      <c r="M99">
        <v>-0.28175337849805931</v>
      </c>
      <c r="N99">
        <f t="shared" si="1"/>
        <v>0.87861258948792176</v>
      </c>
      <c r="O99">
        <f t="shared" si="2"/>
        <v>0.87861258948792176</v>
      </c>
    </row>
    <row r="100" spans="2:15">
      <c r="B100">
        <v>1346</v>
      </c>
      <c r="C100">
        <v>108480</v>
      </c>
      <c r="D100" s="41">
        <v>-35821</v>
      </c>
      <c r="G100">
        <v>107280.33672540884</v>
      </c>
      <c r="H100">
        <v>169839.06690080452</v>
      </c>
      <c r="I100">
        <v>-85381.445406235172</v>
      </c>
      <c r="J100">
        <f t="shared" si="0"/>
        <v>191737.9582199782</v>
      </c>
      <c r="K100">
        <v>1</v>
      </c>
      <c r="L100">
        <v>1.5831332384378969</v>
      </c>
      <c r="M100">
        <v>-0.79587227270524574</v>
      </c>
      <c r="N100">
        <f t="shared" si="1"/>
        <v>1.7872609657326515</v>
      </c>
      <c r="O100">
        <f t="shared" si="2"/>
        <v>1.7872609657326513</v>
      </c>
    </row>
    <row r="101" spans="2:15">
      <c r="B101">
        <v>86372</v>
      </c>
      <c r="C101">
        <v>27163</v>
      </c>
      <c r="D101" s="41">
        <v>-39763</v>
      </c>
      <c r="G101">
        <v>136345.87653118212</v>
      </c>
      <c r="H101">
        <v>43298.451868121003</v>
      </c>
      <c r="I101">
        <v>-53315.637218403463</v>
      </c>
      <c r="J101">
        <f t="shared" si="0"/>
        <v>126328.69118089968</v>
      </c>
      <c r="K101">
        <v>1</v>
      </c>
      <c r="L101">
        <v>0.31756333942536724</v>
      </c>
      <c r="M101">
        <v>-0.39103226716365164</v>
      </c>
      <c r="N101">
        <f t="shared" si="1"/>
        <v>0.92653107226171549</v>
      </c>
      <c r="O101">
        <f t="shared" si="2"/>
        <v>0.92653107226171583</v>
      </c>
    </row>
    <row r="102" spans="2:15">
      <c r="B102">
        <v>68673</v>
      </c>
      <c r="C102">
        <v>3377</v>
      </c>
      <c r="D102" s="41">
        <v>-37164</v>
      </c>
      <c r="G102">
        <v>74680.612077519632</v>
      </c>
      <c r="H102">
        <v>4201.6194255661994</v>
      </c>
      <c r="I102">
        <v>-38268.09781644171</v>
      </c>
      <c r="J102">
        <f t="shared" si="0"/>
        <v>40614.13368664412</v>
      </c>
      <c r="K102">
        <v>1</v>
      </c>
      <c r="L102">
        <v>5.6261180896654321E-2</v>
      </c>
      <c r="M102">
        <v>-0.51242346242045833</v>
      </c>
      <c r="N102">
        <f t="shared" si="1"/>
        <v>0.54383771847619589</v>
      </c>
      <c r="O102">
        <f t="shared" si="2"/>
        <v>0.54383771847619589</v>
      </c>
    </row>
    <row r="103" spans="2:15">
      <c r="B103">
        <v>166933</v>
      </c>
      <c r="C103">
        <v>208821</v>
      </c>
      <c r="D103" s="41">
        <v>-74058</v>
      </c>
      <c r="G103">
        <v>371177.13959051581</v>
      </c>
      <c r="H103">
        <v>363578.3962702626</v>
      </c>
      <c r="I103">
        <v>-140269.26007596496</v>
      </c>
      <c r="J103">
        <f t="shared" si="0"/>
        <v>594486.27578481345</v>
      </c>
      <c r="K103">
        <v>1</v>
      </c>
      <c r="L103">
        <v>0.97952798674876318</v>
      </c>
      <c r="M103">
        <v>-0.37790382303907671</v>
      </c>
      <c r="N103">
        <f t="shared" si="1"/>
        <v>1.6016241637096864</v>
      </c>
      <c r="O103">
        <f t="shared" si="2"/>
        <v>1.6016241637096864</v>
      </c>
    </row>
    <row r="104" spans="2:15">
      <c r="B104">
        <v>47145</v>
      </c>
      <c r="C104">
        <v>7951</v>
      </c>
      <c r="D104" s="41">
        <v>-34056</v>
      </c>
      <c r="G104">
        <v>145425.60615019363</v>
      </c>
      <c r="H104">
        <v>20179.532171177947</v>
      </c>
      <c r="I104">
        <v>-51125.262250407119</v>
      </c>
      <c r="J104">
        <f t="shared" si="0"/>
        <v>114479.87607096446</v>
      </c>
      <c r="K104">
        <v>1</v>
      </c>
      <c r="L104">
        <v>0.13876189142603121</v>
      </c>
      <c r="M104">
        <v>-0.35155612277528092</v>
      </c>
      <c r="N104">
        <f t="shared" si="1"/>
        <v>0.7872057686507502</v>
      </c>
      <c r="O104">
        <f t="shared" si="2"/>
        <v>0.78720576865075031</v>
      </c>
    </row>
    <row r="105" spans="2:15">
      <c r="B105">
        <v>889989</v>
      </c>
      <c r="C105">
        <v>0</v>
      </c>
      <c r="D105" s="41">
        <v>0</v>
      </c>
      <c r="G105">
        <v>925104.42303770443</v>
      </c>
      <c r="H105">
        <v>4691.6658079579174</v>
      </c>
      <c r="I105">
        <v>-5125.5680725705652</v>
      </c>
      <c r="J105">
        <f t="shared" si="0"/>
        <v>924670.5207730917</v>
      </c>
      <c r="K105">
        <v>1</v>
      </c>
      <c r="L105">
        <v>5.071498623422644E-3</v>
      </c>
      <c r="M105">
        <v>-5.5405292039790218E-3</v>
      </c>
      <c r="N105">
        <f t="shared" si="1"/>
        <v>0.99953096941944353</v>
      </c>
      <c r="O105">
        <f t="shared" si="2"/>
        <v>0.99953096941944353</v>
      </c>
    </row>
    <row r="106" spans="2:15">
      <c r="B106">
        <v>76233</v>
      </c>
      <c r="C106">
        <v>144</v>
      </c>
      <c r="D106" s="41">
        <v>-604</v>
      </c>
      <c r="G106">
        <v>312188.64578204165</v>
      </c>
      <c r="H106">
        <v>46511.388794975188</v>
      </c>
      <c r="I106">
        <v>-48774.31828715781</v>
      </c>
      <c r="J106">
        <f t="shared" si="0"/>
        <v>309925.71628985903</v>
      </c>
      <c r="K106">
        <v>1</v>
      </c>
      <c r="L106">
        <v>0.14898488277324373</v>
      </c>
      <c r="M106">
        <v>-0.15623347916762548</v>
      </c>
      <c r="N106">
        <f t="shared" si="1"/>
        <v>0.99275140360561842</v>
      </c>
      <c r="O106">
        <f t="shared" si="2"/>
        <v>0.99275140360561831</v>
      </c>
    </row>
    <row r="107" spans="2:15">
      <c r="B107">
        <v>19849</v>
      </c>
      <c r="C107">
        <v>262</v>
      </c>
      <c r="D107" s="41">
        <v>-20</v>
      </c>
      <c r="G107">
        <v>57511.09633401045</v>
      </c>
      <c r="H107">
        <v>2742.514855497378</v>
      </c>
      <c r="I107">
        <v>-3316.9142786838111</v>
      </c>
      <c r="J107">
        <f t="shared" si="0"/>
        <v>56936.696910824016</v>
      </c>
      <c r="K107">
        <v>1</v>
      </c>
      <c r="L107">
        <v>4.768670796274721E-2</v>
      </c>
      <c r="M107">
        <v>-5.7674335738967318E-2</v>
      </c>
      <c r="N107">
        <f t="shared" si="1"/>
        <v>0.99001237222377991</v>
      </c>
      <c r="O107">
        <f t="shared" si="2"/>
        <v>0.99001237222377991</v>
      </c>
    </row>
    <row r="108" spans="2:15">
      <c r="B108">
        <v>20827</v>
      </c>
      <c r="C108">
        <v>51</v>
      </c>
      <c r="D108" s="41">
        <v>-7</v>
      </c>
      <c r="G108">
        <v>72829.291910234402</v>
      </c>
      <c r="H108">
        <v>2350.2556449810845</v>
      </c>
      <c r="I108">
        <v>-2929.5782224085569</v>
      </c>
      <c r="J108">
        <f t="shared" si="0"/>
        <v>72249.969332806926</v>
      </c>
      <c r="K108">
        <v>1</v>
      </c>
      <c r="L108">
        <v>3.227074688406812E-2</v>
      </c>
      <c r="M108">
        <v>-4.0225274001282375E-2</v>
      </c>
      <c r="N108">
        <f t="shared" si="1"/>
        <v>0.99204547288278577</v>
      </c>
      <c r="O108">
        <f t="shared" si="2"/>
        <v>0.99204547288278566</v>
      </c>
    </row>
    <row r="109" spans="2:15">
      <c r="B109">
        <v>959928</v>
      </c>
      <c r="C109">
        <v>48528</v>
      </c>
      <c r="D109" s="41">
        <v>-3026</v>
      </c>
      <c r="G109">
        <v>1412666.8638930428</v>
      </c>
      <c r="H109">
        <v>115844.45931435487</v>
      </c>
      <c r="I109">
        <v>-91863.348046506042</v>
      </c>
      <c r="J109">
        <f t="shared" si="0"/>
        <v>1436647.9751608917</v>
      </c>
      <c r="K109">
        <v>1</v>
      </c>
      <c r="L109">
        <v>8.200408905685623E-2</v>
      </c>
      <c r="M109">
        <v>-6.5028316579429077E-2</v>
      </c>
      <c r="N109">
        <f t="shared" si="1"/>
        <v>1.0169757724774273</v>
      </c>
      <c r="O109">
        <f t="shared" si="2"/>
        <v>1.0169757724774271</v>
      </c>
    </row>
    <row r="110" spans="2:15">
      <c r="B110">
        <v>302678</v>
      </c>
      <c r="C110">
        <v>27940</v>
      </c>
      <c r="D110" s="41">
        <v>-30325</v>
      </c>
      <c r="G110">
        <v>524696.05823309568</v>
      </c>
      <c r="H110">
        <v>45978.58851935275</v>
      </c>
      <c r="I110">
        <v>-52764.516676505569</v>
      </c>
      <c r="J110">
        <f t="shared" si="0"/>
        <v>517910.13007594284</v>
      </c>
      <c r="K110">
        <v>1</v>
      </c>
      <c r="L110">
        <v>8.7628995487758765E-2</v>
      </c>
      <c r="M110">
        <v>-0.10056206035583555</v>
      </c>
      <c r="N110">
        <f t="shared" si="1"/>
        <v>0.98706693513192312</v>
      </c>
      <c r="O110">
        <f t="shared" si="2"/>
        <v>0.98706693513192323</v>
      </c>
    </row>
    <row r="111" spans="2:15">
      <c r="B111">
        <v>929199</v>
      </c>
      <c r="C111">
        <v>74</v>
      </c>
      <c r="D111" s="41">
        <v>-41</v>
      </c>
      <c r="G111">
        <v>1062533.4654017007</v>
      </c>
      <c r="H111">
        <v>9805.7290579366163</v>
      </c>
      <c r="I111">
        <v>-11852.449342843493</v>
      </c>
      <c r="J111">
        <f t="shared" si="0"/>
        <v>1060486.745116794</v>
      </c>
      <c r="K111">
        <v>1</v>
      </c>
      <c r="L111">
        <v>9.2286307935058494E-3</v>
      </c>
      <c r="M111">
        <v>-1.1154895096280627E-2</v>
      </c>
      <c r="N111">
        <f t="shared" si="1"/>
        <v>0.99807373569722524</v>
      </c>
      <c r="O111">
        <f t="shared" si="2"/>
        <v>0.99807373569722535</v>
      </c>
    </row>
    <row r="112" spans="2:15">
      <c r="B112">
        <v>198549</v>
      </c>
      <c r="C112">
        <v>22977</v>
      </c>
      <c r="D112" s="41">
        <v>-18003</v>
      </c>
      <c r="G112">
        <v>769867.32187141525</v>
      </c>
      <c r="H112">
        <v>91708.118273086424</v>
      </c>
      <c r="I112">
        <v>-154879.57948953233</v>
      </c>
      <c r="J112">
        <f t="shared" si="0"/>
        <v>706695.86065496923</v>
      </c>
      <c r="K112">
        <v>1</v>
      </c>
      <c r="L112">
        <v>0.11912197812235975</v>
      </c>
      <c r="M112">
        <v>-0.20117697568075324</v>
      </c>
      <c r="N112">
        <f t="shared" si="1"/>
        <v>0.91794500244160659</v>
      </c>
      <c r="O112">
        <f t="shared" si="2"/>
        <v>0.91794500244160637</v>
      </c>
    </row>
    <row r="113" spans="2:15">
      <c r="B113">
        <v>231509</v>
      </c>
      <c r="C113">
        <v>4555</v>
      </c>
      <c r="D113" s="41">
        <v>-20277</v>
      </c>
      <c r="G113">
        <v>569149.07950789446</v>
      </c>
      <c r="H113">
        <v>34450.135989703005</v>
      </c>
      <c r="I113">
        <v>-59796.830069802571</v>
      </c>
      <c r="J113">
        <f t="shared" si="0"/>
        <v>543802.38542779488</v>
      </c>
      <c r="K113">
        <v>1</v>
      </c>
      <c r="L113">
        <v>6.052919565378153E-2</v>
      </c>
      <c r="M113">
        <v>-0.10506356282172138</v>
      </c>
      <c r="N113">
        <f t="shared" si="1"/>
        <v>0.9554656328320601</v>
      </c>
      <c r="O113">
        <f t="shared" si="2"/>
        <v>0.9554656328320601</v>
      </c>
    </row>
    <row r="114" spans="2:15">
      <c r="B114">
        <v>527471</v>
      </c>
      <c r="C114">
        <v>0</v>
      </c>
      <c r="D114" s="41">
        <v>0</v>
      </c>
      <c r="G114">
        <v>544124.71971217776</v>
      </c>
      <c r="H114">
        <v>1887.8481508666985</v>
      </c>
      <c r="I114">
        <v>-2599.9932816966657</v>
      </c>
      <c r="J114">
        <f t="shared" si="0"/>
        <v>543412.57458134776</v>
      </c>
      <c r="K114">
        <v>1</v>
      </c>
      <c r="L114">
        <v>3.4695136656634562E-3</v>
      </c>
      <c r="M114">
        <v>-4.7783039209686479E-3</v>
      </c>
      <c r="N114">
        <f t="shared" si="1"/>
        <v>0.99869120974469483</v>
      </c>
      <c r="O114">
        <f t="shared" si="2"/>
        <v>0.99869120974469472</v>
      </c>
    </row>
    <row r="115" spans="2:15">
      <c r="B115">
        <v>607441</v>
      </c>
      <c r="C115">
        <v>18824</v>
      </c>
      <c r="D115" s="41">
        <v>-4461</v>
      </c>
      <c r="G115">
        <v>612925.70277077868</v>
      </c>
      <c r="H115">
        <v>19766.017288845695</v>
      </c>
      <c r="I115">
        <v>-5441.307905059256</v>
      </c>
      <c r="J115">
        <f t="shared" si="0"/>
        <v>627250.4121545651</v>
      </c>
      <c r="K115">
        <v>1</v>
      </c>
      <c r="L115">
        <v>3.2248635029485405E-2</v>
      </c>
      <c r="M115">
        <v>-8.8775978564145652E-3</v>
      </c>
      <c r="N115">
        <f t="shared" si="1"/>
        <v>1.0233710371730709</v>
      </c>
      <c r="O115">
        <f t="shared" si="2"/>
        <v>1.0233710371730709</v>
      </c>
    </row>
    <row r="116" spans="2:15">
      <c r="B116">
        <v>1007260</v>
      </c>
      <c r="C116">
        <v>2</v>
      </c>
      <c r="D116" s="41">
        <v>-56</v>
      </c>
      <c r="G116">
        <v>1023818.2725739407</v>
      </c>
      <c r="H116">
        <v>116.07694729686048</v>
      </c>
      <c r="I116">
        <v>-251.44285908524384</v>
      </c>
      <c r="J116">
        <f t="shared" si="0"/>
        <v>1023682.9066621523</v>
      </c>
      <c r="K116">
        <v>1</v>
      </c>
      <c r="L116">
        <v>1.1337651456936401E-4</v>
      </c>
      <c r="M116">
        <v>-2.455932520652336E-4</v>
      </c>
      <c r="N116">
        <f t="shared" si="1"/>
        <v>0.99986778326250414</v>
      </c>
      <c r="O116">
        <f t="shared" si="2"/>
        <v>0.99986778326250414</v>
      </c>
    </row>
    <row r="117" spans="2:15">
      <c r="B117">
        <v>50569</v>
      </c>
      <c r="C117">
        <v>381</v>
      </c>
      <c r="D117" s="41">
        <v>-1331</v>
      </c>
      <c r="G117">
        <v>65983.001181756481</v>
      </c>
      <c r="H117">
        <v>2233.21780430436</v>
      </c>
      <c r="I117">
        <v>-3761.0037728250704</v>
      </c>
      <c r="J117">
        <f t="shared" si="0"/>
        <v>64455.215213235766</v>
      </c>
      <c r="K117">
        <v>1</v>
      </c>
      <c r="L117">
        <v>3.3845350534340631E-2</v>
      </c>
      <c r="M117">
        <v>-5.6999586339897247E-2</v>
      </c>
      <c r="N117">
        <f t="shared" si="1"/>
        <v>0.97684576419444336</v>
      </c>
      <c r="O117">
        <f t="shared" si="2"/>
        <v>0.97684576419444336</v>
      </c>
    </row>
    <row r="118" spans="2:15">
      <c r="B118">
        <v>74131</v>
      </c>
      <c r="C118">
        <v>15765</v>
      </c>
      <c r="D118" s="41">
        <v>-47399</v>
      </c>
      <c r="G118">
        <v>984335.79713035014</v>
      </c>
      <c r="H118">
        <v>114461.46685214237</v>
      </c>
      <c r="I118">
        <v>-170534.80374511977</v>
      </c>
      <c r="J118">
        <f t="shared" si="0"/>
        <v>928262.46023737267</v>
      </c>
      <c r="K118">
        <v>1</v>
      </c>
      <c r="L118">
        <v>0.11628294651665998</v>
      </c>
      <c r="M118">
        <v>-0.17324860504137166</v>
      </c>
      <c r="N118">
        <f t="shared" si="1"/>
        <v>0.94303434147528831</v>
      </c>
      <c r="O118">
        <f t="shared" si="2"/>
        <v>0.9430343414752882</v>
      </c>
    </row>
    <row r="119" spans="2:15">
      <c r="B119">
        <v>722252</v>
      </c>
      <c r="C119">
        <v>23268</v>
      </c>
      <c r="D119" s="41">
        <v>-15697</v>
      </c>
      <c r="G119">
        <v>754437.66011735774</v>
      </c>
      <c r="H119">
        <v>24267.136439217022</v>
      </c>
      <c r="I119">
        <v>-16799.240249513779</v>
      </c>
      <c r="J119">
        <f t="shared" si="0"/>
        <v>761905.55630706099</v>
      </c>
      <c r="K119">
        <v>1</v>
      </c>
      <c r="L119">
        <v>3.2165860377969611E-2</v>
      </c>
      <c r="M119">
        <v>-2.2267234441743732E-2</v>
      </c>
      <c r="N119">
        <f t="shared" si="1"/>
        <v>1.0098986259362257</v>
      </c>
      <c r="O119">
        <f t="shared" si="2"/>
        <v>1.0098986259362259</v>
      </c>
    </row>
    <row r="120" spans="2:15">
      <c r="B120">
        <v>0</v>
      </c>
      <c r="C120">
        <v>0</v>
      </c>
      <c r="D120" s="41">
        <v>0</v>
      </c>
      <c r="G120">
        <v>24142.854599559258</v>
      </c>
      <c r="H120">
        <v>2034.1972805148448</v>
      </c>
      <c r="I120">
        <v>-2468.2443986981407</v>
      </c>
      <c r="J120">
        <f t="shared" si="0"/>
        <v>23708.807481375959</v>
      </c>
      <c r="K120">
        <v>1</v>
      </c>
      <c r="L120">
        <v>8.4256700968243434E-2</v>
      </c>
      <c r="M120">
        <v>-0.10223498586381745</v>
      </c>
      <c r="N120">
        <f t="shared" si="1"/>
        <v>0.98202171510442593</v>
      </c>
      <c r="O120">
        <f t="shared" si="2"/>
        <v>0.98202171510442593</v>
      </c>
    </row>
    <row r="121" spans="2:15">
      <c r="B121">
        <v>96</v>
      </c>
      <c r="C121">
        <v>28</v>
      </c>
      <c r="D121" s="41">
        <v>-1063</v>
      </c>
      <c r="G121">
        <v>62705.109559122597</v>
      </c>
      <c r="H121">
        <v>7108.1852689355419</v>
      </c>
      <c r="I121">
        <v>-9789.5765270119882</v>
      </c>
      <c r="J121">
        <f t="shared" si="0"/>
        <v>60023.718301046145</v>
      </c>
      <c r="K121">
        <v>1</v>
      </c>
      <c r="L121">
        <v>0.11335894824062888</v>
      </c>
      <c r="M121">
        <v>-0.15612087429305449</v>
      </c>
      <c r="N121">
        <f t="shared" si="1"/>
        <v>0.95723807394757454</v>
      </c>
      <c r="O121">
        <f t="shared" si="2"/>
        <v>0.95723807394757432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A5B4-2524-4B85-9BB0-5B7499224953}">
  <dimension ref="A3:AP202"/>
  <sheetViews>
    <sheetView tabSelected="1" topLeftCell="A160" zoomScale="70" zoomScaleNormal="70" workbookViewId="0">
      <selection activeCell="L181" sqref="L181:T181"/>
    </sheetView>
  </sheetViews>
  <sheetFormatPr defaultRowHeight="13.8"/>
  <cols>
    <col min="2" max="2" width="12.5546875" customWidth="1"/>
    <col min="8" max="8" width="13.33203125" bestFit="1" customWidth="1"/>
    <col min="16" max="16" width="16.21875" customWidth="1"/>
    <col min="18" max="18" width="13.109375" bestFit="1" customWidth="1"/>
  </cols>
  <sheetData>
    <row r="3" spans="1:38">
      <c r="A3" s="15"/>
      <c r="B3" s="19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19" t="s">
        <v>19</v>
      </c>
      <c r="V3" s="19" t="s">
        <v>20</v>
      </c>
      <c r="W3" s="19" t="s">
        <v>21</v>
      </c>
      <c r="X3" s="19" t="s">
        <v>22</v>
      </c>
      <c r="Y3" s="19" t="s">
        <v>23</v>
      </c>
      <c r="Z3" s="19" t="s">
        <v>24</v>
      </c>
      <c r="AA3" s="19" t="s">
        <v>25</v>
      </c>
      <c r="AB3" s="19" t="s">
        <v>26</v>
      </c>
      <c r="AC3" s="19" t="s">
        <v>27</v>
      </c>
      <c r="AD3" s="19" t="s">
        <v>28</v>
      </c>
      <c r="AE3" s="19" t="s">
        <v>29</v>
      </c>
      <c r="AF3" s="19" t="s">
        <v>30</v>
      </c>
      <c r="AG3" s="19" t="s">
        <v>31</v>
      </c>
      <c r="AH3" s="19" t="s">
        <v>32</v>
      </c>
      <c r="AI3" s="19" t="s">
        <v>33</v>
      </c>
      <c r="AJ3" s="19" t="s">
        <v>34</v>
      </c>
      <c r="AK3" s="19" t="s">
        <v>35</v>
      </c>
      <c r="AL3" s="20" t="s">
        <v>36</v>
      </c>
    </row>
    <row r="4" spans="1:38">
      <c r="A4" s="21" t="s">
        <v>80</v>
      </c>
      <c r="B4" s="42">
        <v>1.1728625087473246</v>
      </c>
      <c r="C4" s="43">
        <v>5.7610126436808513E-4</v>
      </c>
      <c r="D4" s="43">
        <v>0.24073837592976449</v>
      </c>
      <c r="E4" s="43">
        <v>3.130509815283334E-2</v>
      </c>
      <c r="F4" s="43">
        <v>2.9739354270585848E-2</v>
      </c>
      <c r="G4" s="43">
        <v>9.1836338386890957E-3</v>
      </c>
      <c r="H4" s="43">
        <v>9.6289748386566151E-4</v>
      </c>
      <c r="I4" s="43">
        <v>5.9853475599037547E-3</v>
      </c>
      <c r="J4" s="43">
        <v>2.431925919512472E-3</v>
      </c>
      <c r="K4" s="43">
        <v>6.7265712207778582E-4</v>
      </c>
      <c r="L4" s="43">
        <v>8.9290651716645046E-4</v>
      </c>
      <c r="M4" s="43">
        <v>6.5278880536670265E-4</v>
      </c>
      <c r="N4" s="43">
        <v>6.8765996972508612E-4</v>
      </c>
      <c r="O4" s="43">
        <v>6.7632533496034795E-4</v>
      </c>
      <c r="P4" s="43">
        <v>1.1998541803705204E-3</v>
      </c>
      <c r="Q4" s="43">
        <v>1.2558460311431188E-3</v>
      </c>
      <c r="R4" s="43">
        <v>1.3194906619059409E-3</v>
      </c>
      <c r="S4" s="43">
        <v>1.1584279190324236E-3</v>
      </c>
      <c r="T4" s="43">
        <v>8.3759194864302974E-4</v>
      </c>
      <c r="U4" s="43">
        <v>8.2824774966217037E-3</v>
      </c>
      <c r="V4" s="43">
        <v>3.3475227431011183E-3</v>
      </c>
      <c r="W4" s="43">
        <v>4.9918261050518019E-4</v>
      </c>
      <c r="X4" s="43">
        <v>9.5722765153062074E-4</v>
      </c>
      <c r="Y4" s="43">
        <v>6.6856342917277561E-4</v>
      </c>
      <c r="Z4" s="43">
        <v>8.5761558957625505E-4</v>
      </c>
      <c r="AA4" s="43">
        <v>6.2306864853785802E-4</v>
      </c>
      <c r="AB4" s="43">
        <v>1.293469014973209E-4</v>
      </c>
      <c r="AC4" s="43">
        <v>7.6274248240693933E-4</v>
      </c>
      <c r="AD4" s="43">
        <v>1.3240082104686792E-3</v>
      </c>
      <c r="AE4" s="43">
        <v>6.6241592605488942E-4</v>
      </c>
      <c r="AF4" s="43">
        <v>5.9085016433685078E-3</v>
      </c>
      <c r="AG4" s="43">
        <v>7.7771046391395104E-3</v>
      </c>
      <c r="AH4" s="43">
        <v>4.8776343780027962E-3</v>
      </c>
      <c r="AI4" s="43">
        <v>7.4639331216969714E-4</v>
      </c>
      <c r="AJ4" s="43">
        <v>6.0115396596592055E-2</v>
      </c>
      <c r="AK4" s="43">
        <v>1.5364378278389041E-2</v>
      </c>
      <c r="AL4" s="44">
        <v>1.4676083293189055E-3</v>
      </c>
    </row>
    <row r="5" spans="1:38">
      <c r="A5" s="21" t="s">
        <v>81</v>
      </c>
      <c r="B5" s="45">
        <v>1.3327066520046426E-2</v>
      </c>
      <c r="C5" s="46">
        <v>1.0268245346589671</v>
      </c>
      <c r="D5" s="46">
        <v>1.5850195574106388E-2</v>
      </c>
      <c r="E5" s="46">
        <v>2.2297191620753838E-2</v>
      </c>
      <c r="F5" s="46">
        <v>2.8805401136086692E-2</v>
      </c>
      <c r="G5" s="46">
        <v>1.8257903877287419E-2</v>
      </c>
      <c r="H5" s="46">
        <v>0.23973475956674764</v>
      </c>
      <c r="I5" s="46">
        <v>1.9953857763871707E-2</v>
      </c>
      <c r="J5" s="46">
        <v>0.10215903601595298</v>
      </c>
      <c r="K5" s="46">
        <v>5.4877800154489079E-2</v>
      </c>
      <c r="L5" s="46">
        <v>0.17597594084574991</v>
      </c>
      <c r="M5" s="46">
        <v>3.6773545658264781E-2</v>
      </c>
      <c r="N5" s="46">
        <v>2.8257538647231541E-2</v>
      </c>
      <c r="O5" s="46">
        <v>2.2927548359841336E-2</v>
      </c>
      <c r="P5" s="46">
        <v>2.5399253094908512E-2</v>
      </c>
      <c r="Q5" s="46">
        <v>4.4565206244311949E-2</v>
      </c>
      <c r="R5" s="46">
        <v>3.3013213263582544E-2</v>
      </c>
      <c r="S5" s="46">
        <v>2.8303127532449034E-2</v>
      </c>
      <c r="T5" s="46">
        <v>2.3360313791779334E-2</v>
      </c>
      <c r="U5" s="46">
        <v>1.8823467333785884E-2</v>
      </c>
      <c r="V5" s="46">
        <v>2.9659914632007411E-2</v>
      </c>
      <c r="W5" s="46">
        <v>0.26429714290026363</v>
      </c>
      <c r="X5" s="46">
        <v>2.1894584315588418E-2</v>
      </c>
      <c r="Y5" s="46">
        <v>2.5952294222056062E-2</v>
      </c>
      <c r="Z5" s="46">
        <v>1.0872789948145094E-2</v>
      </c>
      <c r="AA5" s="46">
        <v>5.0562880290959773E-3</v>
      </c>
      <c r="AB5" s="46">
        <v>1.5822672225251414E-3</v>
      </c>
      <c r="AC5" s="46">
        <v>3.9427405729552667E-2</v>
      </c>
      <c r="AD5" s="46">
        <v>7.0687683557479229E-3</v>
      </c>
      <c r="AE5" s="46">
        <v>9.7905301009334565E-3</v>
      </c>
      <c r="AF5" s="46">
        <v>9.9606348277601446E-3</v>
      </c>
      <c r="AG5" s="46">
        <v>9.3054718891581664E-3</v>
      </c>
      <c r="AH5" s="46">
        <v>8.1624947873610992E-3</v>
      </c>
      <c r="AI5" s="46">
        <v>7.9862876044788991E-3</v>
      </c>
      <c r="AJ5" s="46">
        <v>1.757264989281649E-2</v>
      </c>
      <c r="AK5" s="46">
        <v>2.41582241211315E-2</v>
      </c>
      <c r="AL5" s="47">
        <v>1.6117245737059818E-2</v>
      </c>
    </row>
    <row r="6" spans="1:38">
      <c r="A6" s="21" t="s">
        <v>82</v>
      </c>
      <c r="B6" s="45">
        <v>0.1967612239820323</v>
      </c>
      <c r="C6" s="46">
        <v>5.402528527128777E-4</v>
      </c>
      <c r="D6" s="46">
        <v>1.3492876158718321</v>
      </c>
      <c r="E6" s="46">
        <v>1.1382079577243893E-2</v>
      </c>
      <c r="F6" s="46">
        <v>8.6643774560494838E-3</v>
      </c>
      <c r="G6" s="46">
        <v>1.7418255736229869E-2</v>
      </c>
      <c r="H6" s="46">
        <v>1.4237275885004839E-3</v>
      </c>
      <c r="I6" s="46">
        <v>5.1417701969926318E-3</v>
      </c>
      <c r="J6" s="46">
        <v>2.6344544527556958E-3</v>
      </c>
      <c r="K6" s="46">
        <v>6.4689710547273234E-4</v>
      </c>
      <c r="L6" s="46">
        <v>6.4456345444217791E-4</v>
      </c>
      <c r="M6" s="46">
        <v>5.782617310721201E-4</v>
      </c>
      <c r="N6" s="46">
        <v>6.4811090798441284E-4</v>
      </c>
      <c r="O6" s="46">
        <v>6.0103176331532439E-4</v>
      </c>
      <c r="P6" s="46">
        <v>1.0279392136626183E-3</v>
      </c>
      <c r="Q6" s="46">
        <v>1.0132562106342402E-3</v>
      </c>
      <c r="R6" s="46">
        <v>1.0700124774490111E-3</v>
      </c>
      <c r="S6" s="46">
        <v>9.8289880381150006E-4</v>
      </c>
      <c r="T6" s="46">
        <v>8.3428127115537873E-4</v>
      </c>
      <c r="U6" s="46">
        <v>3.4997811601307602E-3</v>
      </c>
      <c r="V6" s="46">
        <v>1.3807357402523253E-3</v>
      </c>
      <c r="W6" s="46">
        <v>4.2886166053382561E-4</v>
      </c>
      <c r="X6" s="46">
        <v>9.2961415554385974E-4</v>
      </c>
      <c r="Y6" s="46">
        <v>6.84855821390032E-4</v>
      </c>
      <c r="Z6" s="46">
        <v>7.1744373714166922E-4</v>
      </c>
      <c r="AA6" s="46">
        <v>4.5015670903318671E-4</v>
      </c>
      <c r="AB6" s="46">
        <v>1.5103636764924648E-4</v>
      </c>
      <c r="AC6" s="46">
        <v>6.7465254500624226E-4</v>
      </c>
      <c r="AD6" s="46">
        <v>1.8941802680981302E-3</v>
      </c>
      <c r="AE6" s="46">
        <v>8.3414317379007714E-4</v>
      </c>
      <c r="AF6" s="46">
        <v>1.0938541058483506E-2</v>
      </c>
      <c r="AG6" s="46">
        <v>1.6752456369294087E-2</v>
      </c>
      <c r="AH6" s="46">
        <v>3.5962584656946375E-3</v>
      </c>
      <c r="AI6" s="46">
        <v>7.5146392312570886E-4</v>
      </c>
      <c r="AJ6" s="46">
        <v>0.18670178500348075</v>
      </c>
      <c r="AK6" s="46">
        <v>5.1600513815114714E-3</v>
      </c>
      <c r="AL6" s="47">
        <v>5.0867925821229494E-3</v>
      </c>
    </row>
    <row r="7" spans="1:38">
      <c r="A7" s="21" t="s">
        <v>83</v>
      </c>
      <c r="B7" s="45">
        <v>7.2715484670198586E-3</v>
      </c>
      <c r="C7" s="46">
        <v>3.6510488718117452E-3</v>
      </c>
      <c r="D7" s="46">
        <v>5.4070542764667572E-3</v>
      </c>
      <c r="E7" s="46">
        <v>1.331292084802139</v>
      </c>
      <c r="F7" s="46">
        <v>1.5208325939256575E-2</v>
      </c>
      <c r="G7" s="46">
        <v>3.971470354654596E-3</v>
      </c>
      <c r="H7" s="46">
        <v>3.4504967369163274E-3</v>
      </c>
      <c r="I7" s="46">
        <v>8.4847411645844178E-3</v>
      </c>
      <c r="J7" s="46">
        <v>8.0621342399705611E-3</v>
      </c>
      <c r="K7" s="46">
        <v>3.736441357893461E-3</v>
      </c>
      <c r="L7" s="46">
        <v>4.649299973995517E-3</v>
      </c>
      <c r="M7" s="46">
        <v>3.9767229389763717E-3</v>
      </c>
      <c r="N7" s="46">
        <v>4.4739801923974806E-3</v>
      </c>
      <c r="O7" s="46">
        <v>3.9449671070497733E-3</v>
      </c>
      <c r="P7" s="46">
        <v>4.9393879964205146E-3</v>
      </c>
      <c r="Q7" s="46">
        <v>7.8307745499736139E-3</v>
      </c>
      <c r="R7" s="46">
        <v>8.6308708893694241E-3</v>
      </c>
      <c r="S7" s="46">
        <v>5.6272499498830923E-3</v>
      </c>
      <c r="T7" s="46">
        <v>4.0081881661924272E-3</v>
      </c>
      <c r="U7" s="46">
        <v>1.0309742219938233E-2</v>
      </c>
      <c r="V7" s="46">
        <v>6.3865085015330355E-3</v>
      </c>
      <c r="W7" s="46">
        <v>2.3568946574103822E-3</v>
      </c>
      <c r="X7" s="46">
        <v>3.775277046583452E-3</v>
      </c>
      <c r="Y7" s="46">
        <v>3.7801011671498267E-3</v>
      </c>
      <c r="Z7" s="46">
        <v>6.122542123710429E-3</v>
      </c>
      <c r="AA7" s="46">
        <v>3.2939453467687586E-3</v>
      </c>
      <c r="AB7" s="46">
        <v>4.2606374526388155E-4</v>
      </c>
      <c r="AC7" s="46">
        <v>3.6781209161344136E-3</v>
      </c>
      <c r="AD7" s="46">
        <v>2.7402115789396833E-3</v>
      </c>
      <c r="AE7" s="46">
        <v>6.0990162685036322E-3</v>
      </c>
      <c r="AF7" s="46">
        <v>1.9261350296010153E-3</v>
      </c>
      <c r="AG7" s="46">
        <v>5.4519279687903609E-3</v>
      </c>
      <c r="AH7" s="46">
        <v>3.7165870101247458E-2</v>
      </c>
      <c r="AI7" s="46">
        <v>4.0604623089971455E-3</v>
      </c>
      <c r="AJ7" s="46">
        <v>6.7654450986814304E-3</v>
      </c>
      <c r="AK7" s="46">
        <v>3.6569342335788277E-2</v>
      </c>
      <c r="AL7" s="47">
        <v>3.6682745986775624E-3</v>
      </c>
    </row>
    <row r="8" spans="1:38" ht="15.6">
      <c r="A8" s="21" t="s">
        <v>84</v>
      </c>
      <c r="B8" s="45">
        <v>5.1723498305839874E-2</v>
      </c>
      <c r="C8" s="46">
        <v>1.1955604371689903E-2</v>
      </c>
      <c r="D8" s="46">
        <v>5.3769417709579832E-2</v>
      </c>
      <c r="E8" s="46">
        <v>2.7808970923321772E-2</v>
      </c>
      <c r="F8" s="46">
        <v>1.3686475443004593</v>
      </c>
      <c r="G8" s="46">
        <v>4.6413065302440194E-2</v>
      </c>
      <c r="H8" s="46">
        <v>1.0884024501250021E-2</v>
      </c>
      <c r="I8" s="46">
        <v>2.7922948260423196E-2</v>
      </c>
      <c r="J8" s="46">
        <v>5.5596276341282398E-2</v>
      </c>
      <c r="K8" s="46">
        <v>1.1818423750513941E-2</v>
      </c>
      <c r="L8" s="46">
        <v>1.758912683270971E-2</v>
      </c>
      <c r="M8" s="46">
        <v>1.3132039400354933E-2</v>
      </c>
      <c r="N8" s="46">
        <v>1.1661042349322892E-2</v>
      </c>
      <c r="O8" s="46">
        <v>1.2148085806856111E-2</v>
      </c>
      <c r="P8" s="46">
        <v>2.2751065741731365E-2</v>
      </c>
      <c r="Q8" s="46">
        <v>2.870947824251412E-2</v>
      </c>
      <c r="R8" s="46">
        <v>2.4919448385389315E-2</v>
      </c>
      <c r="S8" s="46">
        <v>2.084770532159521E-2</v>
      </c>
      <c r="T8" s="46">
        <v>1.0969819860472123E-2</v>
      </c>
      <c r="U8" s="46">
        <v>0.14545441860801969</v>
      </c>
      <c r="V8" s="46">
        <v>6.6673772304094964E-2</v>
      </c>
      <c r="W8" s="46">
        <v>9.6837639346746968E-3</v>
      </c>
      <c r="X8" s="46">
        <v>1.4789777824589888E-2</v>
      </c>
      <c r="Y8" s="46">
        <v>1.2330815357327867E-2</v>
      </c>
      <c r="Z8" s="46">
        <v>1.5874373890172509E-2</v>
      </c>
      <c r="AA8" s="46">
        <v>1.4991040919582829E-2</v>
      </c>
      <c r="AB8" s="46">
        <v>2.3748969337829785E-3</v>
      </c>
      <c r="AC8" s="46">
        <v>1.8332900425332956E-2</v>
      </c>
      <c r="AD8" s="46">
        <v>2.5866279351032095E-2</v>
      </c>
      <c r="AE8" s="46">
        <v>9.9100615044762329E-3</v>
      </c>
      <c r="AF8" s="46">
        <v>1.8143505374673453E-2</v>
      </c>
      <c r="AG8" s="46">
        <v>1.9266511030506358E-2</v>
      </c>
      <c r="AH8" s="46">
        <v>4.0535937733948438E-2</v>
      </c>
      <c r="AI8" s="46">
        <v>1.2903995043216957E-2</v>
      </c>
      <c r="AJ8" s="46">
        <v>2.3061338639851235E-2</v>
      </c>
      <c r="AK8" s="46">
        <v>0.62126752484751135</v>
      </c>
      <c r="AL8" s="47">
        <v>1.1135271521397502E-2</v>
      </c>
    </row>
    <row r="9" spans="1:38">
      <c r="A9" s="21" t="s">
        <v>85</v>
      </c>
      <c r="B9" s="45">
        <v>7.8349950516997557E-2</v>
      </c>
      <c r="C9" s="46">
        <v>2.0341468378636547E-2</v>
      </c>
      <c r="D9" s="46">
        <v>5.07976831765053E-2</v>
      </c>
      <c r="E9" s="46">
        <v>0.23799969421538225</v>
      </c>
      <c r="F9" s="46">
        <v>8.2935310275781188E-2</v>
      </c>
      <c r="G9" s="46">
        <v>1.3101420269310009</v>
      </c>
      <c r="H9" s="46">
        <v>8.6302862015938869E-2</v>
      </c>
      <c r="I9" s="46">
        <v>0.32510103443860477</v>
      </c>
      <c r="J9" s="46">
        <v>5.4170317534206119E-2</v>
      </c>
      <c r="K9" s="46">
        <v>2.1537536627044433E-2</v>
      </c>
      <c r="L9" s="46">
        <v>1.9164658728036424E-2</v>
      </c>
      <c r="M9" s="46">
        <v>2.069228340221186E-2</v>
      </c>
      <c r="N9" s="46">
        <v>2.2260747875337977E-2</v>
      </c>
      <c r="O9" s="46">
        <v>2.1108555080289668E-2</v>
      </c>
      <c r="P9" s="46">
        <v>4.6783829246893276E-2</v>
      </c>
      <c r="Q9" s="46">
        <v>3.283734352992175E-2</v>
      </c>
      <c r="R9" s="46">
        <v>4.4875012123311638E-2</v>
      </c>
      <c r="S9" s="46">
        <v>4.1017499595767913E-2</v>
      </c>
      <c r="T9" s="46">
        <v>4.1417928856343142E-2</v>
      </c>
      <c r="U9" s="46">
        <v>8.7913954777081721E-2</v>
      </c>
      <c r="V9" s="46">
        <v>2.6002938839679825E-2</v>
      </c>
      <c r="W9" s="46">
        <v>1.2038154525089445E-2</v>
      </c>
      <c r="X9" s="46">
        <v>3.5161188061450042E-2</v>
      </c>
      <c r="Y9" s="46">
        <v>2.794722948678522E-2</v>
      </c>
      <c r="Z9" s="46">
        <v>8.0998756258863266E-3</v>
      </c>
      <c r="AA9" s="46">
        <v>7.4467131739513401E-3</v>
      </c>
      <c r="AB9" s="46">
        <v>1.4370628351051632E-3</v>
      </c>
      <c r="AC9" s="46">
        <v>2.0781993766359037E-2</v>
      </c>
      <c r="AD9" s="46">
        <v>1.0568165984512797E-2</v>
      </c>
      <c r="AE9" s="46">
        <v>9.5049526871801675E-3</v>
      </c>
      <c r="AF9" s="46">
        <v>1.9419193535364442E-2</v>
      </c>
      <c r="AG9" s="46">
        <v>0.16983412600292197</v>
      </c>
      <c r="AH9" s="46">
        <v>2.2401009554581859E-2</v>
      </c>
      <c r="AI9" s="46">
        <v>1.9561223144097105E-2</v>
      </c>
      <c r="AJ9" s="46">
        <v>2.319535239534341E-2</v>
      </c>
      <c r="AK9" s="46">
        <v>8.6500826994860433E-2</v>
      </c>
      <c r="AL9" s="47">
        <v>2.0865738837497476E-2</v>
      </c>
    </row>
    <row r="10" spans="1:38" ht="15.6">
      <c r="A10" s="21" t="s">
        <v>86</v>
      </c>
      <c r="B10" s="45">
        <v>4.184201431287278E-2</v>
      </c>
      <c r="C10" s="46">
        <v>0.12446176387570974</v>
      </c>
      <c r="D10" s="46">
        <v>3.8296920347067297E-2</v>
      </c>
      <c r="E10" s="46">
        <v>4.038855809258235E-2</v>
      </c>
      <c r="F10" s="46">
        <v>3.5924972446468639E-2</v>
      </c>
      <c r="G10" s="46">
        <v>2.7444150973627977E-2</v>
      </c>
      <c r="H10" s="46">
        <v>1.5664857949462414</v>
      </c>
      <c r="I10" s="46">
        <v>2.3636449221573118E-2</v>
      </c>
      <c r="J10" s="46">
        <v>8.1350678379988453E-2</v>
      </c>
      <c r="K10" s="46">
        <v>5.774539874583394E-2</v>
      </c>
      <c r="L10" s="46">
        <v>5.2500047236176489E-2</v>
      </c>
      <c r="M10" s="46">
        <v>3.5346508410548996E-2</v>
      </c>
      <c r="N10" s="46">
        <v>2.7999593366498803E-2</v>
      </c>
      <c r="O10" s="46">
        <v>2.5582665864497336E-2</v>
      </c>
      <c r="P10" s="46">
        <v>2.4709407152561754E-2</v>
      </c>
      <c r="Q10" s="46">
        <v>2.9661249666418227E-2</v>
      </c>
      <c r="R10" s="46">
        <v>2.7860881497737546E-2</v>
      </c>
      <c r="S10" s="46">
        <v>2.261823380269188E-2</v>
      </c>
      <c r="T10" s="46">
        <v>2.7292498597335769E-2</v>
      </c>
      <c r="U10" s="46">
        <v>3.3041479990240999E-2</v>
      </c>
      <c r="V10" s="46">
        <v>5.6872433179741076E-2</v>
      </c>
      <c r="W10" s="46">
        <v>7.9739474250606096E-2</v>
      </c>
      <c r="X10" s="46">
        <v>4.0098182345584932E-2</v>
      </c>
      <c r="Y10" s="46">
        <v>4.315279325963068E-2</v>
      </c>
      <c r="Z10" s="46">
        <v>2.3497332536922818E-2</v>
      </c>
      <c r="AA10" s="46">
        <v>1.462586910773218E-2</v>
      </c>
      <c r="AB10" s="46">
        <v>2.9938020208945919E-3</v>
      </c>
      <c r="AC10" s="46">
        <v>0.2300580629148401</v>
      </c>
      <c r="AD10" s="46">
        <v>1.5879823961759527E-2</v>
      </c>
      <c r="AE10" s="46">
        <v>2.9519674826082767E-2</v>
      </c>
      <c r="AF10" s="46">
        <v>1.7913443068299093E-2</v>
      </c>
      <c r="AG10" s="46">
        <v>1.6605041007486967E-2</v>
      </c>
      <c r="AH10" s="46">
        <v>2.4191200413056467E-2</v>
      </c>
      <c r="AI10" s="46">
        <v>1.6090508116748663E-2</v>
      </c>
      <c r="AJ10" s="46">
        <v>3.186571158474117E-2</v>
      </c>
      <c r="AK10" s="46">
        <v>4.1678752179677314E-2</v>
      </c>
      <c r="AL10" s="47">
        <v>6.6352920447784736E-2</v>
      </c>
    </row>
    <row r="11" spans="1:38" ht="15.6">
      <c r="A11" s="21" t="s">
        <v>87</v>
      </c>
      <c r="B11" s="45">
        <v>2.7739894247171205E-2</v>
      </c>
      <c r="C11" s="46">
        <v>1.181162576847755E-2</v>
      </c>
      <c r="D11" s="46">
        <v>5.2204138664503456E-2</v>
      </c>
      <c r="E11" s="46">
        <v>3.5288947492724959E-2</v>
      </c>
      <c r="F11" s="46">
        <v>5.6420997467599251E-2</v>
      </c>
      <c r="G11" s="46">
        <v>5.9750712737740838E-2</v>
      </c>
      <c r="H11" s="46">
        <v>1.2916654645760956E-2</v>
      </c>
      <c r="I11" s="46">
        <v>1.3129101626757673</v>
      </c>
      <c r="J11" s="46">
        <v>1.8263008527608697E-2</v>
      </c>
      <c r="K11" s="46">
        <v>9.8459810871698843E-3</v>
      </c>
      <c r="L11" s="46">
        <v>1.3602265293092513E-2</v>
      </c>
      <c r="M11" s="46">
        <v>1.2488564741700216E-2</v>
      </c>
      <c r="N11" s="46">
        <v>2.8517691958662186E-2</v>
      </c>
      <c r="O11" s="46">
        <v>2.6473880419911073E-2</v>
      </c>
      <c r="P11" s="46">
        <v>7.2985910279752306E-2</v>
      </c>
      <c r="Q11" s="46">
        <v>2.9076710306523913E-2</v>
      </c>
      <c r="R11" s="46">
        <v>6.806419079166634E-2</v>
      </c>
      <c r="S11" s="46">
        <v>7.177459194002106E-2</v>
      </c>
      <c r="T11" s="46">
        <v>6.5090801139242455E-2</v>
      </c>
      <c r="U11" s="46">
        <v>8.9384002849816485E-2</v>
      </c>
      <c r="V11" s="46">
        <v>2.7811074550933301E-2</v>
      </c>
      <c r="W11" s="46">
        <v>8.5006828947552498E-3</v>
      </c>
      <c r="X11" s="46">
        <v>6.4387004616863461E-2</v>
      </c>
      <c r="Y11" s="46">
        <v>2.3315143357904911E-2</v>
      </c>
      <c r="Z11" s="46">
        <v>1.288448904771787E-2</v>
      </c>
      <c r="AA11" s="46">
        <v>1.107051423530982E-2</v>
      </c>
      <c r="AB11" s="46">
        <v>2.3054466777957098E-3</v>
      </c>
      <c r="AC11" s="46">
        <v>1.6239919711583822E-2</v>
      </c>
      <c r="AD11" s="46">
        <v>1.2728342012394421E-2</v>
      </c>
      <c r="AE11" s="46">
        <v>1.0029476303307534E-2</v>
      </c>
      <c r="AF11" s="46">
        <v>1.3055393944710452E-2</v>
      </c>
      <c r="AG11" s="46">
        <v>1.5988583147595065E-2</v>
      </c>
      <c r="AH11" s="46">
        <v>2.2395080902555937E-2</v>
      </c>
      <c r="AI11" s="46">
        <v>3.2419517552046404E-2</v>
      </c>
      <c r="AJ11" s="46">
        <v>1.7575779468237757E-2</v>
      </c>
      <c r="AK11" s="46">
        <v>0.10747590975365282</v>
      </c>
      <c r="AL11" s="47">
        <v>1.3908494763179517E-2</v>
      </c>
    </row>
    <row r="12" spans="1:38" ht="15.6">
      <c r="A12" s="21" t="s">
        <v>88</v>
      </c>
      <c r="B12" s="45">
        <v>5.4614179928392176E-3</v>
      </c>
      <c r="C12" s="46">
        <v>2.1458142924876745E-3</v>
      </c>
      <c r="D12" s="46">
        <v>5.6823028571223793E-3</v>
      </c>
      <c r="E12" s="46">
        <v>5.4193125066129407E-3</v>
      </c>
      <c r="F12" s="46">
        <v>1.0931592793775551E-2</v>
      </c>
      <c r="G12" s="46">
        <v>1.7219448231702038E-2</v>
      </c>
      <c r="H12" s="46">
        <v>7.7245062716794167E-3</v>
      </c>
      <c r="I12" s="46">
        <v>9.9559435088368425E-3</v>
      </c>
      <c r="J12" s="46">
        <v>1.0720250088144696</v>
      </c>
      <c r="K12" s="46">
        <v>1.5029549256540958E-2</v>
      </c>
      <c r="L12" s="46">
        <v>9.7617768252199356E-3</v>
      </c>
      <c r="M12" s="46">
        <v>9.2019265585754299E-3</v>
      </c>
      <c r="N12" s="46">
        <v>1.8292865458085842E-2</v>
      </c>
      <c r="O12" s="46">
        <v>1.4400299178359447E-2</v>
      </c>
      <c r="P12" s="46">
        <v>2.9918996344103013E-2</v>
      </c>
      <c r="Q12" s="46">
        <v>0.11652118762274366</v>
      </c>
      <c r="R12" s="46">
        <v>2.9511412015472149E-2</v>
      </c>
      <c r="S12" s="46">
        <v>4.060336908161729E-2</v>
      </c>
      <c r="T12" s="46">
        <v>1.476740892724415E-2</v>
      </c>
      <c r="U12" s="46">
        <v>1.0144447135747293E-2</v>
      </c>
      <c r="V12" s="46">
        <v>6.2988432041020281E-2</v>
      </c>
      <c r="W12" s="46">
        <v>2.8169196241377256E-3</v>
      </c>
      <c r="X12" s="46">
        <v>8.7156914106235953E-3</v>
      </c>
      <c r="Y12" s="46">
        <v>2.2554616531497138E-3</v>
      </c>
      <c r="Z12" s="46">
        <v>1.5496752769791633E-3</v>
      </c>
      <c r="AA12" s="46">
        <v>1.4140085323423039E-3</v>
      </c>
      <c r="AB12" s="46">
        <v>6.389312320862978E-4</v>
      </c>
      <c r="AC12" s="46">
        <v>2.9445065529901952E-3</v>
      </c>
      <c r="AD12" s="46">
        <v>2.078177741659709E-3</v>
      </c>
      <c r="AE12" s="46">
        <v>2.2061236212059122E-3</v>
      </c>
      <c r="AF12" s="46">
        <v>3.5305693181794991E-3</v>
      </c>
      <c r="AG12" s="46">
        <v>4.2830954921464119E-3</v>
      </c>
      <c r="AH12" s="46">
        <v>2.5796097528016228E-3</v>
      </c>
      <c r="AI12" s="46">
        <v>5.8247476287312345E-3</v>
      </c>
      <c r="AJ12" s="46">
        <v>3.5967350636915527E-3</v>
      </c>
      <c r="AK12" s="46">
        <v>1.773803938981788E-2</v>
      </c>
      <c r="AL12" s="47">
        <v>6.9070256410985863E-3</v>
      </c>
    </row>
    <row r="13" spans="1:38">
      <c r="A13" s="21" t="s">
        <v>89</v>
      </c>
      <c r="B13" s="45">
        <v>5.924163290968544E-3</v>
      </c>
      <c r="C13" s="46">
        <v>7.7198329678979894E-3</v>
      </c>
      <c r="D13" s="46">
        <v>1.0527279620972291E-2</v>
      </c>
      <c r="E13" s="46">
        <v>6.488804110372331E-3</v>
      </c>
      <c r="F13" s="46">
        <v>4.4167273761321034E-2</v>
      </c>
      <c r="G13" s="46">
        <v>1.1761741754032294E-2</v>
      </c>
      <c r="H13" s="46">
        <v>6.037981388563045E-3</v>
      </c>
      <c r="I13" s="46">
        <v>1.5076104178195179E-2</v>
      </c>
      <c r="J13" s="46">
        <v>2.7686153836196225E-2</v>
      </c>
      <c r="K13" s="46">
        <v>1.8252072904127994</v>
      </c>
      <c r="L13" s="46">
        <v>1.0739403507467479E-2</v>
      </c>
      <c r="M13" s="46">
        <v>0.39965776368641631</v>
      </c>
      <c r="N13" s="46">
        <v>0.28132285556434306</v>
      </c>
      <c r="O13" s="46">
        <v>0.26290044508064164</v>
      </c>
      <c r="P13" s="46">
        <v>8.2278028064325132E-2</v>
      </c>
      <c r="Q13" s="46">
        <v>4.9178685939748591E-2</v>
      </c>
      <c r="R13" s="46">
        <v>0.14224571348537188</v>
      </c>
      <c r="S13" s="46">
        <v>4.551024927355779E-2</v>
      </c>
      <c r="T13" s="46">
        <v>0.14595266005399821</v>
      </c>
      <c r="U13" s="46">
        <v>2.109083153151051E-2</v>
      </c>
      <c r="V13" s="46">
        <v>7.8816776556750914E-2</v>
      </c>
      <c r="W13" s="46">
        <v>6.2220183571609433E-3</v>
      </c>
      <c r="X13" s="46">
        <v>1.0559831523574609E-2</v>
      </c>
      <c r="Y13" s="46">
        <v>3.6879891382153238E-3</v>
      </c>
      <c r="Z13" s="46">
        <v>4.4169086740596143E-3</v>
      </c>
      <c r="AA13" s="46">
        <v>3.8929331631456245E-3</v>
      </c>
      <c r="AB13" s="46">
        <v>1.2213196612437817E-3</v>
      </c>
      <c r="AC13" s="46">
        <v>7.982281202982916E-3</v>
      </c>
      <c r="AD13" s="46">
        <v>5.5157611587332098E-3</v>
      </c>
      <c r="AE13" s="46">
        <v>6.1462788998721185E-3</v>
      </c>
      <c r="AF13" s="46">
        <v>3.7930535834609343E-3</v>
      </c>
      <c r="AG13" s="46">
        <v>4.7853291454169186E-3</v>
      </c>
      <c r="AH13" s="46">
        <v>5.9770170343722033E-3</v>
      </c>
      <c r="AI13" s="46">
        <v>1.9830338553655121E-2</v>
      </c>
      <c r="AJ13" s="46">
        <v>5.2994992069715476E-3</v>
      </c>
      <c r="AK13" s="46">
        <v>2.8720024238555374E-2</v>
      </c>
      <c r="AL13" s="47">
        <v>1.5670963082649248E-2</v>
      </c>
    </row>
    <row r="14" spans="1:38">
      <c r="A14" s="21" t="s">
        <v>90</v>
      </c>
      <c r="B14" s="45">
        <v>4.4298592395472054E-3</v>
      </c>
      <c r="C14" s="46">
        <v>4.0734340727934413E-3</v>
      </c>
      <c r="D14" s="46">
        <v>9.9289998333398164E-3</v>
      </c>
      <c r="E14" s="46">
        <v>6.0760294468743536E-3</v>
      </c>
      <c r="F14" s="46">
        <v>1.6639636054876363E-2</v>
      </c>
      <c r="G14" s="46">
        <v>1.8697034634753692E-2</v>
      </c>
      <c r="H14" s="46">
        <v>4.3698084656885686E-3</v>
      </c>
      <c r="I14" s="46">
        <v>1.3612681859567946E-2</v>
      </c>
      <c r="J14" s="46">
        <v>4.8604125266150176E-2</v>
      </c>
      <c r="K14" s="46">
        <v>3.5031072638538448E-2</v>
      </c>
      <c r="L14" s="46">
        <v>1.8605658590390164</v>
      </c>
      <c r="M14" s="46">
        <v>0.14982335751564485</v>
      </c>
      <c r="N14" s="46">
        <v>0.11166156845024576</v>
      </c>
      <c r="O14" s="46">
        <v>6.7884048509309555E-2</v>
      </c>
      <c r="P14" s="46">
        <v>0.12112396810410839</v>
      </c>
      <c r="Q14" s="46">
        <v>0.2159484337978097</v>
      </c>
      <c r="R14" s="46">
        <v>0.1885146269971795</v>
      </c>
      <c r="S14" s="46">
        <v>0.1640941192816196</v>
      </c>
      <c r="T14" s="46">
        <v>7.3158997154863972E-2</v>
      </c>
      <c r="U14" s="46">
        <v>3.4868721804529622E-2</v>
      </c>
      <c r="V14" s="46">
        <v>3.3191139324066136E-2</v>
      </c>
      <c r="W14" s="46">
        <v>4.1972748054098603E-3</v>
      </c>
      <c r="X14" s="46">
        <v>6.9166587081899069E-3</v>
      </c>
      <c r="Y14" s="46">
        <v>2.7677006518709605E-3</v>
      </c>
      <c r="Z14" s="46">
        <v>2.9697147781718686E-3</v>
      </c>
      <c r="AA14" s="46">
        <v>3.0884255157142804E-3</v>
      </c>
      <c r="AB14" s="46">
        <v>7.586658999171594E-4</v>
      </c>
      <c r="AC14" s="46">
        <v>4.6277575972812311E-3</v>
      </c>
      <c r="AD14" s="46">
        <v>4.4808365677275553E-3</v>
      </c>
      <c r="AE14" s="46">
        <v>4.8144237413988043E-3</v>
      </c>
      <c r="AF14" s="46">
        <v>3.6315775060567872E-3</v>
      </c>
      <c r="AG14" s="46">
        <v>7.6168714376147143E-3</v>
      </c>
      <c r="AH14" s="46">
        <v>5.1587598404562529E-3</v>
      </c>
      <c r="AI14" s="46">
        <v>1.4715560254307068E-2</v>
      </c>
      <c r="AJ14" s="46">
        <v>4.5644457640544728E-3</v>
      </c>
      <c r="AK14" s="46">
        <v>2.7106925613706534E-2</v>
      </c>
      <c r="AL14" s="47">
        <v>1.165381739909987E-2</v>
      </c>
    </row>
    <row r="15" spans="1:38">
      <c r="A15" s="21" t="s">
        <v>91</v>
      </c>
      <c r="B15" s="45">
        <v>7.4341280213654094E-3</v>
      </c>
      <c r="C15" s="46">
        <v>7.6354018743922721E-3</v>
      </c>
      <c r="D15" s="46">
        <v>1.8689188702962642E-2</v>
      </c>
      <c r="E15" s="46">
        <v>8.1763686629517142E-3</v>
      </c>
      <c r="F15" s="46">
        <v>2.8492168885779202E-2</v>
      </c>
      <c r="G15" s="46">
        <v>2.043296632853428E-2</v>
      </c>
      <c r="H15" s="46">
        <v>6.7140045371298631E-3</v>
      </c>
      <c r="I15" s="46">
        <v>1.5957531141051723E-2</v>
      </c>
      <c r="J15" s="46">
        <v>2.0273543108794277E-2</v>
      </c>
      <c r="K15" s="46">
        <v>1.3399977763041967E-2</v>
      </c>
      <c r="L15" s="46">
        <v>8.4930873038634464E-3</v>
      </c>
      <c r="M15" s="46">
        <v>1.0744972017097125</v>
      </c>
      <c r="N15" s="46">
        <v>5.7672657819347453E-2</v>
      </c>
      <c r="O15" s="46">
        <v>5.0512388293033103E-2</v>
      </c>
      <c r="P15" s="46">
        <v>6.2172389895720645E-2</v>
      </c>
      <c r="Q15" s="46">
        <v>6.3432292082629196E-2</v>
      </c>
      <c r="R15" s="46">
        <v>5.2037077078264639E-2</v>
      </c>
      <c r="S15" s="46">
        <v>4.4713151987769886E-2</v>
      </c>
      <c r="T15" s="46">
        <v>2.0912169647305755E-2</v>
      </c>
      <c r="U15" s="46">
        <v>1.8568792952467637E-2</v>
      </c>
      <c r="V15" s="46">
        <v>8.8086534458956145E-2</v>
      </c>
      <c r="W15" s="46">
        <v>5.7239591733688746E-3</v>
      </c>
      <c r="X15" s="46">
        <v>6.5866373694265798E-3</v>
      </c>
      <c r="Y15" s="46">
        <v>2.7261441400923633E-3</v>
      </c>
      <c r="Z15" s="46">
        <v>4.5695407104494254E-3</v>
      </c>
      <c r="AA15" s="46">
        <v>2.2144769502991223E-3</v>
      </c>
      <c r="AB15" s="46">
        <v>1.1160874525385246E-3</v>
      </c>
      <c r="AC15" s="46">
        <v>5.482386601199131E-3</v>
      </c>
      <c r="AD15" s="46">
        <v>3.5757818792966052E-3</v>
      </c>
      <c r="AE15" s="46">
        <v>6.4289967809741831E-3</v>
      </c>
      <c r="AF15" s="46">
        <v>2.8161719675708951E-3</v>
      </c>
      <c r="AG15" s="46">
        <v>5.2001222860391652E-3</v>
      </c>
      <c r="AH15" s="46">
        <v>6.0086473863980167E-3</v>
      </c>
      <c r="AI15" s="46">
        <v>7.2996765525093297E-3</v>
      </c>
      <c r="AJ15" s="46">
        <v>7.2201300612097855E-3</v>
      </c>
      <c r="AK15" s="46">
        <v>2.1795266606836224E-2</v>
      </c>
      <c r="AL15" s="47">
        <v>9.8479293005520139E-3</v>
      </c>
    </row>
    <row r="16" spans="1:38">
      <c r="A16" s="21" t="s">
        <v>92</v>
      </c>
      <c r="B16" s="45">
        <v>1.309593667827602E-3</v>
      </c>
      <c r="C16" s="46">
        <v>4.8754993764636425E-3</v>
      </c>
      <c r="D16" s="46">
        <v>1.6697964843591815E-3</v>
      </c>
      <c r="E16" s="46">
        <v>1.7299720644327362E-3</v>
      </c>
      <c r="F16" s="46">
        <v>5.0364576927310264E-3</v>
      </c>
      <c r="G16" s="46">
        <v>2.2910871440371115E-3</v>
      </c>
      <c r="H16" s="46">
        <v>2.6327660698887848E-3</v>
      </c>
      <c r="I16" s="46">
        <v>2.636089872683853E-3</v>
      </c>
      <c r="J16" s="46">
        <v>8.0579045441221547E-3</v>
      </c>
      <c r="K16" s="46">
        <v>3.1680814662610208E-3</v>
      </c>
      <c r="L16" s="46">
        <v>2.2061922673477954E-3</v>
      </c>
      <c r="M16" s="46">
        <v>3.0860124342363534E-3</v>
      </c>
      <c r="N16" s="46">
        <v>1.1811730360456763</v>
      </c>
      <c r="O16" s="46">
        <v>5.1526399711784375E-2</v>
      </c>
      <c r="P16" s="46">
        <v>2.3751150001453166E-2</v>
      </c>
      <c r="Q16" s="46">
        <v>5.4663294659596084E-3</v>
      </c>
      <c r="R16" s="46">
        <v>2.5011847773829445E-2</v>
      </c>
      <c r="S16" s="46">
        <v>6.1150398073205195E-3</v>
      </c>
      <c r="T16" s="46">
        <v>1.6230954763455482E-2</v>
      </c>
      <c r="U16" s="46">
        <v>2.7044442881144029E-3</v>
      </c>
      <c r="V16" s="46">
        <v>9.9616692838339089E-3</v>
      </c>
      <c r="W16" s="46">
        <v>2.8615333268114337E-3</v>
      </c>
      <c r="X16" s="46">
        <v>1.6148818718249448E-2</v>
      </c>
      <c r="Y16" s="46">
        <v>1.6670400162596699E-3</v>
      </c>
      <c r="Z16" s="46">
        <v>1.7321899859188722E-3</v>
      </c>
      <c r="AA16" s="46">
        <v>2.0754588538547721E-3</v>
      </c>
      <c r="AB16" s="46">
        <v>4.7830347591451083E-4</v>
      </c>
      <c r="AC16" s="46">
        <v>3.3238131233654651E-3</v>
      </c>
      <c r="AD16" s="46">
        <v>2.7545374026448377E-3</v>
      </c>
      <c r="AE16" s="46">
        <v>2.3083555424919006E-3</v>
      </c>
      <c r="AF16" s="46">
        <v>1.6455422325876465E-3</v>
      </c>
      <c r="AG16" s="46">
        <v>1.6208189981764276E-3</v>
      </c>
      <c r="AH16" s="46">
        <v>1.9577039040955743E-3</v>
      </c>
      <c r="AI16" s="46">
        <v>1.4459237283006018E-2</v>
      </c>
      <c r="AJ16" s="46">
        <v>1.5299838381427218E-3</v>
      </c>
      <c r="AK16" s="46">
        <v>4.1422804579900009E-3</v>
      </c>
      <c r="AL16" s="47">
        <v>2.0394148386286707E-3</v>
      </c>
    </row>
    <row r="17" spans="1:38">
      <c r="A17" s="21" t="s">
        <v>93</v>
      </c>
      <c r="B17" s="45">
        <v>1.4873407465306565E-3</v>
      </c>
      <c r="C17" s="46">
        <v>4.6947275312548067E-3</v>
      </c>
      <c r="D17" s="46">
        <v>1.9552510574664698E-3</v>
      </c>
      <c r="E17" s="46">
        <v>2.0431041356574415E-3</v>
      </c>
      <c r="F17" s="46">
        <v>2.306475232582489E-3</v>
      </c>
      <c r="G17" s="46">
        <v>2.6853020117280865E-3</v>
      </c>
      <c r="H17" s="46">
        <v>2.8469289014133184E-3</v>
      </c>
      <c r="I17" s="46">
        <v>6.3806688752323787E-3</v>
      </c>
      <c r="J17" s="46">
        <v>5.6275792405136305E-3</v>
      </c>
      <c r="K17" s="46">
        <v>3.4222412173206358E-3</v>
      </c>
      <c r="L17" s="46">
        <v>2.7010392790140191E-3</v>
      </c>
      <c r="M17" s="46">
        <v>2.8477056724651832E-3</v>
      </c>
      <c r="N17" s="46">
        <v>1.0929746466512508E-2</v>
      </c>
      <c r="O17" s="46">
        <v>1.1882403520525611</v>
      </c>
      <c r="P17" s="46">
        <v>5.0628352589739273E-3</v>
      </c>
      <c r="Q17" s="46">
        <v>4.9160330520156247E-3</v>
      </c>
      <c r="R17" s="46">
        <v>6.6393946130665323E-3</v>
      </c>
      <c r="S17" s="46">
        <v>4.1600273456661322E-3</v>
      </c>
      <c r="T17" s="46">
        <v>4.0665822591088021E-3</v>
      </c>
      <c r="U17" s="46">
        <v>2.405584568982393E-3</v>
      </c>
      <c r="V17" s="46">
        <v>3.4094875188336584E-3</v>
      </c>
      <c r="W17" s="46">
        <v>3.0496087009552566E-3</v>
      </c>
      <c r="X17" s="46">
        <v>4.2211595915262164E-3</v>
      </c>
      <c r="Y17" s="46">
        <v>1.9099159206930933E-3</v>
      </c>
      <c r="Z17" s="46">
        <v>2.0637089222772472E-3</v>
      </c>
      <c r="AA17" s="46">
        <v>2.5699740529398236E-3</v>
      </c>
      <c r="AB17" s="46">
        <v>5.5483259922364E-4</v>
      </c>
      <c r="AC17" s="46">
        <v>3.9133914422345463E-3</v>
      </c>
      <c r="AD17" s="46">
        <v>3.3390598321054094E-3</v>
      </c>
      <c r="AE17" s="46">
        <v>2.2572869824998127E-3</v>
      </c>
      <c r="AF17" s="46">
        <v>1.8508411885007356E-3</v>
      </c>
      <c r="AG17" s="46">
        <v>1.6382479417198388E-3</v>
      </c>
      <c r="AH17" s="46">
        <v>2.3048354670795984E-3</v>
      </c>
      <c r="AI17" s="46">
        <v>1.8669737913609298E-2</v>
      </c>
      <c r="AJ17" s="46">
        <v>1.6624843566714809E-3</v>
      </c>
      <c r="AK17" s="46">
        <v>2.7172267878860495E-3</v>
      </c>
      <c r="AL17" s="47">
        <v>2.2785141327463596E-3</v>
      </c>
    </row>
    <row r="18" spans="1:38">
      <c r="A18" s="21" t="s">
        <v>94</v>
      </c>
      <c r="B18" s="45">
        <v>9.2868390353458561E-4</v>
      </c>
      <c r="C18" s="46">
        <v>8.8555431181125291E-4</v>
      </c>
      <c r="D18" s="46">
        <v>8.5539079615244056E-4</v>
      </c>
      <c r="E18" s="46">
        <v>8.3783884044829314E-4</v>
      </c>
      <c r="F18" s="46">
        <v>7.8830964875667225E-4</v>
      </c>
      <c r="G18" s="46">
        <v>9.339337120513664E-4</v>
      </c>
      <c r="H18" s="46">
        <v>8.9568836664362112E-4</v>
      </c>
      <c r="I18" s="46">
        <v>8.3022853471563399E-4</v>
      </c>
      <c r="J18" s="46">
        <v>8.6785145085266618E-4</v>
      </c>
      <c r="K18" s="46">
        <v>7.355916417930606E-4</v>
      </c>
      <c r="L18" s="46">
        <v>7.9391876578372843E-4</v>
      </c>
      <c r="M18" s="46">
        <v>6.8617233488207246E-4</v>
      </c>
      <c r="N18" s="46">
        <v>3.8021319982186183E-3</v>
      </c>
      <c r="O18" s="46">
        <v>8.140818412924548E-3</v>
      </c>
      <c r="P18" s="46">
        <v>1.1039345281086443</v>
      </c>
      <c r="Q18" s="46">
        <v>8.3994322834680729E-4</v>
      </c>
      <c r="R18" s="46">
        <v>2.2782987736553466E-3</v>
      </c>
      <c r="S18" s="46">
        <v>9.8536188360281171E-4</v>
      </c>
      <c r="T18" s="46">
        <v>1.6778573783072239E-3</v>
      </c>
      <c r="U18" s="46">
        <v>9.865008586440998E-4</v>
      </c>
      <c r="V18" s="46">
        <v>1.3108822426156224E-3</v>
      </c>
      <c r="W18" s="46">
        <v>8.7599038135556756E-4</v>
      </c>
      <c r="X18" s="46">
        <v>1.4505056105036369E-3</v>
      </c>
      <c r="Y18" s="46">
        <v>7.9264804887209102E-4</v>
      </c>
      <c r="Z18" s="46">
        <v>1.8175969662261335E-3</v>
      </c>
      <c r="AA18" s="46">
        <v>1.0212355213927279E-3</v>
      </c>
      <c r="AB18" s="46">
        <v>2.0625161945497664E-4</v>
      </c>
      <c r="AC18" s="46">
        <v>1.4185494137639895E-3</v>
      </c>
      <c r="AD18" s="46">
        <v>1.4185571621516788E-3</v>
      </c>
      <c r="AE18" s="46">
        <v>3.4474520198305228E-3</v>
      </c>
      <c r="AF18" s="46">
        <v>7.823927557583034E-4</v>
      </c>
      <c r="AG18" s="46">
        <v>1.187998403065053E-2</v>
      </c>
      <c r="AH18" s="46">
        <v>1.0152042932532886E-3</v>
      </c>
      <c r="AI18" s="46">
        <v>6.2405303689951168E-3</v>
      </c>
      <c r="AJ18" s="46">
        <v>1.4161720022997119E-3</v>
      </c>
      <c r="AK18" s="46">
        <v>2.837966506379383E-2</v>
      </c>
      <c r="AL18" s="47">
        <v>1.5514816886376135E-3</v>
      </c>
    </row>
    <row r="19" spans="1:38">
      <c r="A19" s="21" t="s">
        <v>95</v>
      </c>
      <c r="B19" s="45">
        <v>2.3219776447309663E-3</v>
      </c>
      <c r="C19" s="46">
        <v>3.7575368232302306E-3</v>
      </c>
      <c r="D19" s="46">
        <v>3.0480668824065327E-3</v>
      </c>
      <c r="E19" s="46">
        <v>3.3199411065915931E-3</v>
      </c>
      <c r="F19" s="46">
        <v>3.2760946731637112E-3</v>
      </c>
      <c r="G19" s="46">
        <v>3.989840164647652E-3</v>
      </c>
      <c r="H19" s="46">
        <v>3.6246376189218244E-3</v>
      </c>
      <c r="I19" s="46">
        <v>3.3408878588398758E-3</v>
      </c>
      <c r="J19" s="46">
        <v>3.7352035848472118E-3</v>
      </c>
      <c r="K19" s="46">
        <v>3.0113772176904668E-3</v>
      </c>
      <c r="L19" s="46">
        <v>3.5157698287855855E-3</v>
      </c>
      <c r="M19" s="46">
        <v>5.9215551018073024E-3</v>
      </c>
      <c r="N19" s="46">
        <v>1.4866960874175888E-2</v>
      </c>
      <c r="O19" s="46">
        <v>2.5462613138416978E-2</v>
      </c>
      <c r="P19" s="46">
        <v>0.23070323945963214</v>
      </c>
      <c r="Q19" s="46">
        <v>1.3634777680815597</v>
      </c>
      <c r="R19" s="46">
        <v>0.20383584365156671</v>
      </c>
      <c r="S19" s="46">
        <v>0.42425886026993787</v>
      </c>
      <c r="T19" s="46">
        <v>3.719829642178156E-2</v>
      </c>
      <c r="U19" s="46">
        <v>1.625137845145512E-2</v>
      </c>
      <c r="V19" s="46">
        <v>7.2141677912536829E-3</v>
      </c>
      <c r="W19" s="46">
        <v>3.9599899249484439E-3</v>
      </c>
      <c r="X19" s="46">
        <v>5.9743519592216094E-3</v>
      </c>
      <c r="Y19" s="46">
        <v>3.0844393548030151E-3</v>
      </c>
      <c r="Z19" s="46">
        <v>3.7439329748085977E-3</v>
      </c>
      <c r="AA19" s="46">
        <v>4.5205413644170125E-3</v>
      </c>
      <c r="AB19" s="46">
        <v>9.2255497851926368E-4</v>
      </c>
      <c r="AC19" s="46">
        <v>6.0727675574867761E-3</v>
      </c>
      <c r="AD19" s="46">
        <v>7.2039008091995737E-3</v>
      </c>
      <c r="AE19" s="46">
        <v>7.3374421454611809E-3</v>
      </c>
      <c r="AF19" s="46">
        <v>5.6986744150911619E-3</v>
      </c>
      <c r="AG19" s="46">
        <v>4.999059558091914E-3</v>
      </c>
      <c r="AH19" s="46">
        <v>4.5393041228657376E-3</v>
      </c>
      <c r="AI19" s="46">
        <v>2.7802551423860993E-2</v>
      </c>
      <c r="AJ19" s="46">
        <v>3.002281576003153E-3</v>
      </c>
      <c r="AK19" s="46">
        <v>5.9993007355615295E-2</v>
      </c>
      <c r="AL19" s="47">
        <v>4.8663709471287358E-3</v>
      </c>
    </row>
    <row r="20" spans="1:38">
      <c r="A20" s="21" t="s">
        <v>96</v>
      </c>
      <c r="B20" s="45">
        <v>1.1948932015443043E-3</v>
      </c>
      <c r="C20" s="46">
        <v>2.3743272358189727E-3</v>
      </c>
      <c r="D20" s="46">
        <v>1.482881440225733E-3</v>
      </c>
      <c r="E20" s="46">
        <v>1.5829086536215543E-3</v>
      </c>
      <c r="F20" s="46">
        <v>1.948237198714848E-3</v>
      </c>
      <c r="G20" s="46">
        <v>1.9584606748127048E-3</v>
      </c>
      <c r="H20" s="46">
        <v>1.9786044397581606E-3</v>
      </c>
      <c r="I20" s="46">
        <v>1.8181959304850628E-3</v>
      </c>
      <c r="J20" s="46">
        <v>2.0835813701974635E-3</v>
      </c>
      <c r="K20" s="46">
        <v>1.56662044672168E-3</v>
      </c>
      <c r="L20" s="46">
        <v>1.6991796754237979E-3</v>
      </c>
      <c r="M20" s="46">
        <v>2.2155286295777966E-3</v>
      </c>
      <c r="N20" s="46">
        <v>2.1770217565296214E-2</v>
      </c>
      <c r="O20" s="46">
        <v>3.9472437463331407E-2</v>
      </c>
      <c r="P20" s="46">
        <v>2.9674687951473735E-2</v>
      </c>
      <c r="Q20" s="46">
        <v>9.6820412771861705E-3</v>
      </c>
      <c r="R20" s="46">
        <v>1.1693588297514852</v>
      </c>
      <c r="S20" s="46">
        <v>2.5757485040900557E-2</v>
      </c>
      <c r="T20" s="46">
        <v>2.4176777734267837E-2</v>
      </c>
      <c r="U20" s="46">
        <v>3.3798704508132306E-3</v>
      </c>
      <c r="V20" s="46">
        <v>1.0413029347338412E-2</v>
      </c>
      <c r="W20" s="46">
        <v>2.2047284923737624E-3</v>
      </c>
      <c r="X20" s="46">
        <v>3.4463740713217297E-3</v>
      </c>
      <c r="Y20" s="46">
        <v>1.4965782213450809E-3</v>
      </c>
      <c r="Z20" s="46">
        <v>1.8886381862144642E-3</v>
      </c>
      <c r="AA20" s="46">
        <v>2.0279222275386114E-3</v>
      </c>
      <c r="AB20" s="46">
        <v>4.7734449885873784E-4</v>
      </c>
      <c r="AC20" s="46">
        <v>3.274435632000393E-3</v>
      </c>
      <c r="AD20" s="46">
        <v>2.8339776127702535E-3</v>
      </c>
      <c r="AE20" s="46">
        <v>3.6773347847239373E-3</v>
      </c>
      <c r="AF20" s="46">
        <v>1.9553998859902113E-3</v>
      </c>
      <c r="AG20" s="46">
        <v>1.6268812638714199E-3</v>
      </c>
      <c r="AH20" s="46">
        <v>1.8688569023069289E-3</v>
      </c>
      <c r="AI20" s="46">
        <v>1.411992860108185E-2</v>
      </c>
      <c r="AJ20" s="46">
        <v>1.5265506513486855E-3</v>
      </c>
      <c r="AK20" s="46">
        <v>3.1642964174320928E-3</v>
      </c>
      <c r="AL20" s="47">
        <v>3.5983332161346176E-3</v>
      </c>
    </row>
    <row r="21" spans="1:38">
      <c r="A21" s="21" t="s">
        <v>97</v>
      </c>
      <c r="B21" s="45">
        <v>1.9392511527447159E-4</v>
      </c>
      <c r="C21" s="46">
        <v>2.973211060763438E-4</v>
      </c>
      <c r="D21" s="46">
        <v>2.4578106047922431E-4</v>
      </c>
      <c r="E21" s="46">
        <v>2.7397548764264261E-4</v>
      </c>
      <c r="F21" s="46">
        <v>2.408791410901349E-4</v>
      </c>
      <c r="G21" s="46">
        <v>3.722767452642539E-4</v>
      </c>
      <c r="H21" s="46">
        <v>2.8739200892430452E-4</v>
      </c>
      <c r="I21" s="46">
        <v>2.6660574967920213E-4</v>
      </c>
      <c r="J21" s="46">
        <v>2.7222058025662296E-4</v>
      </c>
      <c r="K21" s="46">
        <v>2.3022304147613654E-4</v>
      </c>
      <c r="L21" s="46">
        <v>2.4428453821686804E-4</v>
      </c>
      <c r="M21" s="46">
        <v>2.5559406181474982E-4</v>
      </c>
      <c r="N21" s="46">
        <v>9.2257275297614419E-4</v>
      </c>
      <c r="O21" s="46">
        <v>5.5451786582243927E-4</v>
      </c>
      <c r="P21" s="46">
        <v>2.4009875021595406E-4</v>
      </c>
      <c r="Q21" s="46">
        <v>2.7985897802151503E-4</v>
      </c>
      <c r="R21" s="46">
        <v>3.1268112981213742E-4</v>
      </c>
      <c r="S21" s="46">
        <v>1.015502130349248</v>
      </c>
      <c r="T21" s="46">
        <v>2.4541154306927668E-3</v>
      </c>
      <c r="U21" s="46">
        <v>2.7983341832021923E-4</v>
      </c>
      <c r="V21" s="46">
        <v>1.8881805759131838E-3</v>
      </c>
      <c r="W21" s="46">
        <v>3.0721180018767485E-4</v>
      </c>
      <c r="X21" s="46">
        <v>4.3864484345842455E-4</v>
      </c>
      <c r="Y21" s="46">
        <v>2.2495545089336677E-4</v>
      </c>
      <c r="Z21" s="46">
        <v>4.8591970931108477E-4</v>
      </c>
      <c r="AA21" s="46">
        <v>4.1634493627326722E-4</v>
      </c>
      <c r="AB21" s="46">
        <v>1.1905915862387638E-4</v>
      </c>
      <c r="AC21" s="46">
        <v>5.1390621416213861E-4</v>
      </c>
      <c r="AD21" s="46">
        <v>5.4335700891285305E-4</v>
      </c>
      <c r="AE21" s="46">
        <v>1.4298465391886146E-3</v>
      </c>
      <c r="AF21" s="46">
        <v>3.2546545397379257E-4</v>
      </c>
      <c r="AG21" s="46">
        <v>2.2453422418302824E-4</v>
      </c>
      <c r="AH21" s="46">
        <v>3.4795894397240935E-4</v>
      </c>
      <c r="AI21" s="46">
        <v>1.7764505412424083E-3</v>
      </c>
      <c r="AJ21" s="46">
        <v>3.5498708532257276E-4</v>
      </c>
      <c r="AK21" s="46">
        <v>3.2082023200494638E-4</v>
      </c>
      <c r="AL21" s="47">
        <v>5.7618640944223317E-4</v>
      </c>
    </row>
    <row r="22" spans="1:38">
      <c r="A22" s="21" t="s">
        <v>98</v>
      </c>
      <c r="B22" s="45">
        <v>7.8584220257410867E-3</v>
      </c>
      <c r="C22" s="46">
        <v>1.4234286975899938E-2</v>
      </c>
      <c r="D22" s="46">
        <v>9.3696463832262256E-3</v>
      </c>
      <c r="E22" s="46">
        <v>1.0010224771110176E-2</v>
      </c>
      <c r="F22" s="46">
        <v>9.0641386330262367E-3</v>
      </c>
      <c r="G22" s="46">
        <v>1.2545752642217585E-2</v>
      </c>
      <c r="H22" s="46">
        <v>1.273591565801843E-2</v>
      </c>
      <c r="I22" s="46">
        <v>1.0408036995340162E-2</v>
      </c>
      <c r="J22" s="46">
        <v>1.1164506044966712E-2</v>
      </c>
      <c r="K22" s="46">
        <v>9.0793397830413892E-3</v>
      </c>
      <c r="L22" s="46">
        <v>1.0086594055404335E-2</v>
      </c>
      <c r="M22" s="46">
        <v>8.4000663170472507E-3</v>
      </c>
      <c r="N22" s="46">
        <v>9.5968568394630624E-3</v>
      </c>
      <c r="O22" s="46">
        <v>9.0209587174614522E-3</v>
      </c>
      <c r="P22" s="46">
        <v>9.1537724303914995E-3</v>
      </c>
      <c r="Q22" s="46">
        <v>1.0226082120910791E-2</v>
      </c>
      <c r="R22" s="46">
        <v>1.0340899803035727E-2</v>
      </c>
      <c r="S22" s="46">
        <v>9.3136525995514523E-3</v>
      </c>
      <c r="T22" s="46">
        <v>1.703159626744728</v>
      </c>
      <c r="U22" s="46">
        <v>9.8177030712719073E-3</v>
      </c>
      <c r="V22" s="46">
        <v>1.4646253796538337E-2</v>
      </c>
      <c r="W22" s="46">
        <v>1.3167980387976907E-2</v>
      </c>
      <c r="X22" s="46">
        <v>1.8561708253213544E-2</v>
      </c>
      <c r="Y22" s="46">
        <v>9.684157738207879E-3</v>
      </c>
      <c r="Z22" s="46">
        <v>1.0695120170420574E-2</v>
      </c>
      <c r="AA22" s="46">
        <v>1.3274702973555241E-2</v>
      </c>
      <c r="AB22" s="46">
        <v>2.8330603306456455E-3</v>
      </c>
      <c r="AC22" s="46">
        <v>2.5659862332778796E-2</v>
      </c>
      <c r="AD22" s="46">
        <v>1.7103923644201928E-2</v>
      </c>
      <c r="AE22" s="46">
        <v>1.8025693785150908E-2</v>
      </c>
      <c r="AF22" s="46">
        <v>9.4369962988051885E-3</v>
      </c>
      <c r="AG22" s="46">
        <v>8.0331005098431187E-3</v>
      </c>
      <c r="AH22" s="46">
        <v>1.1670009795279587E-2</v>
      </c>
      <c r="AI22" s="46">
        <v>9.5882063161345787E-2</v>
      </c>
      <c r="AJ22" s="46">
        <v>8.4013344425567429E-3</v>
      </c>
      <c r="AK22" s="46">
        <v>1.0555818400871771E-2</v>
      </c>
      <c r="AL22" s="47">
        <v>1.3622584102046415E-2</v>
      </c>
    </row>
    <row r="23" spans="1:38">
      <c r="A23" s="21" t="s">
        <v>99</v>
      </c>
      <c r="B23" s="45">
        <v>7.2441224062043371E-3</v>
      </c>
      <c r="C23" s="46">
        <v>6.4050022008869181E-3</v>
      </c>
      <c r="D23" s="46">
        <v>1.7301242574112544E-2</v>
      </c>
      <c r="E23" s="46">
        <v>2.124233297473101E-2</v>
      </c>
      <c r="F23" s="46">
        <v>2.766643551572218E-2</v>
      </c>
      <c r="G23" s="46">
        <v>1.0931805247781595E-2</v>
      </c>
      <c r="H23" s="46">
        <v>6.605186366113556E-3</v>
      </c>
      <c r="I23" s="46">
        <v>8.918543781524577E-3</v>
      </c>
      <c r="J23" s="46">
        <v>2.2075445775924154E-2</v>
      </c>
      <c r="K23" s="46">
        <v>2.2236318697990112E-2</v>
      </c>
      <c r="L23" s="46">
        <v>4.67666791714553E-2</v>
      </c>
      <c r="M23" s="46">
        <v>1.3947440512987222E-2</v>
      </c>
      <c r="N23" s="46">
        <v>1.1153466717217387E-2</v>
      </c>
      <c r="O23" s="46">
        <v>1.4734662307097992E-2</v>
      </c>
      <c r="P23" s="46">
        <v>1.6398433035450501E-2</v>
      </c>
      <c r="Q23" s="46">
        <v>1.5463970522186444E-2</v>
      </c>
      <c r="R23" s="46">
        <v>1.7445108331993867E-2</v>
      </c>
      <c r="S23" s="46">
        <v>1.7984126843807773E-2</v>
      </c>
      <c r="T23" s="46">
        <v>1.0618854463262615E-2</v>
      </c>
      <c r="U23" s="46">
        <v>1.0660721094138852</v>
      </c>
      <c r="V23" s="46">
        <v>1.1434982115166999E-2</v>
      </c>
      <c r="W23" s="46">
        <v>1.4085855825572971E-2</v>
      </c>
      <c r="X23" s="46">
        <v>1.0966315226399187E-2</v>
      </c>
      <c r="Y23" s="46">
        <v>8.4576775034967515E-3</v>
      </c>
      <c r="Z23" s="46">
        <v>1.0026283385198429E-2</v>
      </c>
      <c r="AA23" s="46">
        <v>2.1075882349773298E-2</v>
      </c>
      <c r="AB23" s="46">
        <v>1.9960918596586661E-3</v>
      </c>
      <c r="AC23" s="46">
        <v>7.5125706236519102E-3</v>
      </c>
      <c r="AD23" s="46">
        <v>2.7165971707638303E-2</v>
      </c>
      <c r="AE23" s="46">
        <v>1.3407208582131153E-2</v>
      </c>
      <c r="AF23" s="46">
        <v>2.2958478473026244E-2</v>
      </c>
      <c r="AG23" s="46">
        <v>8.9840934443998505E-3</v>
      </c>
      <c r="AH23" s="46">
        <v>5.4176180248312916E-2</v>
      </c>
      <c r="AI23" s="46">
        <v>1.2513924775947335E-2</v>
      </c>
      <c r="AJ23" s="46">
        <v>1.2436345140619984E-2</v>
      </c>
      <c r="AK23" s="46">
        <v>0.17320117162902143</v>
      </c>
      <c r="AL23" s="47">
        <v>1.0211743862748871E-2</v>
      </c>
    </row>
    <row r="24" spans="1:38">
      <c r="A24" s="21" t="s">
        <v>100</v>
      </c>
      <c r="B24" s="45">
        <v>4.4441600945032463E-3</v>
      </c>
      <c r="C24" s="46">
        <v>6.0615487102373689E-3</v>
      </c>
      <c r="D24" s="46">
        <v>3.1926985858100284E-3</v>
      </c>
      <c r="E24" s="46">
        <v>5.2050251557923905E-3</v>
      </c>
      <c r="F24" s="46">
        <v>6.1891614188630028E-3</v>
      </c>
      <c r="G24" s="46">
        <v>4.1337967295464115E-3</v>
      </c>
      <c r="H24" s="46">
        <v>6.3994385106614345E-3</v>
      </c>
      <c r="I24" s="46">
        <v>5.5253267257067825E-3</v>
      </c>
      <c r="J24" s="46">
        <v>8.5876923005356806E-3</v>
      </c>
      <c r="K24" s="46">
        <v>1.0047779405354737E-2</v>
      </c>
      <c r="L24" s="46">
        <v>8.2898212019598908E-3</v>
      </c>
      <c r="M24" s="46">
        <v>6.9978837185468478E-3</v>
      </c>
      <c r="N24" s="46">
        <v>5.6116117059323489E-3</v>
      </c>
      <c r="O24" s="46">
        <v>5.1009100716130741E-3</v>
      </c>
      <c r="P24" s="46">
        <v>5.0200901817046206E-3</v>
      </c>
      <c r="Q24" s="46">
        <v>1.0314020034346873E-2</v>
      </c>
      <c r="R24" s="46">
        <v>5.9455257741046512E-3</v>
      </c>
      <c r="S24" s="46">
        <v>5.6071223578662384E-3</v>
      </c>
      <c r="T24" s="46">
        <v>3.995864477124635E-3</v>
      </c>
      <c r="U24" s="46">
        <v>4.1380828814441056E-3</v>
      </c>
      <c r="V24" s="46">
        <v>1.0033143996133176</v>
      </c>
      <c r="W24" s="46">
        <v>2.2263037792327588E-2</v>
      </c>
      <c r="X24" s="46">
        <v>2.2212462352004386E-2</v>
      </c>
      <c r="Y24" s="46">
        <v>4.6450653620593134E-3</v>
      </c>
      <c r="Z24" s="46">
        <v>3.5973115783208905E-3</v>
      </c>
      <c r="AA24" s="46">
        <v>2.8492098596655719E-3</v>
      </c>
      <c r="AB24" s="46">
        <v>5.1130632273095203E-3</v>
      </c>
      <c r="AC24" s="46">
        <v>6.9313665931290654E-3</v>
      </c>
      <c r="AD24" s="46">
        <v>5.3452828236038655E-3</v>
      </c>
      <c r="AE24" s="46">
        <v>7.5901826421322328E-3</v>
      </c>
      <c r="AF24" s="46">
        <v>4.6481570547047251E-3</v>
      </c>
      <c r="AG24" s="46">
        <v>3.1955547120276913E-3</v>
      </c>
      <c r="AH24" s="46">
        <v>3.0648663993130564E-3</v>
      </c>
      <c r="AI24" s="46">
        <v>2.4259446381094474E-3</v>
      </c>
      <c r="AJ24" s="46">
        <v>3.9746951483532293E-3</v>
      </c>
      <c r="AK24" s="46">
        <v>5.4004474098664377E-3</v>
      </c>
      <c r="AL24" s="47">
        <v>4.0186951587773386E-3</v>
      </c>
    </row>
    <row r="25" spans="1:38" ht="15.6">
      <c r="A25" s="21" t="s">
        <v>101</v>
      </c>
      <c r="B25" s="45">
        <v>2.7298185587019994E-2</v>
      </c>
      <c r="C25" s="46">
        <v>2.8128654505340567E-2</v>
      </c>
      <c r="D25" s="46">
        <v>3.7982153580358412E-2</v>
      </c>
      <c r="E25" s="46">
        <v>6.3626010217556525E-2</v>
      </c>
      <c r="F25" s="46">
        <v>7.9199670155204738E-2</v>
      </c>
      <c r="G25" s="46">
        <v>3.7969600023848561E-2</v>
      </c>
      <c r="H25" s="46">
        <v>4.829350552360244E-2</v>
      </c>
      <c r="I25" s="46">
        <v>6.230822503067119E-2</v>
      </c>
      <c r="J25" s="46">
        <v>8.8239853293946457E-2</v>
      </c>
      <c r="K25" s="46">
        <v>0.18488850221101874</v>
      </c>
      <c r="L25" s="46">
        <v>0.10174901327215878</v>
      </c>
      <c r="M25" s="46">
        <v>8.3365300372990531E-2</v>
      </c>
      <c r="N25" s="46">
        <v>6.2137095262097979E-2</v>
      </c>
      <c r="O25" s="46">
        <v>5.6440870977444456E-2</v>
      </c>
      <c r="P25" s="46">
        <v>4.5272869521974284E-2</v>
      </c>
      <c r="Q25" s="46">
        <v>6.8007640016911342E-2</v>
      </c>
      <c r="R25" s="46">
        <v>5.3510960651789209E-2</v>
      </c>
      <c r="S25" s="46">
        <v>4.1410497890440559E-2</v>
      </c>
      <c r="T25" s="46">
        <v>5.5438324186620917E-2</v>
      </c>
      <c r="U25" s="46">
        <v>4.3802856442246678E-2</v>
      </c>
      <c r="V25" s="46">
        <v>3.1087825873774823E-2</v>
      </c>
      <c r="W25" s="46">
        <v>1.1336621346115501</v>
      </c>
      <c r="X25" s="46">
        <v>6.5948995206053102E-2</v>
      </c>
      <c r="Y25" s="46">
        <v>8.6229436548742752E-2</v>
      </c>
      <c r="Z25" s="46">
        <v>3.1568677913091113E-2</v>
      </c>
      <c r="AA25" s="46">
        <v>1.1247272970225673E-2</v>
      </c>
      <c r="AB25" s="46">
        <v>4.4739713698183272E-3</v>
      </c>
      <c r="AC25" s="46">
        <v>2.3567632245086102E-2</v>
      </c>
      <c r="AD25" s="46">
        <v>1.8540185591197241E-2</v>
      </c>
      <c r="AE25" s="46">
        <v>2.1808484218338479E-2</v>
      </c>
      <c r="AF25" s="46">
        <v>2.9941839186467516E-2</v>
      </c>
      <c r="AG25" s="46">
        <v>2.4833169526473943E-2</v>
      </c>
      <c r="AH25" s="46">
        <v>1.703341692362529E-2</v>
      </c>
      <c r="AI25" s="46">
        <v>1.7887569076452173E-2</v>
      </c>
      <c r="AJ25" s="46">
        <v>5.4530086803283563E-2</v>
      </c>
      <c r="AK25" s="46">
        <v>5.7696334194288393E-2</v>
      </c>
      <c r="AL25" s="47">
        <v>2.12842546716745E-2</v>
      </c>
    </row>
    <row r="26" spans="1:38">
      <c r="A26" s="21" t="s">
        <v>102</v>
      </c>
      <c r="B26" s="45">
        <v>2.4142911877261027E-3</v>
      </c>
      <c r="C26" s="46">
        <v>4.008656949812406E-3</v>
      </c>
      <c r="D26" s="46">
        <v>3.9187917435385957E-3</v>
      </c>
      <c r="E26" s="46">
        <v>3.5612941620429693E-3</v>
      </c>
      <c r="F26" s="46">
        <v>3.015325130584951E-3</v>
      </c>
      <c r="G26" s="46">
        <v>4.1989196329407161E-3</v>
      </c>
      <c r="H26" s="46">
        <v>6.2509491003081511E-3</v>
      </c>
      <c r="I26" s="46">
        <v>2.9098977039468577E-3</v>
      </c>
      <c r="J26" s="46">
        <v>2.9545625718379008E-3</v>
      </c>
      <c r="K26" s="46">
        <v>2.5949765799222957E-3</v>
      </c>
      <c r="L26" s="46">
        <v>2.7403890440707659E-3</v>
      </c>
      <c r="M26" s="46">
        <v>2.2791873319798375E-3</v>
      </c>
      <c r="N26" s="46">
        <v>2.5064558366727227E-3</v>
      </c>
      <c r="O26" s="46">
        <v>2.2660125098938684E-3</v>
      </c>
      <c r="P26" s="46">
        <v>2.2130932912035081E-3</v>
      </c>
      <c r="Q26" s="46">
        <v>2.9745353904535067E-3</v>
      </c>
      <c r="R26" s="46">
        <v>2.4840962017693724E-3</v>
      </c>
      <c r="S26" s="46">
        <v>2.0148552212809691E-3</v>
      </c>
      <c r="T26" s="46">
        <v>1.7048046394915679E-3</v>
      </c>
      <c r="U26" s="46">
        <v>2.2866095188018034E-3</v>
      </c>
      <c r="V26" s="46">
        <v>2.3425139777254441E-3</v>
      </c>
      <c r="W26" s="46">
        <v>2.7765058114835204E-3</v>
      </c>
      <c r="X26" s="46">
        <v>1.0867835605550926</v>
      </c>
      <c r="Y26" s="46">
        <v>1.0122997417335832E-2</v>
      </c>
      <c r="Z26" s="46">
        <v>3.4309625961159631E-3</v>
      </c>
      <c r="AA26" s="46">
        <v>2.2224917831538899E-3</v>
      </c>
      <c r="AB26" s="46">
        <v>5.4891974771960122E-4</v>
      </c>
      <c r="AC26" s="46">
        <v>6.664008730874406E-3</v>
      </c>
      <c r="AD26" s="46">
        <v>4.7843166032937434E-3</v>
      </c>
      <c r="AE26" s="46">
        <v>5.476014412869267E-3</v>
      </c>
      <c r="AF26" s="46">
        <v>9.5255048762518078E-3</v>
      </c>
      <c r="AG26" s="46">
        <v>6.270901558520804E-3</v>
      </c>
      <c r="AH26" s="46">
        <v>3.707473439719236E-3</v>
      </c>
      <c r="AI26" s="46">
        <v>1.8018714072911895E-3</v>
      </c>
      <c r="AJ26" s="46">
        <v>1.0891698575732653E-2</v>
      </c>
      <c r="AK26" s="46">
        <v>3.1824742404970492E-3</v>
      </c>
      <c r="AL26" s="47">
        <v>4.5925394954320813E-3</v>
      </c>
    </row>
    <row r="27" spans="1:38">
      <c r="A27" s="21" t="s">
        <v>103</v>
      </c>
      <c r="B27" s="45">
        <v>1.8750455639429625E-3</v>
      </c>
      <c r="C27" s="46">
        <v>2.9443972097247723E-3</v>
      </c>
      <c r="D27" s="46">
        <v>2.7028496749704695E-3</v>
      </c>
      <c r="E27" s="46">
        <v>2.3141091898766135E-3</v>
      </c>
      <c r="F27" s="46">
        <v>2.7186458434810073E-3</v>
      </c>
      <c r="G27" s="46">
        <v>4.9437378063296742E-3</v>
      </c>
      <c r="H27" s="46">
        <v>2.2499777748404494E-3</v>
      </c>
      <c r="I27" s="46">
        <v>2.1932263436261908E-3</v>
      </c>
      <c r="J27" s="46">
        <v>4.1544094509014364E-3</v>
      </c>
      <c r="K27" s="46">
        <v>2.52433484196053E-3</v>
      </c>
      <c r="L27" s="46">
        <v>2.0149877367938449E-3</v>
      </c>
      <c r="M27" s="46">
        <v>1.6261442934667949E-3</v>
      </c>
      <c r="N27" s="46">
        <v>1.7975013581375957E-3</v>
      </c>
      <c r="O27" s="46">
        <v>1.4169068536843109E-3</v>
      </c>
      <c r="P27" s="46">
        <v>1.5633032034998386E-3</v>
      </c>
      <c r="Q27" s="46">
        <v>2.2336274511342343E-3</v>
      </c>
      <c r="R27" s="46">
        <v>1.7525239175646525E-3</v>
      </c>
      <c r="S27" s="46">
        <v>1.6028530897061694E-3</v>
      </c>
      <c r="T27" s="46">
        <v>1.5115927244284772E-3</v>
      </c>
      <c r="U27" s="46">
        <v>2.0438935980799755E-3</v>
      </c>
      <c r="V27" s="46">
        <v>3.8895161005360482E-3</v>
      </c>
      <c r="W27" s="46">
        <v>7.7694344556795076E-3</v>
      </c>
      <c r="X27" s="46">
        <v>3.7730819227650108E-3</v>
      </c>
      <c r="Y27" s="46">
        <v>1.0018510162882319</v>
      </c>
      <c r="Z27" s="46">
        <v>2.354928764134566E-3</v>
      </c>
      <c r="AA27" s="46">
        <v>3.9950906880253457E-3</v>
      </c>
      <c r="AB27" s="46">
        <v>4.195482466008727E-4</v>
      </c>
      <c r="AC27" s="46">
        <v>4.5423658258965235E-3</v>
      </c>
      <c r="AD27" s="46">
        <v>7.7703909624244729E-3</v>
      </c>
      <c r="AE27" s="46">
        <v>3.1699541988219379E-2</v>
      </c>
      <c r="AF27" s="46">
        <v>5.5813866050964944E-3</v>
      </c>
      <c r="AG27" s="46">
        <v>4.994623630283618E-3</v>
      </c>
      <c r="AH27" s="46">
        <v>1.5419235585869462E-3</v>
      </c>
      <c r="AI27" s="46">
        <v>1.4470899961490195E-3</v>
      </c>
      <c r="AJ27" s="46">
        <v>1.8873195721110545E-2</v>
      </c>
      <c r="AK27" s="46">
        <v>2.5896941277673397E-3</v>
      </c>
      <c r="AL27" s="47">
        <v>2.3794600946880486E-2</v>
      </c>
    </row>
    <row r="28" spans="1:38">
      <c r="A28" s="21" t="s">
        <v>104</v>
      </c>
      <c r="B28" s="45">
        <v>0.10378854510747502</v>
      </c>
      <c r="C28" s="46">
        <v>4.5250594880895986E-2</v>
      </c>
      <c r="D28" s="46">
        <v>0.14699196718385318</v>
      </c>
      <c r="E28" s="46">
        <v>0.12172517326755158</v>
      </c>
      <c r="F28" s="46">
        <v>0.1332859492936028</v>
      </c>
      <c r="G28" s="46">
        <v>7.9283522048303773E-2</v>
      </c>
      <c r="H28" s="46">
        <v>9.1881561352829627E-2</v>
      </c>
      <c r="I28" s="46">
        <v>0.10349777734237732</v>
      </c>
      <c r="J28" s="46">
        <v>7.2878531936117291E-2</v>
      </c>
      <c r="K28" s="46">
        <v>0.1074567517155037</v>
      </c>
      <c r="L28" s="46">
        <v>0.11481857036656039</v>
      </c>
      <c r="M28" s="46">
        <v>8.841495917226519E-2</v>
      </c>
      <c r="N28" s="46">
        <v>8.7934008348145035E-2</v>
      </c>
      <c r="O28" s="46">
        <v>8.8316721644274482E-2</v>
      </c>
      <c r="P28" s="46">
        <v>9.71293024424945E-2</v>
      </c>
      <c r="Q28" s="46">
        <v>8.0146912224902153E-2</v>
      </c>
      <c r="R28" s="46">
        <v>0.10845531255645878</v>
      </c>
      <c r="S28" s="46">
        <v>9.1893951992305892E-2</v>
      </c>
      <c r="T28" s="46">
        <v>9.3111349501404275E-2</v>
      </c>
      <c r="U28" s="46">
        <v>0.1096281214012437</v>
      </c>
      <c r="V28" s="46">
        <v>8.6141397912864626E-2</v>
      </c>
      <c r="W28" s="46">
        <v>3.0560160988908326E-2</v>
      </c>
      <c r="X28" s="46">
        <v>4.4686951737924481E-2</v>
      </c>
      <c r="Y28" s="46">
        <v>3.1368334754949469E-2</v>
      </c>
      <c r="Z28" s="46">
        <v>1.0242827244155255</v>
      </c>
      <c r="AA28" s="46">
        <v>2.0053736960883799E-2</v>
      </c>
      <c r="AB28" s="46">
        <v>4.2201794761478695E-3</v>
      </c>
      <c r="AC28" s="46">
        <v>7.3422125344108996E-2</v>
      </c>
      <c r="AD28" s="46">
        <v>2.8450270991600662E-2</v>
      </c>
      <c r="AE28" s="46">
        <v>2.5187948850951773E-2</v>
      </c>
      <c r="AF28" s="46">
        <v>3.5494311199087324E-2</v>
      </c>
      <c r="AG28" s="46">
        <v>7.1254017559695543E-2</v>
      </c>
      <c r="AH28" s="46">
        <v>6.2660096158054596E-2</v>
      </c>
      <c r="AI28" s="46">
        <v>4.637290419888717E-2</v>
      </c>
      <c r="AJ28" s="46">
        <v>0.11414105591063337</v>
      </c>
      <c r="AK28" s="46">
        <v>0.32358580506864648</v>
      </c>
      <c r="AL28" s="47">
        <v>3.532823459840994E-2</v>
      </c>
    </row>
    <row r="29" spans="1:38" ht="15.6">
      <c r="A29" s="21" t="s">
        <v>105</v>
      </c>
      <c r="B29" s="45">
        <v>1.6051152901121073E-2</v>
      </c>
      <c r="C29" s="46">
        <v>3.092178930740443E-2</v>
      </c>
      <c r="D29" s="46">
        <v>1.7938498044321145E-2</v>
      </c>
      <c r="E29" s="46">
        <v>3.5865136982513618E-2</v>
      </c>
      <c r="F29" s="46">
        <v>2.6940543708212687E-2</v>
      </c>
      <c r="G29" s="46">
        <v>1.8063558652482544E-2</v>
      </c>
      <c r="H29" s="46">
        <v>1.8470987032740985E-2</v>
      </c>
      <c r="I29" s="46">
        <v>1.6031406888809906E-2</v>
      </c>
      <c r="J29" s="46">
        <v>2.7622335089275842E-2</v>
      </c>
      <c r="K29" s="46">
        <v>2.5689614014611072E-2</v>
      </c>
      <c r="L29" s="46">
        <v>2.452349036007094E-2</v>
      </c>
      <c r="M29" s="46">
        <v>2.6088117853301677E-2</v>
      </c>
      <c r="N29" s="46">
        <v>2.0067287991083118E-2</v>
      </c>
      <c r="O29" s="46">
        <v>2.048583303270261E-2</v>
      </c>
      <c r="P29" s="46">
        <v>2.3243257564611326E-2</v>
      </c>
      <c r="Q29" s="46">
        <v>2.0910535104775987E-2</v>
      </c>
      <c r="R29" s="46">
        <v>2.0569117404143081E-2</v>
      </c>
      <c r="S29" s="46">
        <v>1.8240699055087368E-2</v>
      </c>
      <c r="T29" s="46">
        <v>1.7423982247554849E-2</v>
      </c>
      <c r="U29" s="46">
        <v>2.7769272274338834E-2</v>
      </c>
      <c r="V29" s="46">
        <v>2.5660502014857582E-2</v>
      </c>
      <c r="W29" s="46">
        <v>3.8548645109697452E-2</v>
      </c>
      <c r="X29" s="46">
        <v>3.4225445228370829E-2</v>
      </c>
      <c r="Y29" s="46">
        <v>3.1596505900678917E-2</v>
      </c>
      <c r="Z29" s="46">
        <v>2.2833877371814044E-2</v>
      </c>
      <c r="AA29" s="46">
        <v>1.0513781695527109</v>
      </c>
      <c r="AB29" s="46">
        <v>7.4363224522252816E-2</v>
      </c>
      <c r="AC29" s="46">
        <v>3.4319267140471704E-2</v>
      </c>
      <c r="AD29" s="46">
        <v>1.61623673493922E-2</v>
      </c>
      <c r="AE29" s="46">
        <v>2.6819483841125983E-2</v>
      </c>
      <c r="AF29" s="46">
        <v>1.5276263473276125E-2</v>
      </c>
      <c r="AG29" s="46">
        <v>1.6215195405019457E-2</v>
      </c>
      <c r="AH29" s="46">
        <v>3.5447276346905573E-2</v>
      </c>
      <c r="AI29" s="46">
        <v>1.5913229802403037E-2</v>
      </c>
      <c r="AJ29" s="46">
        <v>1.8301616220817916E-2</v>
      </c>
      <c r="AK29" s="46">
        <v>2.5767850185179002E-2</v>
      </c>
      <c r="AL29" s="47">
        <v>2.0049086498691332E-2</v>
      </c>
    </row>
    <row r="30" spans="1:38">
      <c r="A30" s="21" t="s">
        <v>106</v>
      </c>
      <c r="B30" s="45">
        <v>9.1010623963797589E-3</v>
      </c>
      <c r="C30" s="46">
        <v>1.4028049191569882E-2</v>
      </c>
      <c r="D30" s="46">
        <v>1.1349855186999757E-2</v>
      </c>
      <c r="E30" s="46">
        <v>1.2720766876541893E-2</v>
      </c>
      <c r="F30" s="46">
        <v>1.2425036556745945E-2</v>
      </c>
      <c r="G30" s="46">
        <v>1.0731527902626409E-2</v>
      </c>
      <c r="H30" s="46">
        <v>1.1945887027223264E-2</v>
      </c>
      <c r="I30" s="46">
        <v>1.1694769160501259E-2</v>
      </c>
      <c r="J30" s="46">
        <v>1.1021355223170994E-2</v>
      </c>
      <c r="K30" s="46">
        <v>1.2677167945151028E-2</v>
      </c>
      <c r="L30" s="46">
        <v>1.1618548158313305E-2</v>
      </c>
      <c r="M30" s="46">
        <v>1.1421764470574611E-2</v>
      </c>
      <c r="N30" s="46">
        <v>1.1494590512053001E-2</v>
      </c>
      <c r="O30" s="46">
        <v>1.0215506726772532E-2</v>
      </c>
      <c r="P30" s="46">
        <v>9.4000346629178177E-3</v>
      </c>
      <c r="Q30" s="46">
        <v>8.8894506503095164E-3</v>
      </c>
      <c r="R30" s="46">
        <v>1.1080701874533973E-2</v>
      </c>
      <c r="S30" s="46">
        <v>9.5413830013443592E-3</v>
      </c>
      <c r="T30" s="46">
        <v>7.5181904507785093E-3</v>
      </c>
      <c r="U30" s="46">
        <v>1.1834875966365923E-2</v>
      </c>
      <c r="V30" s="46">
        <v>1.1906917471460521E-2</v>
      </c>
      <c r="W30" s="46">
        <v>1.6380262492934398E-2</v>
      </c>
      <c r="X30" s="46">
        <v>8.5116763914941038E-3</v>
      </c>
      <c r="Y30" s="46">
        <v>7.9056116465313492E-3</v>
      </c>
      <c r="Z30" s="46">
        <v>2.7853674418443126E-2</v>
      </c>
      <c r="AA30" s="46">
        <v>1.9623850351659491E-2</v>
      </c>
      <c r="AB30" s="46">
        <v>1.0210880149520667</v>
      </c>
      <c r="AC30" s="46">
        <v>2.3970382526682033E-2</v>
      </c>
      <c r="AD30" s="46">
        <v>2.024438406927782E-2</v>
      </c>
      <c r="AE30" s="46">
        <v>5.6299783913390505E-3</v>
      </c>
      <c r="AF30" s="46">
        <v>1.2997987595021977E-2</v>
      </c>
      <c r="AG30" s="46">
        <v>2.0833516006264159E-2</v>
      </c>
      <c r="AH30" s="46">
        <v>2.4884937315092281E-2</v>
      </c>
      <c r="AI30" s="46">
        <v>1.2068762898028365E-2</v>
      </c>
      <c r="AJ30" s="46">
        <v>1.9236896538078176E-2</v>
      </c>
      <c r="AK30" s="46">
        <v>1.6182870185700794E-2</v>
      </c>
      <c r="AL30" s="47">
        <v>3.8718734451109536E-2</v>
      </c>
    </row>
    <row r="31" spans="1:38" ht="15.6">
      <c r="A31" s="21" t="s">
        <v>107</v>
      </c>
      <c r="B31" s="45">
        <v>0.12825788245612818</v>
      </c>
      <c r="C31" s="46">
        <v>0.55007887726558713</v>
      </c>
      <c r="D31" s="46">
        <v>0.10512056438526469</v>
      </c>
      <c r="E31" s="46">
        <v>9.5456313111678126E-2</v>
      </c>
      <c r="F31" s="46">
        <v>0.11196169199261287</v>
      </c>
      <c r="G31" s="46">
        <v>7.2353657470059854E-2</v>
      </c>
      <c r="H31" s="46">
        <v>0.25307447743871408</v>
      </c>
      <c r="I31" s="46">
        <v>6.9978405259898027E-2</v>
      </c>
      <c r="J31" s="46">
        <v>0.14197902280966712</v>
      </c>
      <c r="K31" s="46">
        <v>0.13205680790877242</v>
      </c>
      <c r="L31" s="46">
        <v>0.17962080900734589</v>
      </c>
      <c r="M31" s="46">
        <v>0.10023724700730795</v>
      </c>
      <c r="N31" s="46">
        <v>8.1803436960747364E-2</v>
      </c>
      <c r="O31" s="46">
        <v>7.5072278171328E-2</v>
      </c>
      <c r="P31" s="46">
        <v>7.9979401298375524E-2</v>
      </c>
      <c r="Q31" s="46">
        <v>8.1095638951263288E-2</v>
      </c>
      <c r="R31" s="46">
        <v>8.6739708313941191E-2</v>
      </c>
      <c r="S31" s="46">
        <v>7.3643215139747281E-2</v>
      </c>
      <c r="T31" s="46">
        <v>6.582665886426331E-2</v>
      </c>
      <c r="U31" s="46">
        <v>0.12533184695669372</v>
      </c>
      <c r="V31" s="46">
        <v>0.11178537142856809</v>
      </c>
      <c r="W31" s="46">
        <v>0.17883118704616291</v>
      </c>
      <c r="X31" s="46">
        <v>6.6275896734601616E-2</v>
      </c>
      <c r="Y31" s="46">
        <v>0.10867180146458383</v>
      </c>
      <c r="Z31" s="46">
        <v>9.3025486455014003E-2</v>
      </c>
      <c r="AA31" s="46">
        <v>5.9679069461922474E-2</v>
      </c>
      <c r="AB31" s="46">
        <v>9.5829358236398775E-3</v>
      </c>
      <c r="AC31" s="46">
        <v>1.1343143107524791</v>
      </c>
      <c r="AD31" s="46">
        <v>5.8905294780009304E-2</v>
      </c>
      <c r="AE31" s="46">
        <v>6.6207439619764524E-2</v>
      </c>
      <c r="AF31" s="46">
        <v>5.3540867733962945E-2</v>
      </c>
      <c r="AG31" s="46">
        <v>4.6579621326684299E-2</v>
      </c>
      <c r="AH31" s="46">
        <v>7.9209776661001333E-2</v>
      </c>
      <c r="AI31" s="46">
        <v>4.5502016521294972E-2</v>
      </c>
      <c r="AJ31" s="46">
        <v>9.1926581497776438E-2</v>
      </c>
      <c r="AK31" s="46">
        <v>0.15695339304615305</v>
      </c>
      <c r="AL31" s="47">
        <v>0.15502054786304789</v>
      </c>
    </row>
    <row r="32" spans="1:38">
      <c r="A32" s="21" t="s">
        <v>108</v>
      </c>
      <c r="B32" s="45">
        <v>2.0714778083628343E-2</v>
      </c>
      <c r="C32" s="46">
        <v>2.3361193413806377E-2</v>
      </c>
      <c r="D32" s="46">
        <v>2.6485001862819751E-2</v>
      </c>
      <c r="E32" s="46">
        <v>3.347377176288515E-2</v>
      </c>
      <c r="F32" s="46">
        <v>3.1356279706144456E-2</v>
      </c>
      <c r="G32" s="46">
        <v>5.4542147382581174E-2</v>
      </c>
      <c r="H32" s="46">
        <v>2.8350712117571713E-2</v>
      </c>
      <c r="I32" s="46">
        <v>3.4444377815130385E-2</v>
      </c>
      <c r="J32" s="46">
        <v>3.0967892144467723E-2</v>
      </c>
      <c r="K32" s="46">
        <v>2.9935583140561564E-2</v>
      </c>
      <c r="L32" s="46">
        <v>2.9638777300004689E-2</v>
      </c>
      <c r="M32" s="46">
        <v>2.7212123796490004E-2</v>
      </c>
      <c r="N32" s="46">
        <v>2.9067260319485731E-2</v>
      </c>
      <c r="O32" s="46">
        <v>3.1167724066032288E-2</v>
      </c>
      <c r="P32" s="46">
        <v>3.2038757378444561E-2</v>
      </c>
      <c r="Q32" s="46">
        <v>3.8952906833313587E-2</v>
      </c>
      <c r="R32" s="46">
        <v>3.8403836321717837E-2</v>
      </c>
      <c r="S32" s="46">
        <v>4.1828469636099722E-2</v>
      </c>
      <c r="T32" s="46">
        <v>2.3039164006960551E-2</v>
      </c>
      <c r="U32" s="46">
        <v>3.009565586582132E-2</v>
      </c>
      <c r="V32" s="46">
        <v>3.1477824483568333E-2</v>
      </c>
      <c r="W32" s="46">
        <v>3.4607362527242301E-2</v>
      </c>
      <c r="X32" s="46">
        <v>7.7110316012145477E-2</v>
      </c>
      <c r="Y32" s="46">
        <v>2.7119411420369971E-2</v>
      </c>
      <c r="Z32" s="46">
        <v>5.258664310473863E-2</v>
      </c>
      <c r="AA32" s="46">
        <v>7.9917689900101729E-2</v>
      </c>
      <c r="AB32" s="46">
        <v>9.8248076591809543E-3</v>
      </c>
      <c r="AC32" s="46">
        <v>3.2678661797810107E-2</v>
      </c>
      <c r="AD32" s="46">
        <v>1.2395136794730224</v>
      </c>
      <c r="AE32" s="46">
        <v>4.8193644979171925E-2</v>
      </c>
      <c r="AF32" s="46">
        <v>4.8900481615264987E-2</v>
      </c>
      <c r="AG32" s="46">
        <v>3.1522526702758014E-2</v>
      </c>
      <c r="AH32" s="46">
        <v>9.9367625290276818E-2</v>
      </c>
      <c r="AI32" s="46">
        <v>6.5568022808202425E-2</v>
      </c>
      <c r="AJ32" s="46">
        <v>4.0316673377332739E-2</v>
      </c>
      <c r="AK32" s="46">
        <v>3.6792412761313675E-2</v>
      </c>
      <c r="AL32" s="47">
        <v>0.11522467673944188</v>
      </c>
    </row>
    <row r="33" spans="1:38">
      <c r="A33" s="21" t="s">
        <v>109</v>
      </c>
      <c r="B33" s="45">
        <v>2.2200149029666491E-3</v>
      </c>
      <c r="C33" s="46">
        <v>3.056286336801287E-3</v>
      </c>
      <c r="D33" s="46">
        <v>2.7058402512290108E-3</v>
      </c>
      <c r="E33" s="46">
        <v>1.9372012206612108E-3</v>
      </c>
      <c r="F33" s="46">
        <v>2.1751917731331963E-3</v>
      </c>
      <c r="G33" s="46">
        <v>1.6766641317755538E-3</v>
      </c>
      <c r="H33" s="46">
        <v>4.9531190725791716E-3</v>
      </c>
      <c r="I33" s="46">
        <v>1.6650118877255813E-3</v>
      </c>
      <c r="J33" s="46">
        <v>2.8390278858280659E-3</v>
      </c>
      <c r="K33" s="46">
        <v>5.1394332897128411E-3</v>
      </c>
      <c r="L33" s="46">
        <v>3.0437590700444555E-3</v>
      </c>
      <c r="M33" s="46">
        <v>3.0500381020634195E-3</v>
      </c>
      <c r="N33" s="46">
        <v>3.9940794955104168E-3</v>
      </c>
      <c r="O33" s="46">
        <v>3.2349725922720318E-3</v>
      </c>
      <c r="P33" s="46">
        <v>1.8880688330590889E-3</v>
      </c>
      <c r="Q33" s="46">
        <v>1.4433531217029052E-3</v>
      </c>
      <c r="R33" s="46">
        <v>2.2897456199710829E-3</v>
      </c>
      <c r="S33" s="46">
        <v>1.6838624506652325E-3</v>
      </c>
      <c r="T33" s="46">
        <v>1.9873930512409725E-3</v>
      </c>
      <c r="U33" s="46">
        <v>1.6587692355478955E-3</v>
      </c>
      <c r="V33" s="46">
        <v>4.3325135288859824E-3</v>
      </c>
      <c r="W33" s="46">
        <v>2.3023816670162955E-3</v>
      </c>
      <c r="X33" s="46">
        <v>3.8643257928026777E-3</v>
      </c>
      <c r="Y33" s="46">
        <v>6.6557417696342155E-3</v>
      </c>
      <c r="Z33" s="46">
        <v>2.1969426856771278E-3</v>
      </c>
      <c r="AA33" s="46">
        <v>1.7731204423120351E-3</v>
      </c>
      <c r="AB33" s="46">
        <v>4.7267183039221774E-4</v>
      </c>
      <c r="AC33" s="46">
        <v>3.2526934457837624E-3</v>
      </c>
      <c r="AD33" s="46">
        <v>1.5749525703833613E-3</v>
      </c>
      <c r="AE33" s="46">
        <v>1.0009812025226252</v>
      </c>
      <c r="AF33" s="46">
        <v>2.7457238666002489E-3</v>
      </c>
      <c r="AG33" s="46">
        <v>1.7211222123421363E-3</v>
      </c>
      <c r="AH33" s="46">
        <v>1.8691316566140407E-3</v>
      </c>
      <c r="AI33" s="46">
        <v>1.5562936746438738E-3</v>
      </c>
      <c r="AJ33" s="46">
        <v>1.7904219691953706E-3</v>
      </c>
      <c r="AK33" s="46">
        <v>2.2529208203326415E-3</v>
      </c>
      <c r="AL33" s="47">
        <v>0.26672692855279212</v>
      </c>
    </row>
    <row r="34" spans="1:38" ht="15.6">
      <c r="A34" s="21" t="s">
        <v>110</v>
      </c>
      <c r="B34" s="45">
        <v>3.5959055492133275E-4</v>
      </c>
      <c r="C34" s="46">
        <v>5.4787783876771099E-4</v>
      </c>
      <c r="D34" s="46">
        <v>6.8592171332639354E-4</v>
      </c>
      <c r="E34" s="46">
        <v>4.20328675212824E-4</v>
      </c>
      <c r="F34" s="46">
        <v>4.7842898877129215E-4</v>
      </c>
      <c r="G34" s="46">
        <v>8.3568727833180248E-4</v>
      </c>
      <c r="H34" s="46">
        <v>4.3169490832543867E-4</v>
      </c>
      <c r="I34" s="46">
        <v>6.1914276548332748E-4</v>
      </c>
      <c r="J34" s="46">
        <v>1.1539113577471137E-3</v>
      </c>
      <c r="K34" s="46">
        <v>7.8868188335240734E-4</v>
      </c>
      <c r="L34" s="46">
        <v>5.1978117207339002E-4</v>
      </c>
      <c r="M34" s="46">
        <v>7.6171840815683232E-4</v>
      </c>
      <c r="N34" s="46">
        <v>1.1772713401913498E-3</v>
      </c>
      <c r="O34" s="46">
        <v>8.6172916291033528E-4</v>
      </c>
      <c r="P34" s="46">
        <v>1.2081471610601328E-3</v>
      </c>
      <c r="Q34" s="46">
        <v>3.1003482247252048E-3</v>
      </c>
      <c r="R34" s="46">
        <v>2.2439250133861996E-3</v>
      </c>
      <c r="S34" s="46">
        <v>2.9056272521395094E-3</v>
      </c>
      <c r="T34" s="46">
        <v>6.3361880787826111E-4</v>
      </c>
      <c r="U34" s="46">
        <v>4.7861405130395006E-4</v>
      </c>
      <c r="V34" s="46">
        <v>6.0287000287905293E-4</v>
      </c>
      <c r="W34" s="46">
        <v>1.186464779861894E-3</v>
      </c>
      <c r="X34" s="46">
        <v>6.5857914400143454E-4</v>
      </c>
      <c r="Y34" s="46">
        <v>4.5258896965315499E-4</v>
      </c>
      <c r="Z34" s="46">
        <v>5.5753372975181554E-4</v>
      </c>
      <c r="AA34" s="46">
        <v>6.5932672512519558E-4</v>
      </c>
      <c r="AB34" s="46">
        <v>8.3741454482677698E-5</v>
      </c>
      <c r="AC34" s="46">
        <v>9.8652907712601812E-4</v>
      </c>
      <c r="AD34" s="46">
        <v>5.2678920199985E-3</v>
      </c>
      <c r="AE34" s="46">
        <v>4.4267638002178273E-4</v>
      </c>
      <c r="AF34" s="46">
        <v>1.0003436639203853</v>
      </c>
      <c r="AG34" s="46">
        <v>4.0668131000875434E-4</v>
      </c>
      <c r="AH34" s="46">
        <v>5.7407530027701772E-4</v>
      </c>
      <c r="AI34" s="46">
        <v>8.2757476600056243E-4</v>
      </c>
      <c r="AJ34" s="46">
        <v>8.184914676741188E-4</v>
      </c>
      <c r="AK34" s="46">
        <v>6.4703705082022568E-4</v>
      </c>
      <c r="AL34" s="47">
        <v>8.6970198727835235E-4</v>
      </c>
    </row>
    <row r="35" spans="1:38" ht="15.6">
      <c r="A35" s="21" t="s">
        <v>111</v>
      </c>
      <c r="B35" s="45">
        <v>4.2818960920429605E-4</v>
      </c>
      <c r="C35" s="46">
        <v>3.1635632186237969E-4</v>
      </c>
      <c r="D35" s="46">
        <v>1.7768373837019147E-4</v>
      </c>
      <c r="E35" s="46">
        <v>1.2664711118050883E-4</v>
      </c>
      <c r="F35" s="46">
        <v>1.3025238396920379E-4</v>
      </c>
      <c r="G35" s="46">
        <v>1.6597831580487764E-4</v>
      </c>
      <c r="H35" s="46">
        <v>2.0573792757180143E-4</v>
      </c>
      <c r="I35" s="46">
        <v>1.0636253491998194E-4</v>
      </c>
      <c r="J35" s="46">
        <v>1.3784482618650943E-4</v>
      </c>
      <c r="K35" s="46">
        <v>1.5515798483498353E-4</v>
      </c>
      <c r="L35" s="46">
        <v>1.5429779194124326E-4</v>
      </c>
      <c r="M35" s="46">
        <v>1.1399832594626396E-4</v>
      </c>
      <c r="N35" s="46">
        <v>1.151121580971614E-4</v>
      </c>
      <c r="O35" s="46">
        <v>1.0610227602351177E-4</v>
      </c>
      <c r="P35" s="46">
        <v>9.8182334647808491E-5</v>
      </c>
      <c r="Q35" s="46">
        <v>1.0108316514793762E-4</v>
      </c>
      <c r="R35" s="46">
        <v>1.1160653555157179E-4</v>
      </c>
      <c r="S35" s="46">
        <v>1.011174565209284E-4</v>
      </c>
      <c r="T35" s="46">
        <v>8.3437148561569914E-5</v>
      </c>
      <c r="U35" s="46">
        <v>1.2005435930629781E-4</v>
      </c>
      <c r="V35" s="46">
        <v>1.3706187707672901E-4</v>
      </c>
      <c r="W35" s="46">
        <v>1.9029465364367061E-4</v>
      </c>
      <c r="X35" s="46">
        <v>4.0689383175427919E-4</v>
      </c>
      <c r="Y35" s="46">
        <v>1.5389242347630579E-4</v>
      </c>
      <c r="Z35" s="46">
        <v>1.4717253906901492E-4</v>
      </c>
      <c r="AA35" s="46">
        <v>2.9171397338215394E-4</v>
      </c>
      <c r="AB35" s="46">
        <v>3.1390354576845515E-5</v>
      </c>
      <c r="AC35" s="46">
        <v>6.0007690293885103E-4</v>
      </c>
      <c r="AD35" s="46">
        <v>1.1914086027036083E-3</v>
      </c>
      <c r="AE35" s="46">
        <v>1.223209131887417E-4</v>
      </c>
      <c r="AF35" s="46">
        <v>1.4430680835556434E-4</v>
      </c>
      <c r="AG35" s="46">
        <v>1.0151810924117397</v>
      </c>
      <c r="AH35" s="46">
        <v>1.7305422786707109E-4</v>
      </c>
      <c r="AI35" s="46">
        <v>1.4377089469634388E-4</v>
      </c>
      <c r="AJ35" s="46">
        <v>1.8634347485392008E-4</v>
      </c>
      <c r="AK35" s="46">
        <v>1.552001935626582E-4</v>
      </c>
      <c r="AL35" s="47">
        <v>2.6962337019884458E-3</v>
      </c>
    </row>
    <row r="36" spans="1:38">
      <c r="A36" s="21" t="s">
        <v>112</v>
      </c>
      <c r="B36" s="45">
        <v>1.2048707900209168E-3</v>
      </c>
      <c r="C36" s="46">
        <v>2.2840834396229601E-3</v>
      </c>
      <c r="D36" s="46">
        <v>1.8570093499768706E-3</v>
      </c>
      <c r="E36" s="46">
        <v>2.2654508908074274E-3</v>
      </c>
      <c r="F36" s="46">
        <v>2.7898209724879488E-3</v>
      </c>
      <c r="G36" s="46">
        <v>4.5429894057074727E-3</v>
      </c>
      <c r="H36" s="46">
        <v>2.5827091637948174E-3</v>
      </c>
      <c r="I36" s="46">
        <v>2.2561290901286111E-3</v>
      </c>
      <c r="J36" s="46">
        <v>2.0161971607140505E-3</v>
      </c>
      <c r="K36" s="46">
        <v>2.4270721727402008E-3</v>
      </c>
      <c r="L36" s="46">
        <v>1.9152930206214711E-3</v>
      </c>
      <c r="M36" s="46">
        <v>2.2013604034841808E-3</v>
      </c>
      <c r="N36" s="46">
        <v>4.0530320953778703E-3</v>
      </c>
      <c r="O36" s="46">
        <v>3.5927840145675771E-3</v>
      </c>
      <c r="P36" s="46">
        <v>2.717707355627188E-3</v>
      </c>
      <c r="Q36" s="46">
        <v>1.7744399977527375E-3</v>
      </c>
      <c r="R36" s="46">
        <v>1.8884570605436958E-3</v>
      </c>
      <c r="S36" s="46">
        <v>2.0248643283197389E-3</v>
      </c>
      <c r="T36" s="46">
        <v>1.3536041960259091E-3</v>
      </c>
      <c r="U36" s="46">
        <v>2.0354242258142901E-3</v>
      </c>
      <c r="V36" s="46">
        <v>2.2446247030062172E-3</v>
      </c>
      <c r="W36" s="46">
        <v>2.8852864008751E-3</v>
      </c>
      <c r="X36" s="46">
        <v>1.0377990890923073E-2</v>
      </c>
      <c r="Y36" s="46">
        <v>2.7275774112912056E-3</v>
      </c>
      <c r="Z36" s="46">
        <v>1.2450030651810914E-3</v>
      </c>
      <c r="AA36" s="46">
        <v>3.6107087257610548E-3</v>
      </c>
      <c r="AB36" s="46">
        <v>5.4135335803326347E-4</v>
      </c>
      <c r="AC36" s="46">
        <v>2.2195234226787966E-3</v>
      </c>
      <c r="AD36" s="46">
        <v>2.2410907240297808E-3</v>
      </c>
      <c r="AE36" s="46">
        <v>7.6601211331984683E-4</v>
      </c>
      <c r="AF36" s="46">
        <v>2.6041268699865771E-3</v>
      </c>
      <c r="AG36" s="46">
        <v>2.0009763595967805E-3</v>
      </c>
      <c r="AH36" s="46">
        <v>1.000945148768841</v>
      </c>
      <c r="AI36" s="46">
        <v>2.8542405042708587E-3</v>
      </c>
      <c r="AJ36" s="46">
        <v>3.3287953306234846E-3</v>
      </c>
      <c r="AK36" s="46">
        <v>2.239100004565672E-3</v>
      </c>
      <c r="AL36" s="47">
        <v>5.6929554527072471E-3</v>
      </c>
    </row>
    <row r="37" spans="1:38">
      <c r="A37" s="21" t="s">
        <v>113</v>
      </c>
      <c r="B37" s="45">
        <v>8.0345171035444682E-2</v>
      </c>
      <c r="C37" s="46">
        <v>0.13523242915531497</v>
      </c>
      <c r="D37" s="46">
        <v>0.10593170809457737</v>
      </c>
      <c r="E37" s="46">
        <v>0.11576867012315055</v>
      </c>
      <c r="F37" s="46">
        <v>0.10295813557292176</v>
      </c>
      <c r="G37" s="46">
        <v>0.14870564865439181</v>
      </c>
      <c r="H37" s="46">
        <v>0.13790754577744743</v>
      </c>
      <c r="I37" s="46">
        <v>0.12262168664219625</v>
      </c>
      <c r="J37" s="46">
        <v>0.12669551312590724</v>
      </c>
      <c r="K37" s="46">
        <v>0.10163045763757583</v>
      </c>
      <c r="L37" s="46">
        <v>0.11077529594549976</v>
      </c>
      <c r="M37" s="46">
        <v>9.5734900015316066E-2</v>
      </c>
      <c r="N37" s="46">
        <v>0.11163132343110595</v>
      </c>
      <c r="O37" s="46">
        <v>9.9010460822104199E-2</v>
      </c>
      <c r="P37" s="46">
        <v>0.10651858334840453</v>
      </c>
      <c r="Q37" s="46">
        <v>0.11964296666156611</v>
      </c>
      <c r="R37" s="46">
        <v>0.12057255128904588</v>
      </c>
      <c r="S37" s="46">
        <v>0.10895464056528788</v>
      </c>
      <c r="T37" s="46">
        <v>0.11231827318619982</v>
      </c>
      <c r="U37" s="46">
        <v>0.11142366716052041</v>
      </c>
      <c r="V37" s="46">
        <v>0.17149952070153138</v>
      </c>
      <c r="W37" s="46">
        <v>0.14873589649498634</v>
      </c>
      <c r="X37" s="46">
        <v>0.22288701688356466</v>
      </c>
      <c r="Y37" s="46">
        <v>0.11061455302602718</v>
      </c>
      <c r="Z37" s="46">
        <v>0.12450931056269858</v>
      </c>
      <c r="AA37" s="46">
        <v>0.1586066465053711</v>
      </c>
      <c r="AB37" s="46">
        <v>3.4067174365366368E-2</v>
      </c>
      <c r="AC37" s="46">
        <v>0.23379214926763053</v>
      </c>
      <c r="AD37" s="46">
        <v>0.20569205549627767</v>
      </c>
      <c r="AE37" s="46">
        <v>0.13521213382817068</v>
      </c>
      <c r="AF37" s="46">
        <v>0.11073705918594363</v>
      </c>
      <c r="AG37" s="46">
        <v>9.5132889488152031E-2</v>
      </c>
      <c r="AH37" s="46">
        <v>0.13747125461645485</v>
      </c>
      <c r="AI37" s="46">
        <v>1.1740964612471652</v>
      </c>
      <c r="AJ37" s="46">
        <v>9.5868524791547755E-2</v>
      </c>
      <c r="AK37" s="46">
        <v>0.11813790358038531</v>
      </c>
      <c r="AL37" s="47">
        <v>0.13450965636039777</v>
      </c>
    </row>
    <row r="38" spans="1:38">
      <c r="A38" s="21" t="s">
        <v>114</v>
      </c>
      <c r="B38" s="45">
        <v>5.8378386685429195E-4</v>
      </c>
      <c r="C38" s="46">
        <v>5.7010537217831237E-4</v>
      </c>
      <c r="D38" s="46">
        <v>6.6272321500141505E-4</v>
      </c>
      <c r="E38" s="46">
        <v>7.1510146327416002E-4</v>
      </c>
      <c r="F38" s="46">
        <v>6.5602206334210091E-4</v>
      </c>
      <c r="G38" s="46">
        <v>8.2362678150410789E-4</v>
      </c>
      <c r="H38" s="46">
        <v>5.4990710371652265E-4</v>
      </c>
      <c r="I38" s="46">
        <v>6.4053826763496731E-4</v>
      </c>
      <c r="J38" s="46">
        <v>6.0407566124801189E-4</v>
      </c>
      <c r="K38" s="46">
        <v>6.3411659171486135E-4</v>
      </c>
      <c r="L38" s="46">
        <v>6.5658225451483906E-4</v>
      </c>
      <c r="M38" s="46">
        <v>5.6920079005700719E-4</v>
      </c>
      <c r="N38" s="46">
        <v>6.6190127520473205E-4</v>
      </c>
      <c r="O38" s="46">
        <v>5.8652856470259112E-4</v>
      </c>
      <c r="P38" s="46">
        <v>6.437175826686872E-4</v>
      </c>
      <c r="Q38" s="46">
        <v>7.3705779878967454E-4</v>
      </c>
      <c r="R38" s="46">
        <v>7.380850679951002E-4</v>
      </c>
      <c r="S38" s="46">
        <v>6.9369422326272874E-4</v>
      </c>
      <c r="T38" s="46">
        <v>5.3930374130116659E-4</v>
      </c>
      <c r="U38" s="46">
        <v>1.0244911571000998E-3</v>
      </c>
      <c r="V38" s="46">
        <v>8.3794258125546492E-4</v>
      </c>
      <c r="W38" s="46">
        <v>6.2705096584514375E-4</v>
      </c>
      <c r="X38" s="46">
        <v>1.1651736236862262E-3</v>
      </c>
      <c r="Y38" s="46">
        <v>4.9368949519658454E-4</v>
      </c>
      <c r="Z38" s="46">
        <v>1.2607304348972127E-3</v>
      </c>
      <c r="AA38" s="46">
        <v>9.4073494119909201E-4</v>
      </c>
      <c r="AB38" s="46">
        <v>5.4557743709701212E-4</v>
      </c>
      <c r="AC38" s="46">
        <v>9.6907745921661649E-4</v>
      </c>
      <c r="AD38" s="46">
        <v>7.9619982407392164E-3</v>
      </c>
      <c r="AE38" s="46">
        <v>9.592054317707913E-4</v>
      </c>
      <c r="AF38" s="46">
        <v>4.3807518578064392E-3</v>
      </c>
      <c r="AG38" s="46">
        <v>1.2826921398962255E-2</v>
      </c>
      <c r="AH38" s="46">
        <v>3.4084748638480316E-3</v>
      </c>
      <c r="AI38" s="46">
        <v>1.6722026089301171E-3</v>
      </c>
      <c r="AJ38" s="46">
        <v>1.0141414305187244</v>
      </c>
      <c r="AK38" s="46">
        <v>8.6869521373231467E-4</v>
      </c>
      <c r="AL38" s="47">
        <v>2.7885542155903515E-3</v>
      </c>
    </row>
    <row r="39" spans="1:38">
      <c r="A39" s="21" t="s">
        <v>115</v>
      </c>
      <c r="B39" s="45">
        <v>2.0285186012563888E-3</v>
      </c>
      <c r="C39" s="46">
        <v>3.0697532264693395E-3</v>
      </c>
      <c r="D39" s="46">
        <v>2.308337484602786E-3</v>
      </c>
      <c r="E39" s="46">
        <v>2.9373551309726958E-3</v>
      </c>
      <c r="F39" s="46">
        <v>2.6120148448812454E-3</v>
      </c>
      <c r="G39" s="46">
        <v>1.9698363565727349E-3</v>
      </c>
      <c r="H39" s="46">
        <v>1.8275352609180909E-3</v>
      </c>
      <c r="I39" s="46">
        <v>1.4044888232828531E-3</v>
      </c>
      <c r="J39" s="46">
        <v>2.6192230116252333E-3</v>
      </c>
      <c r="K39" s="46">
        <v>1.869186955766517E-3</v>
      </c>
      <c r="L39" s="46">
        <v>2.3003483238704212E-3</v>
      </c>
      <c r="M39" s="46">
        <v>1.6286449870865345E-3</v>
      </c>
      <c r="N39" s="46">
        <v>2.1098936253630962E-3</v>
      </c>
      <c r="O39" s="46">
        <v>2.2138239491036444E-3</v>
      </c>
      <c r="P39" s="46">
        <v>2.6542945324662301E-3</v>
      </c>
      <c r="Q39" s="46">
        <v>2.8618158126869266E-3</v>
      </c>
      <c r="R39" s="46">
        <v>2.8020595032950549E-3</v>
      </c>
      <c r="S39" s="46">
        <v>2.445966203261497E-3</v>
      </c>
      <c r="T39" s="46">
        <v>1.7205817421357635E-3</v>
      </c>
      <c r="U39" s="46">
        <v>2.7566400031390115E-3</v>
      </c>
      <c r="V39" s="46">
        <v>2.7893283339158548E-3</v>
      </c>
      <c r="W39" s="46">
        <v>1.4632708108695978E-3</v>
      </c>
      <c r="X39" s="46">
        <v>2.5020021361460091E-3</v>
      </c>
      <c r="Y39" s="46">
        <v>4.6320497131986304E-3</v>
      </c>
      <c r="Z39" s="46">
        <v>3.1526942588925955E-3</v>
      </c>
      <c r="AA39" s="46">
        <v>5.0266567377178998E-3</v>
      </c>
      <c r="AB39" s="46">
        <v>6.8593584048177135E-4</v>
      </c>
      <c r="AC39" s="46">
        <v>2.9858007907289431E-3</v>
      </c>
      <c r="AD39" s="46">
        <v>4.1102150218659947E-3</v>
      </c>
      <c r="AE39" s="46">
        <v>4.5394290564070832E-3</v>
      </c>
      <c r="AF39" s="46">
        <v>5.1625035318831596E-3</v>
      </c>
      <c r="AG39" s="46">
        <v>3.6199323737768391E-3</v>
      </c>
      <c r="AH39" s="46">
        <v>7.2310510836443515E-3</v>
      </c>
      <c r="AI39" s="46">
        <v>2.686653610933894E-3</v>
      </c>
      <c r="AJ39" s="46">
        <v>3.3908698741014643E-3</v>
      </c>
      <c r="AK39" s="46">
        <v>1.0027274611520547</v>
      </c>
      <c r="AL39" s="47">
        <v>2.5962759442919574E-3</v>
      </c>
    </row>
    <row r="40" spans="1:38">
      <c r="A40" s="27" t="s">
        <v>116</v>
      </c>
      <c r="B40" s="48">
        <v>8.3588699773550559E-3</v>
      </c>
      <c r="C40" s="49">
        <v>1.1507625497806187E-2</v>
      </c>
      <c r="D40" s="49">
        <v>1.0188114867739167E-2</v>
      </c>
      <c r="E40" s="49">
        <v>7.294011000485533E-3</v>
      </c>
      <c r="F40" s="49">
        <v>8.1901005183053644E-3</v>
      </c>
      <c r="G40" s="49">
        <v>6.3130285542129551E-3</v>
      </c>
      <c r="H40" s="49">
        <v>1.8649639808597601E-2</v>
      </c>
      <c r="I40" s="49">
        <v>6.2691551582154904E-3</v>
      </c>
      <c r="J40" s="49">
        <v>1.0689597140996546E-2</v>
      </c>
      <c r="K40" s="49">
        <v>1.9351155962327869E-2</v>
      </c>
      <c r="L40" s="49">
        <v>1.1460457438775563E-2</v>
      </c>
      <c r="M40" s="49">
        <v>1.1484099447736869E-2</v>
      </c>
      <c r="N40" s="49">
        <v>1.5038633811681671E-2</v>
      </c>
      <c r="O40" s="49">
        <v>1.2180420610228388E-2</v>
      </c>
      <c r="P40" s="49">
        <v>7.109016188471283E-3</v>
      </c>
      <c r="Q40" s="49">
        <v>5.4345585967020696E-3</v>
      </c>
      <c r="R40" s="49">
        <v>8.6214222674720741E-3</v>
      </c>
      <c r="S40" s="49">
        <v>6.3401318910301799E-3</v>
      </c>
      <c r="T40" s="49">
        <v>7.4829948605402612E-3</v>
      </c>
      <c r="U40" s="49">
        <v>6.2456501277774528E-3</v>
      </c>
      <c r="V40" s="49">
        <v>1.6312916284793831E-2</v>
      </c>
      <c r="W40" s="49">
        <v>8.6689999094678675E-3</v>
      </c>
      <c r="X40" s="49">
        <v>1.4550081086848604E-2</v>
      </c>
      <c r="Y40" s="49">
        <v>2.5060408369726717E-2</v>
      </c>
      <c r="Z40" s="49">
        <v>8.2719977387251831E-3</v>
      </c>
      <c r="AA40" s="49">
        <v>6.6762088901613312E-3</v>
      </c>
      <c r="AB40" s="49">
        <v>1.7797188509532835E-3</v>
      </c>
      <c r="AC40" s="49">
        <v>1.2247143725552689E-2</v>
      </c>
      <c r="AD40" s="49">
        <v>5.9300609823579311E-3</v>
      </c>
      <c r="AE40" s="49">
        <v>3.6944546170013955E-3</v>
      </c>
      <c r="AF40" s="49">
        <v>1.0338285911487348E-2</v>
      </c>
      <c r="AG40" s="49">
        <v>6.4804235182747893E-3</v>
      </c>
      <c r="AH40" s="49">
        <v>7.0377133357603138E-3</v>
      </c>
      <c r="AI40" s="49">
        <v>5.8598059209171377E-3</v>
      </c>
      <c r="AJ40" s="49">
        <v>6.7413531436680326E-3</v>
      </c>
      <c r="AK40" s="49">
        <v>8.4827683729831026E-3</v>
      </c>
      <c r="AL40" s="50">
        <v>1.0042886253838608</v>
      </c>
    </row>
    <row r="42" spans="1:38" ht="19.2">
      <c r="A42" s="3" t="s">
        <v>72</v>
      </c>
      <c r="G42" t="s">
        <v>74</v>
      </c>
      <c r="K42" s="2" t="s">
        <v>70</v>
      </c>
      <c r="O42" s="2" t="s">
        <v>71</v>
      </c>
    </row>
    <row r="43" spans="1:38" ht="18">
      <c r="B43" s="51" t="s">
        <v>66</v>
      </c>
      <c r="C43" s="19" t="s">
        <v>67</v>
      </c>
      <c r="D43" s="52" t="s">
        <v>68</v>
      </c>
      <c r="G43" t="s">
        <v>69</v>
      </c>
      <c r="K43" t="s">
        <v>69</v>
      </c>
      <c r="O43" t="s">
        <v>69</v>
      </c>
    </row>
    <row r="44" spans="1:38">
      <c r="A44">
        <v>1</v>
      </c>
      <c r="B44" s="56">
        <v>40035</v>
      </c>
      <c r="C44" s="56">
        <v>50793</v>
      </c>
      <c r="D44" s="53">
        <v>-67846</v>
      </c>
      <c r="H44" s="59" cm="1">
        <f t="array" ref="H44:H80">MMULT(B4:AL40,B44:B80)</f>
        <v>183598.50162802881</v>
      </c>
      <c r="L44" s="59" cm="1">
        <f t="array" ref="L44:L80">MMULT(B4:AL40,C44:C80)</f>
        <v>173967.47112826971</v>
      </c>
      <c r="P44" s="59" cm="1">
        <f t="array" ref="P44:P80">MMULT(B4:AL40,D44:D80)</f>
        <v>-207193.97275629852</v>
      </c>
    </row>
    <row r="45" spans="1:38">
      <c r="A45">
        <v>2</v>
      </c>
      <c r="B45" s="57">
        <v>-451</v>
      </c>
      <c r="C45" s="57">
        <v>811</v>
      </c>
      <c r="D45" s="54">
        <v>-95552</v>
      </c>
      <c r="H45" s="60">
        <v>143667.50252642657</v>
      </c>
      <c r="L45" s="60">
        <v>160671.18445549041</v>
      </c>
      <c r="P45" s="60">
        <v>-290922.68698191695</v>
      </c>
    </row>
    <row r="46" spans="1:38">
      <c r="A46">
        <v>3</v>
      </c>
      <c r="B46" s="57">
        <v>307405</v>
      </c>
      <c r="C46" s="57">
        <v>324480</v>
      </c>
      <c r="D46" s="54">
        <v>-439430</v>
      </c>
      <c r="H46" s="60">
        <v>586317.90610488132</v>
      </c>
      <c r="L46" s="60">
        <v>505513.39894298575</v>
      </c>
      <c r="P46" s="60">
        <v>-638407.30504786724</v>
      </c>
    </row>
    <row r="47" spans="1:38">
      <c r="A47">
        <v>4</v>
      </c>
      <c r="B47" s="57">
        <v>32246</v>
      </c>
      <c r="C47" s="57">
        <v>129662</v>
      </c>
      <c r="D47" s="54">
        <v>-81311</v>
      </c>
      <c r="H47" s="60">
        <v>80335.419435083109</v>
      </c>
      <c r="L47" s="60">
        <v>203388.76940616511</v>
      </c>
      <c r="P47" s="60">
        <v>-134018.18884124825</v>
      </c>
    </row>
    <row r="48" spans="1:38">
      <c r="A48">
        <v>5</v>
      </c>
      <c r="B48" s="57">
        <v>4653</v>
      </c>
      <c r="C48" s="57">
        <v>295476</v>
      </c>
      <c r="D48" s="54">
        <v>-150354</v>
      </c>
      <c r="H48" s="60">
        <v>191816.70347821465</v>
      </c>
      <c r="L48" s="60">
        <v>535673.06642648112</v>
      </c>
      <c r="P48" s="60">
        <v>-332081.7699046958</v>
      </c>
    </row>
    <row r="49" spans="1:18">
      <c r="A49">
        <v>6</v>
      </c>
      <c r="B49" s="57">
        <v>34018</v>
      </c>
      <c r="C49" s="57">
        <v>294248</v>
      </c>
      <c r="D49" s="54">
        <v>-397403</v>
      </c>
      <c r="H49" s="60">
        <v>355796.44235574512</v>
      </c>
      <c r="L49" s="60">
        <v>727138.65282635787</v>
      </c>
      <c r="P49" s="60">
        <v>-749316.09518210299</v>
      </c>
    </row>
    <row r="50" spans="1:18">
      <c r="A50">
        <v>7</v>
      </c>
      <c r="B50" s="57">
        <v>72477</v>
      </c>
      <c r="C50" s="57">
        <v>671</v>
      </c>
      <c r="D50" s="54">
        <v>-218392</v>
      </c>
      <c r="H50" s="60">
        <v>351727.6601619299</v>
      </c>
      <c r="L50" s="60">
        <v>186440.60406624415</v>
      </c>
      <c r="P50" s="60">
        <v>-526150.264228174</v>
      </c>
    </row>
    <row r="51" spans="1:18">
      <c r="A51">
        <v>8</v>
      </c>
      <c r="B51" s="57">
        <v>10238</v>
      </c>
      <c r="C51" s="57">
        <v>445232</v>
      </c>
      <c r="D51" s="54">
        <v>-187043</v>
      </c>
      <c r="H51" s="60">
        <v>166787.20082611902</v>
      </c>
      <c r="L51" s="60">
        <v>776450.58447857224</v>
      </c>
      <c r="P51" s="60">
        <v>-416572.78530469094</v>
      </c>
    </row>
    <row r="52" spans="1:18">
      <c r="A52">
        <v>9</v>
      </c>
      <c r="B52" s="57">
        <v>-1143</v>
      </c>
      <c r="C52" s="57">
        <v>296286</v>
      </c>
      <c r="D52" s="54">
        <v>-51276</v>
      </c>
      <c r="H52" s="60">
        <v>86009.452980738526</v>
      </c>
      <c r="L52" s="60">
        <v>388528.1152495991</v>
      </c>
      <c r="P52" s="60">
        <v>-112394.56823033774</v>
      </c>
    </row>
    <row r="53" spans="1:18">
      <c r="A53">
        <v>10</v>
      </c>
      <c r="B53" s="57">
        <v>-5776</v>
      </c>
      <c r="C53" s="57">
        <v>147275</v>
      </c>
      <c r="D53" s="54">
        <v>-276613</v>
      </c>
      <c r="H53" s="60">
        <v>187892.08423507315</v>
      </c>
      <c r="L53" s="60">
        <v>797748.07645514375</v>
      </c>
      <c r="P53" s="60">
        <v>-762937.16069021728</v>
      </c>
    </row>
    <row r="54" spans="1:18">
      <c r="A54">
        <v>11</v>
      </c>
      <c r="B54" s="57">
        <v>-2648</v>
      </c>
      <c r="C54" s="57">
        <v>70049</v>
      </c>
      <c r="D54" s="54">
        <v>-149905</v>
      </c>
      <c r="H54" s="60">
        <v>117670.56739909748</v>
      </c>
      <c r="L54" s="60">
        <v>430480.21561785659</v>
      </c>
      <c r="P54" s="60">
        <v>-463404.78301695402</v>
      </c>
    </row>
    <row r="55" spans="1:18">
      <c r="A55">
        <v>12</v>
      </c>
      <c r="B55" s="57">
        <v>10409</v>
      </c>
      <c r="C55" s="57">
        <v>378993</v>
      </c>
      <c r="D55" s="54">
        <v>-135758</v>
      </c>
      <c r="H55" s="60">
        <v>147286.03955268653</v>
      </c>
      <c r="L55" s="60">
        <v>523178.44285658089</v>
      </c>
      <c r="P55" s="60">
        <v>-229923.48240926754</v>
      </c>
    </row>
    <row r="56" spans="1:18">
      <c r="A56">
        <v>13</v>
      </c>
      <c r="B56" s="57">
        <v>50775</v>
      </c>
      <c r="C56" s="57">
        <v>204637</v>
      </c>
      <c r="D56" s="54">
        <v>-80979</v>
      </c>
      <c r="H56" s="60">
        <v>93844.787773624936</v>
      </c>
      <c r="L56" s="60">
        <v>293491.56023001682</v>
      </c>
      <c r="P56" s="60">
        <v>-130218.34800364173</v>
      </c>
    </row>
    <row r="57" spans="1:18">
      <c r="A57">
        <v>14</v>
      </c>
      <c r="B57" s="57">
        <v>126108</v>
      </c>
      <c r="C57" s="57">
        <v>346471</v>
      </c>
      <c r="D57" s="54">
        <v>-107457</v>
      </c>
      <c r="H57" s="60">
        <v>168336.64921757736</v>
      </c>
      <c r="L57" s="60">
        <v>431457.71656292456</v>
      </c>
      <c r="P57" s="60">
        <v>-149520.36578050171</v>
      </c>
    </row>
    <row r="58" spans="1:18">
      <c r="A58">
        <v>15</v>
      </c>
      <c r="B58" s="57">
        <v>59487</v>
      </c>
      <c r="C58" s="57">
        <v>36583</v>
      </c>
      <c r="D58" s="54">
        <v>-64640</v>
      </c>
      <c r="H58" s="60">
        <v>87848.194488155452</v>
      </c>
      <c r="L58" s="60">
        <v>49619.325879430296</v>
      </c>
      <c r="P58" s="60">
        <v>-79980.520367585719</v>
      </c>
    </row>
    <row r="59" spans="1:18">
      <c r="A59">
        <v>16</v>
      </c>
      <c r="B59" s="57">
        <v>1346</v>
      </c>
      <c r="C59" s="57">
        <v>121303</v>
      </c>
      <c r="D59" s="54">
        <v>-79642</v>
      </c>
      <c r="H59" s="60">
        <v>107280.33672540884</v>
      </c>
      <c r="L59" s="60">
        <v>290721.34649405</v>
      </c>
      <c r="P59" s="60">
        <v>-231385.68321945894</v>
      </c>
    </row>
    <row r="60" spans="1:18">
      <c r="A60">
        <v>17</v>
      </c>
      <c r="B60" s="57">
        <v>86372</v>
      </c>
      <c r="C60" s="57">
        <v>249974</v>
      </c>
      <c r="D60" s="54">
        <v>-140001</v>
      </c>
      <c r="H60" s="60">
        <v>136345.87653118212</v>
      </c>
      <c r="L60" s="60">
        <v>342912.22900368919</v>
      </c>
      <c r="P60" s="60">
        <v>-199544.1055348714</v>
      </c>
    </row>
    <row r="61" spans="1:18">
      <c r="A61">
        <v>18</v>
      </c>
      <c r="B61" s="57">
        <v>68673</v>
      </c>
      <c r="C61" s="57">
        <v>8076</v>
      </c>
      <c r="D61" s="54">
        <v>-70040</v>
      </c>
      <c r="H61" s="60">
        <v>74680.612077519632</v>
      </c>
      <c r="L61" s="60">
        <v>12071.416429746389</v>
      </c>
      <c r="P61" s="60">
        <v>-74515.02850726599</v>
      </c>
    </row>
    <row r="62" spans="1:18">
      <c r="A62">
        <v>19</v>
      </c>
      <c r="B62" s="73">
        <v>166933</v>
      </c>
      <c r="C62" s="73">
        <v>965065</v>
      </c>
      <c r="D62" s="74">
        <v>-549276</v>
      </c>
      <c r="E62" s="72"/>
      <c r="F62" s="72"/>
      <c r="G62" s="72"/>
      <c r="H62" s="75">
        <v>371177.13959051581</v>
      </c>
      <c r="I62" s="72"/>
      <c r="J62" s="72"/>
      <c r="K62" s="72"/>
      <c r="L62" s="75">
        <v>1689672.7855231222</v>
      </c>
      <c r="M62" s="72"/>
      <c r="N62" s="72"/>
      <c r="O62" s="72"/>
      <c r="P62" s="75">
        <v>-1015849.9251136378</v>
      </c>
    </row>
    <row r="63" spans="1:18">
      <c r="A63">
        <v>20</v>
      </c>
      <c r="B63" s="57">
        <v>47145</v>
      </c>
      <c r="C63" s="57">
        <v>113702</v>
      </c>
      <c r="D63" s="54">
        <v>-116029</v>
      </c>
      <c r="H63" s="60">
        <v>145425.60615019363</v>
      </c>
      <c r="L63" s="60">
        <v>198130.724889</v>
      </c>
      <c r="P63" s="60">
        <v>-196870.33103919361</v>
      </c>
    </row>
    <row r="64" spans="1:18">
      <c r="A64">
        <v>21</v>
      </c>
      <c r="B64" s="57">
        <v>889989</v>
      </c>
      <c r="C64" s="57">
        <v>0</v>
      </c>
      <c r="D64" s="54">
        <v>0</v>
      </c>
      <c r="H64" s="60">
        <v>925104.42303770443</v>
      </c>
      <c r="L64" s="60">
        <v>27592.941077141379</v>
      </c>
      <c r="P64" s="60">
        <v>-25972.364114845986</v>
      </c>
      <c r="R64">
        <f>MIN(_xlfn.ANCHORARRAY(P44))</f>
        <v>-1015849.9251136378</v>
      </c>
    </row>
    <row r="65" spans="1:16">
      <c r="A65">
        <v>22</v>
      </c>
      <c r="B65" s="57">
        <v>76233</v>
      </c>
      <c r="C65" s="57">
        <v>2887</v>
      </c>
      <c r="D65" s="54">
        <v>-53536</v>
      </c>
      <c r="H65" s="60">
        <v>312188.64578204165</v>
      </c>
      <c r="L65" s="60">
        <v>315436.99875927047</v>
      </c>
      <c r="P65" s="60">
        <v>-321185.64454131207</v>
      </c>
    </row>
    <row r="66" spans="1:16">
      <c r="A66">
        <v>23</v>
      </c>
      <c r="B66" s="57">
        <v>19849</v>
      </c>
      <c r="C66" s="57">
        <v>262</v>
      </c>
      <c r="D66" s="54">
        <v>-20</v>
      </c>
      <c r="H66" s="60">
        <v>57511.09633401045</v>
      </c>
      <c r="L66" s="60">
        <v>16444.231201414495</v>
      </c>
      <c r="P66" s="60">
        <v>-16742.327535424938</v>
      </c>
    </row>
    <row r="67" spans="1:16">
      <c r="A67">
        <v>24</v>
      </c>
      <c r="B67" s="57">
        <v>20827</v>
      </c>
      <c r="C67" s="57">
        <v>4703</v>
      </c>
      <c r="D67" s="54">
        <v>-483</v>
      </c>
      <c r="H67" s="60">
        <v>72829.291910234402</v>
      </c>
      <c r="L67" s="60">
        <v>20791.681449116255</v>
      </c>
      <c r="P67" s="60">
        <v>-15689.973359350675</v>
      </c>
    </row>
    <row r="68" spans="1:16">
      <c r="A68">
        <v>25</v>
      </c>
      <c r="B68" s="57">
        <v>959928</v>
      </c>
      <c r="C68" s="57">
        <v>80109</v>
      </c>
      <c r="D68" s="54">
        <v>-524718</v>
      </c>
      <c r="H68" s="60">
        <v>1412666.8638930428</v>
      </c>
      <c r="L68" s="60">
        <v>570672.31323822611</v>
      </c>
      <c r="P68" s="60">
        <v>-940258.17713126971</v>
      </c>
    </row>
    <row r="69" spans="1:16">
      <c r="A69">
        <v>26</v>
      </c>
      <c r="B69" s="57">
        <v>302678</v>
      </c>
      <c r="C69" s="57">
        <v>86955</v>
      </c>
      <c r="D69" s="54">
        <v>-77838</v>
      </c>
      <c r="H69" s="60">
        <v>524696.05823309568</v>
      </c>
      <c r="L69" s="60">
        <v>198695.77002808481</v>
      </c>
      <c r="P69" s="60">
        <v>-185615.82826118084</v>
      </c>
    </row>
    <row r="70" spans="1:16">
      <c r="A70">
        <v>27</v>
      </c>
      <c r="B70" s="57">
        <v>929199</v>
      </c>
      <c r="C70" s="57">
        <v>6889</v>
      </c>
      <c r="D70" s="54">
        <v>-11243</v>
      </c>
      <c r="H70" s="60">
        <v>1062533.4654017007</v>
      </c>
      <c r="L70" s="60">
        <v>66726.710061937934</v>
      </c>
      <c r="P70" s="60">
        <v>-79976.175463638428</v>
      </c>
    </row>
    <row r="71" spans="1:16">
      <c r="A71">
        <v>28</v>
      </c>
      <c r="B71" s="57">
        <v>198549</v>
      </c>
      <c r="C71" s="57">
        <v>72335</v>
      </c>
      <c r="D71" s="54">
        <v>-138170</v>
      </c>
      <c r="H71" s="60">
        <v>769867.32187141525</v>
      </c>
      <c r="L71" s="60">
        <v>532174.37497411098</v>
      </c>
      <c r="P71" s="60">
        <v>-666926.69684552611</v>
      </c>
    </row>
    <row r="72" spans="1:16">
      <c r="A72">
        <v>29</v>
      </c>
      <c r="B72" s="57">
        <v>231509</v>
      </c>
      <c r="C72" s="57">
        <v>41939</v>
      </c>
      <c r="D72" s="54">
        <v>-197937</v>
      </c>
      <c r="H72" s="60">
        <v>569149.07950789446</v>
      </c>
      <c r="L72" s="60">
        <v>220927.00526825679</v>
      </c>
      <c r="P72" s="60">
        <v>-425554.08477615134</v>
      </c>
    </row>
    <row r="73" spans="1:16">
      <c r="A73">
        <v>30</v>
      </c>
      <c r="B73" s="57">
        <v>527471</v>
      </c>
      <c r="C73" s="57">
        <v>0</v>
      </c>
      <c r="D73" s="54">
        <v>0</v>
      </c>
      <c r="H73" s="60">
        <v>544124.71971217776</v>
      </c>
      <c r="L73" s="60">
        <v>12561.046879313066</v>
      </c>
      <c r="P73" s="60">
        <v>-12538.766591490816</v>
      </c>
    </row>
    <row r="74" spans="1:16">
      <c r="A74">
        <v>31</v>
      </c>
      <c r="B74" s="57">
        <v>607441</v>
      </c>
      <c r="C74" s="57">
        <v>37268</v>
      </c>
      <c r="D74" s="54">
        <v>-27141</v>
      </c>
      <c r="H74" s="60">
        <v>612925.70277077868</v>
      </c>
      <c r="L74" s="60">
        <v>41871.304203002022</v>
      </c>
      <c r="P74" s="60">
        <v>-32042.006973780641</v>
      </c>
    </row>
    <row r="75" spans="1:16">
      <c r="A75">
        <v>32</v>
      </c>
      <c r="B75" s="57">
        <v>1007260</v>
      </c>
      <c r="C75" s="57">
        <v>16769</v>
      </c>
      <c r="D75" s="54">
        <v>-5548</v>
      </c>
      <c r="H75" s="60">
        <v>1023818.2725739407</v>
      </c>
      <c r="L75" s="60">
        <v>17762.958594491251</v>
      </c>
      <c r="P75" s="60">
        <v>-6643.2311684320084</v>
      </c>
    </row>
    <row r="76" spans="1:16">
      <c r="A76">
        <v>33</v>
      </c>
      <c r="B76" s="57">
        <v>50569</v>
      </c>
      <c r="C76" s="57">
        <v>19553</v>
      </c>
      <c r="D76" s="54">
        <v>-1527</v>
      </c>
      <c r="H76" s="60">
        <v>65983.001181756481</v>
      </c>
      <c r="L76" s="60">
        <v>31737.559284815434</v>
      </c>
      <c r="P76" s="60">
        <v>-13114.560466571933</v>
      </c>
    </row>
    <row r="77" spans="1:16">
      <c r="A77">
        <v>34</v>
      </c>
      <c r="B77" s="57">
        <v>74131</v>
      </c>
      <c r="C77" s="57">
        <v>41293</v>
      </c>
      <c r="D77" s="54">
        <v>-363400</v>
      </c>
      <c r="H77" s="60">
        <v>984335.79713035014</v>
      </c>
      <c r="L77" s="60">
        <v>635831.68122062413</v>
      </c>
      <c r="P77" s="60">
        <v>-1000426.4783509746</v>
      </c>
    </row>
    <row r="78" spans="1:16">
      <c r="A78">
        <v>35</v>
      </c>
      <c r="B78" s="57">
        <v>722252</v>
      </c>
      <c r="C78" s="57">
        <v>225518</v>
      </c>
      <c r="D78" s="54">
        <v>-97755</v>
      </c>
      <c r="H78" s="60">
        <v>754437.66011735774</v>
      </c>
      <c r="L78" s="60">
        <v>232691.56504680155</v>
      </c>
      <c r="P78" s="60">
        <v>-104703.22516415939</v>
      </c>
    </row>
    <row r="79" spans="1:16">
      <c r="A79">
        <v>36</v>
      </c>
      <c r="B79" s="57">
        <v>0</v>
      </c>
      <c r="C79" s="57">
        <v>0</v>
      </c>
      <c r="D79" s="54">
        <v>0</v>
      </c>
      <c r="H79" s="60">
        <v>24142.854599559258</v>
      </c>
      <c r="L79" s="60">
        <v>11762.497304389448</v>
      </c>
      <c r="P79" s="60">
        <v>-12217.351903948696</v>
      </c>
    </row>
    <row r="80" spans="1:16">
      <c r="A80">
        <v>37</v>
      </c>
      <c r="B80" s="58">
        <v>96</v>
      </c>
      <c r="C80" s="58">
        <v>1066</v>
      </c>
      <c r="D80" s="55">
        <v>-1063</v>
      </c>
      <c r="H80" s="61">
        <v>62705.109559122597</v>
      </c>
      <c r="L80" s="61">
        <v>47295.249010865198</v>
      </c>
      <c r="P80" s="61">
        <v>-47211.358569987802</v>
      </c>
    </row>
    <row r="84" spans="8:32" ht="18">
      <c r="Q84" s="2" t="s">
        <v>73</v>
      </c>
    </row>
    <row r="85" spans="8:32" ht="18">
      <c r="H85" s="62" cm="1">
        <f t="array" ref="H85:H121">_xlfn.ANCHORARRAY(H44)/_xlfn.ANCHORARRAY(H44)</f>
        <v>1</v>
      </c>
      <c r="K85" s="21" t="s">
        <v>80</v>
      </c>
      <c r="L85" s="62" cm="1">
        <f t="array" ref="L85:L121">_xlfn.ANCHORARRAY(L44)/_xlfn.ANCHORARRAY(H44)</f>
        <v>0.94754297875877225</v>
      </c>
      <c r="N85" s="21" t="s">
        <v>80</v>
      </c>
      <c r="O85" s="62" cm="1">
        <f t="array" ref="O85:O121">_xlfn.ANCHORARRAY(P44)/_xlfn.ANCHORARRAY(H44)</f>
        <v>-1.1285166867868792</v>
      </c>
      <c r="Q85" s="21" t="s">
        <v>80</v>
      </c>
      <c r="R85" s="62" cm="1">
        <f t="array" ref="R85:R121">H85:H121+L85:L121+O85:O121</f>
        <v>0.81902629197189292</v>
      </c>
      <c r="AD85" s="2" t="s">
        <v>130</v>
      </c>
      <c r="AF85" s="2" t="s">
        <v>131</v>
      </c>
    </row>
    <row r="86" spans="8:32" ht="18">
      <c r="H86" s="63">
        <v>1</v>
      </c>
      <c r="K86" s="21" t="s">
        <v>81</v>
      </c>
      <c r="L86" s="63">
        <v>1.1183544060420771</v>
      </c>
      <c r="N86" s="21" t="s">
        <v>81</v>
      </c>
      <c r="O86" s="63">
        <v>-2.0249721187183849</v>
      </c>
      <c r="Q86" s="21" t="s">
        <v>81</v>
      </c>
      <c r="R86" s="63">
        <v>9.338228732369247E-2</v>
      </c>
      <c r="V86" s="2" t="s">
        <v>127</v>
      </c>
      <c r="X86" s="2" t="s">
        <v>126</v>
      </c>
      <c r="Z86" t="s">
        <v>125</v>
      </c>
      <c r="AC86" t="s">
        <v>140</v>
      </c>
      <c r="AD86">
        <v>4.6553367442628089</v>
      </c>
      <c r="AE86" t="s">
        <v>89</v>
      </c>
      <c r="AF86">
        <v>-4.0605071990989305</v>
      </c>
    </row>
    <row r="87" spans="8:32" ht="15.6">
      <c r="H87" s="63">
        <v>1</v>
      </c>
      <c r="K87" s="21" t="s">
        <v>82</v>
      </c>
      <c r="L87" s="63">
        <v>0.86218311547278392</v>
      </c>
      <c r="N87" s="21" t="s">
        <v>82</v>
      </c>
      <c r="O87" s="63">
        <v>-1.0888415625731684</v>
      </c>
      <c r="Q87" s="21" t="s">
        <v>82</v>
      </c>
      <c r="R87" s="63">
        <v>0.77334155289961548</v>
      </c>
      <c r="U87" t="s">
        <v>118</v>
      </c>
      <c r="V87">
        <f>MIN(_xlfn.ANCHORARRAY(L85))</f>
        <v>1.7349718275523746E-2</v>
      </c>
      <c r="W87" t="s">
        <v>122</v>
      </c>
      <c r="X87">
        <f>MIN(_xlfn.ANCHORARRAY(O85))</f>
        <v>-4.0605071990989305</v>
      </c>
      <c r="Y87" t="s">
        <v>9</v>
      </c>
      <c r="Z87">
        <f>MIN(_xlfn.ANCHORARRAY(R85))</f>
        <v>3.4168481359888592E-2</v>
      </c>
      <c r="AA87" t="s">
        <v>129</v>
      </c>
      <c r="AC87" t="s">
        <v>98</v>
      </c>
      <c r="AD87">
        <v>4.5522005675973913</v>
      </c>
      <c r="AE87" t="s">
        <v>133</v>
      </c>
      <c r="AF87">
        <v>-3.9381537223768697</v>
      </c>
    </row>
    <row r="88" spans="8:32" ht="18">
      <c r="H88" s="63">
        <v>1</v>
      </c>
      <c r="K88" s="21" t="s">
        <v>83</v>
      </c>
      <c r="L88" s="63">
        <v>2.5317446630190075</v>
      </c>
      <c r="N88" s="21" t="s">
        <v>83</v>
      </c>
      <c r="O88" s="63">
        <v>-1.6682328888510347</v>
      </c>
      <c r="Q88" s="21" t="s">
        <v>83</v>
      </c>
      <c r="R88" s="63">
        <v>1.8635117741679728</v>
      </c>
      <c r="U88" s="2" t="s">
        <v>119</v>
      </c>
      <c r="V88">
        <f>MAX(_xlfn.ANCHORARRAY(L85))</f>
        <v>4.6553367442628089</v>
      </c>
      <c r="W88" t="s">
        <v>124</v>
      </c>
      <c r="X88">
        <f>MAX(_xlfn.ANCHORARRAY(O85))</f>
        <v>-6.4886819725638667E-3</v>
      </c>
      <c r="Y88" t="s">
        <v>122</v>
      </c>
      <c r="Z88">
        <f>MAX(_xlfn.ANCHORARRAY(R85))</f>
        <v>4.2105023046838852</v>
      </c>
      <c r="AA88" t="s">
        <v>128</v>
      </c>
      <c r="AC88" t="s">
        <v>141</v>
      </c>
      <c r="AD88">
        <v>4.5172722507211898</v>
      </c>
      <c r="AE88" t="s">
        <v>98</v>
      </c>
      <c r="AF88">
        <v>-2.7368332172458891</v>
      </c>
    </row>
    <row r="89" spans="8:32" ht="15.6">
      <c r="H89" s="63">
        <v>1</v>
      </c>
      <c r="K89" s="21" t="s">
        <v>84</v>
      </c>
      <c r="L89" s="63">
        <v>2.7926299259298841</v>
      </c>
      <c r="N89" s="21" t="s">
        <v>84</v>
      </c>
      <c r="O89" s="63">
        <v>-1.7312453184892294</v>
      </c>
      <c r="Q89" s="21" t="s">
        <v>84</v>
      </c>
      <c r="R89" s="63">
        <v>2.0613846074406545</v>
      </c>
      <c r="AC89" t="s">
        <v>89</v>
      </c>
      <c r="AD89">
        <v>4.2457779938034816</v>
      </c>
      <c r="AE89" t="s">
        <v>140</v>
      </c>
      <c r="AF89">
        <v>-2.4976304131333276</v>
      </c>
    </row>
    <row r="90" spans="8:32">
      <c r="H90" s="63">
        <v>1</v>
      </c>
      <c r="K90" s="21" t="s">
        <v>85</v>
      </c>
      <c r="L90" s="63">
        <v>2.0436928711595268</v>
      </c>
      <c r="N90" s="21" t="s">
        <v>85</v>
      </c>
      <c r="O90" s="63">
        <v>-2.1060246983383126</v>
      </c>
      <c r="Q90" s="21" t="s">
        <v>85</v>
      </c>
      <c r="R90" s="63">
        <v>0.93766817282121417</v>
      </c>
      <c r="AC90" t="s">
        <v>90</v>
      </c>
      <c r="AD90">
        <v>3.658350810511672</v>
      </c>
      <c r="AE90" t="s">
        <v>95</v>
      </c>
      <c r="AF90">
        <v>-2.1568321864211333</v>
      </c>
    </row>
    <row r="91" spans="8:32" ht="15.6">
      <c r="H91" s="63">
        <v>1</v>
      </c>
      <c r="K91" s="21" t="s">
        <v>86</v>
      </c>
      <c r="L91" s="63">
        <v>0.5300709190184526</v>
      </c>
      <c r="N91" s="21" t="s">
        <v>86</v>
      </c>
      <c r="O91" s="63">
        <v>-1.4959024376585641</v>
      </c>
      <c r="Q91" s="21" t="s">
        <v>120</v>
      </c>
      <c r="R91" s="63">
        <v>3.4168481359888592E-2</v>
      </c>
      <c r="AD91">
        <v>3.5521251331456418</v>
      </c>
      <c r="AF91">
        <v>-2.1060246983383126</v>
      </c>
    </row>
    <row r="92" spans="8:32" ht="15.6">
      <c r="H92" s="63">
        <v>1</v>
      </c>
      <c r="K92" s="21" t="s">
        <v>87</v>
      </c>
      <c r="L92" s="63">
        <v>4.6553367442628089</v>
      </c>
      <c r="N92" s="21" t="s">
        <v>87</v>
      </c>
      <c r="O92" s="63">
        <v>-2.4976304131333276</v>
      </c>
      <c r="Q92" s="21" t="s">
        <v>87</v>
      </c>
      <c r="R92" s="63">
        <v>3.1577063311294813</v>
      </c>
      <c r="AD92">
        <v>3.1274146086619696</v>
      </c>
      <c r="AF92">
        <v>-2.0249721187183849</v>
      </c>
    </row>
    <row r="93" spans="8:32" ht="15.6">
      <c r="H93" s="63">
        <v>1</v>
      </c>
      <c r="K93" s="21" t="s">
        <v>88</v>
      </c>
      <c r="L93" s="63">
        <v>4.5172722507211898</v>
      </c>
      <c r="N93" s="21" t="s">
        <v>88</v>
      </c>
      <c r="O93" s="63">
        <v>-1.3067699460373043</v>
      </c>
      <c r="Q93" s="21" t="s">
        <v>88</v>
      </c>
      <c r="R93" s="63">
        <v>4.2105023046838852</v>
      </c>
      <c r="U93">
        <v>3.4168481359888599E-2</v>
      </c>
      <c r="AD93">
        <v>2.7926299259298841</v>
      </c>
      <c r="AF93">
        <v>-1.7312453184892294</v>
      </c>
    </row>
    <row r="94" spans="8:32">
      <c r="H94" s="63">
        <v>1</v>
      </c>
      <c r="K94" s="21" t="s">
        <v>89</v>
      </c>
      <c r="L94" s="63">
        <v>4.2457779938034816</v>
      </c>
      <c r="N94" s="21" t="s">
        <v>89</v>
      </c>
      <c r="O94" s="63">
        <v>-4.0605071990989305</v>
      </c>
      <c r="Q94" s="21" t="s">
        <v>89</v>
      </c>
      <c r="R94" s="63">
        <v>1.1852707947045511</v>
      </c>
      <c r="U94">
        <v>4.2105023046838896</v>
      </c>
      <c r="AD94">
        <v>2.7099220170996539</v>
      </c>
      <c r="AF94">
        <v>-1.6682328888510347</v>
      </c>
    </row>
    <row r="95" spans="8:32">
      <c r="H95" s="63">
        <v>1</v>
      </c>
      <c r="K95" s="21" t="s">
        <v>90</v>
      </c>
      <c r="L95" s="63">
        <v>3.658350810511672</v>
      </c>
      <c r="N95" s="21" t="s">
        <v>90</v>
      </c>
      <c r="O95" s="63">
        <v>-3.9381537223768697</v>
      </c>
      <c r="Q95" s="21" t="s">
        <v>90</v>
      </c>
      <c r="R95" s="63">
        <v>0.72019708813480277</v>
      </c>
      <c r="AD95">
        <v>2.563064659824966</v>
      </c>
      <c r="AF95">
        <v>-1.5610677231022991</v>
      </c>
    </row>
    <row r="96" spans="8:32">
      <c r="H96" s="63">
        <v>1</v>
      </c>
      <c r="K96" s="21" t="s">
        <v>91</v>
      </c>
      <c r="L96" s="63">
        <v>3.5521251331456418</v>
      </c>
      <c r="N96" s="21" t="s">
        <v>91</v>
      </c>
      <c r="O96" s="63">
        <v>-1.5610677231022991</v>
      </c>
      <c r="Q96" s="21" t="s">
        <v>91</v>
      </c>
      <c r="R96" s="63">
        <v>2.9910574100433429</v>
      </c>
      <c r="AD96">
        <v>2.5317446630190075</v>
      </c>
      <c r="AF96">
        <v>-1.4959024376585641</v>
      </c>
    </row>
    <row r="97" spans="8:32">
      <c r="H97" s="63">
        <v>1</v>
      </c>
      <c r="K97" s="21" t="s">
        <v>92</v>
      </c>
      <c r="L97" s="63">
        <v>3.1274146086619696</v>
      </c>
      <c r="N97" s="21" t="s">
        <v>92</v>
      </c>
      <c r="O97" s="63">
        <v>-1.3875927592031869</v>
      </c>
      <c r="Q97" s="21" t="s">
        <v>92</v>
      </c>
      <c r="R97" s="63">
        <v>2.7398218494587825</v>
      </c>
      <c r="AD97">
        <v>2.5150172321145745</v>
      </c>
      <c r="AF97">
        <v>-1.4635140468603458</v>
      </c>
    </row>
    <row r="98" spans="8:32">
      <c r="H98" s="63">
        <v>1</v>
      </c>
      <c r="K98" s="21" t="s">
        <v>93</v>
      </c>
      <c r="L98" s="63">
        <v>2.563064659824966</v>
      </c>
      <c r="N98" s="21" t="s">
        <v>93</v>
      </c>
      <c r="O98" s="63">
        <v>-0.88822230022675963</v>
      </c>
      <c r="Q98" s="21" t="s">
        <v>93</v>
      </c>
      <c r="R98" s="63">
        <v>2.6748423595982063</v>
      </c>
      <c r="AD98">
        <v>2.0436928711595268</v>
      </c>
      <c r="AF98">
        <v>-1.3875927592031869</v>
      </c>
    </row>
    <row r="99" spans="8:32" ht="15.6" customHeight="1">
      <c r="H99" s="63">
        <v>1</v>
      </c>
      <c r="K99" s="21" t="s">
        <v>94</v>
      </c>
      <c r="L99" s="63">
        <v>0.56483034362328821</v>
      </c>
      <c r="N99" s="21" t="s">
        <v>94</v>
      </c>
      <c r="O99" s="63">
        <v>-0.91044011585655837</v>
      </c>
      <c r="Q99" s="21" t="s">
        <v>94</v>
      </c>
      <c r="R99" s="63">
        <v>0.65439022776672984</v>
      </c>
      <c r="AD99">
        <v>1.3624197975449608</v>
      </c>
      <c r="AF99">
        <v>-1.3537528654745199</v>
      </c>
    </row>
    <row r="100" spans="8:32">
      <c r="H100" s="63">
        <v>1</v>
      </c>
      <c r="K100" s="21" t="s">
        <v>95</v>
      </c>
      <c r="L100" s="63">
        <v>2.7099220170996539</v>
      </c>
      <c r="N100" s="21" t="s">
        <v>95</v>
      </c>
      <c r="O100" s="63">
        <v>-2.1568321864211333</v>
      </c>
      <c r="Q100" s="21" t="s">
        <v>95</v>
      </c>
      <c r="R100" s="63">
        <v>1.5530898306785206</v>
      </c>
      <c r="AD100">
        <v>1.1183544060420771</v>
      </c>
      <c r="AF100">
        <v>-1.3067699460373043</v>
      </c>
    </row>
    <row r="101" spans="8:32">
      <c r="H101" s="63">
        <v>1</v>
      </c>
      <c r="K101" s="21" t="s">
        <v>96</v>
      </c>
      <c r="L101" s="63">
        <v>2.5150172321145745</v>
      </c>
      <c r="N101" s="21" t="s">
        <v>96</v>
      </c>
      <c r="O101" s="63">
        <v>-1.4635140468603458</v>
      </c>
      <c r="Q101" s="21" t="s">
        <v>96</v>
      </c>
      <c r="R101" s="63">
        <v>2.0515031852542287</v>
      </c>
      <c r="AD101">
        <v>1.0104050964732929</v>
      </c>
      <c r="AF101">
        <v>-1.1285166867868792</v>
      </c>
    </row>
    <row r="102" spans="8:32" ht="13.8" customHeight="1">
      <c r="H102" s="63">
        <v>1</v>
      </c>
      <c r="K102" s="21" t="s">
        <v>97</v>
      </c>
      <c r="L102" s="63">
        <v>0.16164056632551527</v>
      </c>
      <c r="N102" s="21" t="s">
        <v>97</v>
      </c>
      <c r="O102" s="63">
        <v>-0.99778277700667795</v>
      </c>
      <c r="Q102" s="21" t="s">
        <v>97</v>
      </c>
      <c r="R102" s="63">
        <v>0.16385778931883721</v>
      </c>
      <c r="AD102">
        <v>0.94754297875877225</v>
      </c>
      <c r="AF102">
        <v>-1.0888415625731684</v>
      </c>
    </row>
    <row r="103" spans="8:32">
      <c r="H103" s="63">
        <v>1</v>
      </c>
      <c r="K103" s="21" t="s">
        <v>98</v>
      </c>
      <c r="L103" s="63">
        <v>4.5522005675973913</v>
      </c>
      <c r="N103" s="21" t="s">
        <v>98</v>
      </c>
      <c r="O103" s="63">
        <v>-2.7368332172458891</v>
      </c>
      <c r="Q103" s="21" t="s">
        <v>98</v>
      </c>
      <c r="R103" s="63">
        <v>2.8153673503515022</v>
      </c>
      <c r="AD103">
        <v>0.86218311547278392</v>
      </c>
      <c r="AF103">
        <v>-1.0288191094738013</v>
      </c>
    </row>
    <row r="104" spans="8:32">
      <c r="H104" s="63">
        <v>1</v>
      </c>
      <c r="K104" s="21" t="s">
        <v>99</v>
      </c>
      <c r="L104" s="63">
        <v>1.3624197975449608</v>
      </c>
      <c r="N104" s="21" t="s">
        <v>99</v>
      </c>
      <c r="O104" s="63">
        <v>-1.3537528654745199</v>
      </c>
      <c r="Q104" s="21" t="s">
        <v>99</v>
      </c>
      <c r="R104" s="63">
        <v>1.0086669320704409</v>
      </c>
      <c r="AD104">
        <v>0.7542487261946661</v>
      </c>
      <c r="AF104">
        <v>-1.0163467398702088</v>
      </c>
    </row>
    <row r="105" spans="8:32" ht="15.6" customHeight="1">
      <c r="H105" s="63">
        <v>1</v>
      </c>
      <c r="K105" s="21" t="s">
        <v>100</v>
      </c>
      <c r="L105" s="63">
        <v>2.9826839424825422E-2</v>
      </c>
      <c r="N105" s="21" t="s">
        <v>100</v>
      </c>
      <c r="O105" s="63">
        <v>-2.8075062088193509E-2</v>
      </c>
      <c r="Q105" s="21" t="s">
        <v>100</v>
      </c>
      <c r="R105" s="63">
        <v>1.0017517773366318</v>
      </c>
      <c r="AD105">
        <v>0.69125466149217307</v>
      </c>
      <c r="AF105">
        <v>-0.99778277700667795</v>
      </c>
    </row>
    <row r="106" spans="8:32" ht="15.6">
      <c r="H106" s="63">
        <v>1</v>
      </c>
      <c r="K106" s="21" t="s">
        <v>101</v>
      </c>
      <c r="L106" s="63">
        <v>1.0104050964732929</v>
      </c>
      <c r="N106" s="21" t="s">
        <v>101</v>
      </c>
      <c r="O106" s="63">
        <v>-1.0288191094738013</v>
      </c>
      <c r="Q106" s="21" t="s">
        <v>101</v>
      </c>
      <c r="R106" s="63">
        <v>0.98158598699949162</v>
      </c>
      <c r="AD106">
        <v>0.64594997263563347</v>
      </c>
      <c r="AF106">
        <v>-0.91044011585655837</v>
      </c>
    </row>
    <row r="107" spans="8:32">
      <c r="H107" s="63">
        <v>1</v>
      </c>
      <c r="K107" s="21" t="s">
        <v>102</v>
      </c>
      <c r="L107" s="63">
        <v>0.28593145061798864</v>
      </c>
      <c r="N107" s="21" t="s">
        <v>102</v>
      </c>
      <c r="O107" s="63">
        <v>-0.29111473441906888</v>
      </c>
      <c r="Q107" s="21" t="s">
        <v>102</v>
      </c>
      <c r="R107" s="63">
        <v>0.99481671619891976</v>
      </c>
      <c r="AD107">
        <v>0.56483034362328821</v>
      </c>
      <c r="AF107">
        <v>-0.88822230022675963</v>
      </c>
    </row>
    <row r="108" spans="8:32">
      <c r="H108" s="63">
        <v>1</v>
      </c>
      <c r="K108" s="21" t="s">
        <v>103</v>
      </c>
      <c r="L108" s="63">
        <v>0.28548515169889338</v>
      </c>
      <c r="N108" s="21" t="s">
        <v>103</v>
      </c>
      <c r="O108" s="63">
        <v>-0.21543492937826886</v>
      </c>
      <c r="Q108" s="21" t="s">
        <v>103</v>
      </c>
      <c r="R108" s="63">
        <v>1.0700502223206245</v>
      </c>
      <c r="AD108">
        <v>0.5300709190184526</v>
      </c>
      <c r="AF108">
        <v>-0.86628783674613163</v>
      </c>
    </row>
    <row r="109" spans="8:32" ht="15.6" customHeight="1">
      <c r="H109" s="63">
        <v>1</v>
      </c>
      <c r="K109" s="21" t="s">
        <v>104</v>
      </c>
      <c r="L109" s="63">
        <v>0.40396807472751295</v>
      </c>
      <c r="N109" s="21" t="s">
        <v>104</v>
      </c>
      <c r="O109" s="63">
        <v>-0.6655908772009389</v>
      </c>
      <c r="Q109" s="21" t="s">
        <v>104</v>
      </c>
      <c r="R109" s="63">
        <v>0.73837719752657405</v>
      </c>
      <c r="AD109">
        <v>0.48720408168320656</v>
      </c>
      <c r="AF109">
        <v>-0.75291086965526721</v>
      </c>
    </row>
    <row r="110" spans="8:32" ht="15.6">
      <c r="H110" s="63">
        <v>1</v>
      </c>
      <c r="K110" s="21" t="s">
        <v>105</v>
      </c>
      <c r="L110" s="63">
        <v>0.37868736940237202</v>
      </c>
      <c r="N110" s="21" t="s">
        <v>105</v>
      </c>
      <c r="O110" s="63">
        <v>-0.35375876252289512</v>
      </c>
      <c r="Q110" s="21" t="s">
        <v>105</v>
      </c>
      <c r="R110" s="63">
        <v>1.024928606879477</v>
      </c>
      <c r="AD110">
        <v>0.48099599467128351</v>
      </c>
      <c r="AF110">
        <v>-0.74770231578710411</v>
      </c>
    </row>
    <row r="111" spans="8:32" ht="13.8" customHeight="1">
      <c r="H111" s="63">
        <v>1</v>
      </c>
      <c r="K111" s="21" t="s">
        <v>106</v>
      </c>
      <c r="L111" s="63">
        <v>6.2799631479570656E-2</v>
      </c>
      <c r="N111" s="21" t="s">
        <v>106</v>
      </c>
      <c r="O111" s="63">
        <v>-7.5269323807511973E-2</v>
      </c>
      <c r="Q111" s="21" t="s">
        <v>106</v>
      </c>
      <c r="R111" s="63">
        <v>0.98753030767205874</v>
      </c>
      <c r="AD111">
        <v>0.40396807472751295</v>
      </c>
      <c r="AF111">
        <v>-0.6655908772009389</v>
      </c>
    </row>
    <row r="112" spans="8:32" ht="15.6">
      <c r="H112" s="63">
        <v>1</v>
      </c>
      <c r="K112" s="21" t="s">
        <v>107</v>
      </c>
      <c r="L112" s="63">
        <v>0.69125466149217307</v>
      </c>
      <c r="N112" s="21" t="s">
        <v>107</v>
      </c>
      <c r="O112" s="63">
        <v>-0.86628783674613163</v>
      </c>
      <c r="Q112" s="21" t="s">
        <v>107</v>
      </c>
      <c r="R112" s="63">
        <v>0.82496682474604144</v>
      </c>
      <c r="AD112">
        <v>0.38817071523558949</v>
      </c>
      <c r="AF112">
        <v>-0.50604421501058672</v>
      </c>
    </row>
    <row r="113" spans="8:32">
      <c r="H113" s="63">
        <v>1</v>
      </c>
      <c r="K113" s="21" t="s">
        <v>108</v>
      </c>
      <c r="L113" s="63">
        <v>0.38817071523558949</v>
      </c>
      <c r="N113" s="21" t="s">
        <v>108</v>
      </c>
      <c r="O113" s="63">
        <v>-0.74770231578710411</v>
      </c>
      <c r="Q113" s="21" t="s">
        <v>108</v>
      </c>
      <c r="R113" s="63">
        <v>0.64046839944848544</v>
      </c>
      <c r="AD113">
        <v>0.37868736940237202</v>
      </c>
      <c r="AF113">
        <v>-0.35375876252289512</v>
      </c>
    </row>
    <row r="114" spans="8:32">
      <c r="H114" s="63">
        <v>1</v>
      </c>
      <c r="K114" s="21" t="s">
        <v>109</v>
      </c>
      <c r="L114" s="63">
        <v>2.3084867171551046E-2</v>
      </c>
      <c r="N114" s="21" t="s">
        <v>109</v>
      </c>
      <c r="O114" s="63">
        <v>-2.3043920147798779E-2</v>
      </c>
      <c r="Q114" s="21" t="s">
        <v>109</v>
      </c>
      <c r="R114" s="63">
        <v>1.0000409470237523</v>
      </c>
      <c r="AD114">
        <v>0.3084304739116614</v>
      </c>
      <c r="AF114">
        <v>-0.29111473441906888</v>
      </c>
    </row>
    <row r="115" spans="8:32" ht="15.6">
      <c r="H115" s="63">
        <v>1</v>
      </c>
      <c r="K115" s="21" t="s">
        <v>110</v>
      </c>
      <c r="L115" s="63">
        <v>6.831383316724933E-2</v>
      </c>
      <c r="N115" s="21" t="s">
        <v>110</v>
      </c>
      <c r="O115" s="63">
        <v>-5.2277146853088777E-2</v>
      </c>
      <c r="Q115" s="21" t="s">
        <v>110</v>
      </c>
      <c r="R115" s="63">
        <v>1.0160366863141606</v>
      </c>
      <c r="AD115">
        <v>0.28593145061798864</v>
      </c>
      <c r="AF115">
        <v>-0.21543492937826886</v>
      </c>
    </row>
    <row r="116" spans="8:32" ht="15.6">
      <c r="H116" s="63">
        <v>1</v>
      </c>
      <c r="K116" s="21" t="s">
        <v>123</v>
      </c>
      <c r="L116" s="63">
        <v>1.7349718275523746E-2</v>
      </c>
      <c r="N116" s="21" t="s">
        <v>111</v>
      </c>
      <c r="O116" s="63">
        <v>-6.4886819725638667E-3</v>
      </c>
      <c r="Q116" s="21" t="s">
        <v>111</v>
      </c>
      <c r="R116" s="63">
        <v>1.01086103630296</v>
      </c>
      <c r="AD116">
        <v>0.28548515169889338</v>
      </c>
      <c r="AF116">
        <v>-0.1987566529513658</v>
      </c>
    </row>
    <row r="117" spans="8:32">
      <c r="H117" s="63">
        <v>1</v>
      </c>
      <c r="K117" s="21" t="s">
        <v>112</v>
      </c>
      <c r="L117" s="63">
        <v>0.48099599467128351</v>
      </c>
      <c r="N117" s="21" t="s">
        <v>112</v>
      </c>
      <c r="O117" s="63">
        <v>-0.1987566529513658</v>
      </c>
      <c r="Q117" s="21" t="s">
        <v>112</v>
      </c>
      <c r="R117" s="63">
        <v>1.2822393417199178</v>
      </c>
      <c r="AD117">
        <v>0.16164056632551527</v>
      </c>
      <c r="AF117">
        <v>-0.13878313702933667</v>
      </c>
    </row>
    <row r="118" spans="8:32">
      <c r="H118" s="63">
        <v>1</v>
      </c>
      <c r="K118" s="21" t="s">
        <v>113</v>
      </c>
      <c r="L118" s="63">
        <v>0.64594997263563347</v>
      </c>
      <c r="N118" s="21" t="s">
        <v>113</v>
      </c>
      <c r="O118" s="63">
        <v>-1.0163467398702088</v>
      </c>
      <c r="Q118" s="21" t="s">
        <v>113</v>
      </c>
      <c r="R118" s="63">
        <v>0.62960323276542463</v>
      </c>
      <c r="AD118">
        <v>6.831383316724933E-2</v>
      </c>
      <c r="AF118">
        <v>-7.5269323807511973E-2</v>
      </c>
    </row>
    <row r="119" spans="8:32">
      <c r="H119" s="63">
        <v>1</v>
      </c>
      <c r="K119" s="21" t="s">
        <v>114</v>
      </c>
      <c r="L119" s="63">
        <v>0.3084304739116614</v>
      </c>
      <c r="N119" s="21" t="s">
        <v>114</v>
      </c>
      <c r="O119" s="63">
        <v>-0.13878313702933667</v>
      </c>
      <c r="Q119" s="21" t="s">
        <v>114</v>
      </c>
      <c r="R119" s="63">
        <v>1.1696473368823248</v>
      </c>
      <c r="AD119">
        <v>6.2799631479570656E-2</v>
      </c>
      <c r="AF119">
        <v>-5.2277146853088777E-2</v>
      </c>
    </row>
    <row r="120" spans="8:32">
      <c r="H120" s="63">
        <v>1</v>
      </c>
      <c r="K120" s="21" t="s">
        <v>115</v>
      </c>
      <c r="L120" s="63">
        <v>0.48720408168320656</v>
      </c>
      <c r="N120" s="21" t="s">
        <v>115</v>
      </c>
      <c r="O120" s="63">
        <v>-0.50604421501058672</v>
      </c>
      <c r="Q120" s="21" t="s">
        <v>115</v>
      </c>
      <c r="R120" s="63">
        <v>0.9811598666726199</v>
      </c>
      <c r="AD120">
        <v>2.9826839424825422E-2</v>
      </c>
      <c r="AF120">
        <v>-2.8075062088193509E-2</v>
      </c>
    </row>
    <row r="121" spans="8:32" ht="15.6" customHeight="1">
      <c r="H121" s="64">
        <v>1</v>
      </c>
      <c r="K121" s="27" t="s">
        <v>116</v>
      </c>
      <c r="L121" s="64">
        <v>0.7542487261946661</v>
      </c>
      <c r="N121" s="27" t="s">
        <v>116</v>
      </c>
      <c r="O121" s="64">
        <v>-0.75291086965526721</v>
      </c>
      <c r="Q121" s="27" t="s">
        <v>116</v>
      </c>
      <c r="R121" s="64">
        <v>1.0013378565393989</v>
      </c>
      <c r="AD121">
        <v>2.3084867171551046E-2</v>
      </c>
      <c r="AF121">
        <v>-2.3043920147798779E-2</v>
      </c>
    </row>
    <row r="122" spans="8:32">
      <c r="AD122">
        <v>1.7349718275523746E-2</v>
      </c>
      <c r="AF122">
        <v>-6.4886819725638667E-3</v>
      </c>
    </row>
    <row r="164" spans="1:42" ht="22.2">
      <c r="A164" s="3" t="s">
        <v>117</v>
      </c>
      <c r="H164" t="s">
        <v>74</v>
      </c>
      <c r="L164" s="2" t="s">
        <v>70</v>
      </c>
      <c r="P164" s="2" t="s">
        <v>71</v>
      </c>
      <c r="T164" s="2" t="s">
        <v>75</v>
      </c>
      <c r="X164" t="s">
        <v>76</v>
      </c>
    </row>
    <row r="165" spans="1:42" ht="18">
      <c r="B165" s="15" t="s">
        <v>66</v>
      </c>
      <c r="C165" s="15" t="s">
        <v>67</v>
      </c>
      <c r="D165" s="22" t="s">
        <v>68</v>
      </c>
      <c r="E165" s="52" t="s">
        <v>78</v>
      </c>
      <c r="F165" s="52" t="s">
        <v>79</v>
      </c>
      <c r="H165" t="s">
        <v>69</v>
      </c>
      <c r="L165" t="s">
        <v>69</v>
      </c>
      <c r="P165" t="s">
        <v>77</v>
      </c>
      <c r="T165" t="s">
        <v>69</v>
      </c>
      <c r="X165" t="s">
        <v>69</v>
      </c>
      <c r="AB165" s="2" t="s">
        <v>127</v>
      </c>
      <c r="AF165" s="2" t="s">
        <v>126</v>
      </c>
      <c r="AJ165" s="2" t="s">
        <v>142</v>
      </c>
      <c r="AN165" s="2" t="s">
        <v>143</v>
      </c>
    </row>
    <row r="166" spans="1:42" ht="18">
      <c r="A166" s="21" t="s">
        <v>80</v>
      </c>
      <c r="B166" s="56">
        <v>40035</v>
      </c>
      <c r="C166" s="56">
        <v>588</v>
      </c>
      <c r="D166" s="53">
        <v>-27000</v>
      </c>
      <c r="E166" s="56">
        <v>50205</v>
      </c>
      <c r="F166" s="53">
        <v>-40846</v>
      </c>
      <c r="H166" s="59" cm="1">
        <f t="array" ref="H166:H202">MMULT(B4:AL40,B166:B202)</f>
        <v>183598.50162802881</v>
      </c>
      <c r="L166" s="59" cm="1">
        <f t="array" ref="L166:L202">MMULT(B4:AL40,C166:C202)</f>
        <v>4587.4346192293806</v>
      </c>
      <c r="P166" s="59" cm="1">
        <f t="array" ref="P166:P202">MMULT(B4:AL40,D166:D202)</f>
        <v>-59840.38870019342</v>
      </c>
      <c r="T166" s="59" cm="1">
        <f t="array" ref="T166:T202">MMULT(B4:AL40,E166:E202)</f>
        <v>169380.03650904034</v>
      </c>
      <c r="X166" s="59" cm="1">
        <f t="array" ref="X166:X202">MMULT(B4:AL40,F166:F202)</f>
        <v>-147353.58405610512</v>
      </c>
      <c r="Z166" s="21" t="s">
        <v>80</v>
      </c>
      <c r="AA166">
        <v>1</v>
      </c>
      <c r="AB166" cm="1">
        <f t="array" ref="AB166:AB202">_xlfn.ANCHORARRAY(L166)/_xlfn.ANCHORARRAY(H166)</f>
        <v>2.4986231252167507E-2</v>
      </c>
      <c r="AC166" s="65">
        <v>1.5831332384378969</v>
      </c>
      <c r="AD166" t="s">
        <v>138</v>
      </c>
      <c r="AE166">
        <v>1</v>
      </c>
      <c r="AF166" cm="1">
        <f t="array" ref="AF166:AF202">_xlfn.ANCHORARRAY(P166)/_xlfn.ANCHORARRAY(H166)</f>
        <v>-0.32593070297180449</v>
      </c>
      <c r="AG166" s="65">
        <v>-1.0269714192138633</v>
      </c>
      <c r="AH166" s="2" t="s">
        <v>133</v>
      </c>
      <c r="AI166">
        <v>1</v>
      </c>
      <c r="AJ166" cm="1">
        <f t="array" ref="AJ166:AJ202">_xlfn.ANCHORARRAY(T166)/_xlfn.ANCHORARRAY(H166)</f>
        <v>0.92255674750660477</v>
      </c>
      <c r="AK166" s="65">
        <v>4.2976140042265012</v>
      </c>
      <c r="AL166" s="2" t="s">
        <v>145</v>
      </c>
      <c r="AM166">
        <v>1</v>
      </c>
      <c r="AN166" cm="1">
        <f t="array" ref="AN166:AN202">_xlfn.ANCHORARRAY(X166)/_xlfn.ANCHORARRAY(H166)</f>
        <v>-0.80258598381507484</v>
      </c>
      <c r="AO166" s="65">
        <v>-3.6737118708120562</v>
      </c>
      <c r="AP166" t="s">
        <v>9</v>
      </c>
    </row>
    <row r="167" spans="1:42" ht="18">
      <c r="A167" s="21" t="s">
        <v>81</v>
      </c>
      <c r="B167" s="57">
        <v>-451</v>
      </c>
      <c r="C167" s="57">
        <v>261</v>
      </c>
      <c r="D167" s="54">
        <v>-90320</v>
      </c>
      <c r="E167" s="57">
        <v>550</v>
      </c>
      <c r="F167" s="54">
        <v>-5232</v>
      </c>
      <c r="H167" s="60">
        <v>143667.50252642657</v>
      </c>
      <c r="L167" s="60">
        <v>26246.120398109433</v>
      </c>
      <c r="P167" s="60">
        <v>-128133.40992052405</v>
      </c>
      <c r="T167" s="60">
        <v>134425.06405738098</v>
      </c>
      <c r="X167" s="60">
        <v>-162789.27706139284</v>
      </c>
      <c r="Z167" s="21" t="s">
        <v>81</v>
      </c>
      <c r="AA167">
        <v>2</v>
      </c>
      <c r="AB167">
        <v>0.1826865501005118</v>
      </c>
      <c r="AC167" s="65">
        <v>0.97952798674876318</v>
      </c>
      <c r="AD167" t="s">
        <v>144</v>
      </c>
      <c r="AE167">
        <v>2</v>
      </c>
      <c r="AF167">
        <v>-0.89187469446651557</v>
      </c>
      <c r="AG167" s="65">
        <v>-0.89187469446651557</v>
      </c>
      <c r="AH167" s="2" t="s">
        <v>136</v>
      </c>
      <c r="AI167">
        <v>2</v>
      </c>
      <c r="AJ167">
        <v>0.93566785594156543</v>
      </c>
      <c r="AK167" s="65">
        <v>3.6987709571106668</v>
      </c>
      <c r="AL167" t="s">
        <v>132</v>
      </c>
      <c r="AM167">
        <v>2</v>
      </c>
      <c r="AN167">
        <v>-1.133097424251869</v>
      </c>
      <c r="AO167" s="65">
        <v>-2.9111823031630051</v>
      </c>
      <c r="AP167" t="s">
        <v>10</v>
      </c>
    </row>
    <row r="168" spans="1:42" ht="18">
      <c r="A168" s="21" t="s">
        <v>82</v>
      </c>
      <c r="B168" s="57">
        <v>307405</v>
      </c>
      <c r="C168" s="57">
        <v>2635</v>
      </c>
      <c r="D168" s="54">
        <v>-93662</v>
      </c>
      <c r="E168" s="57">
        <v>321845</v>
      </c>
      <c r="F168" s="54">
        <v>-345768</v>
      </c>
      <c r="H168" s="60">
        <v>586317.90610488132</v>
      </c>
      <c r="L168" s="60">
        <v>9644.6000156010577</v>
      </c>
      <c r="P168" s="60">
        <v>-138147.65433161825</v>
      </c>
      <c r="T168" s="60">
        <v>495868.79892738478</v>
      </c>
      <c r="X168" s="60">
        <v>-500259.65071624925</v>
      </c>
      <c r="Z168" s="21" t="s">
        <v>82</v>
      </c>
      <c r="AA168">
        <v>3</v>
      </c>
      <c r="AB168">
        <v>1.6449437950264167E-2</v>
      </c>
      <c r="AC168" s="65">
        <v>0.89134358371134914</v>
      </c>
      <c r="AD168" t="s">
        <v>121</v>
      </c>
      <c r="AE168">
        <v>3</v>
      </c>
      <c r="AF168">
        <v>-0.23561902662905576</v>
      </c>
      <c r="AG168" s="65">
        <v>-0.84320177571460175</v>
      </c>
      <c r="AH168" s="2" t="s">
        <v>135</v>
      </c>
      <c r="AI168">
        <v>3</v>
      </c>
      <c r="AJ168">
        <v>0.84573367752251982</v>
      </c>
      <c r="AK168" s="65">
        <v>3.6259286670098421</v>
      </c>
      <c r="AL168" t="s">
        <v>121</v>
      </c>
      <c r="AM168">
        <v>3</v>
      </c>
      <c r="AN168">
        <v>-0.85322253594411313</v>
      </c>
      <c r="AO168" s="65">
        <v>-2.3589293942068124</v>
      </c>
      <c r="AP168" t="s">
        <v>18</v>
      </c>
    </row>
    <row r="169" spans="1:42" ht="18">
      <c r="A169" s="21" t="s">
        <v>83</v>
      </c>
      <c r="B169" s="57">
        <v>32246</v>
      </c>
      <c r="C169" s="57">
        <v>6264</v>
      </c>
      <c r="D169" s="54">
        <v>-46959</v>
      </c>
      <c r="E169" s="57">
        <v>123398</v>
      </c>
      <c r="F169" s="54">
        <v>-34352</v>
      </c>
      <c r="H169" s="60">
        <v>80335.419435083109</v>
      </c>
      <c r="L169" s="60">
        <v>12804.869158386369</v>
      </c>
      <c r="P169" s="60">
        <v>-67738.96832043941</v>
      </c>
      <c r="T169" s="60">
        <v>190583.9002477788</v>
      </c>
      <c r="X169" s="60">
        <v>-66279.220520808871</v>
      </c>
      <c r="Z169" s="21" t="s">
        <v>83</v>
      </c>
      <c r="AA169">
        <v>4</v>
      </c>
      <c r="AB169">
        <v>0.15939257239745463</v>
      </c>
      <c r="AC169" s="65">
        <v>0.64841001330389225</v>
      </c>
      <c r="AD169" t="s">
        <v>133</v>
      </c>
      <c r="AE169">
        <v>4</v>
      </c>
      <c r="AF169">
        <v>-0.84320177571460175</v>
      </c>
      <c r="AG169" s="65">
        <v>-0.79587227270524574</v>
      </c>
      <c r="AH169" s="2" t="s">
        <v>138</v>
      </c>
      <c r="AI169">
        <v>4</v>
      </c>
      <c r="AJ169">
        <v>2.3723520906215536</v>
      </c>
      <c r="AK169" s="65">
        <v>3.5726725808486277</v>
      </c>
      <c r="AL169" t="s">
        <v>139</v>
      </c>
      <c r="AM169">
        <v>4</v>
      </c>
      <c r="AN169">
        <v>-0.82503111313643329</v>
      </c>
      <c r="AO169" s="65">
        <v>-2.0229521759894187</v>
      </c>
      <c r="AP169" t="s">
        <v>124</v>
      </c>
    </row>
    <row r="170" spans="1:42" ht="18">
      <c r="A170" s="21" t="s">
        <v>84</v>
      </c>
      <c r="B170" s="57">
        <v>4653</v>
      </c>
      <c r="C170" s="57">
        <v>14386</v>
      </c>
      <c r="D170" s="54">
        <v>-41637</v>
      </c>
      <c r="E170" s="57">
        <v>281090</v>
      </c>
      <c r="F170" s="54">
        <v>-108717</v>
      </c>
      <c r="H170" s="60">
        <v>191816.70347821465</v>
      </c>
      <c r="L170" s="60">
        <v>37203.975063055012</v>
      </c>
      <c r="P170" s="60">
        <v>-85618.249358561909</v>
      </c>
      <c r="T170" s="60">
        <v>498469.09136342601</v>
      </c>
      <c r="X170" s="60">
        <v>-246463.52054613389</v>
      </c>
      <c r="Z170" s="21" t="s">
        <v>84</v>
      </c>
      <c r="AA170">
        <v>5</v>
      </c>
      <c r="AB170">
        <v>0.19395586718171501</v>
      </c>
      <c r="AC170" s="65">
        <v>0.64203548511511166</v>
      </c>
      <c r="AD170" t="s">
        <v>137</v>
      </c>
      <c r="AE170">
        <v>5</v>
      </c>
      <c r="AF170">
        <v>-0.44635450305445323</v>
      </c>
      <c r="AG170" s="65">
        <v>-0.52832768320431855</v>
      </c>
      <c r="AH170" s="2" t="s">
        <v>134</v>
      </c>
      <c r="AI170">
        <v>5</v>
      </c>
      <c r="AJ170">
        <v>2.5986740587481685</v>
      </c>
      <c r="AK170" s="65">
        <v>3.1114528145586462</v>
      </c>
      <c r="AL170" t="s">
        <v>11</v>
      </c>
      <c r="AM170">
        <v>5</v>
      </c>
      <c r="AN170">
        <v>-1.2848908154347762</v>
      </c>
      <c r="AO170" s="65">
        <v>-1.5776970151339944</v>
      </c>
      <c r="AP170" t="s">
        <v>5</v>
      </c>
    </row>
    <row r="171" spans="1:42">
      <c r="A171" s="21" t="s">
        <v>85</v>
      </c>
      <c r="B171" s="57">
        <v>34018</v>
      </c>
      <c r="C171" s="57">
        <v>24794</v>
      </c>
      <c r="D171" s="54">
        <v>-102638</v>
      </c>
      <c r="E171" s="57">
        <v>269454</v>
      </c>
      <c r="F171" s="54">
        <v>-294765</v>
      </c>
      <c r="H171" s="60">
        <v>355796.44235574512</v>
      </c>
      <c r="L171" s="60">
        <v>66152.950343301491</v>
      </c>
      <c r="P171" s="60">
        <v>-187977.11008214971</v>
      </c>
      <c r="T171" s="60">
        <v>660985.70248305611</v>
      </c>
      <c r="X171" s="60">
        <v>-561338.98509995337</v>
      </c>
      <c r="Z171" s="21" t="s">
        <v>85</v>
      </c>
      <c r="AA171">
        <v>6</v>
      </c>
      <c r="AB171">
        <v>0.18592920689509898</v>
      </c>
      <c r="AC171" s="65">
        <v>0.54700703669281669</v>
      </c>
      <c r="AE171">
        <v>6</v>
      </c>
      <c r="AF171">
        <v>-0.52832768320431855</v>
      </c>
      <c r="AG171" s="65">
        <v>-0.51242346242045833</v>
      </c>
      <c r="AI171">
        <v>6</v>
      </c>
      <c r="AJ171">
        <v>1.8577636642644273</v>
      </c>
      <c r="AK171" s="65">
        <v>3.0099407972077783</v>
      </c>
      <c r="AM171">
        <v>6</v>
      </c>
      <c r="AN171">
        <v>-1.5776970151339944</v>
      </c>
      <c r="AO171" s="65">
        <v>-1.360959913715887</v>
      </c>
    </row>
    <row r="172" spans="1:42" ht="15.6">
      <c r="A172" s="21" t="s">
        <v>86</v>
      </c>
      <c r="B172" s="57">
        <v>72477</v>
      </c>
      <c r="C172" s="57">
        <v>56</v>
      </c>
      <c r="D172" s="54">
        <v>-37963</v>
      </c>
      <c r="E172" s="57">
        <v>615</v>
      </c>
      <c r="F172" s="54">
        <v>-180429</v>
      </c>
      <c r="H172" s="60">
        <v>351727.6601619299</v>
      </c>
      <c r="L172" s="60">
        <v>30129.357425943166</v>
      </c>
      <c r="P172" s="60">
        <v>-101107.18652323777</v>
      </c>
      <c r="T172" s="60">
        <v>156311.24664030099</v>
      </c>
      <c r="X172" s="60">
        <v>-425043.07770493638</v>
      </c>
      <c r="Z172" s="21" t="s">
        <v>86</v>
      </c>
      <c r="AA172">
        <v>7</v>
      </c>
      <c r="AB172">
        <v>8.5661040738371511E-2</v>
      </c>
      <c r="AC172" s="65">
        <v>0.48043565526665144</v>
      </c>
      <c r="AE172">
        <v>7</v>
      </c>
      <c r="AF172">
        <v>-0.28745873007738321</v>
      </c>
      <c r="AG172" s="65">
        <v>-0.47467823714390872</v>
      </c>
      <c r="AI172">
        <v>7</v>
      </c>
      <c r="AJ172">
        <v>0.44440987828008105</v>
      </c>
      <c r="AK172" s="65">
        <v>2.646978953395319</v>
      </c>
      <c r="AM172">
        <v>7</v>
      </c>
      <c r="AN172">
        <v>-1.2084437075811814</v>
      </c>
      <c r="AO172" s="65">
        <v>-1.2848908154347762</v>
      </c>
    </row>
    <row r="173" spans="1:42" ht="15.6">
      <c r="A173" s="21" t="s">
        <v>87</v>
      </c>
      <c r="B173" s="57">
        <v>10238</v>
      </c>
      <c r="C173" s="57">
        <v>22341</v>
      </c>
      <c r="D173" s="54">
        <v>-31270</v>
      </c>
      <c r="E173" s="57">
        <v>422891</v>
      </c>
      <c r="F173" s="54">
        <v>-155773</v>
      </c>
      <c r="H173" s="60">
        <v>166787.20082611902</v>
      </c>
      <c r="L173" s="60">
        <v>59663.574482504882</v>
      </c>
      <c r="P173" s="60">
        <v>-79170.254466309256</v>
      </c>
      <c r="T173" s="60">
        <v>716787.00999606703</v>
      </c>
      <c r="X173" s="60">
        <v>-337402.53083838167</v>
      </c>
      <c r="Z173" s="21" t="s">
        <v>87</v>
      </c>
      <c r="AA173">
        <v>8</v>
      </c>
      <c r="AB173">
        <v>0.35772274003630566</v>
      </c>
      <c r="AC173" s="65">
        <v>0.44067231858699596</v>
      </c>
      <c r="AE173">
        <v>8</v>
      </c>
      <c r="AF173">
        <v>-0.47467823714390872</v>
      </c>
      <c r="AG173" s="65">
        <v>-0.44635450305445323</v>
      </c>
      <c r="AI173">
        <v>8</v>
      </c>
      <c r="AJ173">
        <v>4.2976140042265012</v>
      </c>
      <c r="AK173" s="65">
        <v>2.5986740587481685</v>
      </c>
      <c r="AM173">
        <v>8</v>
      </c>
      <c r="AN173">
        <v>-2.0229521759894187</v>
      </c>
      <c r="AO173" s="65">
        <v>-1.2797382079191959</v>
      </c>
    </row>
    <row r="174" spans="1:42" ht="15.6">
      <c r="A174" s="21" t="s">
        <v>88</v>
      </c>
      <c r="B174" s="57">
        <v>-1143</v>
      </c>
      <c r="C174" s="57">
        <v>52223</v>
      </c>
      <c r="D174" s="54">
        <v>-12167</v>
      </c>
      <c r="E174" s="57">
        <v>244063</v>
      </c>
      <c r="F174" s="54">
        <v>-39109</v>
      </c>
      <c r="H174" s="60">
        <v>86009.452980738526</v>
      </c>
      <c r="L174" s="60">
        <v>76663.974052904261</v>
      </c>
      <c r="P174" s="60">
        <v>-27781.812256890087</v>
      </c>
      <c r="T174" s="60">
        <v>311864.14119669492</v>
      </c>
      <c r="X174" s="60">
        <v>-84612.755973447682</v>
      </c>
      <c r="Z174" s="21" t="s">
        <v>88</v>
      </c>
      <c r="AA174">
        <v>9</v>
      </c>
      <c r="AB174">
        <v>0.89134358371134914</v>
      </c>
      <c r="AC174" s="65">
        <v>0.35772274003630566</v>
      </c>
      <c r="AE174">
        <v>9</v>
      </c>
      <c r="AF174">
        <v>-0.32300882396161401</v>
      </c>
      <c r="AG174" s="65">
        <v>-0.39103226716365164</v>
      </c>
      <c r="AI174">
        <v>9</v>
      </c>
      <c r="AJ174">
        <v>3.6259286670098421</v>
      </c>
      <c r="AK174" s="65">
        <v>2.3723520906215536</v>
      </c>
      <c r="AM174">
        <v>9</v>
      </c>
      <c r="AN174">
        <v>-0.98376112207569055</v>
      </c>
      <c r="AO174" s="65">
        <v>-1.2084437075811814</v>
      </c>
    </row>
    <row r="175" spans="1:42">
      <c r="A175" s="21" t="s">
        <v>89</v>
      </c>
      <c r="B175" s="57">
        <v>-5776</v>
      </c>
      <c r="C175" s="57">
        <v>6076</v>
      </c>
      <c r="D175" s="54">
        <v>-13629</v>
      </c>
      <c r="E175" s="57">
        <v>141199</v>
      </c>
      <c r="F175" s="54">
        <v>-262984</v>
      </c>
      <c r="H175" s="60">
        <v>187892.08423507315</v>
      </c>
      <c r="L175" s="60">
        <v>102778.29221546448</v>
      </c>
      <c r="P175" s="60">
        <v>-72675.780404209931</v>
      </c>
      <c r="T175" s="60">
        <v>694969.78423967957</v>
      </c>
      <c r="X175" s="60">
        <v>-690261.38028600707</v>
      </c>
      <c r="Z175" s="21" t="s">
        <v>89</v>
      </c>
      <c r="AA175">
        <v>10</v>
      </c>
      <c r="AB175">
        <v>0.54700703669281669</v>
      </c>
      <c r="AC175" s="65">
        <v>0.31756333942536724</v>
      </c>
      <c r="AE175">
        <v>10</v>
      </c>
      <c r="AF175">
        <v>-0.38679532828687307</v>
      </c>
      <c r="AG175" s="65">
        <v>-0.38679532828687307</v>
      </c>
      <c r="AI175">
        <v>10</v>
      </c>
      <c r="AJ175">
        <v>3.6987709571106668</v>
      </c>
      <c r="AK175" s="65">
        <v>2.1974538926892073</v>
      </c>
      <c r="AM175">
        <v>10</v>
      </c>
      <c r="AN175">
        <v>-3.6737118708120562</v>
      </c>
      <c r="AO175" s="65">
        <v>-1.133097424251869</v>
      </c>
    </row>
    <row r="176" spans="1:42">
      <c r="A176" s="21" t="s">
        <v>90</v>
      </c>
      <c r="B176" s="57">
        <v>-2648</v>
      </c>
      <c r="C176" s="57">
        <v>5723</v>
      </c>
      <c r="D176" s="54">
        <v>-41513</v>
      </c>
      <c r="E176" s="57">
        <v>64326</v>
      </c>
      <c r="F176" s="54">
        <v>-108392</v>
      </c>
      <c r="H176" s="60">
        <v>117670.56739909748</v>
      </c>
      <c r="L176" s="60">
        <v>76298.774172725345</v>
      </c>
      <c r="P176" s="60">
        <v>-120844.30960155169</v>
      </c>
      <c r="T176" s="60">
        <v>354181.44144513109</v>
      </c>
      <c r="X176" s="60">
        <v>-342560.47341540223</v>
      </c>
      <c r="Z176" s="21" t="s">
        <v>90</v>
      </c>
      <c r="AA176">
        <v>11</v>
      </c>
      <c r="AB176">
        <v>0.64841001330389225</v>
      </c>
      <c r="AC176" s="65">
        <v>0.19395586718171501</v>
      </c>
      <c r="AE176">
        <v>11</v>
      </c>
      <c r="AF176">
        <v>-1.0269714192138633</v>
      </c>
      <c r="AG176" s="65">
        <v>-0.37790382303907671</v>
      </c>
      <c r="AI176">
        <v>11</v>
      </c>
      <c r="AJ176">
        <v>3.0099407972077783</v>
      </c>
      <c r="AK176" s="65">
        <v>1.921029174709854</v>
      </c>
      <c r="AM176">
        <v>11</v>
      </c>
      <c r="AN176">
        <v>-2.9111823031630051</v>
      </c>
      <c r="AO176" s="65">
        <v>-1.105812449673742</v>
      </c>
    </row>
    <row r="177" spans="1:41">
      <c r="A177" s="21" t="s">
        <v>91</v>
      </c>
      <c r="B177" s="57">
        <v>10409</v>
      </c>
      <c r="C177" s="57">
        <v>38892</v>
      </c>
      <c r="D177" s="54">
        <v>-20010</v>
      </c>
      <c r="E177" s="57">
        <v>340101</v>
      </c>
      <c r="F177" s="54">
        <v>-115748</v>
      </c>
      <c r="H177" s="60">
        <v>147286.03955268653</v>
      </c>
      <c r="L177" s="60">
        <v>64904.88054517837</v>
      </c>
      <c r="P177" s="60">
        <v>-41435.910100596564</v>
      </c>
      <c r="T177" s="60">
        <v>458273.56231140258</v>
      </c>
      <c r="X177" s="60">
        <v>-188487.57230867087</v>
      </c>
      <c r="Z177" s="21" t="s">
        <v>91</v>
      </c>
      <c r="AA177">
        <v>12</v>
      </c>
      <c r="AB177">
        <v>0.44067231858699596</v>
      </c>
      <c r="AC177" s="65">
        <v>0.18592920689509898</v>
      </c>
      <c r="AE177">
        <v>12</v>
      </c>
      <c r="AF177">
        <v>-0.28132951518310251</v>
      </c>
      <c r="AG177" s="65">
        <v>-0.35155612277528092</v>
      </c>
      <c r="AI177">
        <v>12</v>
      </c>
      <c r="AJ177">
        <v>3.1114528145586462</v>
      </c>
      <c r="AK177" s="65">
        <v>1.8577636642644273</v>
      </c>
      <c r="AM177">
        <v>12</v>
      </c>
      <c r="AN177">
        <v>-1.2797382079191959</v>
      </c>
      <c r="AO177" s="65">
        <v>-1.0724817796966943</v>
      </c>
    </row>
    <row r="178" spans="1:41">
      <c r="A178" s="21" t="s">
        <v>92</v>
      </c>
      <c r="B178" s="57">
        <v>50775</v>
      </c>
      <c r="C178" s="57">
        <v>29010</v>
      </c>
      <c r="D178" s="54">
        <v>-16754</v>
      </c>
      <c r="E178" s="57">
        <v>175627</v>
      </c>
      <c r="F178" s="54">
        <v>-64225</v>
      </c>
      <c r="H178" s="60">
        <v>93844.787773624936</v>
      </c>
      <c r="L178" s="60">
        <v>45086.382107381338</v>
      </c>
      <c r="P178" s="60">
        <v>-26443.613346577124</v>
      </c>
      <c r="T178" s="60">
        <v>248405.17812263555</v>
      </c>
      <c r="X178" s="60">
        <v>-103774.73465706463</v>
      </c>
      <c r="Z178" s="21" t="s">
        <v>92</v>
      </c>
      <c r="AA178">
        <v>13</v>
      </c>
      <c r="AB178">
        <v>0.48043565526665144</v>
      </c>
      <c r="AC178" s="65">
        <v>0.1826865501005118</v>
      </c>
      <c r="AE178">
        <v>13</v>
      </c>
      <c r="AF178">
        <v>-0.28178030952944516</v>
      </c>
      <c r="AG178" s="65">
        <v>-0.32593070297180449</v>
      </c>
      <c r="AI178">
        <v>13</v>
      </c>
      <c r="AJ178">
        <v>2.646978953395319</v>
      </c>
      <c r="AK178" s="65">
        <v>1.2236579061189288</v>
      </c>
      <c r="AM178">
        <v>13</v>
      </c>
      <c r="AN178">
        <v>-1.105812449673742</v>
      </c>
      <c r="AO178" s="65">
        <v>-1.0021967426992382</v>
      </c>
    </row>
    <row r="179" spans="1:41">
      <c r="A179" s="21" t="s">
        <v>93</v>
      </c>
      <c r="B179" s="57">
        <v>126108</v>
      </c>
      <c r="C179" s="57">
        <v>88162</v>
      </c>
      <c r="D179" s="54">
        <v>-17424</v>
      </c>
      <c r="E179" s="57">
        <v>258309</v>
      </c>
      <c r="F179" s="54">
        <v>-90033</v>
      </c>
      <c r="H179" s="60">
        <v>168336.64921757736</v>
      </c>
      <c r="L179" s="60">
        <v>108078.10224305966</v>
      </c>
      <c r="P179" s="60">
        <v>-24827.716368406462</v>
      </c>
      <c r="T179" s="60">
        <v>323379.61431986484</v>
      </c>
      <c r="X179" s="60">
        <v>-124692.64941209533</v>
      </c>
      <c r="Z179" s="21" t="s">
        <v>93</v>
      </c>
      <c r="AA179">
        <v>14</v>
      </c>
      <c r="AB179">
        <v>0.64203548511511166</v>
      </c>
      <c r="AC179" s="65">
        <v>0.16036596798598104</v>
      </c>
      <c r="AE179">
        <v>14</v>
      </c>
      <c r="AF179">
        <v>-0.14748847909118298</v>
      </c>
      <c r="AG179" s="65">
        <v>-0.32300882396161401</v>
      </c>
      <c r="AI179">
        <v>14</v>
      </c>
      <c r="AJ179">
        <v>1.921029174709854</v>
      </c>
      <c r="AK179" s="65">
        <v>1.1267887786617565</v>
      </c>
      <c r="AM179">
        <v>14</v>
      </c>
      <c r="AN179">
        <v>-0.74073382113557706</v>
      </c>
      <c r="AO179" s="65">
        <v>-0.98376112207569055</v>
      </c>
    </row>
    <row r="180" spans="1:41">
      <c r="A180" s="21" t="s">
        <v>94</v>
      </c>
      <c r="B180" s="57">
        <v>59487</v>
      </c>
      <c r="C180" s="57">
        <v>11142</v>
      </c>
      <c r="D180" s="54">
        <v>-21137</v>
      </c>
      <c r="E180" s="57">
        <v>25441</v>
      </c>
      <c r="F180" s="54">
        <v>-43503</v>
      </c>
      <c r="H180" s="60">
        <v>87848.194488155452</v>
      </c>
      <c r="L180" s="60">
        <v>14087.860744913774</v>
      </c>
      <c r="P180" s="60">
        <v>-24751.525591992391</v>
      </c>
      <c r="T180" s="60">
        <v>35531.465134516548</v>
      </c>
      <c r="X180" s="60">
        <v>-55228.994775593317</v>
      </c>
      <c r="Z180" s="21" t="s">
        <v>94</v>
      </c>
      <c r="AA180">
        <v>15</v>
      </c>
      <c r="AB180">
        <v>0.16036596798598104</v>
      </c>
      <c r="AC180" s="65">
        <v>0.15939257239745463</v>
      </c>
      <c r="AE180">
        <v>15</v>
      </c>
      <c r="AF180">
        <v>-0.28175337849805931</v>
      </c>
      <c r="AG180" s="65">
        <v>-0.28745873007738321</v>
      </c>
      <c r="AI180">
        <v>15</v>
      </c>
      <c r="AJ180">
        <v>0.40446437563730742</v>
      </c>
      <c r="AK180" s="65">
        <v>0.93566785594156543</v>
      </c>
      <c r="AM180">
        <v>15</v>
      </c>
      <c r="AN180">
        <v>-0.62868673735849889</v>
      </c>
      <c r="AO180" s="65">
        <v>-0.8725856303061762</v>
      </c>
    </row>
    <row r="181" spans="1:41">
      <c r="A181" s="67" t="s">
        <v>95</v>
      </c>
      <c r="B181" s="68">
        <v>1346</v>
      </c>
      <c r="C181" s="68">
        <v>108480</v>
      </c>
      <c r="D181" s="69">
        <v>-35821</v>
      </c>
      <c r="E181" s="68">
        <v>12823</v>
      </c>
      <c r="F181" s="69">
        <v>-43821</v>
      </c>
      <c r="G181" s="70"/>
      <c r="H181" s="71">
        <v>107280.33672540884</v>
      </c>
      <c r="I181" s="70"/>
      <c r="J181" s="70"/>
      <c r="K181" s="70"/>
      <c r="L181" s="71">
        <v>169839.06690080452</v>
      </c>
      <c r="M181" s="70"/>
      <c r="N181" s="70"/>
      <c r="O181" s="70"/>
      <c r="P181" s="71">
        <v>-85381.445406235172</v>
      </c>
      <c r="Q181" s="70"/>
      <c r="R181" s="70"/>
      <c r="S181" s="70"/>
      <c r="T181" s="71">
        <v>120882.27959324542</v>
      </c>
      <c r="U181" s="70"/>
      <c r="V181" s="70"/>
      <c r="W181" s="70"/>
      <c r="X181" s="71">
        <v>-146004.23781322371</v>
      </c>
      <c r="Z181" s="21" t="s">
        <v>95</v>
      </c>
      <c r="AA181">
        <v>16</v>
      </c>
      <c r="AB181">
        <v>1.5831332384378969</v>
      </c>
      <c r="AC181" s="65">
        <v>0.14898488277324373</v>
      </c>
      <c r="AE181">
        <v>16</v>
      </c>
      <c r="AF181">
        <v>-0.79587227270524574</v>
      </c>
      <c r="AG181" s="65">
        <v>-0.28178030952944516</v>
      </c>
      <c r="AI181">
        <v>16</v>
      </c>
      <c r="AJ181">
        <v>1.1267887786617565</v>
      </c>
      <c r="AK181" s="65">
        <v>0.92255674750660477</v>
      </c>
      <c r="AM181">
        <v>16</v>
      </c>
      <c r="AN181">
        <v>-1.360959913715887</v>
      </c>
      <c r="AO181" s="65">
        <v>-0.85322253594411313</v>
      </c>
    </row>
    <row r="182" spans="1:41">
      <c r="A182" s="21" t="s">
        <v>96</v>
      </c>
      <c r="B182" s="57">
        <v>86372</v>
      </c>
      <c r="C182" s="57">
        <v>27163</v>
      </c>
      <c r="D182" s="54">
        <v>-39763</v>
      </c>
      <c r="E182" s="57">
        <v>222811</v>
      </c>
      <c r="F182" s="54">
        <v>-100238</v>
      </c>
      <c r="H182" s="60">
        <v>136345.87653118212</v>
      </c>
      <c r="L182" s="60">
        <v>43298.451868121003</v>
      </c>
      <c r="P182" s="60">
        <v>-53315.637218403463</v>
      </c>
      <c r="T182" s="60">
        <v>299613.77713556821</v>
      </c>
      <c r="X182" s="60">
        <v>-146228.46831646794</v>
      </c>
      <c r="Z182" s="21" t="s">
        <v>96</v>
      </c>
      <c r="AA182">
        <v>17</v>
      </c>
      <c r="AB182">
        <v>0.31756333942536724</v>
      </c>
      <c r="AC182" s="65">
        <v>0.13876189142603121</v>
      </c>
      <c r="AE182">
        <v>17</v>
      </c>
      <c r="AF182">
        <v>-0.39103226716365164</v>
      </c>
      <c r="AG182" s="65">
        <v>-0.28175337849805931</v>
      </c>
      <c r="AI182">
        <v>17</v>
      </c>
      <c r="AJ182">
        <v>2.1974538926892073</v>
      </c>
      <c r="AK182" s="65">
        <v>0.86142021370004906</v>
      </c>
      <c r="AM182">
        <v>17</v>
      </c>
      <c r="AN182">
        <v>-1.0724817796966943</v>
      </c>
      <c r="AO182" s="65">
        <v>-0.843098134828837</v>
      </c>
    </row>
    <row r="183" spans="1:41">
      <c r="A183" s="21" t="s">
        <v>97</v>
      </c>
      <c r="B183" s="57">
        <v>68673</v>
      </c>
      <c r="C183" s="57">
        <v>3377</v>
      </c>
      <c r="D183" s="54">
        <v>-37164</v>
      </c>
      <c r="E183" s="57">
        <v>4699</v>
      </c>
      <c r="F183" s="54">
        <v>-32876</v>
      </c>
      <c r="H183" s="60">
        <v>74680.612077519632</v>
      </c>
      <c r="L183" s="60">
        <v>4201.6194255661994</v>
      </c>
      <c r="P183" s="60">
        <v>-38268.09781644171</v>
      </c>
      <c r="T183" s="60">
        <v>7869.7970041801909</v>
      </c>
      <c r="X183" s="60">
        <v>-36246.930690824258</v>
      </c>
      <c r="Z183" s="21" t="s">
        <v>97</v>
      </c>
      <c r="AA183">
        <v>18</v>
      </c>
      <c r="AB183">
        <v>5.6261180896654321E-2</v>
      </c>
      <c r="AC183" s="65">
        <v>0.11912197812235975</v>
      </c>
      <c r="AE183">
        <v>18</v>
      </c>
      <c r="AF183">
        <v>-0.51242346242045833</v>
      </c>
      <c r="AG183" s="65">
        <v>-0.28132951518310251</v>
      </c>
      <c r="AI183">
        <v>18</v>
      </c>
      <c r="AJ183">
        <v>0.10537938542886097</v>
      </c>
      <c r="AK183" s="65">
        <v>0.84573367752251982</v>
      </c>
      <c r="AM183">
        <v>18</v>
      </c>
      <c r="AN183">
        <v>-0.48535931458621928</v>
      </c>
      <c r="AO183" s="65">
        <v>-0.82503111313643329</v>
      </c>
    </row>
    <row r="184" spans="1:41">
      <c r="A184" s="21" t="s">
        <v>98</v>
      </c>
      <c r="B184" s="57">
        <v>166933</v>
      </c>
      <c r="C184" s="57">
        <v>208821</v>
      </c>
      <c r="D184" s="54">
        <v>-74058</v>
      </c>
      <c r="E184" s="57">
        <v>756244</v>
      </c>
      <c r="F184" s="54">
        <v>-475218</v>
      </c>
      <c r="H184" s="60">
        <v>371177.13959051581</v>
      </c>
      <c r="L184" s="60">
        <v>363578.3962702626</v>
      </c>
      <c r="P184" s="60">
        <v>-140269.26007596496</v>
      </c>
      <c r="T184" s="60">
        <v>1326094.3892528594</v>
      </c>
      <c r="X184" s="60">
        <v>-875580.66503767297</v>
      </c>
      <c r="Z184" s="21" t="s">
        <v>98</v>
      </c>
      <c r="AA184">
        <v>19</v>
      </c>
      <c r="AB184">
        <v>0.97952798674876318</v>
      </c>
      <c r="AC184" s="65">
        <v>0.11628294651665998</v>
      </c>
      <c r="AE184">
        <v>19</v>
      </c>
      <c r="AF184">
        <v>-0.37790382303907671</v>
      </c>
      <c r="AG184" s="65">
        <v>-0.23561902662905576</v>
      </c>
      <c r="AI184">
        <v>19</v>
      </c>
      <c r="AJ184">
        <v>3.5726725808486277</v>
      </c>
      <c r="AK184" s="65">
        <v>0.64088977795403712</v>
      </c>
      <c r="AM184">
        <v>19</v>
      </c>
      <c r="AN184">
        <v>-2.3589293942068124</v>
      </c>
      <c r="AO184" s="65">
        <v>-0.80258598381507484</v>
      </c>
    </row>
    <row r="185" spans="1:41">
      <c r="A185" s="21" t="s">
        <v>99</v>
      </c>
      <c r="B185" s="57">
        <v>47145</v>
      </c>
      <c r="C185" s="57">
        <v>7951</v>
      </c>
      <c r="D185" s="54">
        <v>-34056</v>
      </c>
      <c r="E185" s="57">
        <v>105751</v>
      </c>
      <c r="F185" s="54">
        <v>-81973</v>
      </c>
      <c r="H185" s="60">
        <v>145425.60615019363</v>
      </c>
      <c r="L185" s="60">
        <v>20179.532171177947</v>
      </c>
      <c r="P185" s="60">
        <v>-51125.262250407119</v>
      </c>
      <c r="T185" s="60">
        <v>177951.19271782195</v>
      </c>
      <c r="X185" s="60">
        <v>-145745.06878878636</v>
      </c>
      <c r="Z185" s="21" t="s">
        <v>99</v>
      </c>
      <c r="AA185">
        <v>20</v>
      </c>
      <c r="AB185">
        <v>0.13876189142603121</v>
      </c>
      <c r="AC185" s="65">
        <v>0.11335894824062888</v>
      </c>
      <c r="AE185">
        <v>20</v>
      </c>
      <c r="AF185">
        <v>-0.35155612277528092</v>
      </c>
      <c r="AG185" s="65">
        <v>-0.20117697568075324</v>
      </c>
      <c r="AI185">
        <v>20</v>
      </c>
      <c r="AJ185">
        <v>1.2236579061189288</v>
      </c>
      <c r="AK185" s="65">
        <v>0.57213268336981338</v>
      </c>
      <c r="AM185">
        <v>20</v>
      </c>
      <c r="AN185">
        <v>-1.0021967426992382</v>
      </c>
      <c r="AO185" s="65">
        <v>-0.74073382113557706</v>
      </c>
    </row>
    <row r="186" spans="1:41">
      <c r="A186" s="21" t="s">
        <v>100</v>
      </c>
      <c r="B186" s="57">
        <v>889989</v>
      </c>
      <c r="C186" s="57">
        <v>0</v>
      </c>
      <c r="D186" s="54">
        <v>0</v>
      </c>
      <c r="E186" s="57">
        <v>0</v>
      </c>
      <c r="F186" s="54">
        <v>0</v>
      </c>
      <c r="H186" s="60">
        <v>925104.42303770443</v>
      </c>
      <c r="L186" s="60">
        <v>4691.6658079579174</v>
      </c>
      <c r="P186" s="60">
        <v>-5125.5680725705652</v>
      </c>
      <c r="T186" s="60">
        <v>22901.275269183468</v>
      </c>
      <c r="X186" s="60">
        <v>-20846.796042275411</v>
      </c>
      <c r="Z186" s="21" t="s">
        <v>100</v>
      </c>
      <c r="AA186">
        <v>21</v>
      </c>
      <c r="AB186">
        <v>5.071498623422644E-3</v>
      </c>
      <c r="AC186" s="65">
        <v>8.7628995487758765E-2</v>
      </c>
      <c r="AE186">
        <v>21</v>
      </c>
      <c r="AF186">
        <v>-5.5405292039790218E-3</v>
      </c>
      <c r="AG186" s="65">
        <v>-0.17324860504137166</v>
      </c>
      <c r="AI186">
        <v>21</v>
      </c>
      <c r="AJ186">
        <v>2.4755340801402785E-2</v>
      </c>
      <c r="AK186" s="65">
        <v>0.52966702611897332</v>
      </c>
      <c r="AM186">
        <v>21</v>
      </c>
      <c r="AN186">
        <v>-2.2534532884214475E-2</v>
      </c>
      <c r="AO186" s="65">
        <v>-0.66511086106537853</v>
      </c>
    </row>
    <row r="187" spans="1:41" ht="15.6">
      <c r="A187" s="21" t="s">
        <v>101</v>
      </c>
      <c r="B187" s="57">
        <v>76233</v>
      </c>
      <c r="C187" s="57">
        <v>144</v>
      </c>
      <c r="D187" s="54">
        <v>-604</v>
      </c>
      <c r="E187" s="57">
        <v>2743</v>
      </c>
      <c r="F187" s="54">
        <v>-52932</v>
      </c>
      <c r="H187" s="60">
        <v>312188.64578204165</v>
      </c>
      <c r="L187" s="60">
        <v>46511.388794975188</v>
      </c>
      <c r="P187" s="60">
        <v>-48774.31828715781</v>
      </c>
      <c r="T187" s="60">
        <v>268925.60996429523</v>
      </c>
      <c r="X187" s="60">
        <v>-272411.32625415438</v>
      </c>
      <c r="Z187" s="21" t="s">
        <v>101</v>
      </c>
      <c r="AA187">
        <v>22</v>
      </c>
      <c r="AB187">
        <v>0.14898488277324373</v>
      </c>
      <c r="AC187" s="65">
        <v>8.5661040738371511E-2</v>
      </c>
      <c r="AE187">
        <v>22</v>
      </c>
      <c r="AF187">
        <v>-0.15623347916762548</v>
      </c>
      <c r="AG187" s="65">
        <v>-0.15623347916762548</v>
      </c>
      <c r="AI187">
        <v>22</v>
      </c>
      <c r="AJ187">
        <v>0.86142021370004906</v>
      </c>
      <c r="AK187" s="65">
        <v>0.44715064413694278</v>
      </c>
      <c r="AM187">
        <v>22</v>
      </c>
      <c r="AN187">
        <v>-0.8725856303061762</v>
      </c>
      <c r="AO187" s="65">
        <v>-0.64263875296538253</v>
      </c>
    </row>
    <row r="188" spans="1:41">
      <c r="A188" s="21" t="s">
        <v>102</v>
      </c>
      <c r="B188" s="57">
        <v>19849</v>
      </c>
      <c r="C188" s="57">
        <v>262</v>
      </c>
      <c r="D188" s="54">
        <v>-20</v>
      </c>
      <c r="E188" s="57">
        <v>0</v>
      </c>
      <c r="F188" s="54">
        <v>0</v>
      </c>
      <c r="H188" s="60">
        <v>57511.09633401045</v>
      </c>
      <c r="L188" s="60">
        <v>2742.514855497378</v>
      </c>
      <c r="P188" s="60">
        <v>-3316.9142786838111</v>
      </c>
      <c r="T188" s="60">
        <v>13701.716345917115</v>
      </c>
      <c r="X188" s="60">
        <v>-13425.413256741129</v>
      </c>
      <c r="Z188" s="21" t="s">
        <v>102</v>
      </c>
      <c r="AA188">
        <v>23</v>
      </c>
      <c r="AB188">
        <v>4.768670796274721E-2</v>
      </c>
      <c r="AC188" s="65">
        <v>8.4256700968243434E-2</v>
      </c>
      <c r="AE188">
        <v>23</v>
      </c>
      <c r="AF188">
        <v>-5.7674335738967318E-2</v>
      </c>
      <c r="AG188" s="65">
        <v>-0.15612087429305449</v>
      </c>
      <c r="AI188">
        <v>23</v>
      </c>
      <c r="AJ188">
        <v>0.23824474265524137</v>
      </c>
      <c r="AK188" s="65">
        <v>0.44440987828008105</v>
      </c>
      <c r="AM188">
        <v>23</v>
      </c>
      <c r="AN188">
        <v>-0.23344039868010161</v>
      </c>
      <c r="AO188" s="65">
        <v>-0.62868673735849889</v>
      </c>
    </row>
    <row r="189" spans="1:41">
      <c r="A189" s="21" t="s">
        <v>103</v>
      </c>
      <c r="B189" s="57">
        <v>20827</v>
      </c>
      <c r="C189" s="57">
        <v>51</v>
      </c>
      <c r="D189" s="54">
        <v>-7</v>
      </c>
      <c r="E189" s="57">
        <v>4652</v>
      </c>
      <c r="F189" s="54">
        <v>-476</v>
      </c>
      <c r="H189" s="60">
        <v>72829.291910234402</v>
      </c>
      <c r="L189" s="60">
        <v>2350.2556449810845</v>
      </c>
      <c r="P189" s="60">
        <v>-2929.5782224085569</v>
      </c>
      <c r="T189" s="60">
        <v>18441.425804135171</v>
      </c>
      <c r="X189" s="60">
        <v>-12760.395136942128</v>
      </c>
      <c r="Z189" s="21" t="s">
        <v>103</v>
      </c>
      <c r="AA189">
        <v>24</v>
      </c>
      <c r="AB189">
        <v>3.227074688406812E-2</v>
      </c>
      <c r="AC189" s="65">
        <v>8.200408905685623E-2</v>
      </c>
      <c r="AE189">
        <v>24</v>
      </c>
      <c r="AF189">
        <v>-4.0225274001282375E-2</v>
      </c>
      <c r="AG189" s="65">
        <v>-0.14748847909118298</v>
      </c>
      <c r="AI189">
        <v>24</v>
      </c>
      <c r="AJ189">
        <v>0.25321440481482527</v>
      </c>
      <c r="AK189" s="65">
        <v>0.40446437563730742</v>
      </c>
      <c r="AM189">
        <v>24</v>
      </c>
      <c r="AN189">
        <v>-0.1752096553769866</v>
      </c>
      <c r="AO189" s="65">
        <v>-0.60056256062150959</v>
      </c>
    </row>
    <row r="190" spans="1:41">
      <c r="A190" s="21" t="s">
        <v>104</v>
      </c>
      <c r="B190" s="57">
        <v>959928</v>
      </c>
      <c r="C190" s="57">
        <v>48528</v>
      </c>
      <c r="D190" s="54">
        <v>-3026</v>
      </c>
      <c r="E190" s="57">
        <v>31581</v>
      </c>
      <c r="F190" s="54">
        <v>-521692</v>
      </c>
      <c r="H190" s="60">
        <v>1412666.8638930428</v>
      </c>
      <c r="L190" s="60">
        <v>115844.45931435487</v>
      </c>
      <c r="P190" s="60">
        <v>-91863.348046506042</v>
      </c>
      <c r="T190" s="60">
        <v>454827.85392387124</v>
      </c>
      <c r="X190" s="60">
        <v>-848394.82908476342</v>
      </c>
      <c r="Z190" s="21" t="s">
        <v>104</v>
      </c>
      <c r="AA190">
        <v>25</v>
      </c>
      <c r="AB190">
        <v>8.200408905685623E-2</v>
      </c>
      <c r="AC190" s="65">
        <v>6.052919565378153E-2</v>
      </c>
      <c r="AE190">
        <v>25</v>
      </c>
      <c r="AF190">
        <v>-6.5028316579429077E-2</v>
      </c>
      <c r="AG190" s="65">
        <v>-0.10506356282172138</v>
      </c>
      <c r="AI190">
        <v>25</v>
      </c>
      <c r="AJ190">
        <v>0.32196398567065676</v>
      </c>
      <c r="AK190" s="65">
        <v>0.40294738071496294</v>
      </c>
      <c r="AM190">
        <v>25</v>
      </c>
      <c r="AN190">
        <v>-0.60056256062150959</v>
      </c>
      <c r="AO190" s="65">
        <v>-0.59678999536221278</v>
      </c>
    </row>
    <row r="191" spans="1:41" ht="15.6">
      <c r="A191" s="21" t="s">
        <v>105</v>
      </c>
      <c r="B191" s="57">
        <v>302678</v>
      </c>
      <c r="C191" s="57">
        <v>27940</v>
      </c>
      <c r="D191" s="54">
        <v>-30325</v>
      </c>
      <c r="E191" s="57">
        <v>59015</v>
      </c>
      <c r="F191" s="54">
        <v>-47513</v>
      </c>
      <c r="H191" s="60">
        <v>524696.05823309568</v>
      </c>
      <c r="L191" s="60">
        <v>45978.58851935275</v>
      </c>
      <c r="P191" s="60">
        <v>-52764.516676505569</v>
      </c>
      <c r="T191" s="60">
        <v>152717.18150873206</v>
      </c>
      <c r="X191" s="60">
        <v>-132851.31158467519</v>
      </c>
      <c r="Z191" s="21" t="s">
        <v>105</v>
      </c>
      <c r="AA191">
        <v>26</v>
      </c>
      <c r="AB191">
        <v>8.7628995487758765E-2</v>
      </c>
      <c r="AC191" s="65">
        <v>5.6261180896654321E-2</v>
      </c>
      <c r="AE191">
        <v>26</v>
      </c>
      <c r="AF191">
        <v>-0.10056206035583555</v>
      </c>
      <c r="AG191" s="65">
        <v>-0.10223498586381745</v>
      </c>
      <c r="AI191">
        <v>26</v>
      </c>
      <c r="AJ191">
        <v>0.29105837391461326</v>
      </c>
      <c r="AK191" s="65">
        <v>0.32764151958180798</v>
      </c>
      <c r="AM191">
        <v>26</v>
      </c>
      <c r="AN191">
        <v>-0.25319670216705942</v>
      </c>
      <c r="AO191" s="65">
        <v>-0.48535931458621928</v>
      </c>
    </row>
    <row r="192" spans="1:41">
      <c r="A192" s="21" t="s">
        <v>106</v>
      </c>
      <c r="B192" s="57">
        <v>929199</v>
      </c>
      <c r="C192" s="57">
        <v>74</v>
      </c>
      <c r="D192" s="54">
        <v>-41</v>
      </c>
      <c r="E192" s="57">
        <v>6815</v>
      </c>
      <c r="F192" s="54">
        <v>-11202</v>
      </c>
      <c r="H192" s="60">
        <v>1062533.4654017007</v>
      </c>
      <c r="L192" s="60">
        <v>9805.7290579366163</v>
      </c>
      <c r="P192" s="60">
        <v>-11852.449342843493</v>
      </c>
      <c r="T192" s="60">
        <v>56920.981004001325</v>
      </c>
      <c r="X192" s="60">
        <v>-68123.726120794949</v>
      </c>
      <c r="Z192" s="21" t="s">
        <v>106</v>
      </c>
      <c r="AA192">
        <v>27</v>
      </c>
      <c r="AB192">
        <v>9.2286307935058494E-3</v>
      </c>
      <c r="AC192" s="65">
        <v>4.768670796274721E-2</v>
      </c>
      <c r="AE192">
        <v>27</v>
      </c>
      <c r="AF192">
        <v>-1.1154895096280627E-2</v>
      </c>
      <c r="AG192" s="65">
        <v>-0.10056206035583555</v>
      </c>
      <c r="AI192">
        <v>27</v>
      </c>
      <c r="AJ192">
        <v>5.357100068606481E-2</v>
      </c>
      <c r="AK192" s="65">
        <v>0.32196398567065676</v>
      </c>
      <c r="AM192">
        <v>27</v>
      </c>
      <c r="AN192">
        <v>-6.4114428711231353E-2</v>
      </c>
      <c r="AO192" s="65">
        <v>-0.40380922914676937</v>
      </c>
    </row>
    <row r="193" spans="1:41" ht="15.6">
      <c r="A193" s="21" t="s">
        <v>107</v>
      </c>
      <c r="B193" s="57">
        <v>198549</v>
      </c>
      <c r="C193" s="57">
        <v>22977</v>
      </c>
      <c r="D193" s="54">
        <v>-18003</v>
      </c>
      <c r="E193" s="57">
        <v>49358</v>
      </c>
      <c r="F193" s="54">
        <v>-120167</v>
      </c>
      <c r="H193" s="60">
        <v>769867.32187141525</v>
      </c>
      <c r="L193" s="60">
        <v>91708.118273086424</v>
      </c>
      <c r="P193" s="60">
        <v>-154879.57948953233</v>
      </c>
      <c r="T193" s="60">
        <v>440466.25670102466</v>
      </c>
      <c r="X193" s="60">
        <v>-512047.11735599389</v>
      </c>
      <c r="Z193" s="21" t="s">
        <v>107</v>
      </c>
      <c r="AA193">
        <v>28</v>
      </c>
      <c r="AB193">
        <v>0.11912197812235975</v>
      </c>
      <c r="AC193" s="65">
        <v>3.3845350534340631E-2</v>
      </c>
      <c r="AE193">
        <v>28</v>
      </c>
      <c r="AF193">
        <v>-0.20117697568075324</v>
      </c>
      <c r="AG193" s="65">
        <v>-6.5028316579429077E-2</v>
      </c>
      <c r="AI193">
        <v>28</v>
      </c>
      <c r="AJ193">
        <v>0.57213268336981338</v>
      </c>
      <c r="AK193" s="65">
        <v>0.29105837391461326</v>
      </c>
      <c r="AM193">
        <v>28</v>
      </c>
      <c r="AN193">
        <v>-0.66511086106537853</v>
      </c>
      <c r="AO193" s="65">
        <v>-0.25319670216705942</v>
      </c>
    </row>
    <row r="194" spans="1:41">
      <c r="A194" s="21" t="s">
        <v>108</v>
      </c>
      <c r="B194" s="57">
        <v>231509</v>
      </c>
      <c r="C194" s="57">
        <v>4555</v>
      </c>
      <c r="D194" s="54">
        <v>-20277</v>
      </c>
      <c r="E194" s="57">
        <v>37384</v>
      </c>
      <c r="F194" s="54">
        <v>-177660</v>
      </c>
      <c r="H194" s="60">
        <v>569149.07950789446</v>
      </c>
      <c r="L194" s="60">
        <v>34450.135989703005</v>
      </c>
      <c r="P194" s="60">
        <v>-59796.830069802571</v>
      </c>
      <c r="T194" s="60">
        <v>186476.86927855379</v>
      </c>
      <c r="X194" s="60">
        <v>-365757.25470634864</v>
      </c>
      <c r="Z194" s="21" t="s">
        <v>108</v>
      </c>
      <c r="AA194">
        <v>29</v>
      </c>
      <c r="AB194">
        <v>6.052919565378153E-2</v>
      </c>
      <c r="AC194" s="65">
        <v>3.227074688406812E-2</v>
      </c>
      <c r="AE194">
        <v>29</v>
      </c>
      <c r="AF194">
        <v>-0.10506356282172138</v>
      </c>
      <c r="AG194" s="65">
        <v>-5.7674335738967318E-2</v>
      </c>
      <c r="AI194">
        <v>29</v>
      </c>
      <c r="AJ194">
        <v>0.32764151958180798</v>
      </c>
      <c r="AK194" s="65">
        <v>0.27626461353369175</v>
      </c>
      <c r="AM194">
        <v>29</v>
      </c>
      <c r="AN194">
        <v>-0.64263875296538253</v>
      </c>
      <c r="AO194" s="65">
        <v>-0.23344039868010161</v>
      </c>
    </row>
    <row r="195" spans="1:41">
      <c r="A195" s="21" t="s">
        <v>109</v>
      </c>
      <c r="B195" s="57">
        <v>527471</v>
      </c>
      <c r="C195" s="57">
        <v>0</v>
      </c>
      <c r="D195" s="54">
        <v>0</v>
      </c>
      <c r="E195" s="57">
        <v>0</v>
      </c>
      <c r="F195" s="54">
        <v>0</v>
      </c>
      <c r="H195" s="60">
        <v>544124.71971217776</v>
      </c>
      <c r="L195" s="60">
        <v>1887.8481508666985</v>
      </c>
      <c r="P195" s="60">
        <v>-2599.9932816966657</v>
      </c>
      <c r="T195" s="60">
        <v>10673.198728446376</v>
      </c>
      <c r="X195" s="60">
        <v>-9938.7733097941527</v>
      </c>
      <c r="Z195" s="21" t="s">
        <v>109</v>
      </c>
      <c r="AA195">
        <v>30</v>
      </c>
      <c r="AB195">
        <v>3.4695136656634562E-3</v>
      </c>
      <c r="AC195" s="65">
        <v>3.2248635029485405E-2</v>
      </c>
      <c r="AE195">
        <v>30</v>
      </c>
      <c r="AF195">
        <v>-4.7783039209686479E-3</v>
      </c>
      <c r="AG195" s="65">
        <v>-5.6999586339897247E-2</v>
      </c>
      <c r="AI195">
        <v>30</v>
      </c>
      <c r="AJ195">
        <v>1.9615353505887605E-2</v>
      </c>
      <c r="AK195" s="65">
        <v>0.25321440481482527</v>
      </c>
      <c r="AM195">
        <v>30</v>
      </c>
      <c r="AN195">
        <v>-1.8265616226830133E-2</v>
      </c>
      <c r="AO195" s="65">
        <v>-0.1752096553769866</v>
      </c>
    </row>
    <row r="196" spans="1:41" ht="15.6">
      <c r="A196" s="21" t="s">
        <v>110</v>
      </c>
      <c r="B196" s="57">
        <v>607441</v>
      </c>
      <c r="C196" s="57">
        <v>18824</v>
      </c>
      <c r="D196" s="54">
        <v>-4461</v>
      </c>
      <c r="E196" s="57">
        <v>18444</v>
      </c>
      <c r="F196" s="54">
        <v>-22680</v>
      </c>
      <c r="H196" s="60">
        <v>612925.70277077868</v>
      </c>
      <c r="L196" s="60">
        <v>19766.017288845695</v>
      </c>
      <c r="P196" s="60">
        <v>-5441.307905059256</v>
      </c>
      <c r="T196" s="60">
        <v>22105.286914156328</v>
      </c>
      <c r="X196" s="60">
        <v>-26600.699068721377</v>
      </c>
      <c r="Z196" s="21" t="s">
        <v>110</v>
      </c>
      <c r="AA196">
        <v>31</v>
      </c>
      <c r="AB196">
        <v>3.2248635029485405E-2</v>
      </c>
      <c r="AC196" s="65">
        <v>3.2165860377969611E-2</v>
      </c>
      <c r="AE196">
        <v>31</v>
      </c>
      <c r="AF196">
        <v>-8.8775978564145652E-3</v>
      </c>
      <c r="AG196" s="65">
        <v>-4.0225274001282375E-2</v>
      </c>
      <c r="AI196">
        <v>31</v>
      </c>
      <c r="AJ196">
        <v>3.6065198137763918E-2</v>
      </c>
      <c r="AK196" s="65">
        <v>0.23824474265524137</v>
      </c>
      <c r="AM196">
        <v>31</v>
      </c>
      <c r="AN196">
        <v>-4.3399548996674198E-2</v>
      </c>
      <c r="AO196" s="65">
        <v>-0.14175706661146856</v>
      </c>
    </row>
    <row r="197" spans="1:41" ht="15.6">
      <c r="A197" s="21" t="s">
        <v>111</v>
      </c>
      <c r="B197" s="57">
        <v>1007260</v>
      </c>
      <c r="C197" s="57">
        <v>2</v>
      </c>
      <c r="D197" s="54">
        <v>-56</v>
      </c>
      <c r="E197" s="57">
        <v>16767</v>
      </c>
      <c r="F197" s="54">
        <v>-5492</v>
      </c>
      <c r="H197" s="60">
        <v>1023818.2725739407</v>
      </c>
      <c r="L197" s="60">
        <v>116.07694729686048</v>
      </c>
      <c r="P197" s="60">
        <v>-251.44285908524384</v>
      </c>
      <c r="T197" s="60">
        <v>17646.881647194397</v>
      </c>
      <c r="X197" s="60">
        <v>-6391.7883093467663</v>
      </c>
      <c r="Z197" s="21" t="s">
        <v>111</v>
      </c>
      <c r="AA197">
        <v>32</v>
      </c>
      <c r="AB197">
        <v>1.1337651456936401E-4</v>
      </c>
      <c r="AC197" s="65">
        <v>2.4986231252167507E-2</v>
      </c>
      <c r="AE197">
        <v>32</v>
      </c>
      <c r="AF197">
        <v>-2.455932520652336E-4</v>
      </c>
      <c r="AG197" s="65">
        <v>-2.2267234441743732E-2</v>
      </c>
      <c r="AI197">
        <v>32</v>
      </c>
      <c r="AJ197">
        <v>1.7236341760954389E-2</v>
      </c>
      <c r="AK197" s="65">
        <v>0.10537938542886097</v>
      </c>
      <c r="AM197">
        <v>32</v>
      </c>
      <c r="AN197">
        <v>-6.2430887204986355E-3</v>
      </c>
      <c r="AO197" s="65">
        <v>-0.11651590258759292</v>
      </c>
    </row>
    <row r="198" spans="1:41">
      <c r="A198" s="21" t="s">
        <v>112</v>
      </c>
      <c r="B198" s="57">
        <v>50569</v>
      </c>
      <c r="C198" s="57">
        <v>381</v>
      </c>
      <c r="D198" s="54">
        <v>-1331</v>
      </c>
      <c r="E198" s="57">
        <v>19172</v>
      </c>
      <c r="F198" s="54">
        <v>-196</v>
      </c>
      <c r="H198" s="60">
        <v>65983.001181756481</v>
      </c>
      <c r="L198" s="60">
        <v>2233.21780430436</v>
      </c>
      <c r="P198" s="60">
        <v>-3761.0037728250704</v>
      </c>
      <c r="T198" s="60">
        <v>29504.341480511066</v>
      </c>
      <c r="X198" s="60">
        <v>-9353.5566937468611</v>
      </c>
      <c r="Z198" s="21" t="s">
        <v>112</v>
      </c>
      <c r="AA198">
        <v>33</v>
      </c>
      <c r="AB198">
        <v>3.3845350534340631E-2</v>
      </c>
      <c r="AC198" s="65">
        <v>1.6449437950264167E-2</v>
      </c>
      <c r="AE198">
        <v>33</v>
      </c>
      <c r="AF198">
        <v>-5.6999586339897247E-2</v>
      </c>
      <c r="AG198" s="65">
        <v>-1.1154895096280627E-2</v>
      </c>
      <c r="AI198">
        <v>33</v>
      </c>
      <c r="AJ198">
        <v>0.44715064413694278</v>
      </c>
      <c r="AK198" s="65">
        <v>5.357100068606481E-2</v>
      </c>
      <c r="AM198">
        <v>33</v>
      </c>
      <c r="AN198">
        <v>-0.14175706661146856</v>
      </c>
      <c r="AO198" s="65">
        <v>-6.4114428711231353E-2</v>
      </c>
    </row>
    <row r="199" spans="1:41">
      <c r="A199" s="21" t="s">
        <v>113</v>
      </c>
      <c r="B199" s="57">
        <v>74131</v>
      </c>
      <c r="C199" s="57">
        <v>15765</v>
      </c>
      <c r="D199" s="54">
        <v>-47399</v>
      </c>
      <c r="E199" s="57">
        <v>25528</v>
      </c>
      <c r="F199" s="54">
        <v>-316001</v>
      </c>
      <c r="H199" s="60">
        <v>984335.79713035014</v>
      </c>
      <c r="L199" s="60">
        <v>114461.46685214237</v>
      </c>
      <c r="P199" s="60">
        <v>-170534.80374511977</v>
      </c>
      <c r="T199" s="60">
        <v>521370.21436848154</v>
      </c>
      <c r="X199" s="60">
        <v>-829891.67460585467</v>
      </c>
      <c r="Z199" s="21" t="s">
        <v>113</v>
      </c>
      <c r="AA199">
        <v>34</v>
      </c>
      <c r="AB199">
        <v>0.11628294651665998</v>
      </c>
      <c r="AC199" s="65">
        <v>9.2286307935058494E-3</v>
      </c>
      <c r="AE199">
        <v>34</v>
      </c>
      <c r="AF199">
        <v>-0.17324860504137166</v>
      </c>
      <c r="AG199" s="65">
        <v>-8.8775978564145652E-3</v>
      </c>
      <c r="AI199">
        <v>34</v>
      </c>
      <c r="AJ199">
        <v>0.52966702611897332</v>
      </c>
      <c r="AK199" s="65">
        <v>3.6065198137763918E-2</v>
      </c>
      <c r="AM199">
        <v>34</v>
      </c>
      <c r="AN199">
        <v>-0.843098134828837</v>
      </c>
      <c r="AO199" s="65">
        <v>-4.3399548996674198E-2</v>
      </c>
    </row>
    <row r="200" spans="1:41">
      <c r="A200" s="21" t="s">
        <v>114</v>
      </c>
      <c r="B200" s="57">
        <v>722252</v>
      </c>
      <c r="C200" s="57">
        <v>23268</v>
      </c>
      <c r="D200" s="54">
        <v>-15697</v>
      </c>
      <c r="E200" s="57">
        <v>202250</v>
      </c>
      <c r="F200" s="54">
        <v>-82058</v>
      </c>
      <c r="H200" s="60">
        <v>754437.66011735774</v>
      </c>
      <c r="L200" s="60">
        <v>24267.136439217022</v>
      </c>
      <c r="P200" s="60">
        <v>-16799.240249513779</v>
      </c>
      <c r="T200" s="60">
        <v>208424.42860758453</v>
      </c>
      <c r="X200" s="60">
        <v>-87903.984914645596</v>
      </c>
      <c r="Z200" s="21" t="s">
        <v>114</v>
      </c>
      <c r="AA200">
        <v>35</v>
      </c>
      <c r="AB200">
        <v>3.2165860377969611E-2</v>
      </c>
      <c r="AC200" s="65">
        <v>5.071498623422644E-3</v>
      </c>
      <c r="AE200">
        <v>35</v>
      </c>
      <c r="AF200">
        <v>-2.2267234441743732E-2</v>
      </c>
      <c r="AG200" s="65">
        <v>-5.5405292039790218E-3</v>
      </c>
      <c r="AI200">
        <v>35</v>
      </c>
      <c r="AJ200">
        <v>0.27626461353369175</v>
      </c>
      <c r="AK200" s="65">
        <v>2.4755340801402785E-2</v>
      </c>
      <c r="AM200">
        <v>35</v>
      </c>
      <c r="AN200">
        <v>-0.11651590258759292</v>
      </c>
      <c r="AO200" s="65">
        <v>-2.2534532884214475E-2</v>
      </c>
    </row>
    <row r="201" spans="1:41">
      <c r="A201" s="21" t="s">
        <v>115</v>
      </c>
      <c r="B201" s="57">
        <v>0</v>
      </c>
      <c r="C201" s="57">
        <v>0</v>
      </c>
      <c r="D201" s="54">
        <v>0</v>
      </c>
      <c r="E201" s="57">
        <v>0</v>
      </c>
      <c r="F201" s="54">
        <v>0</v>
      </c>
      <c r="H201" s="60">
        <v>24142.854599559258</v>
      </c>
      <c r="L201" s="60">
        <v>2034.1972805148448</v>
      </c>
      <c r="P201" s="60">
        <v>-2468.2443986981407</v>
      </c>
      <c r="T201" s="60">
        <v>9728.300023874599</v>
      </c>
      <c r="X201" s="60">
        <v>-9749.1075052505585</v>
      </c>
      <c r="Z201" s="21" t="s">
        <v>115</v>
      </c>
      <c r="AA201">
        <v>36</v>
      </c>
      <c r="AB201">
        <v>8.4256700968243434E-2</v>
      </c>
      <c r="AC201" s="65">
        <v>3.4695136656634562E-3</v>
      </c>
      <c r="AE201">
        <v>36</v>
      </c>
      <c r="AF201">
        <v>-0.10223498586381745</v>
      </c>
      <c r="AG201" s="65">
        <v>-4.7783039209686479E-3</v>
      </c>
      <c r="AI201">
        <v>36</v>
      </c>
      <c r="AJ201">
        <v>0.40294738071496294</v>
      </c>
      <c r="AK201" s="65">
        <v>1.9615353505887605E-2</v>
      </c>
      <c r="AM201">
        <v>36</v>
      </c>
      <c r="AN201">
        <v>-0.40380922914676937</v>
      </c>
      <c r="AO201" s="65">
        <v>-1.8265616226830133E-2</v>
      </c>
    </row>
    <row r="202" spans="1:41">
      <c r="A202" s="27" t="s">
        <v>116</v>
      </c>
      <c r="B202" s="58">
        <v>96</v>
      </c>
      <c r="C202" s="58">
        <v>28</v>
      </c>
      <c r="D202" s="55">
        <v>-1063</v>
      </c>
      <c r="E202" s="58">
        <v>1038</v>
      </c>
      <c r="F202" s="55">
        <v>0</v>
      </c>
      <c r="H202" s="61">
        <v>62705.109559122597</v>
      </c>
      <c r="L202" s="61">
        <v>7108.1852689355419</v>
      </c>
      <c r="P202" s="61">
        <v>-9789.5765270119882</v>
      </c>
      <c r="T202" s="61">
        <v>40187.063741929654</v>
      </c>
      <c r="X202" s="61">
        <v>-37421.782042975821</v>
      </c>
      <c r="Z202" s="27" t="s">
        <v>116</v>
      </c>
      <c r="AA202">
        <v>37</v>
      </c>
      <c r="AB202">
        <v>0.11335894824062888</v>
      </c>
      <c r="AC202" s="65">
        <v>1.1337651456936401E-4</v>
      </c>
      <c r="AE202">
        <v>37</v>
      </c>
      <c r="AF202">
        <v>-0.15612087429305449</v>
      </c>
      <c r="AG202" s="65">
        <v>-2.455932520652336E-4</v>
      </c>
      <c r="AI202">
        <v>37</v>
      </c>
      <c r="AJ202">
        <v>0.64088977795403712</v>
      </c>
      <c r="AK202" s="65">
        <v>1.7236341760954389E-2</v>
      </c>
      <c r="AM202">
        <v>37</v>
      </c>
      <c r="AN202">
        <v>-0.59678999536221278</v>
      </c>
      <c r="AO202" s="65">
        <v>-6.2430887204986355E-3</v>
      </c>
    </row>
  </sheetData>
  <sortState xmlns:xlrd2="http://schemas.microsoft.com/office/spreadsheetml/2017/richdata2" ref="AO166:AO202">
    <sortCondition ref="AO166:AO202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産業連関表</vt:lpstr>
      <vt:lpstr>逆行列係数  {I-(I-M)A }-1</vt:lpstr>
      <vt:lpstr>逆行列(I-A)-1</vt:lpstr>
      <vt:lpstr>スカイライン・バランスシート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hua</dc:creator>
  <cp:lastModifiedBy>yu hua</cp:lastModifiedBy>
  <dcterms:created xsi:type="dcterms:W3CDTF">2015-06-05T18:19:34Z</dcterms:created>
  <dcterms:modified xsi:type="dcterms:W3CDTF">2021-11-14T12:07:57Z</dcterms:modified>
</cp:coreProperties>
</file>