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</sheets>
  <definedNames/>
  <calcPr/>
</workbook>
</file>

<file path=xl/sharedStrings.xml><?xml version="1.0" encoding="utf-8"?>
<sst xmlns="http://schemas.openxmlformats.org/spreadsheetml/2006/main" count="22" uniqueCount="11">
  <si>
    <t>High</t>
  </si>
  <si>
    <t>Low</t>
  </si>
  <si>
    <t>Differential Input</t>
  </si>
  <si>
    <t>Differential</t>
  </si>
  <si>
    <t>Waves</t>
  </si>
  <si>
    <t>Eigen Curve</t>
  </si>
  <si>
    <t>in Lambda</t>
  </si>
  <si>
    <t>^</t>
  </si>
  <si>
    <t>Binary State</t>
  </si>
  <si>
    <t>Output</t>
  </si>
  <si>
    <t>Binary Unit Of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</si>
</sst>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0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vertical="bottom"/>
    </xf>
    <xf borderId="1" fillId="2" fontId="2" numFmtId="4" xfId="0" applyAlignment="1" applyBorder="1" applyFont="1" applyNumberFormat="1">
      <alignment horizontal="left" vertical="bottom"/>
    </xf>
    <xf borderId="1" fillId="0" fontId="1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left" readingOrder="0" vertical="bottom"/>
    </xf>
    <xf borderId="2" fillId="2" fontId="1" numFmtId="4" xfId="0" applyAlignment="1" applyBorder="1" applyFont="1" applyNumberFormat="1">
      <alignment horizontal="left" readingOrder="0" vertical="bottom"/>
    </xf>
    <xf borderId="1" fillId="2" fontId="2" numFmtId="3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2" fillId="2" fontId="2" numFmtId="4" xfId="0" applyAlignment="1" applyBorder="1" applyFont="1" applyNumberFormat="1">
      <alignment horizontal="left" vertical="bottom"/>
    </xf>
    <xf borderId="6" fillId="2" fontId="1" numFmtId="4" xfId="0" applyAlignment="1" applyBorder="1" applyFont="1" applyNumberFormat="1">
      <alignment horizontal="left" vertical="bottom"/>
    </xf>
    <xf borderId="7" fillId="2" fontId="1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7" fillId="2" fontId="2" numFmtId="3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9" fillId="2" fontId="2" numFmtId="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/>
      <c r="B2" s="4">
        <v>3.8297216374269</v>
      </c>
      <c r="C2" s="4">
        <v>0.320668260438821</v>
      </c>
      <c r="D2" s="1">
        <f>B2-C2</f>
        <v>3.509053377</v>
      </c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/>
      <c r="B3" s="1"/>
      <c r="C3" s="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3</v>
      </c>
      <c r="B4" s="1" t="s">
        <v>4</v>
      </c>
      <c r="C4" s="5" t="s">
        <v>5</v>
      </c>
      <c r="D4" s="1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6</v>
      </c>
      <c r="B5" s="6">
        <v>1.0</v>
      </c>
      <c r="C5" s="7">
        <f>D2</f>
        <v>3.509053377</v>
      </c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/>
      <c r="B6" s="6">
        <v>2.0</v>
      </c>
      <c r="C6" s="8">
        <f>(C5)^-(D2^-C10)</f>
        <v>1</v>
      </c>
      <c r="D6" s="1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/>
      <c r="B7" s="6">
        <v>3.0</v>
      </c>
      <c r="C7" s="8">
        <f>(C6)^-(C6^-C10)</f>
        <v>1</v>
      </c>
      <c r="D7" s="1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6">
        <v>4.0</v>
      </c>
      <c r="C8" s="8">
        <f>(C7)^-(C7^-C10)</f>
        <v>1</v>
      </c>
      <c r="D8" s="1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/>
      <c r="B9" s="6">
        <v>5.0</v>
      </c>
      <c r="C9" s="8">
        <f>(C8)^-(C8^-C10)</f>
        <v>1</v>
      </c>
      <c r="D9" s="1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/>
      <c r="B10" s="1" t="s">
        <v>7</v>
      </c>
      <c r="C10" s="9">
        <f>(D2/1.4)/(2000/200000)</f>
        <v>250.6466698</v>
      </c>
      <c r="D10" s="1"/>
      <c r="E10" s="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/>
      <c r="B11" s="2" t="s">
        <v>8</v>
      </c>
      <c r="C11" s="10">
        <f>(C8)^-(C8^-C10)</f>
        <v>1</v>
      </c>
      <c r="D11" s="1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2" t="s">
        <v>9</v>
      </c>
      <c r="C12" s="2">
        <f>(D2/1.4)/(2000/200000)</f>
        <v>250.6466698</v>
      </c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  <c r="C13" s="1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/>
      <c r="B14" s="2" t="s">
        <v>10</v>
      </c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/>
      <c r="B15" s="2">
        <f>C12</f>
        <v>250.6466698</v>
      </c>
      <c r="C15" s="2">
        <f>(((5/1.14)/B15))</f>
        <v>0.01749859639</v>
      </c>
      <c r="D15" s="1">
        <f>(((5/1.4)/C15))</f>
        <v>204.0980025</v>
      </c>
      <c r="E15" s="1">
        <f>(((5/4.1)/D15))</f>
        <v>0.005975130476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/>
      <c r="B16" s="2">
        <f>E16+E15</f>
        <v>205.5362444</v>
      </c>
      <c r="C16" s="2">
        <f>((B15/(5/1.14)))</f>
        <v>57.14744071</v>
      </c>
      <c r="D16" s="1">
        <f>((B15/(5/1.4)))</f>
        <v>70.18106754</v>
      </c>
      <c r="E16" s="1">
        <f>((B15/(5/4.1)))</f>
        <v>205.5302692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/>
      <c r="B17" s="1"/>
      <c r="C17" s="1"/>
      <c r="D17" s="1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/>
      <c r="B18" s="1"/>
      <c r="C18" s="1"/>
      <c r="D18" s="1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/>
      <c r="B2" s="2">
        <f>'Calculating Variables'!B15</f>
        <v>250.6466698</v>
      </c>
      <c r="C2" s="2">
        <f>'Calculating Variables'!B16</f>
        <v>205.5362444</v>
      </c>
      <c r="D2" s="1">
        <f>B2-C2</f>
        <v>45.11042543</v>
      </c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/>
      <c r="B3" s="1"/>
      <c r="C3" s="1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3</v>
      </c>
      <c r="B4" s="12" t="s">
        <v>4</v>
      </c>
      <c r="C4" s="5" t="s">
        <v>5</v>
      </c>
      <c r="D4" s="13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6</v>
      </c>
      <c r="B5" s="14">
        <v>1.0</v>
      </c>
      <c r="C5" s="7">
        <f>D2</f>
        <v>45.11042543</v>
      </c>
      <c r="D5" s="13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/>
      <c r="B6" s="14">
        <v>2.0</v>
      </c>
      <c r="C6" s="8">
        <f>(C5)^-(D2^-C10)</f>
        <v>1</v>
      </c>
      <c r="D6" s="13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/>
      <c r="B7" s="14">
        <v>3.0</v>
      </c>
      <c r="C7" s="8">
        <f>(C6)^-(C6^-C10)</f>
        <v>1</v>
      </c>
      <c r="D7" s="13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14">
        <v>4.0</v>
      </c>
      <c r="C8" s="8">
        <f>(C7)^-(C7^-C10)</f>
        <v>1</v>
      </c>
      <c r="D8" s="1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/>
      <c r="B9" s="14">
        <v>5.0</v>
      </c>
      <c r="C9" s="8">
        <f>(C8)^-(C8^-C10)</f>
        <v>1</v>
      </c>
      <c r="D9" s="13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/>
      <c r="B10" s="12" t="s">
        <v>7</v>
      </c>
      <c r="C10" s="9">
        <f>(D2/1.4)/(2000/200000)</f>
        <v>3222.173245</v>
      </c>
      <c r="D10" s="13"/>
      <c r="E10" s="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/>
      <c r="B11" s="15" t="s">
        <v>8</v>
      </c>
      <c r="C11" s="10">
        <f>(C8)^-(C8^-C10)</f>
        <v>1</v>
      </c>
      <c r="D11" s="13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2" t="s">
        <v>9</v>
      </c>
      <c r="C12" s="16">
        <f>(D2/1.4)/(2000/200000)</f>
        <v>3222.173245</v>
      </c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  <c r="C13" s="1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/>
      <c r="B14" s="2" t="s">
        <v>10</v>
      </c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/>
      <c r="B15" s="2">
        <f>C12</f>
        <v>3222.173245</v>
      </c>
      <c r="C15" s="2">
        <f>(((5/1.14)/B15))</f>
        <v>0.001361182214</v>
      </c>
      <c r="D15" s="1">
        <f>(((5/1.4)/C15))</f>
        <v>2623.769642</v>
      </c>
      <c r="E15" s="1">
        <f>(((5/4.1)/D15))</f>
        <v>0.0004647939268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/>
      <c r="B16" s="2">
        <f>E16+E15</f>
        <v>2642.182526</v>
      </c>
      <c r="C16" s="2">
        <f>((B15/(5/1.14)))</f>
        <v>734.6554999</v>
      </c>
      <c r="D16" s="1">
        <f>((B15/(5/1.4)))</f>
        <v>902.2085086</v>
      </c>
      <c r="E16" s="1">
        <f>((B15/(5/4.1)))</f>
        <v>2642.182061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/>
      <c r="B17" s="1"/>
      <c r="C17" s="1">
        <f>C16^-C15</f>
        <v>0.9910572383</v>
      </c>
      <c r="D17" s="1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/>
      <c r="B18" s="1"/>
      <c r="C18" s="1">
        <f>C16^C15</f>
        <v>1.009023456</v>
      </c>
      <c r="D18" s="1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