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fferential Current  Chart" sheetId="1" r:id="rId4"/>
    <sheet state="visible" name="Calculating Variables" sheetId="2" r:id="rId5"/>
    <sheet state="visible" name="CV1" sheetId="3" r:id="rId6"/>
    <sheet state="visible" name="Calculating Variables  2" sheetId="4" r:id="rId7"/>
    <sheet state="visible" name="CV2" sheetId="5" r:id="rId8"/>
    <sheet state="visible" name="Direction" sheetId="6" r:id="rId9"/>
    <sheet state="visible" name="Differential Current" sheetId="7" r:id="rId10"/>
  </sheets>
  <definedNames/>
  <calcPr/>
</workbook>
</file>

<file path=xl/sharedStrings.xml><?xml version="1.0" encoding="utf-8"?>
<sst xmlns="http://schemas.openxmlformats.org/spreadsheetml/2006/main" count="44" uniqueCount="16">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</sst>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00000"/>
    <numFmt numFmtId="165" formatCode="#,##0.00000000000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right style="thin">
        <color rgb="FFEFEFEF"/>
      </right>
      <top style="thin">
        <color rgb="FFEFEFEF"/>
      </top>
    </border>
    <border>
      <left style="thin">
        <color rgb="FF000000"/>
      </left>
      <top style="thin">
        <color rgb="FFEFEFEF"/>
      </top>
      <bottom style="thin">
        <color rgb="FF0000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/>
    </xf>
    <xf borderId="5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4" fillId="2" fontId="2" numFmtId="165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8" fillId="2" fontId="2" numFmtId="164" xfId="0" applyAlignment="1" applyBorder="1" applyFont="1" applyNumberFormat="1">
      <alignment horizontal="left"/>
    </xf>
    <xf borderId="0" fillId="2" fontId="2" numFmtId="165" xfId="0" applyAlignment="1" applyFont="1" applyNumberFormat="1">
      <alignment horizontal="left"/>
    </xf>
    <xf borderId="0" fillId="2" fontId="2" numFmtId="164" xfId="0" applyAlignment="1" applyFont="1" applyNumberFormat="1">
      <alignment horizontal="left"/>
    </xf>
    <xf borderId="4" fillId="2" fontId="4" numFmtId="165" xfId="0" applyAlignment="1" applyBorder="1" applyFont="1" applyNumberFormat="1">
      <alignment vertical="bottom"/>
    </xf>
    <xf borderId="9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4" fillId="2" fontId="2" numFmtId="165" xfId="0" applyAlignment="1" applyBorder="1" applyFont="1" applyNumberFormat="1">
      <alignment horizontal="left"/>
    </xf>
    <xf borderId="10" fillId="2" fontId="2" numFmtId="164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/>
    </xf>
    <xf borderId="13" fillId="2" fontId="2" numFmtId="164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2" fillId="2" fontId="5" numFmtId="4" xfId="0" applyAlignment="1" applyBorder="1" applyFont="1" applyNumberFormat="1">
      <alignment horizontal="left" readingOrder="0" vertical="bottom"/>
    </xf>
    <xf borderId="3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readingOrder="0"/>
    </xf>
    <xf borderId="0" fillId="0" fontId="6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/>
    </xf>
    <xf borderId="4" fillId="2" fontId="5" numFmtId="4" xfId="0" applyAlignment="1" applyBorder="1" applyFont="1" applyNumberFormat="1">
      <alignment horizontal="left"/>
    </xf>
    <xf borderId="2" fillId="2" fontId="5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10" Type="http://schemas.openxmlformats.org/officeDocument/2006/relationships/worksheet" Target="worksheets/sheet5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Differential 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'Differential Current'!$A$1</c:f>
            </c:strRef>
          </c:tx>
          <c:marker>
            <c:symbol val="none"/>
          </c:marker>
          <c:val>
            <c:numRef>
              <c:f>'Differential Current'!$A$2:$A$10</c:f>
              <c:numCache/>
            </c:numRef>
          </c:val>
          <c:smooth val="1"/>
        </c:ser>
        <c:ser>
          <c:idx val="1"/>
          <c:order val="1"/>
          <c:tx>
            <c:strRef>
              <c:f>'Differential Current'!$B$1</c:f>
            </c:strRef>
          </c:tx>
          <c:marker>
            <c:symbol val="none"/>
          </c:marker>
          <c:val>
            <c:numRef>
              <c:f>'Differential Current'!$B$2:$B$10</c:f>
              <c:numCache/>
            </c:numRef>
          </c:val>
          <c:smooth val="1"/>
        </c:ser>
        <c:ser>
          <c:idx val="2"/>
          <c:order val="2"/>
          <c:tx>
            <c:strRef>
              <c:f>'Differential Current'!$C$1</c:f>
            </c:strRef>
          </c:tx>
          <c:marker>
            <c:symbol val="none"/>
          </c:marker>
          <c:val>
            <c:numRef>
              <c:f>'Differential Current'!$C$2:$C$10</c:f>
              <c:numCache/>
            </c:numRef>
          </c:val>
          <c:smooth val="1"/>
        </c:ser>
        <c:ser>
          <c:idx val="3"/>
          <c:order val="3"/>
          <c:tx>
            <c:strRef>
              <c:f>'Differential Current'!$D$1</c:f>
            </c:strRef>
          </c:tx>
          <c:marker>
            <c:symbol val="none"/>
          </c:marker>
          <c:val>
            <c:numRef>
              <c:f>'Differential Current'!$D$2:$D$10</c:f>
              <c:numCache/>
            </c:numRef>
          </c:val>
          <c:smooth val="1"/>
        </c:ser>
        <c:ser>
          <c:idx val="4"/>
          <c:order val="4"/>
          <c:tx>
            <c:strRef>
              <c:f>'Differential Current'!$E$1</c:f>
            </c:strRef>
          </c:tx>
          <c:marker>
            <c:symbol val="none"/>
          </c:marker>
          <c:val>
            <c:numRef>
              <c:f>'Differential Current'!$E$2:$E$10</c:f>
              <c:numCache/>
            </c:numRef>
          </c:val>
          <c:smooth val="1"/>
        </c:ser>
        <c:ser>
          <c:idx val="5"/>
          <c:order val="5"/>
          <c:tx>
            <c:strRef>
              <c:f>'Differential Current'!$F$1</c:f>
            </c:strRef>
          </c:tx>
          <c:marker>
            <c:symbol val="none"/>
          </c:marker>
          <c:val>
            <c:numRef>
              <c:f>'Differential Current'!$F$2:$F$10</c:f>
              <c:numCache/>
            </c:numRef>
          </c:val>
          <c:smooth val="1"/>
        </c:ser>
        <c:ser>
          <c:idx val="6"/>
          <c:order val="6"/>
          <c:tx>
            <c:strRef>
              <c:f>'Differential Current'!$G$1</c:f>
            </c:strRef>
          </c:tx>
          <c:marker>
            <c:symbol val="none"/>
          </c:marker>
          <c:val>
            <c:numRef>
              <c:f>'Differential Current'!$G$2:$G$10</c:f>
              <c:numCache/>
            </c:numRef>
          </c:val>
          <c:smooth val="1"/>
        </c:ser>
        <c:ser>
          <c:idx val="7"/>
          <c:order val="7"/>
          <c:tx>
            <c:strRef>
              <c:f>'Differential Current'!$H$1</c:f>
            </c:strRef>
          </c:tx>
          <c:marker>
            <c:symbol val="none"/>
          </c:marker>
          <c:val>
            <c:numRef>
              <c:f>'Differential Current'!$H$2:$H$10</c:f>
              <c:numCache/>
            </c:numRef>
          </c:val>
          <c:smooth val="1"/>
        </c:ser>
        <c:axId val="1671876630"/>
        <c:axId val="312648289"/>
      </c:lineChart>
      <c:catAx>
        <c:axId val="167187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648289"/>
      </c:catAx>
      <c:valAx>
        <c:axId val="3126482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876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Variables'!$B$15:$E$15</c:f>
              <c:numCache/>
            </c:numRef>
          </c:val>
          <c:smooth val="0"/>
        </c:ser>
        <c:ser>
          <c:idx val="1"/>
          <c:order val="1"/>
          <c:tx>
            <c:strRef>
              <c:f>'Calculating Variables  2'!$A$16</c:f>
            </c:strRef>
          </c:tx>
          <c:marker>
            <c:symbol val="none"/>
          </c:marker>
          <c:val>
            <c:numRef>
              <c:f>'Calculating Variables  2'!$B$16:$E$16</c:f>
              <c:numCache/>
            </c:numRef>
          </c:val>
          <c:smooth val="0"/>
        </c:ser>
        <c:axId val="283676433"/>
        <c:axId val="741296000"/>
      </c:lineChart>
      <c:catAx>
        <c:axId val="28367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1296000"/>
      </c:catAx>
      <c:valAx>
        <c:axId val="74129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36764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10"/>
      <c r="E13" s="10"/>
    </row>
    <row r="14" ht="15.75" customHeight="1">
      <c r="A14" s="4"/>
      <c r="B14" s="11" t="s">
        <v>8</v>
      </c>
      <c r="C14" s="12">
        <f>C10^C13</f>
        <v>0.000356919285</v>
      </c>
      <c r="D14" s="4"/>
      <c r="E14" s="4"/>
    </row>
    <row r="15" ht="15.75" customHeight="1">
      <c r="A15" s="13"/>
      <c r="B15" s="14">
        <f>C2+'CV2'!C18</f>
        <v>4.392028964</v>
      </c>
      <c r="C15" s="15">
        <f>(((5/1.14)/C13))</f>
        <v>0.4497021946</v>
      </c>
      <c r="D15" s="16">
        <f>(((5/1.4)/C13))</f>
        <v>0.3661860728</v>
      </c>
      <c r="E15" s="16">
        <f>(((5/4.1)/C13))</f>
        <v>0.1250391468</v>
      </c>
    </row>
    <row r="16" ht="15.75" customHeight="1">
      <c r="A16" s="13"/>
      <c r="B16" s="17">
        <f>C2</f>
        <v>2</v>
      </c>
      <c r="C16" s="15">
        <f>((C13/(5/1.14)))</f>
        <v>2.22369384</v>
      </c>
      <c r="D16" s="16">
        <f>((C13/(5/1.4)))</f>
        <v>2.730852084</v>
      </c>
      <c r="E16" s="16">
        <f>((C13/(5/4.1)))</f>
        <v>7.997495389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10"/>
      <c r="E13" s="10"/>
    </row>
    <row r="14" ht="15.75" customHeight="1">
      <c r="A14" s="4"/>
      <c r="B14" s="11" t="s">
        <v>8</v>
      </c>
      <c r="C14" s="12">
        <f>C10^C13</f>
        <v>0.000356919285</v>
      </c>
      <c r="D14" s="4"/>
      <c r="E14" s="4"/>
    </row>
    <row r="15" ht="15.75" customHeight="1">
      <c r="A15" s="13"/>
      <c r="B15" s="14">
        <f>C2</f>
        <v>2</v>
      </c>
      <c r="C15" s="15">
        <f>(((5/1.14)/C13))</f>
        <v>0.4497021946</v>
      </c>
      <c r="D15" s="16">
        <f>(((5/1.4)/C13))</f>
        <v>0.3661860728</v>
      </c>
      <c r="E15" s="16">
        <f>(((5/4.1)/C13))</f>
        <v>0.1250391468</v>
      </c>
    </row>
    <row r="16" ht="15.75" customHeight="1">
      <c r="A16" s="13"/>
      <c r="B16" s="17">
        <f>C2</f>
        <v>2</v>
      </c>
      <c r="C16" s="15">
        <f>((C13/(5/1.14)))</f>
        <v>2.22369384</v>
      </c>
      <c r="D16" s="16">
        <f>((C13/(5/1.4)))</f>
        <v>2.730852084</v>
      </c>
      <c r="E16" s="16">
        <f>((C13/(5/4.1)))</f>
        <v>7.997495389</v>
      </c>
    </row>
    <row r="17" ht="15.75" customHeight="1">
      <c r="A17" s="18"/>
      <c r="B17" s="19"/>
      <c r="C17" s="19"/>
      <c r="D17" s="19"/>
      <c r="E17" s="19"/>
    </row>
    <row r="18" ht="15.75" customHeight="1">
      <c r="A18" s="18"/>
      <c r="B18" s="19"/>
      <c r="C18" s="19"/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4"/>
      <c r="E13" s="4"/>
    </row>
    <row r="14" ht="15.75" customHeight="1">
      <c r="A14" s="4"/>
      <c r="B14" s="11" t="s">
        <v>8</v>
      </c>
      <c r="C14" s="10">
        <f>C13^C10</f>
        <v>2.743558667</v>
      </c>
      <c r="D14" s="4"/>
      <c r="E14" s="4"/>
    </row>
    <row r="15" ht="15.75" customHeight="1">
      <c r="A15" s="20"/>
      <c r="B15" s="14">
        <f>C2</f>
        <v>2</v>
      </c>
      <c r="C15" s="21">
        <f>(((1.14^5)/C13))</f>
        <v>0.1974168012</v>
      </c>
      <c r="D15" s="22">
        <f>(((1.4^5)/C13))</f>
        <v>0.5514422435</v>
      </c>
      <c r="E15" s="22">
        <f>(((4.1^5)/C13))</f>
        <v>118.7897963</v>
      </c>
    </row>
    <row r="16" ht="15.75" customHeight="1">
      <c r="A16" s="23"/>
      <c r="B16" s="24">
        <f>C2</f>
        <v>2</v>
      </c>
      <c r="C16" s="25">
        <f>((C13/(1.14^5)))</f>
        <v>5.065424998</v>
      </c>
      <c r="D16" s="26">
        <f>((C13/(1.4^5)))</f>
        <v>1.813426541</v>
      </c>
      <c r="E16" s="27">
        <f>((C13/(4.1^5)))</f>
        <v>0.008418231457</v>
      </c>
    </row>
    <row r="17" ht="15.75" customHeight="1">
      <c r="A17" s="18"/>
      <c r="B17" s="19"/>
      <c r="C17" s="19">
        <f>'Calculating Variables'!C16+'Calculating Variables'!C15</f>
        <v>2.673396035</v>
      </c>
      <c r="D17" s="19"/>
      <c r="E17" s="19"/>
    </row>
    <row r="18" ht="15.75" customHeight="1">
      <c r="A18" s="18"/>
      <c r="B18" s="19"/>
      <c r="C18" s="19">
        <f>C16-C17</f>
        <v>2.392028964</v>
      </c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4"/>
      <c r="E13" s="4"/>
    </row>
    <row r="14" ht="15.75" customHeight="1">
      <c r="A14" s="4"/>
      <c r="B14" s="11" t="s">
        <v>8</v>
      </c>
      <c r="C14" s="10">
        <f>C13^C10</f>
        <v>2.743558667</v>
      </c>
      <c r="D14" s="4"/>
      <c r="E14" s="4"/>
    </row>
    <row r="15" ht="15.75" customHeight="1">
      <c r="A15" s="20"/>
      <c r="B15" s="14">
        <f>C2</f>
        <v>2</v>
      </c>
      <c r="C15" s="21">
        <f>(((1.14^5)/C13))</f>
        <v>0.1974168012</v>
      </c>
      <c r="D15" s="22">
        <f>(((1.4^5)/C13))</f>
        <v>0.5514422435</v>
      </c>
      <c r="E15" s="22">
        <f>(((4.1^5)/C13))</f>
        <v>118.7897963</v>
      </c>
    </row>
    <row r="16" ht="15.75" customHeight="1">
      <c r="A16" s="23"/>
      <c r="B16" s="24">
        <f>C2</f>
        <v>2</v>
      </c>
      <c r="C16" s="25">
        <f>((C13/(1.14^5)))</f>
        <v>5.065424998</v>
      </c>
      <c r="D16" s="26">
        <f>((C13/(1.4^5)))</f>
        <v>1.813426541</v>
      </c>
      <c r="E16" s="27">
        <f>((C13/(4.1^5)))</f>
        <v>0.008418231457</v>
      </c>
    </row>
    <row r="17" ht="15.75" customHeight="1">
      <c r="A17" s="18"/>
      <c r="B17" s="19"/>
      <c r="C17" s="19">
        <f>'Calculating Variables'!C16+'Calculating Variables'!C15</f>
        <v>2.673396035</v>
      </c>
      <c r="D17" s="19"/>
      <c r="E17" s="19"/>
    </row>
    <row r="18" ht="15.75" customHeight="1">
      <c r="A18" s="18"/>
      <c r="B18" s="19"/>
      <c r="C18" s="19">
        <f>C16-C17</f>
        <v>2.392028964</v>
      </c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47.14"/>
    <col customWidth="1" min="4" max="8" width="20.57"/>
    <col customWidth="1" min="9" max="9" width="14.43"/>
  </cols>
  <sheetData>
    <row r="1" ht="15.75" customHeight="1">
      <c r="A1" s="28" t="s">
        <v>8</v>
      </c>
      <c r="B1" s="29" t="s">
        <v>9</v>
      </c>
      <c r="C1" s="30" t="s">
        <v>10</v>
      </c>
      <c r="D1" s="31" t="s">
        <v>11</v>
      </c>
      <c r="E1" s="30" t="s">
        <v>12</v>
      </c>
      <c r="F1" s="31" t="s">
        <v>13</v>
      </c>
      <c r="G1" s="31" t="s">
        <v>14</v>
      </c>
      <c r="H1" s="31" t="s">
        <v>15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15.75" customHeight="1">
      <c r="A2" s="33">
        <f>'Calculating Variables  2'!C14</f>
        <v>2.743558667</v>
      </c>
      <c r="B2" s="31">
        <f>'Calculating Variables  2'!E16</f>
        <v>0.008418231457</v>
      </c>
      <c r="C2" s="34">
        <f t="shared" ref="C2:C9" si="1">A2^-B2</f>
        <v>0.9915398408</v>
      </c>
      <c r="D2" s="31">
        <f t="shared" ref="D2:D9" si="2">A2^B2</f>
        <v>1.008532344</v>
      </c>
      <c r="E2" s="34">
        <f t="shared" ref="E2:E9" si="3">A2/B2</f>
        <v>325.9067751</v>
      </c>
      <c r="F2" s="34">
        <f t="shared" ref="F2:F9" si="4">A2*B2</f>
        <v>0.02309591187</v>
      </c>
      <c r="G2" s="34">
        <f t="shared" ref="G2:G9" si="5">A2+B2</f>
        <v>2.751976898</v>
      </c>
      <c r="H2" s="34">
        <f t="shared" ref="H2:H9" si="6">A2-B2</f>
        <v>2.735140435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ht="15.75" customHeight="1">
      <c r="A3" s="33">
        <f>'Calculating Variables  2'!C14</f>
        <v>2.743558667</v>
      </c>
      <c r="B3" s="35">
        <f>'Calculating Variables'!B16</f>
        <v>2</v>
      </c>
      <c r="C3" s="34">
        <f t="shared" si="1"/>
        <v>0.1328530402</v>
      </c>
      <c r="D3" s="31">
        <f t="shared" si="2"/>
        <v>7.527114157</v>
      </c>
      <c r="E3" s="34">
        <f t="shared" si="3"/>
        <v>1.371779333</v>
      </c>
      <c r="F3" s="34">
        <f t="shared" si="4"/>
        <v>5.487117333</v>
      </c>
      <c r="G3" s="34">
        <f t="shared" si="5"/>
        <v>4.743558667</v>
      </c>
      <c r="H3" s="34">
        <f t="shared" si="6"/>
        <v>0.7435586666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ht="15.75" customHeight="1">
      <c r="A4" s="33">
        <f>'Calculating Variables'!C14</f>
        <v>0.000356919285</v>
      </c>
      <c r="B4" s="35">
        <f>'Calculating Variables'!B15</f>
        <v>4.392028964</v>
      </c>
      <c r="C4" s="34">
        <f t="shared" si="1"/>
        <v>1.38424E+15</v>
      </c>
      <c r="D4" s="31">
        <f t="shared" si="2"/>
        <v>0</v>
      </c>
      <c r="E4" s="34">
        <f t="shared" si="3"/>
        <v>0.00008126523935</v>
      </c>
      <c r="F4" s="34">
        <f t="shared" si="4"/>
        <v>0.001567599837</v>
      </c>
      <c r="G4" s="34">
        <f t="shared" si="5"/>
        <v>4.392385883</v>
      </c>
      <c r="H4" s="34">
        <f t="shared" si="6"/>
        <v>-4.391672044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ht="15.75" customHeight="1">
      <c r="A5" s="33">
        <f>'Calculating Variables  2'!C14</f>
        <v>2.743558667</v>
      </c>
      <c r="B5" s="35">
        <f>'Calculating Variables  2'!D16</f>
        <v>1.813426541</v>
      </c>
      <c r="C5" s="34">
        <f t="shared" si="1"/>
        <v>0.1603796656</v>
      </c>
      <c r="D5" s="31">
        <f t="shared" si="2"/>
        <v>6.235204423</v>
      </c>
      <c r="E5" s="34">
        <f t="shared" si="3"/>
        <v>1.512914146</v>
      </c>
      <c r="F5" s="34">
        <f t="shared" si="4"/>
        <v>4.975242102</v>
      </c>
      <c r="G5" s="34">
        <f t="shared" si="5"/>
        <v>4.556985207</v>
      </c>
      <c r="H5" s="34">
        <f t="shared" si="6"/>
        <v>0.930132126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ht="15.75" customHeight="1">
      <c r="A6" s="33">
        <f>'Calculating Variables'!C14</f>
        <v>0.000356919285</v>
      </c>
      <c r="B6" s="35">
        <f>'Calculating Variables'!C16</f>
        <v>2.22369384</v>
      </c>
      <c r="C6" s="34">
        <f t="shared" si="1"/>
        <v>46347767.87</v>
      </c>
      <c r="D6" s="31">
        <f t="shared" si="2"/>
        <v>0.00000002157601209</v>
      </c>
      <c r="E6" s="34">
        <f t="shared" si="3"/>
        <v>0.0001605073857</v>
      </c>
      <c r="F6" s="34">
        <f t="shared" si="4"/>
        <v>0.0007936792154</v>
      </c>
      <c r="G6" s="34">
        <f t="shared" si="5"/>
        <v>2.224050759</v>
      </c>
      <c r="H6" s="34">
        <f t="shared" si="6"/>
        <v>-2.223336921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ht="15.75" customHeight="1">
      <c r="A7" s="33">
        <f>'Calculating Variables'!C14</f>
        <v>0.000356919285</v>
      </c>
      <c r="B7" s="35">
        <f>'Calculating Variables'!D16</f>
        <v>2.730852084</v>
      </c>
      <c r="C7" s="34">
        <f t="shared" si="1"/>
        <v>2596697511</v>
      </c>
      <c r="D7" s="31">
        <f t="shared" si="2"/>
        <v>0.0000000003851045397</v>
      </c>
      <c r="E7" s="34">
        <f t="shared" si="3"/>
        <v>0.0001306988713</v>
      </c>
      <c r="F7" s="34">
        <f t="shared" si="4"/>
        <v>0.0009746937732</v>
      </c>
      <c r="G7" s="34">
        <f t="shared" si="5"/>
        <v>2.731209004</v>
      </c>
      <c r="H7" s="34">
        <f t="shared" si="6"/>
        <v>-2.730495165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ht="15.75" customHeight="1">
      <c r="A8" s="33">
        <f>'Calculating Variables  2'!C14</f>
        <v>2.743558667</v>
      </c>
      <c r="B8" s="35">
        <f>'Calculating Variables  2'!C16</f>
        <v>5.065424998</v>
      </c>
      <c r="C8" s="34">
        <f t="shared" si="1"/>
        <v>0.006022156454</v>
      </c>
      <c r="D8" s="31">
        <f t="shared" si="2"/>
        <v>166.053474</v>
      </c>
      <c r="E8" s="34">
        <f t="shared" si="3"/>
        <v>0.5416245759</v>
      </c>
      <c r="F8" s="34">
        <f t="shared" si="4"/>
        <v>13.89729065</v>
      </c>
      <c r="G8" s="34">
        <f t="shared" si="5"/>
        <v>7.808983665</v>
      </c>
      <c r="H8" s="34">
        <f t="shared" si="6"/>
        <v>-2.321866332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ht="15.75" customHeight="1">
      <c r="A9" s="33">
        <f>'Calculating Variables'!C14</f>
        <v>0.000356919285</v>
      </c>
      <c r="B9" s="35">
        <f>'Calculating Variables'!E16</f>
        <v>7.997495389</v>
      </c>
      <c r="C9" s="34">
        <f t="shared" si="1"/>
        <v>3.72225E+27</v>
      </c>
      <c r="D9" s="31">
        <f t="shared" si="2"/>
        <v>0</v>
      </c>
      <c r="E9" s="34">
        <f t="shared" si="3"/>
        <v>0.00004462888287</v>
      </c>
      <c r="F9" s="34">
        <f t="shared" si="4"/>
        <v>0.002854460336</v>
      </c>
      <c r="G9" s="34">
        <f t="shared" si="5"/>
        <v>7.997852309</v>
      </c>
      <c r="H9" s="34">
        <f t="shared" si="6"/>
        <v>-7.99713847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ht="15.75" customHeight="1">
      <c r="A10" s="33"/>
      <c r="B10" s="35"/>
      <c r="C10" s="35"/>
      <c r="D10" s="35"/>
      <c r="E10" s="36"/>
      <c r="F10" s="35"/>
      <c r="G10" s="35"/>
      <c r="H10" s="3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ht="15.75" customHeight="1">
      <c r="A11" s="33"/>
      <c r="B11" s="35"/>
      <c r="C11" s="35"/>
      <c r="D11" s="35"/>
      <c r="E11" s="36"/>
      <c r="F11" s="35"/>
      <c r="G11" s="35"/>
      <c r="H11" s="35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ht="15.75" customHeight="1">
      <c r="A12" s="33"/>
      <c r="B12" s="34"/>
      <c r="C12" s="34"/>
      <c r="D12" s="35"/>
      <c r="E12" s="36"/>
      <c r="F12" s="35"/>
      <c r="G12" s="35"/>
      <c r="H12" s="3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ht="15.75" customHeight="1">
      <c r="A13" s="33"/>
      <c r="B13" s="35"/>
      <c r="C13" s="37"/>
      <c r="D13" s="35"/>
      <c r="E13" s="35"/>
      <c r="F13" s="35"/>
      <c r="G13" s="35"/>
      <c r="H13" s="3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ht="15.75" customHeight="1">
      <c r="A14" s="35"/>
      <c r="B14" s="31"/>
      <c r="C14" s="31"/>
      <c r="D14" s="35"/>
      <c r="E14" s="35"/>
      <c r="F14" s="35"/>
      <c r="G14" s="35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drawing r:id="rId1"/>
</worksheet>
</file>