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<sst xmlns="http://schemas.openxmlformats.org/spreadsheetml/2006/main" count="124" uniqueCount="46">
  <si>
    <t>Angular Momentum</t>
  </si>
  <si>
    <t>Measurements</t>
  </si>
  <si>
    <t>Bandgap 1</t>
  </si>
  <si>
    <t>Bandgap 2</t>
  </si>
  <si>
    <t>Nucleotide Constant</t>
  </si>
  <si>
    <t>(N)</t>
  </si>
  <si>
    <t>Differential</t>
  </si>
  <si>
    <t>Decimal Placement</t>
  </si>
  <si>
    <t>(0) = (-1^5)</t>
  </si>
  <si>
    <t>(1) = (-2^5)</t>
  </si>
  <si>
    <t>(2) = (-3^5)</t>
  </si>
  <si>
    <t>(3) = (-4^5)</t>
  </si>
  <si>
    <t>(4) = (-5^5)</t>
  </si>
  <si>
    <t>(5) = (-1^6)</t>
  </si>
  <si>
    <t>(6) = (-2^7)</t>
  </si>
  <si>
    <t>(7) = (-3^8)</t>
  </si>
  <si>
    <t>(8) = (-4^9)</t>
  </si>
  <si>
    <t>(9) = (-5^10)</t>
  </si>
  <si>
    <t>(10) = (6^11)</t>
  </si>
  <si>
    <t>(11) = (-7^12)</t>
  </si>
  <si>
    <t>Singular Value</t>
  </si>
  <si>
    <t>Light Constant</t>
  </si>
  <si>
    <t>% Output</t>
  </si>
  <si>
    <t>(S)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</si>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</sst>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000000"/>
    <numFmt numFmtId="165" formatCode="#,##0.000000000"/>
    <numFmt numFmtId="166" formatCode="#,##0.00000000000000"/>
    <numFmt numFmtId="167" formatCode="0.0000000000000"/>
    <numFmt numFmtId="168" formatCode="#,##0.0000"/>
    <numFmt numFmtId="169" formatCode="#,##0.000000000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CCCCCC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CCCCCC"/>
      </bottom>
    </border>
    <border>
      <left style="thin">
        <color rgb="FFEFEFEF"/>
      </left>
      <top style="thin">
        <color rgb="FFEFEFEF"/>
      </top>
      <bottom style="thin">
        <color rgb="FFCCCCCC"/>
      </bottom>
    </border>
    <border>
      <left style="thin">
        <color rgb="FFCCCCCC"/>
      </left>
      <top style="thin">
        <color rgb="FFEFEFEF"/>
      </top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B7B7B7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CCCCCC"/>
      </left>
      <right style="thin">
        <color rgb="FFEFEFEF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CCCCCC"/>
      </bottom>
    </border>
    <border>
      <left style="thin">
        <color rgb="FFEFEFEF"/>
      </left>
      <right style="thin">
        <color rgb="FFEFEFEF"/>
      </right>
      <top style="thin">
        <color rgb="FFCCCCCC"/>
      </top>
      <bottom style="thin">
        <color rgb="FFEFEFEF"/>
      </bottom>
    </border>
    <border>
      <left style="thin">
        <color rgb="FFEFEFEF"/>
      </lef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CCCCCC"/>
      </top>
      <bottom style="thin">
        <color rgb="FFEFEFEF"/>
      </bottom>
    </border>
    <border>
      <left style="thin">
        <color rgb="FFCCCCCC"/>
      </left>
      <top style="thin">
        <color rgb="FFCCCCCC"/>
      </top>
      <bottom style="thin">
        <color rgb="FFEFEFEF"/>
      </bottom>
    </border>
    <border>
      <right style="thin">
        <color rgb="FFCCCCCC"/>
      </right>
      <top style="thin">
        <color rgb="FFCCCCCC"/>
      </top>
      <bottom style="thin">
        <color rgb="FFEFEFEF"/>
      </bottom>
    </border>
    <border>
      <right style="thin">
        <color rgb="FFEFEFEF"/>
      </right>
      <bottom style="thin">
        <color rgb="FFCCCCCC"/>
      </bottom>
    </border>
    <border>
      <left style="thin">
        <color rgb="FFEFEFEF"/>
      </left>
      <right style="thin">
        <color rgb="FFEFEFEF"/>
      </right>
      <bottom style="thin">
        <color rgb="FFCCCCCC"/>
      </bottom>
    </border>
    <border>
      <left style="thin">
        <color rgb="FFCCCCCC"/>
      </left>
      <right style="thin">
        <color rgb="FFEFEFEF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right style="thin">
        <color rgb="FFB7B7B7"/>
      </right>
      <top style="thin">
        <color rgb="FFB7B7B7"/>
      </top>
    </border>
    <border>
      <right style="thin">
        <color rgb="FFEFEFEF"/>
      </righ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CCCCCC"/>
      </top>
    </border>
    <border>
      <top style="thin">
        <color rgb="FFCCCCCC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EFEFEF"/>
      </left>
      <top style="thin">
        <color rgb="FFEFEFE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EFEFEF"/>
      </lef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5" fillId="3" fontId="3" numFmtId="4" xfId="0" applyAlignment="1" applyBorder="1" applyFont="1" applyNumberFormat="1">
      <alignment horizontal="left" readingOrder="0"/>
    </xf>
    <xf borderId="6" fillId="3" fontId="3" numFmtId="4" xfId="0" applyAlignment="1" applyBorder="1" applyFont="1" applyNumberFormat="1">
      <alignment horizontal="center"/>
    </xf>
    <xf borderId="7" fillId="3" fontId="3" numFmtId="4" xfId="0" applyAlignment="1" applyBorder="1" applyFont="1" applyNumberFormat="1">
      <alignment horizontal="center"/>
    </xf>
    <xf borderId="8" fillId="3" fontId="3" numFmtId="164" xfId="0" applyAlignment="1" applyBorder="1" applyFont="1" applyNumberFormat="1">
      <alignment horizontal="left" readingOrder="0"/>
    </xf>
    <xf borderId="9" fillId="4" fontId="6" numFmtId="165" xfId="0" applyAlignment="1" applyBorder="1" applyFill="1" applyFont="1" applyNumberFormat="1">
      <alignment horizontal="center"/>
    </xf>
    <xf borderId="10" fillId="3" fontId="3" numFmtId="3" xfId="0" applyAlignment="1" applyBorder="1" applyFont="1" applyNumberFormat="1">
      <alignment horizontal="center"/>
    </xf>
    <xf borderId="11" fillId="3" fontId="3" numFmtId="4" xfId="0" applyAlignment="1" applyBorder="1" applyFont="1" applyNumberFormat="1">
      <alignment horizontal="center"/>
    </xf>
    <xf borderId="10" fillId="3" fontId="3" numFmtId="4" xfId="0" applyAlignment="1" applyBorder="1" applyFont="1" applyNumberFormat="1">
      <alignment horizontal="center"/>
    </xf>
    <xf borderId="10" fillId="3" fontId="4" numFmtId="4" xfId="0" applyAlignment="1" applyBorder="1" applyFont="1" applyNumberFormat="1">
      <alignment horizontal="center"/>
    </xf>
    <xf borderId="12" fillId="3" fontId="3" numFmtId="4" xfId="0" applyAlignment="1" applyBorder="1" applyFont="1" applyNumberFormat="1">
      <alignment horizontal="center"/>
    </xf>
    <xf borderId="13" fillId="3" fontId="3" numFmtId="4" xfId="0" applyAlignment="1" applyBorder="1" applyFont="1" applyNumberFormat="1">
      <alignment horizontal="center"/>
    </xf>
    <xf borderId="14" fillId="3" fontId="3" numFmtId="4" xfId="0" applyAlignment="1" applyBorder="1" applyFont="1" applyNumberFormat="1">
      <alignment horizontal="center"/>
    </xf>
    <xf borderId="15" fillId="4" fontId="6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readingOrder="0"/>
    </xf>
    <xf borderId="9" fillId="4" fontId="7" numFmtId="165" xfId="0" applyAlignment="1" applyBorder="1" applyFont="1" applyNumberFormat="1">
      <alignment horizontal="center"/>
    </xf>
    <xf borderId="16" fillId="5" fontId="8" numFmtId="3" xfId="0" applyAlignment="1" applyBorder="1" applyFill="1" applyFont="1" applyNumberFormat="1">
      <alignment horizontal="center"/>
    </xf>
    <xf borderId="17" fillId="5" fontId="8" numFmtId="3" xfId="0" applyAlignment="1" applyBorder="1" applyFont="1" applyNumberFormat="1">
      <alignment horizontal="center"/>
    </xf>
    <xf borderId="16" fillId="5" fontId="8" numFmtId="3" xfId="0" applyAlignment="1" applyBorder="1" applyFont="1" applyNumberFormat="1">
      <alignment horizontal="center" readingOrder="0"/>
    </xf>
    <xf borderId="17" fillId="5" fontId="8" numFmtId="3" xfId="0" applyAlignment="1" applyBorder="1" applyFont="1" applyNumberFormat="1">
      <alignment horizontal="center" readingOrder="0"/>
    </xf>
    <xf borderId="18" fillId="5" fontId="8" numFmtId="3" xfId="0" applyAlignment="1" applyBorder="1" applyFont="1" applyNumberFormat="1">
      <alignment horizontal="center" readingOrder="0"/>
    </xf>
    <xf borderId="19" fillId="4" fontId="7" numFmtId="164" xfId="0" applyAlignment="1" applyBorder="1" applyFont="1" applyNumberFormat="1">
      <alignment horizontal="center"/>
    </xf>
    <xf borderId="9" fillId="4" fontId="6" numFmtId="164" xfId="0" applyAlignment="1" applyBorder="1" applyFont="1" applyNumberFormat="1">
      <alignment horizontal="center"/>
    </xf>
    <xf borderId="20" fillId="3" fontId="8" numFmtId="165" xfId="0" applyAlignment="1" applyBorder="1" applyFont="1" applyNumberFormat="1">
      <alignment horizontal="center" vertical="bottom"/>
    </xf>
    <xf borderId="20" fillId="3" fontId="8" numFmtId="164" xfId="0" applyAlignment="1" applyBorder="1" applyFont="1" applyNumberFormat="1">
      <alignment horizontal="center" readingOrder="0" vertical="bottom"/>
    </xf>
    <xf borderId="21" fillId="3" fontId="8" numFmtId="164" xfId="0" applyAlignment="1" applyBorder="1" applyFont="1" applyNumberFormat="1">
      <alignment horizontal="center" readingOrder="0" vertical="bottom"/>
    </xf>
    <xf borderId="0" fillId="3" fontId="2" numFmtId="164" xfId="0" applyAlignment="1" applyFont="1" applyNumberFormat="1">
      <alignment horizontal="center" readingOrder="0" vertical="bottom"/>
    </xf>
    <xf borderId="22" fillId="3" fontId="8" numFmtId="164" xfId="0" applyAlignment="1" applyBorder="1" applyFont="1" applyNumberFormat="1">
      <alignment horizontal="center" readingOrder="0" vertical="bottom"/>
    </xf>
    <xf borderId="17" fillId="3" fontId="2" numFmtId="164" xfId="0" applyAlignment="1" applyBorder="1" applyFont="1" applyNumberFormat="1">
      <alignment horizontal="center" readingOrder="0" vertical="bottom"/>
    </xf>
    <xf borderId="23" fillId="3" fontId="2" numFmtId="164" xfId="0" applyAlignment="1" applyBorder="1" applyFont="1" applyNumberFormat="1">
      <alignment horizontal="center" readingOrder="0" vertical="bottom"/>
    </xf>
    <xf borderId="19" fillId="4" fontId="6" numFmtId="164" xfId="0" applyAlignment="1" applyBorder="1" applyFont="1" applyNumberFormat="1">
      <alignment horizontal="center"/>
    </xf>
    <xf borderId="16" fillId="5" fontId="2" numFmtId="165" xfId="0" applyAlignment="1" applyBorder="1" applyFont="1" applyNumberFormat="1">
      <alignment horizontal="center" vertical="bottom"/>
    </xf>
    <xf borderId="17" fillId="5" fontId="2" numFmtId="4" xfId="0" applyAlignment="1" applyBorder="1" applyFont="1" applyNumberFormat="1">
      <alignment horizontal="center" vertical="bottom"/>
    </xf>
    <xf borderId="16" fillId="5" fontId="2" numFmtId="4" xfId="0" applyAlignment="1" applyBorder="1" applyFont="1" applyNumberFormat="1">
      <alignment horizontal="center" vertical="bottom"/>
    </xf>
    <xf borderId="18" fillId="5" fontId="2" numFmtId="4" xfId="0" applyAlignment="1" applyBorder="1" applyFont="1" applyNumberFormat="1">
      <alignment horizontal="center" vertical="bottom"/>
    </xf>
    <xf borderId="24" fillId="4" fontId="7" numFmtId="164" xfId="0" applyAlignment="1" applyBorder="1" applyFont="1" applyNumberFormat="1">
      <alignment horizontal="center"/>
    </xf>
    <xf borderId="25" fillId="3" fontId="2" numFmtId="165" xfId="0" applyAlignment="1" applyBorder="1" applyFont="1" applyNumberFormat="1">
      <alignment horizontal="center" vertical="bottom"/>
    </xf>
    <xf borderId="25" fillId="3" fontId="2" numFmtId="4" xfId="0" applyAlignment="1" applyBorder="1" applyFont="1" applyNumberFormat="1">
      <alignment horizontal="center" vertical="bottom"/>
    </xf>
    <xf borderId="26" fillId="3" fontId="2" numFmtId="4" xfId="0" applyAlignment="1" applyBorder="1" applyFont="1" applyNumberFormat="1">
      <alignment horizontal="center"/>
    </xf>
    <xf borderId="27" fillId="3" fontId="2" numFmtId="4" xfId="0" applyAlignment="1" applyBorder="1" applyFont="1" applyNumberFormat="1">
      <alignment horizontal="center" vertical="bottom"/>
    </xf>
    <xf borderId="28" fillId="3" fontId="2" numFmtId="4" xfId="0" applyAlignment="1" applyBorder="1" applyFont="1" applyNumberFormat="1">
      <alignment horizontal="center"/>
    </xf>
    <xf borderId="29" fillId="3" fontId="2" numFmtId="4" xfId="0" applyAlignment="1" applyBorder="1" applyFont="1" applyNumberFormat="1">
      <alignment horizontal="center"/>
    </xf>
    <xf borderId="16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30" fillId="3" fontId="2" numFmtId="165" xfId="0" applyAlignment="1" applyBorder="1" applyFont="1" applyNumberFormat="1">
      <alignment horizontal="center" vertical="bottom"/>
    </xf>
    <xf borderId="30" fillId="3" fontId="2" numFmtId="4" xfId="0" applyAlignment="1" applyBorder="1" applyFont="1" applyNumberFormat="1">
      <alignment horizontal="center" vertical="bottom"/>
    </xf>
    <xf borderId="31" fillId="3" fontId="2" numFmtId="4" xfId="0" applyAlignment="1" applyBorder="1" applyFont="1" applyNumberFormat="1">
      <alignment horizontal="center" vertical="bottom"/>
    </xf>
    <xf borderId="11" fillId="3" fontId="2" numFmtId="4" xfId="0" applyAlignment="1" applyBorder="1" applyFont="1" applyNumberFormat="1">
      <alignment horizontal="center"/>
    </xf>
    <xf borderId="32" fillId="3" fontId="2" numFmtId="4" xfId="0" applyAlignment="1" applyBorder="1" applyFont="1" applyNumberFormat="1">
      <alignment horizontal="center" vertical="bottom"/>
    </xf>
    <xf borderId="33" fillId="3" fontId="2" numFmtId="4" xfId="0" applyAlignment="1" applyBorder="1" applyFont="1" applyNumberFormat="1">
      <alignment horizontal="center"/>
    </xf>
    <xf borderId="14" fillId="3" fontId="2" numFmtId="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readingOrder="0" vertical="bottom"/>
    </xf>
    <xf borderId="26" fillId="3" fontId="2" numFmtId="4" xfId="0" applyAlignment="1" applyBorder="1" applyFont="1" applyNumberFormat="1">
      <alignment horizontal="center" vertical="bottom"/>
    </xf>
    <xf borderId="28" fillId="3" fontId="2" numFmtId="4" xfId="0" applyAlignment="1" applyBorder="1" applyFont="1" applyNumberFormat="1">
      <alignment horizontal="center" vertical="bottom"/>
    </xf>
    <xf borderId="29" fillId="3" fontId="2" numFmtId="4" xfId="0" applyAlignment="1" applyBorder="1" applyFont="1" applyNumberFormat="1">
      <alignment horizontal="center" vertical="bottom"/>
    </xf>
    <xf borderId="10" fillId="3" fontId="3" numFmtId="165" xfId="0" applyAlignment="1" applyBorder="1" applyFont="1" applyNumberFormat="1">
      <alignment horizontal="center"/>
    </xf>
    <xf borderId="8" fillId="3" fontId="3" numFmtId="4" xfId="0" applyAlignment="1" applyBorder="1" applyFont="1" applyNumberFormat="1">
      <alignment horizontal="center"/>
    </xf>
    <xf borderId="33" fillId="3" fontId="3" numFmtId="4" xfId="0" applyAlignment="1" applyBorder="1" applyFont="1" applyNumberFormat="1">
      <alignment horizontal="center"/>
    </xf>
    <xf borderId="34" fillId="4" fontId="7" numFmtId="165" xfId="0" applyAlignment="1" applyBorder="1" applyFont="1" applyNumberFormat="1">
      <alignment horizontal="center"/>
    </xf>
    <xf borderId="35" fillId="3" fontId="3" numFmtId="4" xfId="0" applyAlignment="1" applyBorder="1" applyFont="1" applyNumberFormat="1">
      <alignment horizontal="center"/>
    </xf>
    <xf borderId="26" fillId="3" fontId="3" numFmtId="4" xfId="0" applyAlignment="1" applyBorder="1" applyFont="1" applyNumberFormat="1">
      <alignment horizontal="center"/>
    </xf>
    <xf borderId="36" fillId="3" fontId="2" numFmtId="4" xfId="0" applyAlignment="1" applyBorder="1" applyFont="1" applyNumberFormat="1">
      <alignment horizontal="center" vertical="bottom"/>
    </xf>
    <xf borderId="35" fillId="3" fontId="2" numFmtId="4" xfId="0" applyAlignment="1" applyBorder="1" applyFont="1" applyNumberFormat="1">
      <alignment horizontal="center" vertical="bottom"/>
    </xf>
    <xf borderId="37" fillId="3" fontId="3" numFmtId="4" xfId="0" applyAlignment="1" applyBorder="1" applyFont="1" applyNumberFormat="1">
      <alignment horizontal="center"/>
    </xf>
    <xf borderId="27" fillId="3" fontId="5" numFmtId="164" xfId="0" applyAlignment="1" applyBorder="1" applyFont="1" applyNumberFormat="1">
      <alignment horizontal="center"/>
    </xf>
    <xf borderId="2" fillId="3" fontId="3" numFmtId="4" xfId="0" applyAlignment="1" applyBorder="1" applyFont="1" applyNumberFormat="1">
      <alignment horizontal="center"/>
    </xf>
    <xf borderId="3" fillId="3" fontId="3" numFmtId="165" xfId="0" applyAlignment="1" applyBorder="1" applyFont="1" applyNumberFormat="1">
      <alignment horizontal="center"/>
    </xf>
    <xf borderId="5" fillId="3" fontId="3" numFmtId="164" xfId="0" applyAlignment="1" applyBorder="1" applyFont="1" applyNumberFormat="1">
      <alignment horizontal="left" readingOrder="0"/>
    </xf>
    <xf borderId="1" fillId="2" fontId="1" numFmtId="4" xfId="0" applyBorder="1" applyFont="1" applyNumberFormat="1"/>
    <xf borderId="0" fillId="0" fontId="2" numFmtId="4" xfId="0" applyFont="1" applyNumberFormat="1"/>
    <xf borderId="0" fillId="0" fontId="2" numFmtId="164" xfId="0" applyFont="1" applyNumberFormat="1"/>
    <xf borderId="1" fillId="2" fontId="1" numFmtId="164" xfId="0" applyAlignment="1" applyBorder="1" applyFont="1" applyNumberFormat="1">
      <alignment horizontal="center"/>
    </xf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3" fontId="8" numFmtId="3" xfId="0" applyAlignment="1" applyBorder="1" applyFont="1" applyNumberFormat="1">
      <alignment horizontal="center"/>
    </xf>
    <xf borderId="1" fillId="2" fontId="8" numFmtId="3" xfId="0" applyAlignment="1" applyBorder="1" applyFont="1" applyNumberFormat="1">
      <alignment horizontal="center"/>
    </xf>
    <xf borderId="38" fillId="5" fontId="8" numFmtId="3" xfId="0" applyAlignment="1" applyBorder="1" applyFont="1" applyNumberFormat="1">
      <alignment horizontal="center" vertical="bottom"/>
    </xf>
    <xf borderId="38" fillId="3" fontId="8" numFmtId="3" xfId="0" applyAlignment="1" applyBorder="1" applyFont="1" applyNumberFormat="1">
      <alignment horizontal="center" vertical="bottom"/>
    </xf>
    <xf borderId="39" fillId="2" fontId="1" numFmtId="3" xfId="0" applyAlignment="1" applyBorder="1" applyFont="1" applyNumberFormat="1">
      <alignment horizontal="center"/>
    </xf>
    <xf borderId="40" fillId="3" fontId="8" numFmtId="3" xfId="0" applyAlignment="1" applyBorder="1" applyFont="1" applyNumberFormat="1">
      <alignment horizontal="center" vertical="bottom"/>
    </xf>
    <xf borderId="1" fillId="2" fontId="8" numFmtId="3" xfId="0" applyAlignment="1" applyBorder="1" applyFont="1" applyNumberFormat="1">
      <alignment horizontal="center" vertical="bottom"/>
    </xf>
    <xf borderId="41" fillId="2" fontId="1" numFmtId="164" xfId="0" applyAlignment="1" applyBorder="1" applyFont="1" applyNumberFormat="1">
      <alignment horizontal="center"/>
    </xf>
    <xf borderId="42" fillId="4" fontId="8" numFmtId="3" xfId="0" applyAlignment="1" applyBorder="1" applyFont="1" applyNumberFormat="1">
      <alignment horizontal="center"/>
    </xf>
    <xf borderId="43" fillId="4" fontId="8" numFmtId="3" xfId="0" applyAlignment="1" applyBorder="1" applyFont="1" applyNumberFormat="1">
      <alignment horizontal="center" readingOrder="0"/>
    </xf>
    <xf borderId="43" fillId="4" fontId="8" numFmtId="3" xfId="0" applyAlignment="1" applyBorder="1" applyFont="1" applyNumberFormat="1">
      <alignment horizontal="center"/>
    </xf>
    <xf borderId="44" fillId="4" fontId="8" numFmtId="3" xfId="0" applyAlignment="1" applyBorder="1" applyFont="1" applyNumberFormat="1">
      <alignment horizontal="center" readingOrder="0"/>
    </xf>
    <xf borderId="1" fillId="2" fontId="8" numFmtId="3" xfId="0" applyAlignment="1" applyBorder="1" applyFont="1" applyNumberFormat="1">
      <alignment horizontal="center" readingOrder="0"/>
    </xf>
    <xf borderId="45" fillId="5" fontId="8" numFmtId="3" xfId="0" applyAlignment="1" applyBorder="1" applyFont="1" applyNumberFormat="1">
      <alignment horizontal="center"/>
    </xf>
    <xf borderId="45" fillId="3" fontId="8" numFmtId="3" xfId="0" applyAlignment="1" applyBorder="1" applyFont="1" applyNumberFormat="1">
      <alignment horizontal="center"/>
    </xf>
    <xf borderId="46" fillId="2" fontId="1" numFmtId="3" xfId="0" applyAlignment="1" applyBorder="1" applyFont="1" applyNumberFormat="1">
      <alignment horizontal="center"/>
    </xf>
    <xf borderId="47" fillId="3" fontId="8" numFmtId="3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vertical="bottom"/>
    </xf>
    <xf borderId="3" fillId="3" fontId="8" numFmtId="3" xfId="0" applyAlignment="1" applyBorder="1" applyFont="1" applyNumberFormat="1">
      <alignment horizontal="center" vertical="bottom"/>
    </xf>
    <xf borderId="1" fillId="2" fontId="1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48" fillId="3" fontId="8" numFmtId="3" xfId="0" applyAlignment="1" applyBorder="1" applyFont="1" applyNumberFormat="1">
      <alignment horizontal="center" vertical="bottom"/>
    </xf>
    <xf borderId="1" fillId="2" fontId="2" numFmtId="0" xfId="0" applyBorder="1" applyFont="1"/>
    <xf borderId="38" fillId="3" fontId="8" numFmtId="166" xfId="0" applyAlignment="1" applyBorder="1" applyFont="1" applyNumberFormat="1">
      <alignment horizontal="center"/>
    </xf>
    <xf borderId="38" fillId="3" fontId="8" numFmtId="166" xfId="0" applyAlignment="1" applyBorder="1" applyFont="1" applyNumberFormat="1">
      <alignment horizontal="right"/>
    </xf>
    <xf borderId="49" fillId="5" fontId="8" numFmtId="166" xfId="0" applyAlignment="1" applyBorder="1" applyFont="1" applyNumberFormat="1">
      <alignment horizontal="right" vertical="bottom"/>
    </xf>
    <xf borderId="49" fillId="5" fontId="8" numFmtId="167" xfId="0" applyAlignment="1" applyBorder="1" applyFont="1" applyNumberFormat="1">
      <alignment horizontal="right" vertical="bottom"/>
    </xf>
    <xf borderId="50" fillId="6" fontId="8" numFmtId="166" xfId="0" applyAlignment="1" applyBorder="1" applyFill="1" applyFont="1" applyNumberFormat="1">
      <alignment horizontal="right"/>
    </xf>
    <xf borderId="50" fillId="6" fontId="8" numFmtId="167" xfId="0" applyAlignment="1" applyBorder="1" applyFont="1" applyNumberFormat="1">
      <alignment horizontal="right"/>
    </xf>
    <xf borderId="51" fillId="5" fontId="8" numFmtId="166" xfId="0" applyAlignment="1" applyBorder="1" applyFont="1" applyNumberFormat="1">
      <alignment horizontal="right"/>
    </xf>
    <xf borderId="51" fillId="5" fontId="8" numFmtId="167" xfId="0" applyAlignment="1" applyBorder="1" applyFont="1" applyNumberFormat="1">
      <alignment horizontal="right"/>
    </xf>
    <xf borderId="45" fillId="3" fontId="8" numFmtId="166" xfId="0" applyAlignment="1" applyBorder="1" applyFont="1" applyNumberFormat="1">
      <alignment horizontal="center"/>
    </xf>
    <xf borderId="45" fillId="3" fontId="8" numFmtId="167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7" xfId="0" applyAlignment="1" applyBorder="1" applyFont="1" applyNumberFormat="1">
      <alignment horizontal="right"/>
    </xf>
    <xf borderId="48" fillId="3" fontId="8" numFmtId="167" xfId="0" applyAlignment="1" applyBorder="1" applyFont="1" applyNumberFormat="1">
      <alignment horizontal="right" vertical="bottom"/>
    </xf>
    <xf borderId="3" fillId="3" fontId="8" numFmtId="167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52" fillId="6" fontId="8" numFmtId="168" xfId="0" applyAlignment="1" applyBorder="1" applyFont="1" applyNumberFormat="1">
      <alignment horizontal="center"/>
    </xf>
    <xf borderId="1" fillId="2" fontId="1" numFmtId="169" xfId="0" applyAlignment="1" applyBorder="1" applyFont="1" applyNumberFormat="1">
      <alignment horizontal="center"/>
    </xf>
    <xf borderId="50" fillId="6" fontId="8" numFmtId="168" xfId="0" applyAlignment="1" applyBorder="1" applyFont="1" applyNumberFormat="1">
      <alignment horizontal="center"/>
    </xf>
    <xf borderId="3" fillId="3" fontId="3" numFmtId="168" xfId="0" applyAlignment="1" applyBorder="1" applyFont="1" applyNumberFormat="1">
      <alignment horizontal="center"/>
    </xf>
    <xf borderId="4" fillId="3" fontId="3" numFmtId="168" xfId="0" applyAlignment="1" applyBorder="1" applyFont="1" applyNumberFormat="1">
      <alignment horizontal="center" vertical="bottom"/>
    </xf>
    <xf borderId="4" fillId="3" fontId="3" numFmtId="168" xfId="0" applyAlignment="1" applyBorder="1" applyFont="1" applyNumberFormat="1">
      <alignment horizontal="center"/>
    </xf>
    <xf borderId="52" fillId="6" fontId="8" numFmtId="168" xfId="0" applyAlignment="1" applyBorder="1" applyFont="1" applyNumberFormat="1">
      <alignment horizontal="center" vertical="bottom"/>
    </xf>
    <xf borderId="4" fillId="3" fontId="3" numFmtId="168" xfId="0" applyAlignment="1" applyBorder="1" applyFont="1" applyNumberFormat="1">
      <alignment horizontal="center" readingOrder="0"/>
    </xf>
    <xf borderId="3" fillId="3" fontId="3" numFmtId="168" xfId="0" applyAlignment="1" applyBorder="1" applyFont="1" applyNumberFormat="1">
      <alignment horizontal="center" vertical="bottom"/>
    </xf>
    <xf borderId="52" fillId="6" fontId="2" numFmtId="168" xfId="0" applyAlignment="1" applyBorder="1" applyFont="1" applyNumberFormat="1">
      <alignment horizontal="center" vertical="bottom"/>
    </xf>
    <xf borderId="1" fillId="2" fontId="1" numFmtId="169" xfId="0" applyAlignment="1" applyBorder="1" applyFont="1" applyNumberFormat="1">
      <alignment horizontal="center" vertical="bottom"/>
    </xf>
    <xf borderId="1" fillId="2" fontId="1" numFmtId="169" xfId="0" applyBorder="1" applyFont="1" applyNumberFormat="1"/>
    <xf borderId="0" fillId="0" fontId="2" numFmtId="169" xfId="0" applyFont="1" applyNumberFormat="1"/>
    <xf borderId="3" fillId="3" fontId="10" numFmtId="168" xfId="0" applyAlignment="1" applyBorder="1" applyFont="1" applyNumberFormat="1">
      <alignment horizontal="left" vertical="bottom"/>
    </xf>
    <xf borderId="3" fillId="3" fontId="2" numFmtId="168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3" fillId="3" fontId="10" numFmtId="169" xfId="0" applyAlignment="1" applyBorder="1" applyFont="1" applyNumberFormat="1">
      <alignment horizontal="left" vertical="bottom"/>
    </xf>
    <xf borderId="38" fillId="3" fontId="2" numFmtId="168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vertical="bottom"/>
    </xf>
    <xf borderId="16" fillId="5" fontId="2" numFmtId="168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45" fillId="3" fontId="2" numFmtId="168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842740455"/>
        <c:axId val="16594901"/>
      </c:lineChart>
      <c:catAx>
        <c:axId val="842740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94901"/>
      </c:catAx>
      <c:valAx>
        <c:axId val="16594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27404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15" width="22.86"/>
    <col customWidth="1" min="16" max="16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4"/>
      <c r="J1" s="4"/>
      <c r="K1" s="5"/>
      <c r="L1" s="4"/>
      <c r="M1" s="4"/>
      <c r="N1" s="4"/>
      <c r="O1" s="4"/>
      <c r="P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7"/>
      <c r="I2" s="8" t="s">
        <v>2</v>
      </c>
      <c r="J2" s="4"/>
      <c r="K2" s="5"/>
      <c r="L2" s="4"/>
      <c r="M2" s="7"/>
      <c r="N2" s="9"/>
      <c r="O2" s="10"/>
      <c r="P2" s="11" t="s">
        <v>3</v>
      </c>
    </row>
    <row r="3" ht="15.75" customHeight="1">
      <c r="A3" s="1"/>
      <c r="B3" s="12"/>
      <c r="C3" s="13"/>
      <c r="D3" s="14"/>
      <c r="E3" s="15"/>
      <c r="F3" s="16"/>
      <c r="G3" s="15"/>
      <c r="H3" s="14"/>
      <c r="I3" s="17"/>
      <c r="J3" s="15"/>
      <c r="K3" s="16"/>
      <c r="L3" s="15"/>
      <c r="M3" s="14"/>
      <c r="N3" s="18"/>
      <c r="O3" s="19"/>
      <c r="P3" s="20" t="s">
        <v>4</v>
      </c>
    </row>
    <row r="4" ht="15.75" customHeight="1">
      <c r="A4" s="21" t="s">
        <v>5</v>
      </c>
      <c r="B4" s="22" t="s">
        <v>6</v>
      </c>
      <c r="C4" s="23" t="s">
        <v>7</v>
      </c>
      <c r="D4" s="24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6" t="s">
        <v>13</v>
      </c>
      <c r="J4" s="25" t="s">
        <v>14</v>
      </c>
      <c r="K4" s="25" t="s">
        <v>15</v>
      </c>
      <c r="L4" s="25" t="s">
        <v>16</v>
      </c>
      <c r="M4" s="25" t="s">
        <v>17</v>
      </c>
      <c r="N4" s="25" t="s">
        <v>18</v>
      </c>
      <c r="O4" s="27" t="s">
        <v>19</v>
      </c>
      <c r="P4" s="28">
        <f>(SUM(H6))</f>
        <v>-0.0000000032</v>
      </c>
    </row>
    <row r="5" ht="15.75" customHeight="1">
      <c r="A5" s="21">
        <v>1.07614890364</v>
      </c>
      <c r="B5" s="29">
        <f>A5-A6</f>
        <v>0.1071117827</v>
      </c>
      <c r="C5" s="30" t="s">
        <v>20</v>
      </c>
      <c r="D5" s="31">
        <v>0.1</v>
      </c>
      <c r="E5" s="32">
        <v>0.0</v>
      </c>
      <c r="F5" s="31">
        <v>0.007</v>
      </c>
      <c r="G5" s="32">
        <v>1.0E-4</v>
      </c>
      <c r="H5" s="33">
        <v>1.0E-5</v>
      </c>
      <c r="I5" s="34">
        <v>1.0E-6</v>
      </c>
      <c r="J5" s="32">
        <v>7.0E-6</v>
      </c>
      <c r="K5" s="31">
        <v>8.0E-7</v>
      </c>
      <c r="L5" s="32">
        <v>2.0E-8</v>
      </c>
      <c r="M5" s="33">
        <v>7.0E-9</v>
      </c>
      <c r="N5" s="35">
        <v>4.0E-10</v>
      </c>
      <c r="O5" s="36">
        <v>0.0</v>
      </c>
      <c r="P5" s="37" t="s">
        <v>21</v>
      </c>
    </row>
    <row r="6" ht="15.75" customHeight="1">
      <c r="A6" s="21">
        <v>0.9690371209</v>
      </c>
      <c r="B6" s="22"/>
      <c r="C6" s="38" t="s">
        <v>22</v>
      </c>
      <c r="D6" s="39">
        <f>D5/(-1^5)</f>
        <v>-0.1</v>
      </c>
      <c r="E6" s="40">
        <f>E5/(-2^5)</f>
        <v>0</v>
      </c>
      <c r="F6" s="40">
        <f>F5/(-3^5)</f>
        <v>-0.00002880658436</v>
      </c>
      <c r="G6" s="40">
        <f>G5/(-4^5)</f>
        <v>-0.00000009765625</v>
      </c>
      <c r="H6" s="40">
        <f>H5/(-5^5)</f>
        <v>-0.0000000032</v>
      </c>
      <c r="I6" s="39">
        <f>I5/(-1^6)</f>
        <v>0.000001</v>
      </c>
      <c r="J6" s="40">
        <f>J5/(-2^7)</f>
        <v>-0.0000000546875</v>
      </c>
      <c r="K6" s="40">
        <f>K5/(-3^8)</f>
        <v>0.0000000001219326322</v>
      </c>
      <c r="L6" s="40">
        <f>L5/(-4^9)</f>
        <v>0</v>
      </c>
      <c r="M6" s="40">
        <f>M5/(-5^10)</f>
        <v>0</v>
      </c>
      <c r="N6" s="41">
        <f>N5/(-6^11)</f>
        <v>0</v>
      </c>
      <c r="O6" s="41">
        <f>O5/(-7^12)</f>
        <v>0</v>
      </c>
      <c r="P6" s="42">
        <f>((B5*B5)^P4)</f>
        <v>1.000000014</v>
      </c>
    </row>
    <row r="7" ht="15.75" customHeight="1">
      <c r="A7" s="1"/>
      <c r="B7" s="2"/>
      <c r="C7" s="43"/>
      <c r="D7" s="44"/>
      <c r="E7" s="44"/>
      <c r="F7" s="44"/>
      <c r="G7" s="44"/>
      <c r="H7" s="45"/>
      <c r="I7" s="46"/>
      <c r="J7" s="44"/>
      <c r="K7" s="44"/>
      <c r="L7" s="44"/>
      <c r="M7" s="45"/>
      <c r="N7" s="47"/>
      <c r="O7" s="48"/>
      <c r="P7" s="49"/>
    </row>
    <row r="8" ht="15.75" customHeight="1">
      <c r="A8" s="50"/>
      <c r="B8" s="12"/>
      <c r="C8" s="51"/>
      <c r="D8" s="52"/>
      <c r="E8" s="52"/>
      <c r="F8" s="52"/>
      <c r="G8" s="53"/>
      <c r="H8" s="54"/>
      <c r="I8" s="55"/>
      <c r="J8" s="52"/>
      <c r="K8" s="52"/>
      <c r="L8" s="53"/>
      <c r="M8" s="54"/>
      <c r="N8" s="56"/>
      <c r="O8" s="57"/>
      <c r="P8" s="20" t="s">
        <v>4</v>
      </c>
    </row>
    <row r="9" ht="15.75" customHeight="1">
      <c r="A9" s="58" t="s">
        <v>23</v>
      </c>
      <c r="B9" s="22" t="s">
        <v>6</v>
      </c>
      <c r="C9" s="23" t="s">
        <v>7</v>
      </c>
      <c r="D9" s="23" t="s">
        <v>8</v>
      </c>
      <c r="E9" s="23" t="s">
        <v>9</v>
      </c>
      <c r="F9" s="23" t="s">
        <v>10</v>
      </c>
      <c r="G9" s="23" t="s">
        <v>11</v>
      </c>
      <c r="H9" s="23" t="s">
        <v>12</v>
      </c>
      <c r="I9" s="26" t="s">
        <v>13</v>
      </c>
      <c r="J9" s="25" t="s">
        <v>14</v>
      </c>
      <c r="K9" s="25" t="s">
        <v>15</v>
      </c>
      <c r="L9" s="25" t="s">
        <v>16</v>
      </c>
      <c r="M9" s="25" t="s">
        <v>17</v>
      </c>
      <c r="N9" s="25" t="s">
        <v>18</v>
      </c>
      <c r="O9" s="27" t="s">
        <v>19</v>
      </c>
      <c r="P9" s="28">
        <f>(SUM(H11))</f>
        <v>-0.0000000288</v>
      </c>
    </row>
    <row r="10" ht="15.75" customHeight="1">
      <c r="A10" s="50">
        <f>B5</f>
        <v>0.1071117827</v>
      </c>
      <c r="B10" s="29">
        <f>A10-A11</f>
        <v>0.00439900694</v>
      </c>
      <c r="C10" s="30" t="s">
        <v>20</v>
      </c>
      <c r="D10" s="31">
        <v>0.0</v>
      </c>
      <c r="E10" s="31">
        <v>0.0</v>
      </c>
      <c r="F10" s="32">
        <v>0.004</v>
      </c>
      <c r="G10" s="31">
        <v>3.0E-4</v>
      </c>
      <c r="H10" s="32">
        <v>9.0E-5</v>
      </c>
      <c r="I10" s="33">
        <v>9.0E-6</v>
      </c>
      <c r="J10" s="34">
        <v>0.0</v>
      </c>
      <c r="K10" s="32">
        <v>0.0</v>
      </c>
      <c r="L10" s="31">
        <v>6.0E-9</v>
      </c>
      <c r="M10" s="32">
        <v>9.0E-10</v>
      </c>
      <c r="N10" s="33">
        <v>4.0E-11</v>
      </c>
      <c r="O10" s="35">
        <v>0.0</v>
      </c>
      <c r="P10" s="37" t="s">
        <v>21</v>
      </c>
    </row>
    <row r="11" ht="15.75" customHeight="1">
      <c r="A11" s="50">
        <f>B15</f>
        <v>0.1027127758</v>
      </c>
      <c r="B11" s="22"/>
      <c r="C11" s="38" t="s">
        <v>22</v>
      </c>
      <c r="D11" s="40">
        <f>D10/(-1^5)</f>
        <v>0</v>
      </c>
      <c r="E11" s="40">
        <f>E10/(-2^5)</f>
        <v>0</v>
      </c>
      <c r="F11" s="40">
        <f>F10/(-3^5)</f>
        <v>-0.00001646090535</v>
      </c>
      <c r="G11" s="40">
        <f>G10/(-4^5)</f>
        <v>-0.00000029296875</v>
      </c>
      <c r="H11" s="40">
        <f>H10/(-5^5)</f>
        <v>-0.0000000288</v>
      </c>
      <c r="I11" s="40">
        <f>I10/(-1^6)</f>
        <v>0.000009</v>
      </c>
      <c r="J11" s="40">
        <f>J10/(-2^7)</f>
        <v>0</v>
      </c>
      <c r="K11" s="40">
        <f>K10/(-3^8)</f>
        <v>0</v>
      </c>
      <c r="L11" s="40">
        <f>L10/(-4^9)</f>
        <v>0</v>
      </c>
      <c r="M11" s="40">
        <f>M10/(-5^10)</f>
        <v>0</v>
      </c>
      <c r="N11" s="41">
        <f>N10/(-6^11)</f>
        <v>0</v>
      </c>
      <c r="O11" s="41">
        <f>O10/(-7^12)</f>
        <v>0</v>
      </c>
      <c r="P11" s="42">
        <f>((B10*B10)^P9)</f>
        <v>1.000000313</v>
      </c>
    </row>
    <row r="12" ht="15.75" customHeight="1">
      <c r="A12" s="1"/>
      <c r="B12" s="2"/>
      <c r="C12" s="43"/>
      <c r="D12" s="44"/>
      <c r="E12" s="44"/>
      <c r="F12" s="44"/>
      <c r="G12" s="44"/>
      <c r="H12" s="59"/>
      <c r="I12" s="46"/>
      <c r="J12" s="44"/>
      <c r="K12" s="44"/>
      <c r="L12" s="44"/>
      <c r="M12" s="59"/>
      <c r="N12" s="60"/>
      <c r="O12" s="61"/>
      <c r="P12" s="49"/>
    </row>
    <row r="13" ht="15.75" customHeight="1">
      <c r="A13" s="50"/>
      <c r="B13" s="12"/>
      <c r="C13" s="62"/>
      <c r="D13" s="15"/>
      <c r="E13" s="15"/>
      <c r="F13" s="15"/>
      <c r="G13" s="15"/>
      <c r="H13" s="14"/>
      <c r="I13" s="63"/>
      <c r="J13" s="15"/>
      <c r="K13" s="15"/>
      <c r="L13" s="15"/>
      <c r="M13" s="14"/>
      <c r="N13" s="64"/>
      <c r="O13" s="19"/>
      <c r="P13" s="20" t="s">
        <v>4</v>
      </c>
    </row>
    <row r="14" ht="15.75" customHeight="1">
      <c r="A14" s="50" t="s">
        <v>24</v>
      </c>
      <c r="B14" s="22" t="s">
        <v>6</v>
      </c>
      <c r="C14" s="23" t="s">
        <v>7</v>
      </c>
      <c r="D14" s="23" t="s">
        <v>8</v>
      </c>
      <c r="E14" s="23" t="s">
        <v>9</v>
      </c>
      <c r="F14" s="23" t="s">
        <v>10</v>
      </c>
      <c r="G14" s="23" t="s">
        <v>11</v>
      </c>
      <c r="H14" s="23" t="s">
        <v>12</v>
      </c>
      <c r="I14" s="26" t="s">
        <v>13</v>
      </c>
      <c r="J14" s="25" t="s">
        <v>14</v>
      </c>
      <c r="K14" s="25" t="s">
        <v>15</v>
      </c>
      <c r="L14" s="25" t="s">
        <v>16</v>
      </c>
      <c r="M14" s="25" t="s">
        <v>17</v>
      </c>
      <c r="N14" s="25" t="s">
        <v>18</v>
      </c>
      <c r="O14" s="27" t="s">
        <v>19</v>
      </c>
      <c r="P14" s="28">
        <f>(SUM(H16))</f>
        <v>-0.0000000032</v>
      </c>
    </row>
    <row r="15" ht="15.75" customHeight="1">
      <c r="A15" s="58">
        <v>1.03195221154</v>
      </c>
      <c r="B15" s="29">
        <f>A15-A16</f>
        <v>0.1027127758</v>
      </c>
      <c r="C15" s="30" t="s">
        <v>20</v>
      </c>
      <c r="D15" s="31">
        <v>0.1</v>
      </c>
      <c r="E15" s="31">
        <v>0.0</v>
      </c>
      <c r="F15" s="32">
        <v>0.002</v>
      </c>
      <c r="G15" s="31">
        <v>7.0E-4</v>
      </c>
      <c r="H15" s="32">
        <v>1.0E-5</v>
      </c>
      <c r="I15" s="33">
        <v>2.0E-6</v>
      </c>
      <c r="J15" s="34">
        <v>7.0E-7</v>
      </c>
      <c r="K15" s="32">
        <v>7.0E-8</v>
      </c>
      <c r="L15" s="31">
        <v>5.0E-9</v>
      </c>
      <c r="M15" s="32">
        <v>8.0E-10</v>
      </c>
      <c r="N15" s="33">
        <v>0.0</v>
      </c>
      <c r="O15" s="35">
        <v>0.0</v>
      </c>
      <c r="P15" s="37" t="s">
        <v>21</v>
      </c>
    </row>
    <row r="16" ht="15.75" customHeight="1">
      <c r="A16" s="58">
        <v>0.92923943574</v>
      </c>
      <c r="B16" s="65"/>
      <c r="C16" s="38" t="s">
        <v>22</v>
      </c>
      <c r="D16" s="40">
        <f>D15/(-1^5)</f>
        <v>-0.1</v>
      </c>
      <c r="E16" s="40">
        <f>E15/(-2^5)</f>
        <v>0</v>
      </c>
      <c r="F16" s="40">
        <f>F15/(-3^5)</f>
        <v>-0.000008230452675</v>
      </c>
      <c r="G16" s="40">
        <f>G15/(-4^5)</f>
        <v>-0.00000068359375</v>
      </c>
      <c r="H16" s="40">
        <f>H15/(-5^5)</f>
        <v>-0.0000000032</v>
      </c>
      <c r="I16" s="40">
        <f>I15/(-1^6)</f>
        <v>0.000002</v>
      </c>
      <c r="J16" s="40">
        <f>J15/(-2^7)</f>
        <v>-0.00000000546875</v>
      </c>
      <c r="K16" s="40">
        <f>K15/(-3^8)</f>
        <v>0</v>
      </c>
      <c r="L16" s="40">
        <f>L15/(-4^9)</f>
        <v>0</v>
      </c>
      <c r="M16" s="40">
        <f>M15/(-5^10)</f>
        <v>0</v>
      </c>
      <c r="N16" s="41">
        <f>N15/(-6^11)</f>
        <v>0</v>
      </c>
      <c r="O16" s="41">
        <f>O15/(-7^12)</f>
        <v>0</v>
      </c>
      <c r="P16" s="42">
        <f>((B15*B15)^P14)</f>
        <v>1.000000015</v>
      </c>
    </row>
    <row r="17" ht="15.75" customHeight="1">
      <c r="A17" s="50"/>
      <c r="B17" s="66"/>
      <c r="C17" s="43"/>
      <c r="D17" s="44"/>
      <c r="E17" s="44"/>
      <c r="F17" s="44"/>
      <c r="G17" s="44"/>
      <c r="H17" s="67"/>
      <c r="I17" s="68"/>
      <c r="J17" s="69"/>
      <c r="K17" s="44"/>
      <c r="L17" s="44"/>
      <c r="M17" s="67"/>
      <c r="N17" s="70"/>
      <c r="O17" s="70"/>
      <c r="P17" s="71"/>
    </row>
    <row r="18" ht="15.75" customHeight="1">
      <c r="A18" s="50"/>
      <c r="B18" s="72"/>
      <c r="C18" s="73"/>
      <c r="D18" s="4"/>
      <c r="E18" s="4"/>
      <c r="F18" s="4"/>
      <c r="G18" s="4"/>
      <c r="H18" s="7"/>
      <c r="I18" s="8" t="s">
        <v>2</v>
      </c>
      <c r="J18" s="72"/>
      <c r="K18" s="4"/>
      <c r="L18" s="4"/>
      <c r="M18" s="7"/>
      <c r="N18" s="9"/>
      <c r="O18" s="9"/>
      <c r="P18" s="74" t="s">
        <v>3</v>
      </c>
    </row>
    <row r="19" ht="15.75" customHeight="1">
      <c r="A19" s="75"/>
      <c r="B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</row>
    <row r="20" ht="15.75" customHeight="1">
      <c r="A20" s="75"/>
      <c r="B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</row>
    <row r="21" ht="15.75" customHeight="1">
      <c r="A21" s="75"/>
      <c r="B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</row>
    <row r="22" ht="15.75" customHeight="1">
      <c r="A22" s="75"/>
      <c r="B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</row>
    <row r="23" ht="15.75" customHeight="1">
      <c r="A23" s="75"/>
      <c r="B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</row>
    <row r="24" ht="15.75" customHeight="1">
      <c r="A24" s="75"/>
      <c r="B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</row>
    <row r="25" ht="15.75" customHeight="1">
      <c r="A25" s="75"/>
      <c r="B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</row>
    <row r="26" ht="15.75" customHeight="1">
      <c r="A26" s="75"/>
      <c r="B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</row>
    <row r="27" ht="15.75" customHeight="1">
      <c r="A27" s="75"/>
      <c r="B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</row>
    <row r="28" ht="15.75" customHeight="1">
      <c r="A28" s="75"/>
      <c r="B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</row>
    <row r="29" ht="15.75" customHeight="1">
      <c r="A29" s="75"/>
      <c r="B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7"/>
    </row>
    <row r="30" ht="15.75" customHeight="1">
      <c r="A30" s="75"/>
      <c r="B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7"/>
    </row>
    <row r="31" ht="15.75" customHeight="1">
      <c r="A31" s="75"/>
      <c r="B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7"/>
    </row>
    <row r="32" ht="15.75" customHeight="1">
      <c r="A32" s="75"/>
      <c r="B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7"/>
    </row>
    <row r="33" ht="15.75" customHeight="1">
      <c r="A33" s="75"/>
      <c r="B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7"/>
    </row>
    <row r="34" ht="15.75" customHeight="1">
      <c r="A34" s="75"/>
      <c r="B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7"/>
    </row>
    <row r="35" ht="15.75" customHeight="1">
      <c r="A35" s="75"/>
      <c r="B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7"/>
    </row>
    <row r="36" ht="15.75" customHeight="1">
      <c r="A36" s="75"/>
      <c r="B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7"/>
    </row>
    <row r="37" ht="15.75" customHeight="1">
      <c r="A37" s="75"/>
      <c r="B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</row>
    <row r="38" ht="15.75" customHeight="1">
      <c r="A38" s="75"/>
      <c r="B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7"/>
    </row>
    <row r="39" ht="15.75" customHeight="1">
      <c r="A39" s="75"/>
      <c r="B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/>
    </row>
    <row r="40" ht="15.75" customHeight="1">
      <c r="A40" s="75"/>
      <c r="B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</row>
    <row r="41" ht="15.75" customHeight="1">
      <c r="A41" s="75"/>
      <c r="B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7"/>
    </row>
    <row r="42" ht="15.75" customHeight="1">
      <c r="A42" s="75"/>
      <c r="B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7"/>
    </row>
    <row r="43" ht="15.75" customHeight="1">
      <c r="A43" s="75"/>
      <c r="B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7"/>
    </row>
    <row r="44" ht="15.75" customHeight="1">
      <c r="A44" s="75"/>
      <c r="B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7"/>
    </row>
    <row r="45" ht="15.75" customHeight="1">
      <c r="A45" s="75"/>
      <c r="B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7"/>
    </row>
    <row r="46" ht="15.75" customHeight="1">
      <c r="A46" s="75"/>
      <c r="B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7"/>
    </row>
    <row r="47" ht="15.75" customHeight="1">
      <c r="A47" s="75"/>
      <c r="B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7"/>
    </row>
    <row r="48" ht="15.75" customHeight="1">
      <c r="A48" s="75"/>
      <c r="B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7"/>
    </row>
    <row r="49" ht="15.75" customHeight="1">
      <c r="A49" s="75"/>
      <c r="B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7"/>
    </row>
    <row r="50" ht="15.75" customHeight="1">
      <c r="A50" s="75"/>
      <c r="B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7"/>
    </row>
    <row r="51" ht="15.75" customHeight="1">
      <c r="A51" s="75"/>
      <c r="B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7"/>
    </row>
    <row r="52" ht="15.75" customHeight="1">
      <c r="A52" s="75"/>
      <c r="B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7"/>
    </row>
    <row r="53" ht="15.75" customHeight="1">
      <c r="A53" s="75"/>
      <c r="B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7"/>
    </row>
    <row r="54" ht="15.75" customHeight="1">
      <c r="A54" s="75"/>
      <c r="B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7"/>
    </row>
    <row r="55" ht="15.75" customHeight="1">
      <c r="A55" s="75"/>
      <c r="B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7"/>
    </row>
    <row r="56" ht="15.75" customHeight="1">
      <c r="A56" s="75"/>
      <c r="B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7"/>
    </row>
    <row r="57" ht="15.75" customHeight="1">
      <c r="A57" s="75"/>
      <c r="B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7"/>
    </row>
    <row r="58" ht="15.75" customHeight="1">
      <c r="A58" s="75"/>
      <c r="B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7"/>
    </row>
    <row r="59" ht="15.75" customHeight="1">
      <c r="A59" s="75"/>
      <c r="B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7"/>
    </row>
    <row r="60" ht="15.75" customHeight="1">
      <c r="A60" s="75"/>
      <c r="B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7"/>
    </row>
    <row r="61" ht="15.75" customHeight="1">
      <c r="A61" s="75"/>
      <c r="B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7"/>
    </row>
    <row r="62" ht="15.75" customHeight="1">
      <c r="A62" s="75"/>
      <c r="B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7"/>
    </row>
    <row r="63" ht="15.75" customHeight="1">
      <c r="A63" s="75"/>
      <c r="B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7"/>
    </row>
    <row r="64" ht="15.75" customHeight="1">
      <c r="A64" s="75"/>
      <c r="B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7"/>
    </row>
    <row r="65" ht="15.75" customHeight="1">
      <c r="A65" s="75"/>
      <c r="B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7"/>
    </row>
    <row r="66" ht="15.75" customHeight="1">
      <c r="A66" s="75"/>
      <c r="B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7"/>
    </row>
    <row r="67" ht="15.75" customHeight="1">
      <c r="A67" s="75"/>
      <c r="B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7"/>
    </row>
    <row r="68" ht="15.75" customHeight="1">
      <c r="A68" s="75"/>
      <c r="B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7"/>
    </row>
    <row r="69" ht="15.75" customHeight="1">
      <c r="A69" s="75"/>
      <c r="B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7"/>
    </row>
    <row r="70" ht="15.75" customHeight="1">
      <c r="A70" s="75"/>
      <c r="B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7"/>
    </row>
    <row r="71" ht="15.75" customHeight="1">
      <c r="A71" s="75"/>
      <c r="B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7"/>
    </row>
    <row r="72" ht="15.75" customHeight="1">
      <c r="A72" s="75"/>
      <c r="B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7"/>
    </row>
    <row r="73" ht="15.75" customHeight="1">
      <c r="A73" s="75"/>
      <c r="B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7"/>
    </row>
    <row r="74" ht="15.75" customHeight="1">
      <c r="A74" s="75"/>
      <c r="B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7"/>
    </row>
    <row r="75" ht="15.75" customHeight="1">
      <c r="A75" s="75"/>
      <c r="B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7"/>
    </row>
    <row r="76" ht="15.75" customHeight="1">
      <c r="A76" s="75"/>
      <c r="B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7"/>
    </row>
    <row r="77" ht="15.75" customHeight="1">
      <c r="A77" s="75"/>
      <c r="B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7"/>
    </row>
    <row r="78" ht="15.75" customHeight="1">
      <c r="A78" s="75"/>
      <c r="B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7"/>
    </row>
    <row r="79" ht="15.75" customHeight="1">
      <c r="A79" s="75"/>
      <c r="B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7"/>
    </row>
    <row r="80" ht="15.75" customHeight="1">
      <c r="A80" s="75"/>
      <c r="B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7"/>
    </row>
    <row r="81" ht="15.75" customHeight="1">
      <c r="A81" s="75"/>
      <c r="B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7"/>
    </row>
    <row r="82" ht="15.75" customHeight="1">
      <c r="A82" s="75"/>
      <c r="B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7"/>
    </row>
    <row r="83" ht="15.75" customHeight="1">
      <c r="A83" s="75"/>
      <c r="B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7"/>
    </row>
    <row r="84" ht="15.75" customHeight="1">
      <c r="A84" s="75"/>
      <c r="B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7"/>
    </row>
    <row r="85" ht="15.75" customHeight="1">
      <c r="A85" s="75"/>
      <c r="B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7"/>
    </row>
    <row r="86" ht="15.75" customHeight="1">
      <c r="A86" s="75"/>
      <c r="B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7"/>
    </row>
    <row r="87" ht="15.75" customHeight="1">
      <c r="A87" s="75"/>
      <c r="B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7"/>
    </row>
    <row r="88" ht="15.75" customHeight="1">
      <c r="A88" s="75"/>
      <c r="B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7"/>
    </row>
    <row r="89" ht="15.75" customHeight="1">
      <c r="A89" s="75"/>
      <c r="B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7"/>
    </row>
    <row r="90" ht="15.75" customHeight="1">
      <c r="A90" s="75"/>
      <c r="B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7"/>
    </row>
    <row r="91" ht="15.75" customHeight="1">
      <c r="A91" s="75"/>
      <c r="B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7"/>
    </row>
    <row r="92" ht="15.75" customHeight="1">
      <c r="A92" s="75"/>
      <c r="B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7"/>
    </row>
    <row r="93" ht="15.75" customHeight="1">
      <c r="A93" s="75"/>
      <c r="B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7"/>
    </row>
    <row r="94" ht="15.75" customHeight="1">
      <c r="A94" s="75"/>
      <c r="B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7"/>
    </row>
    <row r="95" ht="15.75" customHeight="1">
      <c r="A95" s="75"/>
      <c r="B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7"/>
    </row>
    <row r="96" ht="15.75" customHeight="1">
      <c r="A96" s="75"/>
      <c r="B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7"/>
    </row>
    <row r="97" ht="15.75" customHeight="1">
      <c r="A97" s="75"/>
      <c r="B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7"/>
    </row>
    <row r="98" ht="15.75" customHeight="1">
      <c r="A98" s="75"/>
      <c r="B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7"/>
    </row>
    <row r="99" ht="15.75" customHeight="1">
      <c r="A99" s="75"/>
      <c r="B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7"/>
    </row>
    <row r="100" ht="15.75" customHeight="1">
      <c r="A100" s="75"/>
      <c r="B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7"/>
    </row>
    <row r="101" ht="15.75" customHeight="1">
      <c r="A101" s="75"/>
      <c r="B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7"/>
    </row>
    <row r="102" ht="15.75" customHeight="1">
      <c r="A102" s="75"/>
      <c r="B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7"/>
    </row>
    <row r="103" ht="15.75" customHeight="1">
      <c r="A103" s="75"/>
      <c r="B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7"/>
    </row>
    <row r="104" ht="15.75" customHeight="1">
      <c r="A104" s="75"/>
      <c r="B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7"/>
    </row>
    <row r="105" ht="15.75" customHeight="1">
      <c r="A105" s="75"/>
      <c r="B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7"/>
    </row>
    <row r="106" ht="15.75" customHeight="1">
      <c r="A106" s="75"/>
      <c r="B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7"/>
    </row>
    <row r="107" ht="15.75" customHeight="1">
      <c r="A107" s="75"/>
      <c r="B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7"/>
    </row>
    <row r="108" ht="15.75" customHeight="1">
      <c r="A108" s="75"/>
      <c r="B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7"/>
    </row>
    <row r="109" ht="15.75" customHeight="1">
      <c r="A109" s="75"/>
      <c r="B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7"/>
    </row>
    <row r="110" ht="15.75" customHeight="1">
      <c r="A110" s="75"/>
      <c r="B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7"/>
    </row>
    <row r="111" ht="15.75" customHeight="1">
      <c r="A111" s="75"/>
      <c r="B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7"/>
    </row>
    <row r="112" ht="15.75" customHeight="1">
      <c r="A112" s="75"/>
      <c r="B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7"/>
    </row>
    <row r="113" ht="15.75" customHeight="1">
      <c r="A113" s="75"/>
      <c r="B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7"/>
    </row>
    <row r="114" ht="15.75" customHeight="1">
      <c r="A114" s="75"/>
      <c r="B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7"/>
    </row>
    <row r="115" ht="15.75" customHeight="1">
      <c r="A115" s="75"/>
      <c r="B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7"/>
    </row>
    <row r="116" ht="15.75" customHeight="1">
      <c r="A116" s="75"/>
      <c r="B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7"/>
    </row>
    <row r="117" ht="15.75" customHeight="1">
      <c r="A117" s="75"/>
      <c r="B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7"/>
    </row>
    <row r="118" ht="15.75" customHeight="1">
      <c r="A118" s="75"/>
      <c r="B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7"/>
    </row>
    <row r="119" ht="15.75" customHeight="1">
      <c r="A119" s="75"/>
      <c r="B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7"/>
    </row>
    <row r="120" ht="15.75" customHeight="1">
      <c r="A120" s="75"/>
      <c r="B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7"/>
    </row>
    <row r="121" ht="15.75" customHeight="1">
      <c r="A121" s="75"/>
      <c r="B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7"/>
    </row>
    <row r="122" ht="15.75" customHeight="1">
      <c r="A122" s="75"/>
      <c r="B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7"/>
    </row>
    <row r="123" ht="15.75" customHeight="1">
      <c r="A123" s="75"/>
      <c r="B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7"/>
    </row>
    <row r="124" ht="15.75" customHeight="1">
      <c r="A124" s="75"/>
      <c r="B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7"/>
    </row>
    <row r="125" ht="15.75" customHeight="1">
      <c r="A125" s="75"/>
      <c r="B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7"/>
    </row>
    <row r="126" ht="15.75" customHeight="1">
      <c r="A126" s="75"/>
      <c r="B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7"/>
    </row>
    <row r="127" ht="15.75" customHeight="1">
      <c r="A127" s="75"/>
      <c r="B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7"/>
    </row>
    <row r="128" ht="15.75" customHeight="1">
      <c r="A128" s="75"/>
      <c r="B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7"/>
    </row>
    <row r="129" ht="15.75" customHeight="1">
      <c r="A129" s="75"/>
      <c r="B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7"/>
    </row>
    <row r="130" ht="15.75" customHeight="1">
      <c r="A130" s="75"/>
      <c r="B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7"/>
    </row>
    <row r="131" ht="15.75" customHeight="1">
      <c r="A131" s="75"/>
      <c r="B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7"/>
    </row>
    <row r="132" ht="15.75" customHeight="1">
      <c r="A132" s="75"/>
      <c r="B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7"/>
    </row>
    <row r="133" ht="15.75" customHeight="1">
      <c r="A133" s="75"/>
      <c r="B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7"/>
    </row>
    <row r="134" ht="15.75" customHeight="1">
      <c r="A134" s="75"/>
      <c r="B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7"/>
    </row>
    <row r="135" ht="15.75" customHeight="1">
      <c r="A135" s="75"/>
      <c r="B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7"/>
    </row>
    <row r="136" ht="15.75" customHeight="1">
      <c r="A136" s="75"/>
      <c r="B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7"/>
    </row>
    <row r="137" ht="15.75" customHeight="1">
      <c r="A137" s="75"/>
      <c r="B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7"/>
    </row>
    <row r="138" ht="15.75" customHeight="1">
      <c r="A138" s="75"/>
      <c r="B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7"/>
    </row>
    <row r="139" ht="15.75" customHeight="1">
      <c r="A139" s="75"/>
      <c r="B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7"/>
    </row>
    <row r="140" ht="15.75" customHeight="1">
      <c r="A140" s="75"/>
      <c r="B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7"/>
    </row>
    <row r="141" ht="15.75" customHeight="1">
      <c r="A141" s="75"/>
      <c r="B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7"/>
    </row>
    <row r="142" ht="15.75" customHeight="1">
      <c r="A142" s="75"/>
      <c r="B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7"/>
    </row>
    <row r="143" ht="15.75" customHeight="1">
      <c r="A143" s="75"/>
      <c r="B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7"/>
    </row>
    <row r="144" ht="15.75" customHeight="1">
      <c r="A144" s="75"/>
      <c r="B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7"/>
    </row>
    <row r="145" ht="15.75" customHeight="1">
      <c r="A145" s="75"/>
      <c r="B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7"/>
    </row>
    <row r="146" ht="15.75" customHeight="1">
      <c r="A146" s="75"/>
      <c r="B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7"/>
    </row>
    <row r="147" ht="15.75" customHeight="1">
      <c r="A147" s="75"/>
      <c r="B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7"/>
    </row>
    <row r="148" ht="15.75" customHeight="1">
      <c r="A148" s="75"/>
      <c r="B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7"/>
    </row>
    <row r="149" ht="15.75" customHeight="1">
      <c r="A149" s="75"/>
      <c r="B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7"/>
    </row>
    <row r="150" ht="15.75" customHeight="1">
      <c r="A150" s="75"/>
      <c r="B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7"/>
    </row>
    <row r="151" ht="15.75" customHeight="1">
      <c r="A151" s="75"/>
      <c r="B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7"/>
    </row>
    <row r="152" ht="15.75" customHeight="1">
      <c r="A152" s="75"/>
      <c r="B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7"/>
    </row>
    <row r="153" ht="15.75" customHeight="1">
      <c r="A153" s="75"/>
      <c r="B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7"/>
    </row>
    <row r="154" ht="15.75" customHeight="1">
      <c r="A154" s="75"/>
      <c r="B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7"/>
    </row>
    <row r="155" ht="15.75" customHeight="1">
      <c r="A155" s="75"/>
      <c r="B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7"/>
    </row>
    <row r="156" ht="15.75" customHeight="1">
      <c r="A156" s="75"/>
      <c r="B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7"/>
    </row>
    <row r="157" ht="15.75" customHeight="1">
      <c r="A157" s="75"/>
      <c r="B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7"/>
    </row>
    <row r="158" ht="15.75" customHeight="1">
      <c r="A158" s="75"/>
      <c r="B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7"/>
    </row>
    <row r="159" ht="15.75" customHeight="1">
      <c r="A159" s="75"/>
      <c r="B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7"/>
    </row>
    <row r="160" ht="15.75" customHeight="1">
      <c r="A160" s="75"/>
      <c r="B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7"/>
    </row>
    <row r="161" ht="15.75" customHeight="1">
      <c r="A161" s="75"/>
      <c r="B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7"/>
    </row>
    <row r="162" ht="15.75" customHeight="1">
      <c r="A162" s="75"/>
      <c r="B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7"/>
    </row>
    <row r="163" ht="15.75" customHeight="1">
      <c r="A163" s="75"/>
      <c r="B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7"/>
    </row>
    <row r="164" ht="15.75" customHeight="1">
      <c r="A164" s="75"/>
      <c r="B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7"/>
    </row>
    <row r="165" ht="15.75" customHeight="1">
      <c r="A165" s="75"/>
      <c r="B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7"/>
    </row>
    <row r="166" ht="15.75" customHeight="1">
      <c r="A166" s="75"/>
      <c r="B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7"/>
    </row>
    <row r="167" ht="15.75" customHeight="1">
      <c r="A167" s="75"/>
      <c r="B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7"/>
    </row>
    <row r="168" ht="15.75" customHeight="1">
      <c r="A168" s="75"/>
      <c r="B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7"/>
    </row>
    <row r="169" ht="15.75" customHeight="1">
      <c r="A169" s="75"/>
      <c r="B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7"/>
    </row>
    <row r="170" ht="15.75" customHeight="1">
      <c r="A170" s="75"/>
      <c r="B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7"/>
    </row>
    <row r="171" ht="15.75" customHeight="1">
      <c r="A171" s="75"/>
      <c r="B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7"/>
    </row>
    <row r="172" ht="15.75" customHeight="1">
      <c r="A172" s="75"/>
      <c r="B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7"/>
    </row>
    <row r="173" ht="15.75" customHeight="1">
      <c r="A173" s="75"/>
      <c r="B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7"/>
    </row>
    <row r="174" ht="15.75" customHeight="1">
      <c r="A174" s="75"/>
      <c r="B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7"/>
    </row>
    <row r="175" ht="15.75" customHeight="1">
      <c r="A175" s="75"/>
      <c r="B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7"/>
    </row>
    <row r="176" ht="15.75" customHeight="1">
      <c r="A176" s="75"/>
      <c r="B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7"/>
    </row>
    <row r="177" ht="15.75" customHeight="1">
      <c r="A177" s="75"/>
      <c r="B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7"/>
    </row>
    <row r="178" ht="15.75" customHeight="1">
      <c r="A178" s="75"/>
      <c r="B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7"/>
    </row>
    <row r="179" ht="15.75" customHeight="1">
      <c r="A179" s="75"/>
      <c r="B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7"/>
    </row>
    <row r="180" ht="15.75" customHeight="1">
      <c r="A180" s="75"/>
      <c r="B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7"/>
    </row>
    <row r="181" ht="15.75" customHeight="1">
      <c r="A181" s="75"/>
      <c r="B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7"/>
    </row>
    <row r="182" ht="15.75" customHeight="1">
      <c r="A182" s="75"/>
      <c r="B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7"/>
    </row>
    <row r="183" ht="15.75" customHeight="1">
      <c r="A183" s="75"/>
      <c r="B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7"/>
    </row>
    <row r="184" ht="15.75" customHeight="1">
      <c r="A184" s="75"/>
      <c r="B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7"/>
    </row>
    <row r="185" ht="15.75" customHeight="1">
      <c r="A185" s="75"/>
      <c r="B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7"/>
    </row>
    <row r="186" ht="15.75" customHeight="1">
      <c r="A186" s="75"/>
      <c r="B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7"/>
    </row>
    <row r="187" ht="15.75" customHeight="1">
      <c r="A187" s="75"/>
      <c r="B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7"/>
    </row>
    <row r="188" ht="15.75" customHeight="1">
      <c r="A188" s="75"/>
      <c r="B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7"/>
    </row>
    <row r="189" ht="15.75" customHeight="1">
      <c r="A189" s="75"/>
      <c r="B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7"/>
    </row>
    <row r="190" ht="15.75" customHeight="1">
      <c r="A190" s="75"/>
      <c r="B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7"/>
    </row>
    <row r="191" ht="15.75" customHeight="1">
      <c r="A191" s="75"/>
      <c r="B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7"/>
    </row>
    <row r="192" ht="15.75" customHeight="1">
      <c r="A192" s="75"/>
      <c r="B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7"/>
    </row>
    <row r="193" ht="15.75" customHeight="1">
      <c r="A193" s="75"/>
      <c r="B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7"/>
    </row>
    <row r="194" ht="15.75" customHeight="1">
      <c r="A194" s="75"/>
      <c r="B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7"/>
    </row>
    <row r="195" ht="15.75" customHeight="1">
      <c r="A195" s="75"/>
      <c r="B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7"/>
    </row>
    <row r="196" ht="15.75" customHeight="1">
      <c r="A196" s="75"/>
      <c r="B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7"/>
    </row>
    <row r="197" ht="15.75" customHeight="1">
      <c r="A197" s="75"/>
      <c r="B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7"/>
    </row>
    <row r="198" ht="15.75" customHeight="1">
      <c r="A198" s="75"/>
      <c r="B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7"/>
    </row>
    <row r="199" ht="15.75" customHeight="1">
      <c r="A199" s="75"/>
      <c r="B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7"/>
    </row>
    <row r="200" ht="15.75" customHeight="1">
      <c r="A200" s="75"/>
      <c r="B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7"/>
    </row>
    <row r="201" ht="15.75" customHeight="1">
      <c r="A201" s="75"/>
      <c r="B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7"/>
    </row>
    <row r="202" ht="15.75" customHeight="1">
      <c r="A202" s="75"/>
      <c r="B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7"/>
    </row>
    <row r="203" ht="15.75" customHeight="1">
      <c r="A203" s="75"/>
      <c r="B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7"/>
    </row>
    <row r="204" ht="15.75" customHeight="1">
      <c r="A204" s="75"/>
      <c r="B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7"/>
    </row>
    <row r="205" ht="15.75" customHeight="1">
      <c r="A205" s="75"/>
      <c r="B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7"/>
    </row>
    <row r="206" ht="15.75" customHeight="1">
      <c r="A206" s="75"/>
      <c r="B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7"/>
    </row>
    <row r="207" ht="15.75" customHeight="1">
      <c r="A207" s="75"/>
      <c r="B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7"/>
    </row>
    <row r="208" ht="15.75" customHeight="1">
      <c r="A208" s="75"/>
      <c r="B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7"/>
    </row>
    <row r="209" ht="15.75" customHeight="1">
      <c r="A209" s="75"/>
      <c r="B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7"/>
    </row>
    <row r="210" ht="15.75" customHeight="1">
      <c r="A210" s="75"/>
      <c r="B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7"/>
    </row>
    <row r="211" ht="15.75" customHeight="1">
      <c r="A211" s="75"/>
      <c r="B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7"/>
    </row>
    <row r="212" ht="15.75" customHeight="1">
      <c r="A212" s="75"/>
      <c r="B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7"/>
    </row>
    <row r="213" ht="15.75" customHeight="1">
      <c r="A213" s="75"/>
      <c r="B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7"/>
    </row>
    <row r="214" ht="15.75" customHeight="1">
      <c r="A214" s="75"/>
      <c r="B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7"/>
    </row>
    <row r="215" ht="15.75" customHeight="1">
      <c r="A215" s="75"/>
      <c r="B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7"/>
    </row>
    <row r="216" ht="15.75" customHeight="1">
      <c r="A216" s="75"/>
      <c r="B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7"/>
    </row>
    <row r="217" ht="15.75" customHeight="1">
      <c r="A217" s="75"/>
      <c r="B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7"/>
    </row>
    <row r="218" ht="15.75" customHeight="1">
      <c r="A218" s="75"/>
      <c r="B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7"/>
    </row>
    <row r="219" ht="15.75" customHeight="1">
      <c r="A219" s="75"/>
      <c r="B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7"/>
    </row>
    <row r="220" ht="15.75" customHeight="1">
      <c r="A220" s="75"/>
      <c r="B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7"/>
    </row>
    <row r="221" ht="15.75" customHeight="1">
      <c r="P221" s="77"/>
    </row>
    <row r="222" ht="15.75" customHeight="1">
      <c r="P222" s="77"/>
    </row>
    <row r="223" ht="15.75" customHeight="1">
      <c r="P223" s="77"/>
    </row>
    <row r="224" ht="15.75" customHeight="1">
      <c r="P224" s="77"/>
    </row>
    <row r="225" ht="15.75" customHeight="1">
      <c r="P225" s="77"/>
    </row>
    <row r="226" ht="15.75" customHeight="1">
      <c r="P226" s="77"/>
    </row>
    <row r="227" ht="15.75" customHeight="1">
      <c r="P227" s="77"/>
    </row>
    <row r="228" ht="15.75" customHeight="1">
      <c r="P228" s="77"/>
    </row>
    <row r="229" ht="15.75" customHeight="1">
      <c r="P229" s="77"/>
    </row>
    <row r="230" ht="15.75" customHeight="1">
      <c r="P230" s="77"/>
    </row>
    <row r="231" ht="15.75" customHeight="1">
      <c r="P231" s="77"/>
    </row>
    <row r="232" ht="15.75" customHeight="1">
      <c r="P232" s="77"/>
    </row>
    <row r="233" ht="15.75" customHeight="1">
      <c r="P233" s="77"/>
    </row>
    <row r="234" ht="15.75" customHeight="1">
      <c r="P234" s="77"/>
    </row>
    <row r="235" ht="15.75" customHeight="1">
      <c r="P235" s="77"/>
    </row>
    <row r="236" ht="15.75" customHeight="1">
      <c r="P236" s="77"/>
    </row>
    <row r="237" ht="15.75" customHeight="1">
      <c r="P237" s="77"/>
    </row>
    <row r="238" ht="15.75" customHeight="1">
      <c r="P238" s="77"/>
    </row>
    <row r="239" ht="15.75" customHeight="1">
      <c r="P239" s="77"/>
    </row>
    <row r="240" ht="15.75" customHeight="1">
      <c r="P240" s="77"/>
    </row>
    <row r="241" ht="15.75" customHeight="1">
      <c r="P241" s="77"/>
    </row>
    <row r="242" ht="15.75" customHeight="1">
      <c r="P242" s="77"/>
    </row>
    <row r="243" ht="15.75" customHeight="1">
      <c r="P243" s="77"/>
    </row>
    <row r="244" ht="15.75" customHeight="1">
      <c r="P244" s="77"/>
    </row>
    <row r="245" ht="15.75" customHeight="1">
      <c r="P245" s="77"/>
    </row>
    <row r="246" ht="15.75" customHeight="1">
      <c r="P246" s="77"/>
    </row>
    <row r="247" ht="15.75" customHeight="1">
      <c r="P247" s="77"/>
    </row>
    <row r="248" ht="15.75" customHeight="1">
      <c r="P248" s="77"/>
    </row>
    <row r="249" ht="15.75" customHeight="1">
      <c r="P249" s="77"/>
    </row>
    <row r="250" ht="15.75" customHeight="1">
      <c r="P250" s="77"/>
    </row>
    <row r="251" ht="15.75" customHeight="1">
      <c r="P251" s="77"/>
    </row>
    <row r="252" ht="15.75" customHeight="1">
      <c r="P252" s="77"/>
    </row>
    <row r="253" ht="15.75" customHeight="1">
      <c r="P253" s="77"/>
    </row>
    <row r="254" ht="15.75" customHeight="1">
      <c r="P254" s="77"/>
    </row>
    <row r="255" ht="15.75" customHeight="1">
      <c r="P255" s="77"/>
    </row>
    <row r="256" ht="15.75" customHeight="1">
      <c r="P256" s="77"/>
    </row>
    <row r="257" ht="15.75" customHeight="1">
      <c r="P257" s="77"/>
    </row>
    <row r="258" ht="15.75" customHeight="1">
      <c r="P258" s="77"/>
    </row>
    <row r="259" ht="15.75" customHeight="1">
      <c r="P259" s="77"/>
    </row>
    <row r="260" ht="15.75" customHeight="1">
      <c r="P260" s="77"/>
    </row>
    <row r="261" ht="15.75" customHeight="1">
      <c r="P261" s="77"/>
    </row>
    <row r="262" ht="15.75" customHeight="1">
      <c r="P262" s="77"/>
    </row>
    <row r="263" ht="15.75" customHeight="1">
      <c r="P263" s="77"/>
    </row>
    <row r="264" ht="15.75" customHeight="1">
      <c r="P264" s="77"/>
    </row>
    <row r="265" ht="15.75" customHeight="1">
      <c r="P265" s="77"/>
    </row>
    <row r="266" ht="15.75" customHeight="1">
      <c r="P266" s="77"/>
    </row>
    <row r="267" ht="15.75" customHeight="1">
      <c r="P267" s="77"/>
    </row>
    <row r="268" ht="15.75" customHeight="1">
      <c r="P268" s="77"/>
    </row>
    <row r="269" ht="15.75" customHeight="1">
      <c r="P269" s="77"/>
    </row>
    <row r="270" ht="15.75" customHeight="1">
      <c r="P270" s="77"/>
    </row>
    <row r="271" ht="15.75" customHeight="1">
      <c r="P271" s="77"/>
    </row>
    <row r="272" ht="15.75" customHeight="1">
      <c r="P272" s="77"/>
    </row>
    <row r="273" ht="15.75" customHeight="1">
      <c r="P273" s="77"/>
    </row>
    <row r="274" ht="15.75" customHeight="1">
      <c r="P274" s="77"/>
    </row>
    <row r="275" ht="15.75" customHeight="1">
      <c r="P275" s="77"/>
    </row>
    <row r="276" ht="15.75" customHeight="1">
      <c r="P276" s="77"/>
    </row>
    <row r="277" ht="15.75" customHeight="1">
      <c r="P277" s="77"/>
    </row>
    <row r="278" ht="15.75" customHeight="1">
      <c r="P278" s="77"/>
    </row>
    <row r="279" ht="15.75" customHeight="1">
      <c r="P279" s="77"/>
    </row>
    <row r="280" ht="15.75" customHeight="1">
      <c r="P280" s="77"/>
    </row>
    <row r="281" ht="15.75" customHeight="1">
      <c r="P281" s="77"/>
    </row>
    <row r="282" ht="15.75" customHeight="1">
      <c r="P282" s="77"/>
    </row>
    <row r="283" ht="15.75" customHeight="1">
      <c r="P283" s="77"/>
    </row>
    <row r="284" ht="15.75" customHeight="1">
      <c r="P284" s="77"/>
    </row>
    <row r="285" ht="15.75" customHeight="1">
      <c r="P285" s="77"/>
    </row>
    <row r="286" ht="15.75" customHeight="1">
      <c r="P286" s="77"/>
    </row>
    <row r="287" ht="15.75" customHeight="1">
      <c r="P287" s="77"/>
    </row>
    <row r="288" ht="15.75" customHeight="1">
      <c r="P288" s="77"/>
    </row>
    <row r="289" ht="15.75" customHeight="1">
      <c r="P289" s="77"/>
    </row>
    <row r="290" ht="15.75" customHeight="1">
      <c r="P290" s="77"/>
    </row>
    <row r="291" ht="15.75" customHeight="1">
      <c r="P291" s="77"/>
    </row>
    <row r="292" ht="15.75" customHeight="1">
      <c r="P292" s="77"/>
    </row>
    <row r="293" ht="15.75" customHeight="1">
      <c r="P293" s="77"/>
    </row>
    <row r="294" ht="15.75" customHeight="1">
      <c r="P294" s="77"/>
    </row>
    <row r="295" ht="15.75" customHeight="1">
      <c r="P295" s="77"/>
    </row>
    <row r="296" ht="15.75" customHeight="1">
      <c r="P296" s="77"/>
    </row>
    <row r="297" ht="15.75" customHeight="1">
      <c r="P297" s="77"/>
    </row>
    <row r="298" ht="15.75" customHeight="1">
      <c r="P298" s="77"/>
    </row>
    <row r="299" ht="15.75" customHeight="1">
      <c r="P299" s="77"/>
    </row>
    <row r="300" ht="15.75" customHeight="1">
      <c r="P300" s="77"/>
    </row>
    <row r="301" ht="15.75" customHeight="1">
      <c r="P301" s="77"/>
    </row>
    <row r="302" ht="15.75" customHeight="1">
      <c r="P302" s="77"/>
    </row>
    <row r="303" ht="15.75" customHeight="1">
      <c r="P303" s="77"/>
    </row>
    <row r="304" ht="15.75" customHeight="1">
      <c r="P304" s="77"/>
    </row>
    <row r="305" ht="15.75" customHeight="1">
      <c r="P305" s="77"/>
    </row>
    <row r="306" ht="15.75" customHeight="1">
      <c r="P306" s="77"/>
    </row>
    <row r="307" ht="15.75" customHeight="1">
      <c r="P307" s="77"/>
    </row>
    <row r="308" ht="15.75" customHeight="1">
      <c r="P308" s="77"/>
    </row>
    <row r="309" ht="15.75" customHeight="1">
      <c r="P309" s="77"/>
    </row>
    <row r="310" ht="15.75" customHeight="1">
      <c r="P310" s="77"/>
    </row>
    <row r="311" ht="15.75" customHeight="1">
      <c r="P311" s="77"/>
    </row>
    <row r="312" ht="15.75" customHeight="1">
      <c r="P312" s="77"/>
    </row>
    <row r="313" ht="15.75" customHeight="1">
      <c r="P313" s="77"/>
    </row>
    <row r="314" ht="15.75" customHeight="1">
      <c r="P314" s="77"/>
    </row>
    <row r="315" ht="15.75" customHeight="1">
      <c r="P315" s="77"/>
    </row>
    <row r="316" ht="15.75" customHeight="1">
      <c r="P316" s="77"/>
    </row>
    <row r="317" ht="15.75" customHeight="1">
      <c r="P317" s="77"/>
    </row>
    <row r="318" ht="15.75" customHeight="1">
      <c r="P318" s="77"/>
    </row>
    <row r="319" ht="15.75" customHeight="1">
      <c r="P319" s="77"/>
    </row>
    <row r="320" ht="15.75" customHeight="1">
      <c r="P320" s="77"/>
    </row>
    <row r="321" ht="15.75" customHeight="1">
      <c r="P321" s="77"/>
    </row>
    <row r="322" ht="15.75" customHeight="1">
      <c r="P322" s="77"/>
    </row>
    <row r="323" ht="15.75" customHeight="1">
      <c r="P323" s="77"/>
    </row>
    <row r="324" ht="15.75" customHeight="1">
      <c r="P324" s="77"/>
    </row>
    <row r="325" ht="15.75" customHeight="1">
      <c r="P325" s="77"/>
    </row>
    <row r="326" ht="15.75" customHeight="1">
      <c r="P326" s="77"/>
    </row>
    <row r="327" ht="15.75" customHeight="1">
      <c r="P327" s="77"/>
    </row>
    <row r="328" ht="15.75" customHeight="1">
      <c r="P328" s="77"/>
    </row>
    <row r="329" ht="15.75" customHeight="1">
      <c r="P329" s="77"/>
    </row>
    <row r="330" ht="15.75" customHeight="1">
      <c r="P330" s="77"/>
    </row>
    <row r="331" ht="15.75" customHeight="1">
      <c r="P331" s="77"/>
    </row>
    <row r="332" ht="15.75" customHeight="1">
      <c r="P332" s="77"/>
    </row>
    <row r="333" ht="15.75" customHeight="1">
      <c r="P333" s="77"/>
    </row>
    <row r="334" ht="15.75" customHeight="1">
      <c r="P334" s="77"/>
    </row>
    <row r="335" ht="15.75" customHeight="1">
      <c r="P335" s="77"/>
    </row>
    <row r="336" ht="15.75" customHeight="1">
      <c r="P336" s="77"/>
    </row>
    <row r="337" ht="15.75" customHeight="1">
      <c r="P337" s="77"/>
    </row>
    <row r="338" ht="15.75" customHeight="1">
      <c r="P338" s="77"/>
    </row>
    <row r="339" ht="15.75" customHeight="1">
      <c r="P339" s="77"/>
    </row>
    <row r="340" ht="15.75" customHeight="1">
      <c r="P340" s="77"/>
    </row>
    <row r="341" ht="15.75" customHeight="1">
      <c r="P341" s="77"/>
    </row>
    <row r="342" ht="15.75" customHeight="1">
      <c r="P342" s="77"/>
    </row>
    <row r="343" ht="15.75" customHeight="1">
      <c r="P343" s="77"/>
    </row>
    <row r="344" ht="15.75" customHeight="1">
      <c r="P344" s="77"/>
    </row>
    <row r="345" ht="15.75" customHeight="1">
      <c r="P345" s="77"/>
    </row>
    <row r="346" ht="15.75" customHeight="1">
      <c r="P346" s="77"/>
    </row>
    <row r="347" ht="15.75" customHeight="1">
      <c r="P347" s="77"/>
    </row>
    <row r="348" ht="15.75" customHeight="1">
      <c r="P348" s="77"/>
    </row>
    <row r="349" ht="15.75" customHeight="1">
      <c r="P349" s="77"/>
    </row>
    <row r="350" ht="15.75" customHeight="1">
      <c r="P350" s="77"/>
    </row>
    <row r="351" ht="15.75" customHeight="1">
      <c r="P351" s="77"/>
    </row>
    <row r="352" ht="15.75" customHeight="1">
      <c r="P352" s="77"/>
    </row>
    <row r="353" ht="15.75" customHeight="1">
      <c r="P353" s="77"/>
    </row>
    <row r="354" ht="15.75" customHeight="1">
      <c r="P354" s="77"/>
    </row>
    <row r="355" ht="15.75" customHeight="1">
      <c r="P355" s="77"/>
    </row>
    <row r="356" ht="15.75" customHeight="1">
      <c r="P356" s="77"/>
    </row>
    <row r="357" ht="15.75" customHeight="1">
      <c r="P357" s="77"/>
    </row>
    <row r="358" ht="15.75" customHeight="1">
      <c r="P358" s="77"/>
    </row>
    <row r="359" ht="15.75" customHeight="1">
      <c r="P359" s="77"/>
    </row>
    <row r="360" ht="15.75" customHeight="1">
      <c r="P360" s="77"/>
    </row>
    <row r="361" ht="15.75" customHeight="1">
      <c r="P361" s="77"/>
    </row>
    <row r="362" ht="15.75" customHeight="1">
      <c r="P362" s="77"/>
    </row>
    <row r="363" ht="15.75" customHeight="1">
      <c r="P363" s="77"/>
    </row>
    <row r="364" ht="15.75" customHeight="1">
      <c r="P364" s="77"/>
    </row>
    <row r="365" ht="15.75" customHeight="1">
      <c r="P365" s="77"/>
    </row>
    <row r="366" ht="15.75" customHeight="1">
      <c r="P366" s="77"/>
    </row>
    <row r="367" ht="15.75" customHeight="1">
      <c r="P367" s="77"/>
    </row>
    <row r="368" ht="15.75" customHeight="1">
      <c r="P368" s="77"/>
    </row>
    <row r="369" ht="15.75" customHeight="1">
      <c r="P369" s="77"/>
    </row>
    <row r="370" ht="15.75" customHeight="1">
      <c r="P370" s="77"/>
    </row>
    <row r="371" ht="15.75" customHeight="1">
      <c r="P371" s="77"/>
    </row>
    <row r="372" ht="15.75" customHeight="1">
      <c r="P372" s="77"/>
    </row>
    <row r="373" ht="15.75" customHeight="1">
      <c r="P373" s="77"/>
    </row>
    <row r="374" ht="15.75" customHeight="1">
      <c r="P374" s="77"/>
    </row>
    <row r="375" ht="15.75" customHeight="1">
      <c r="P375" s="77"/>
    </row>
    <row r="376" ht="15.75" customHeight="1">
      <c r="P376" s="77"/>
    </row>
    <row r="377" ht="15.75" customHeight="1">
      <c r="P377" s="77"/>
    </row>
    <row r="378" ht="15.75" customHeight="1">
      <c r="P378" s="77"/>
    </row>
    <row r="379" ht="15.75" customHeight="1">
      <c r="P379" s="77"/>
    </row>
    <row r="380" ht="15.75" customHeight="1">
      <c r="P380" s="77"/>
    </row>
    <row r="381" ht="15.75" customHeight="1">
      <c r="P381" s="77"/>
    </row>
    <row r="382" ht="15.75" customHeight="1">
      <c r="P382" s="77"/>
    </row>
    <row r="383" ht="15.75" customHeight="1">
      <c r="P383" s="77"/>
    </row>
    <row r="384" ht="15.75" customHeight="1">
      <c r="P384" s="77"/>
    </row>
    <row r="385" ht="15.75" customHeight="1">
      <c r="P385" s="77"/>
    </row>
    <row r="386" ht="15.75" customHeight="1">
      <c r="P386" s="77"/>
    </row>
    <row r="387" ht="15.75" customHeight="1">
      <c r="P387" s="77"/>
    </row>
    <row r="388" ht="15.75" customHeight="1">
      <c r="P388" s="77"/>
    </row>
    <row r="389" ht="15.75" customHeight="1">
      <c r="P389" s="77"/>
    </row>
    <row r="390" ht="15.75" customHeight="1">
      <c r="P390" s="77"/>
    </row>
    <row r="391" ht="15.75" customHeight="1">
      <c r="P391" s="77"/>
    </row>
    <row r="392" ht="15.75" customHeight="1">
      <c r="P392" s="77"/>
    </row>
    <row r="393" ht="15.75" customHeight="1">
      <c r="P393" s="77"/>
    </row>
    <row r="394" ht="15.75" customHeight="1">
      <c r="P394" s="77"/>
    </row>
    <row r="395" ht="15.75" customHeight="1">
      <c r="P395" s="77"/>
    </row>
    <row r="396" ht="15.75" customHeight="1">
      <c r="P396" s="77"/>
    </row>
    <row r="397" ht="15.75" customHeight="1">
      <c r="P397" s="77"/>
    </row>
    <row r="398" ht="15.75" customHeight="1">
      <c r="P398" s="77"/>
    </row>
    <row r="399" ht="15.75" customHeight="1">
      <c r="P399" s="77"/>
    </row>
    <row r="400" ht="15.75" customHeight="1">
      <c r="P400" s="77"/>
    </row>
    <row r="401" ht="15.75" customHeight="1">
      <c r="P401" s="77"/>
    </row>
    <row r="402" ht="15.75" customHeight="1">
      <c r="P402" s="77"/>
    </row>
    <row r="403" ht="15.75" customHeight="1">
      <c r="P403" s="77"/>
    </row>
    <row r="404" ht="15.75" customHeight="1">
      <c r="P404" s="77"/>
    </row>
    <row r="405" ht="15.75" customHeight="1">
      <c r="P405" s="77"/>
    </row>
    <row r="406" ht="15.75" customHeight="1">
      <c r="P406" s="77"/>
    </row>
    <row r="407" ht="15.75" customHeight="1">
      <c r="P407" s="77"/>
    </row>
    <row r="408" ht="15.75" customHeight="1">
      <c r="P408" s="77"/>
    </row>
    <row r="409" ht="15.75" customHeight="1">
      <c r="P409" s="77"/>
    </row>
    <row r="410" ht="15.75" customHeight="1">
      <c r="P410" s="77"/>
    </row>
    <row r="411" ht="15.75" customHeight="1">
      <c r="P411" s="77"/>
    </row>
    <row r="412" ht="15.75" customHeight="1">
      <c r="P412" s="77"/>
    </row>
    <row r="413" ht="15.75" customHeight="1">
      <c r="P413" s="77"/>
    </row>
    <row r="414" ht="15.75" customHeight="1">
      <c r="P414" s="77"/>
    </row>
    <row r="415" ht="15.75" customHeight="1">
      <c r="P415" s="77"/>
    </row>
    <row r="416" ht="15.75" customHeight="1">
      <c r="P416" s="77"/>
    </row>
    <row r="417" ht="15.75" customHeight="1">
      <c r="P417" s="77"/>
    </row>
    <row r="418" ht="15.75" customHeight="1">
      <c r="P418" s="77"/>
    </row>
    <row r="419" ht="15.75" customHeight="1">
      <c r="P419" s="77"/>
    </row>
    <row r="420" ht="15.75" customHeight="1">
      <c r="P420" s="77"/>
    </row>
    <row r="421" ht="15.75" customHeight="1">
      <c r="P421" s="77"/>
    </row>
    <row r="422" ht="15.75" customHeight="1">
      <c r="P422" s="77"/>
    </row>
    <row r="423" ht="15.75" customHeight="1">
      <c r="P423" s="77"/>
    </row>
    <row r="424" ht="15.75" customHeight="1">
      <c r="P424" s="77"/>
    </row>
    <row r="425" ht="15.75" customHeight="1">
      <c r="P425" s="77"/>
    </row>
    <row r="426" ht="15.75" customHeight="1">
      <c r="P426" s="77"/>
    </row>
    <row r="427" ht="15.75" customHeight="1">
      <c r="P427" s="77"/>
    </row>
    <row r="428" ht="15.75" customHeight="1">
      <c r="P428" s="77"/>
    </row>
    <row r="429" ht="15.75" customHeight="1">
      <c r="P429" s="77"/>
    </row>
    <row r="430" ht="15.75" customHeight="1">
      <c r="P430" s="77"/>
    </row>
    <row r="431" ht="15.75" customHeight="1">
      <c r="P431" s="77"/>
    </row>
    <row r="432" ht="15.75" customHeight="1">
      <c r="P432" s="77"/>
    </row>
    <row r="433" ht="15.75" customHeight="1">
      <c r="P433" s="77"/>
    </row>
    <row r="434" ht="15.75" customHeight="1">
      <c r="P434" s="77"/>
    </row>
    <row r="435" ht="15.75" customHeight="1">
      <c r="P435" s="77"/>
    </row>
    <row r="436" ht="15.75" customHeight="1">
      <c r="P436" s="77"/>
    </row>
    <row r="437" ht="15.75" customHeight="1">
      <c r="P437" s="77"/>
    </row>
    <row r="438" ht="15.75" customHeight="1">
      <c r="P438" s="77"/>
    </row>
    <row r="439" ht="15.75" customHeight="1">
      <c r="P439" s="77"/>
    </row>
    <row r="440" ht="15.75" customHeight="1">
      <c r="P440" s="77"/>
    </row>
    <row r="441" ht="15.75" customHeight="1">
      <c r="P441" s="77"/>
    </row>
    <row r="442" ht="15.75" customHeight="1">
      <c r="P442" s="77"/>
    </row>
    <row r="443" ht="15.75" customHeight="1">
      <c r="P443" s="77"/>
    </row>
    <row r="444" ht="15.75" customHeight="1">
      <c r="P444" s="77"/>
    </row>
    <row r="445" ht="15.75" customHeight="1">
      <c r="P445" s="77"/>
    </row>
    <row r="446" ht="15.75" customHeight="1">
      <c r="P446" s="77"/>
    </row>
    <row r="447" ht="15.75" customHeight="1">
      <c r="P447" s="77"/>
    </row>
    <row r="448" ht="15.75" customHeight="1">
      <c r="P448" s="77"/>
    </row>
    <row r="449" ht="15.75" customHeight="1">
      <c r="P449" s="77"/>
    </row>
    <row r="450" ht="15.75" customHeight="1">
      <c r="P450" s="77"/>
    </row>
    <row r="451" ht="15.75" customHeight="1">
      <c r="P451" s="77"/>
    </row>
    <row r="452" ht="15.75" customHeight="1">
      <c r="P452" s="77"/>
    </row>
    <row r="453" ht="15.75" customHeight="1">
      <c r="P453" s="77"/>
    </row>
    <row r="454" ht="15.75" customHeight="1">
      <c r="P454" s="77"/>
    </row>
    <row r="455" ht="15.75" customHeight="1">
      <c r="P455" s="77"/>
    </row>
    <row r="456" ht="15.75" customHeight="1">
      <c r="P456" s="77"/>
    </row>
    <row r="457" ht="15.75" customHeight="1">
      <c r="P457" s="77"/>
    </row>
    <row r="458" ht="15.75" customHeight="1">
      <c r="P458" s="77"/>
    </row>
    <row r="459" ht="15.75" customHeight="1">
      <c r="P459" s="77"/>
    </row>
    <row r="460" ht="15.75" customHeight="1">
      <c r="P460" s="77"/>
    </row>
    <row r="461" ht="15.75" customHeight="1">
      <c r="P461" s="77"/>
    </row>
    <row r="462" ht="15.75" customHeight="1">
      <c r="P462" s="77"/>
    </row>
    <row r="463" ht="15.75" customHeight="1">
      <c r="P463" s="77"/>
    </row>
    <row r="464" ht="15.75" customHeight="1">
      <c r="P464" s="77"/>
    </row>
    <row r="465" ht="15.75" customHeight="1">
      <c r="P465" s="77"/>
    </row>
    <row r="466" ht="15.75" customHeight="1">
      <c r="P466" s="77"/>
    </row>
    <row r="467" ht="15.75" customHeight="1">
      <c r="P467" s="77"/>
    </row>
    <row r="468" ht="15.75" customHeight="1">
      <c r="P468" s="77"/>
    </row>
    <row r="469" ht="15.75" customHeight="1">
      <c r="P469" s="77"/>
    </row>
    <row r="470" ht="15.75" customHeight="1">
      <c r="P470" s="77"/>
    </row>
    <row r="471" ht="15.75" customHeight="1">
      <c r="P471" s="77"/>
    </row>
    <row r="472" ht="15.75" customHeight="1">
      <c r="P472" s="77"/>
    </row>
    <row r="473" ht="15.75" customHeight="1">
      <c r="P473" s="77"/>
    </row>
    <row r="474" ht="15.75" customHeight="1">
      <c r="P474" s="77"/>
    </row>
    <row r="475" ht="15.75" customHeight="1">
      <c r="P475" s="77"/>
    </row>
    <row r="476" ht="15.75" customHeight="1">
      <c r="P476" s="77"/>
    </row>
    <row r="477" ht="15.75" customHeight="1">
      <c r="P477" s="77"/>
    </row>
    <row r="478" ht="15.75" customHeight="1">
      <c r="P478" s="77"/>
    </row>
    <row r="479" ht="15.75" customHeight="1">
      <c r="P479" s="77"/>
    </row>
    <row r="480" ht="15.75" customHeight="1">
      <c r="P480" s="77"/>
    </row>
    <row r="481" ht="15.75" customHeight="1">
      <c r="P481" s="77"/>
    </row>
    <row r="482" ht="15.75" customHeight="1">
      <c r="P482" s="77"/>
    </row>
    <row r="483" ht="15.75" customHeight="1">
      <c r="P483" s="77"/>
    </row>
    <row r="484" ht="15.75" customHeight="1">
      <c r="P484" s="77"/>
    </row>
    <row r="485" ht="15.75" customHeight="1">
      <c r="P485" s="77"/>
    </row>
    <row r="486" ht="15.75" customHeight="1">
      <c r="P486" s="77"/>
    </row>
    <row r="487" ht="15.75" customHeight="1">
      <c r="P487" s="77"/>
    </row>
    <row r="488" ht="15.75" customHeight="1">
      <c r="P488" s="77"/>
    </row>
    <row r="489" ht="15.75" customHeight="1">
      <c r="P489" s="77"/>
    </row>
    <row r="490" ht="15.75" customHeight="1">
      <c r="P490" s="77"/>
    </row>
    <row r="491" ht="15.75" customHeight="1">
      <c r="P491" s="77"/>
    </row>
    <row r="492" ht="15.75" customHeight="1">
      <c r="P492" s="77"/>
    </row>
    <row r="493" ht="15.75" customHeight="1">
      <c r="P493" s="77"/>
    </row>
    <row r="494" ht="15.75" customHeight="1">
      <c r="P494" s="77"/>
    </row>
    <row r="495" ht="15.75" customHeight="1">
      <c r="P495" s="77"/>
    </row>
    <row r="496" ht="15.75" customHeight="1">
      <c r="P496" s="77"/>
    </row>
    <row r="497" ht="15.75" customHeight="1">
      <c r="P497" s="77"/>
    </row>
    <row r="498" ht="15.75" customHeight="1">
      <c r="P498" s="77"/>
    </row>
    <row r="499" ht="15.75" customHeight="1">
      <c r="P499" s="77"/>
    </row>
    <row r="500" ht="15.75" customHeight="1">
      <c r="P500" s="77"/>
    </row>
    <row r="501" ht="15.75" customHeight="1">
      <c r="P501" s="77"/>
    </row>
    <row r="502" ht="15.75" customHeight="1">
      <c r="P502" s="77"/>
    </row>
    <row r="503" ht="15.75" customHeight="1">
      <c r="P503" s="77"/>
    </row>
    <row r="504" ht="15.75" customHeight="1">
      <c r="P504" s="77"/>
    </row>
    <row r="505" ht="15.75" customHeight="1">
      <c r="P505" s="77"/>
    </row>
    <row r="506" ht="15.75" customHeight="1">
      <c r="P506" s="77"/>
    </row>
    <row r="507" ht="15.75" customHeight="1">
      <c r="P507" s="77"/>
    </row>
    <row r="508" ht="15.75" customHeight="1">
      <c r="P508" s="77"/>
    </row>
    <row r="509" ht="15.75" customHeight="1">
      <c r="P509" s="77"/>
    </row>
    <row r="510" ht="15.75" customHeight="1">
      <c r="P510" s="77"/>
    </row>
    <row r="511" ht="15.75" customHeight="1">
      <c r="P511" s="77"/>
    </row>
    <row r="512" ht="15.75" customHeight="1">
      <c r="P512" s="77"/>
    </row>
    <row r="513" ht="15.75" customHeight="1">
      <c r="P513" s="77"/>
    </row>
    <row r="514" ht="15.75" customHeight="1">
      <c r="P514" s="77"/>
    </row>
    <row r="515" ht="15.75" customHeight="1">
      <c r="P515" s="77"/>
    </row>
    <row r="516" ht="15.75" customHeight="1">
      <c r="P516" s="77"/>
    </row>
    <row r="517" ht="15.75" customHeight="1">
      <c r="P517" s="77"/>
    </row>
    <row r="518" ht="15.75" customHeight="1">
      <c r="P518" s="77"/>
    </row>
    <row r="519" ht="15.75" customHeight="1">
      <c r="P519" s="77"/>
    </row>
    <row r="520" ht="15.75" customHeight="1">
      <c r="P520" s="77"/>
    </row>
    <row r="521" ht="15.75" customHeight="1">
      <c r="P521" s="77"/>
    </row>
    <row r="522" ht="15.75" customHeight="1">
      <c r="P522" s="77"/>
    </row>
    <row r="523" ht="15.75" customHeight="1">
      <c r="P523" s="77"/>
    </row>
    <row r="524" ht="15.75" customHeight="1">
      <c r="P524" s="77"/>
    </row>
    <row r="525" ht="15.75" customHeight="1">
      <c r="P525" s="77"/>
    </row>
    <row r="526" ht="15.75" customHeight="1">
      <c r="P526" s="77"/>
    </row>
    <row r="527" ht="15.75" customHeight="1">
      <c r="P527" s="77"/>
    </row>
    <row r="528" ht="15.75" customHeight="1">
      <c r="P528" s="77"/>
    </row>
    <row r="529" ht="15.75" customHeight="1">
      <c r="P529" s="77"/>
    </row>
    <row r="530" ht="15.75" customHeight="1">
      <c r="P530" s="77"/>
    </row>
    <row r="531" ht="15.75" customHeight="1">
      <c r="P531" s="77"/>
    </row>
    <row r="532" ht="15.75" customHeight="1">
      <c r="P532" s="77"/>
    </row>
    <row r="533" ht="15.75" customHeight="1">
      <c r="P533" s="77"/>
    </row>
    <row r="534" ht="15.75" customHeight="1">
      <c r="P534" s="77"/>
    </row>
    <row r="535" ht="15.75" customHeight="1">
      <c r="P535" s="77"/>
    </row>
    <row r="536" ht="15.75" customHeight="1">
      <c r="P536" s="77"/>
    </row>
    <row r="537" ht="15.75" customHeight="1">
      <c r="P537" s="77"/>
    </row>
    <row r="538" ht="15.75" customHeight="1">
      <c r="P538" s="77"/>
    </row>
    <row r="539" ht="15.75" customHeight="1">
      <c r="P539" s="77"/>
    </row>
    <row r="540" ht="15.75" customHeight="1">
      <c r="P540" s="77"/>
    </row>
    <row r="541" ht="15.75" customHeight="1">
      <c r="P541" s="77"/>
    </row>
    <row r="542" ht="15.75" customHeight="1">
      <c r="P542" s="77"/>
    </row>
    <row r="543" ht="15.75" customHeight="1">
      <c r="P543" s="77"/>
    </row>
    <row r="544" ht="15.75" customHeight="1">
      <c r="P544" s="77"/>
    </row>
    <row r="545" ht="15.75" customHeight="1">
      <c r="P545" s="77"/>
    </row>
    <row r="546" ht="15.75" customHeight="1">
      <c r="P546" s="77"/>
    </row>
    <row r="547" ht="15.75" customHeight="1">
      <c r="P547" s="77"/>
    </row>
    <row r="548" ht="15.75" customHeight="1">
      <c r="P548" s="77"/>
    </row>
    <row r="549" ht="15.75" customHeight="1">
      <c r="P549" s="77"/>
    </row>
    <row r="550" ht="15.75" customHeight="1">
      <c r="P550" s="77"/>
    </row>
    <row r="551" ht="15.75" customHeight="1">
      <c r="P551" s="77"/>
    </row>
    <row r="552" ht="15.75" customHeight="1">
      <c r="P552" s="77"/>
    </row>
    <row r="553" ht="15.75" customHeight="1">
      <c r="P553" s="77"/>
    </row>
    <row r="554" ht="15.75" customHeight="1">
      <c r="P554" s="77"/>
    </row>
    <row r="555" ht="15.75" customHeight="1">
      <c r="P555" s="77"/>
    </row>
    <row r="556" ht="15.75" customHeight="1">
      <c r="P556" s="77"/>
    </row>
    <row r="557" ht="15.75" customHeight="1">
      <c r="P557" s="77"/>
    </row>
    <row r="558" ht="15.75" customHeight="1">
      <c r="P558" s="77"/>
    </row>
    <row r="559" ht="15.75" customHeight="1">
      <c r="P559" s="77"/>
    </row>
    <row r="560" ht="15.75" customHeight="1">
      <c r="P560" s="77"/>
    </row>
    <row r="561" ht="15.75" customHeight="1">
      <c r="P561" s="77"/>
    </row>
    <row r="562" ht="15.75" customHeight="1">
      <c r="P562" s="77"/>
    </row>
    <row r="563" ht="15.75" customHeight="1">
      <c r="P563" s="77"/>
    </row>
    <row r="564" ht="15.75" customHeight="1">
      <c r="P564" s="77"/>
    </row>
    <row r="565" ht="15.75" customHeight="1">
      <c r="P565" s="77"/>
    </row>
    <row r="566" ht="15.75" customHeight="1">
      <c r="P566" s="77"/>
    </row>
    <row r="567" ht="15.75" customHeight="1">
      <c r="P567" s="77"/>
    </row>
    <row r="568" ht="15.75" customHeight="1">
      <c r="P568" s="77"/>
    </row>
    <row r="569" ht="15.75" customHeight="1">
      <c r="P569" s="77"/>
    </row>
    <row r="570" ht="15.75" customHeight="1">
      <c r="P570" s="77"/>
    </row>
    <row r="571" ht="15.75" customHeight="1">
      <c r="P571" s="77"/>
    </row>
    <row r="572" ht="15.75" customHeight="1">
      <c r="P572" s="77"/>
    </row>
    <row r="573" ht="15.75" customHeight="1">
      <c r="P573" s="77"/>
    </row>
    <row r="574" ht="15.75" customHeight="1">
      <c r="P574" s="77"/>
    </row>
    <row r="575" ht="15.75" customHeight="1">
      <c r="P575" s="77"/>
    </row>
    <row r="576" ht="15.75" customHeight="1">
      <c r="P576" s="77"/>
    </row>
    <row r="577" ht="15.75" customHeight="1">
      <c r="P577" s="77"/>
    </row>
    <row r="578" ht="15.75" customHeight="1">
      <c r="P578" s="77"/>
    </row>
    <row r="579" ht="15.75" customHeight="1">
      <c r="P579" s="77"/>
    </row>
    <row r="580" ht="15.75" customHeight="1">
      <c r="P580" s="77"/>
    </row>
    <row r="581" ht="15.75" customHeight="1">
      <c r="P581" s="77"/>
    </row>
    <row r="582" ht="15.75" customHeight="1">
      <c r="P582" s="77"/>
    </row>
    <row r="583" ht="15.75" customHeight="1">
      <c r="P583" s="77"/>
    </row>
    <row r="584" ht="15.75" customHeight="1">
      <c r="P584" s="77"/>
    </row>
    <row r="585" ht="15.75" customHeight="1">
      <c r="P585" s="77"/>
    </row>
    <row r="586" ht="15.75" customHeight="1">
      <c r="P586" s="77"/>
    </row>
    <row r="587" ht="15.75" customHeight="1">
      <c r="P587" s="77"/>
    </row>
    <row r="588" ht="15.75" customHeight="1">
      <c r="P588" s="77"/>
    </row>
    <row r="589" ht="15.75" customHeight="1">
      <c r="P589" s="77"/>
    </row>
    <row r="590" ht="15.75" customHeight="1">
      <c r="P590" s="77"/>
    </row>
    <row r="591" ht="15.75" customHeight="1">
      <c r="P591" s="77"/>
    </row>
    <row r="592" ht="15.75" customHeight="1">
      <c r="P592" s="77"/>
    </row>
    <row r="593" ht="15.75" customHeight="1">
      <c r="P593" s="77"/>
    </row>
    <row r="594" ht="15.75" customHeight="1">
      <c r="P594" s="77"/>
    </row>
    <row r="595" ht="15.75" customHeight="1">
      <c r="P595" s="77"/>
    </row>
    <row r="596" ht="15.75" customHeight="1">
      <c r="P596" s="77"/>
    </row>
    <row r="597" ht="15.75" customHeight="1">
      <c r="P597" s="77"/>
    </row>
    <row r="598" ht="15.75" customHeight="1">
      <c r="P598" s="77"/>
    </row>
    <row r="599" ht="15.75" customHeight="1">
      <c r="P599" s="77"/>
    </row>
    <row r="600" ht="15.75" customHeight="1">
      <c r="P600" s="77"/>
    </row>
    <row r="601" ht="15.75" customHeight="1">
      <c r="P601" s="77"/>
    </row>
    <row r="602" ht="15.75" customHeight="1">
      <c r="P602" s="77"/>
    </row>
    <row r="603" ht="15.75" customHeight="1">
      <c r="P603" s="77"/>
    </row>
    <row r="604" ht="15.75" customHeight="1">
      <c r="P604" s="77"/>
    </row>
    <row r="605" ht="15.75" customHeight="1">
      <c r="P605" s="77"/>
    </row>
    <row r="606" ht="15.75" customHeight="1">
      <c r="P606" s="77"/>
    </row>
    <row r="607" ht="15.75" customHeight="1">
      <c r="P607" s="77"/>
    </row>
    <row r="608" ht="15.75" customHeight="1">
      <c r="P608" s="77"/>
    </row>
    <row r="609" ht="15.75" customHeight="1">
      <c r="P609" s="77"/>
    </row>
    <row r="610" ht="15.75" customHeight="1">
      <c r="P610" s="77"/>
    </row>
    <row r="611" ht="15.75" customHeight="1">
      <c r="P611" s="77"/>
    </row>
    <row r="612" ht="15.75" customHeight="1">
      <c r="P612" s="77"/>
    </row>
    <row r="613" ht="15.75" customHeight="1">
      <c r="P613" s="77"/>
    </row>
    <row r="614" ht="15.75" customHeight="1">
      <c r="P614" s="77"/>
    </row>
    <row r="615" ht="15.75" customHeight="1">
      <c r="P615" s="77"/>
    </row>
    <row r="616" ht="15.75" customHeight="1">
      <c r="P616" s="77"/>
    </row>
    <row r="617" ht="15.75" customHeight="1">
      <c r="P617" s="77"/>
    </row>
    <row r="618" ht="15.75" customHeight="1">
      <c r="P618" s="77"/>
    </row>
    <row r="619" ht="15.75" customHeight="1">
      <c r="P619" s="77"/>
    </row>
    <row r="620" ht="15.75" customHeight="1">
      <c r="P620" s="77"/>
    </row>
    <row r="621" ht="15.75" customHeight="1">
      <c r="P621" s="77"/>
    </row>
    <row r="622" ht="15.75" customHeight="1">
      <c r="P622" s="77"/>
    </row>
    <row r="623" ht="15.75" customHeight="1">
      <c r="P623" s="77"/>
    </row>
    <row r="624" ht="15.75" customHeight="1">
      <c r="P624" s="77"/>
    </row>
    <row r="625" ht="15.75" customHeight="1">
      <c r="P625" s="77"/>
    </row>
    <row r="626" ht="15.75" customHeight="1">
      <c r="P626" s="77"/>
    </row>
    <row r="627" ht="15.75" customHeight="1">
      <c r="P627" s="77"/>
    </row>
    <row r="628" ht="15.75" customHeight="1">
      <c r="P628" s="77"/>
    </row>
    <row r="629" ht="15.75" customHeight="1">
      <c r="P629" s="77"/>
    </row>
    <row r="630" ht="15.75" customHeight="1">
      <c r="P630" s="77"/>
    </row>
    <row r="631" ht="15.75" customHeight="1">
      <c r="P631" s="77"/>
    </row>
    <row r="632" ht="15.75" customHeight="1">
      <c r="P632" s="77"/>
    </row>
    <row r="633" ht="15.75" customHeight="1">
      <c r="P633" s="77"/>
    </row>
    <row r="634" ht="15.75" customHeight="1">
      <c r="P634" s="77"/>
    </row>
    <row r="635" ht="15.75" customHeight="1">
      <c r="P635" s="77"/>
    </row>
    <row r="636" ht="15.75" customHeight="1">
      <c r="P636" s="77"/>
    </row>
    <row r="637" ht="15.75" customHeight="1">
      <c r="P637" s="77"/>
    </row>
    <row r="638" ht="15.75" customHeight="1">
      <c r="P638" s="77"/>
    </row>
    <row r="639" ht="15.75" customHeight="1">
      <c r="P639" s="77"/>
    </row>
    <row r="640" ht="15.75" customHeight="1">
      <c r="P640" s="77"/>
    </row>
    <row r="641" ht="15.75" customHeight="1">
      <c r="P641" s="77"/>
    </row>
    <row r="642" ht="15.75" customHeight="1">
      <c r="P642" s="77"/>
    </row>
    <row r="643" ht="15.75" customHeight="1">
      <c r="P643" s="77"/>
    </row>
    <row r="644" ht="15.75" customHeight="1">
      <c r="P644" s="77"/>
    </row>
    <row r="645" ht="15.75" customHeight="1">
      <c r="P645" s="77"/>
    </row>
    <row r="646" ht="15.75" customHeight="1">
      <c r="P646" s="77"/>
    </row>
    <row r="647" ht="15.75" customHeight="1">
      <c r="P647" s="77"/>
    </row>
    <row r="648" ht="15.75" customHeight="1">
      <c r="P648" s="77"/>
    </row>
    <row r="649" ht="15.75" customHeight="1">
      <c r="P649" s="77"/>
    </row>
    <row r="650" ht="15.75" customHeight="1">
      <c r="P650" s="77"/>
    </row>
    <row r="651" ht="15.75" customHeight="1">
      <c r="P651" s="77"/>
    </row>
    <row r="652" ht="15.75" customHeight="1">
      <c r="P652" s="77"/>
    </row>
    <row r="653" ht="15.75" customHeight="1">
      <c r="P653" s="77"/>
    </row>
    <row r="654" ht="15.75" customHeight="1">
      <c r="P654" s="77"/>
    </row>
    <row r="655" ht="15.75" customHeight="1">
      <c r="P655" s="77"/>
    </row>
    <row r="656" ht="15.75" customHeight="1">
      <c r="P656" s="77"/>
    </row>
    <row r="657" ht="15.75" customHeight="1">
      <c r="P657" s="77"/>
    </row>
    <row r="658" ht="15.75" customHeight="1">
      <c r="P658" s="77"/>
    </row>
    <row r="659" ht="15.75" customHeight="1">
      <c r="P659" s="77"/>
    </row>
    <row r="660" ht="15.75" customHeight="1">
      <c r="P660" s="77"/>
    </row>
    <row r="661" ht="15.75" customHeight="1">
      <c r="P661" s="77"/>
    </row>
    <row r="662" ht="15.75" customHeight="1">
      <c r="P662" s="77"/>
    </row>
    <row r="663" ht="15.75" customHeight="1">
      <c r="P663" s="77"/>
    </row>
    <row r="664" ht="15.75" customHeight="1">
      <c r="P664" s="77"/>
    </row>
    <row r="665" ht="15.75" customHeight="1">
      <c r="P665" s="77"/>
    </row>
    <row r="666" ht="15.75" customHeight="1">
      <c r="P666" s="77"/>
    </row>
    <row r="667" ht="15.75" customHeight="1">
      <c r="P667" s="77"/>
    </row>
    <row r="668" ht="15.75" customHeight="1">
      <c r="P668" s="77"/>
    </row>
    <row r="669" ht="15.75" customHeight="1">
      <c r="P669" s="77"/>
    </row>
    <row r="670" ht="15.75" customHeight="1">
      <c r="P670" s="77"/>
    </row>
    <row r="671" ht="15.75" customHeight="1">
      <c r="P671" s="77"/>
    </row>
    <row r="672" ht="15.75" customHeight="1">
      <c r="P672" s="77"/>
    </row>
    <row r="673" ht="15.75" customHeight="1">
      <c r="P673" s="77"/>
    </row>
    <row r="674" ht="15.75" customHeight="1">
      <c r="P674" s="77"/>
    </row>
    <row r="675" ht="15.75" customHeight="1">
      <c r="P675" s="77"/>
    </row>
    <row r="676" ht="15.75" customHeight="1">
      <c r="P676" s="77"/>
    </row>
    <row r="677" ht="15.75" customHeight="1">
      <c r="P677" s="77"/>
    </row>
    <row r="678" ht="15.75" customHeight="1">
      <c r="P678" s="77"/>
    </row>
    <row r="679" ht="15.75" customHeight="1">
      <c r="P679" s="77"/>
    </row>
    <row r="680" ht="15.75" customHeight="1">
      <c r="P680" s="77"/>
    </row>
    <row r="681" ht="15.75" customHeight="1">
      <c r="P681" s="77"/>
    </row>
    <row r="682" ht="15.75" customHeight="1">
      <c r="P682" s="77"/>
    </row>
    <row r="683" ht="15.75" customHeight="1">
      <c r="P683" s="77"/>
    </row>
    <row r="684" ht="15.75" customHeight="1">
      <c r="P684" s="77"/>
    </row>
    <row r="685" ht="15.75" customHeight="1">
      <c r="P685" s="77"/>
    </row>
    <row r="686" ht="15.75" customHeight="1">
      <c r="P686" s="77"/>
    </row>
    <row r="687" ht="15.75" customHeight="1">
      <c r="P687" s="77"/>
    </row>
    <row r="688" ht="15.75" customHeight="1">
      <c r="P688" s="77"/>
    </row>
    <row r="689" ht="15.75" customHeight="1">
      <c r="P689" s="77"/>
    </row>
    <row r="690" ht="15.75" customHeight="1">
      <c r="P690" s="77"/>
    </row>
    <row r="691" ht="15.75" customHeight="1">
      <c r="P691" s="77"/>
    </row>
    <row r="692" ht="15.75" customHeight="1">
      <c r="P692" s="77"/>
    </row>
    <row r="693" ht="15.75" customHeight="1">
      <c r="P693" s="77"/>
    </row>
    <row r="694" ht="15.75" customHeight="1">
      <c r="P694" s="77"/>
    </row>
    <row r="695" ht="15.75" customHeight="1">
      <c r="P695" s="77"/>
    </row>
    <row r="696" ht="15.75" customHeight="1">
      <c r="P696" s="77"/>
    </row>
    <row r="697" ht="15.75" customHeight="1">
      <c r="P697" s="77"/>
    </row>
    <row r="698" ht="15.75" customHeight="1">
      <c r="P698" s="77"/>
    </row>
    <row r="699" ht="15.75" customHeight="1">
      <c r="P699" s="77"/>
    </row>
    <row r="700" ht="15.75" customHeight="1">
      <c r="P700" s="77"/>
    </row>
    <row r="701" ht="15.75" customHeight="1">
      <c r="P701" s="77"/>
    </row>
    <row r="702" ht="15.75" customHeight="1">
      <c r="P702" s="77"/>
    </row>
    <row r="703" ht="15.75" customHeight="1">
      <c r="P703" s="77"/>
    </row>
    <row r="704" ht="15.75" customHeight="1">
      <c r="P704" s="77"/>
    </row>
    <row r="705" ht="15.75" customHeight="1">
      <c r="P705" s="77"/>
    </row>
    <row r="706" ht="15.75" customHeight="1">
      <c r="P706" s="77"/>
    </row>
    <row r="707" ht="15.75" customHeight="1">
      <c r="P707" s="77"/>
    </row>
    <row r="708" ht="15.75" customHeight="1">
      <c r="P708" s="77"/>
    </row>
    <row r="709" ht="15.75" customHeight="1">
      <c r="P709" s="77"/>
    </row>
    <row r="710" ht="15.75" customHeight="1">
      <c r="P710" s="77"/>
    </row>
    <row r="711" ht="15.75" customHeight="1">
      <c r="P711" s="77"/>
    </row>
    <row r="712" ht="15.75" customHeight="1">
      <c r="P712" s="77"/>
    </row>
    <row r="713" ht="15.75" customHeight="1">
      <c r="P713" s="77"/>
    </row>
    <row r="714" ht="15.75" customHeight="1">
      <c r="P714" s="77"/>
    </row>
    <row r="715" ht="15.75" customHeight="1">
      <c r="P715" s="77"/>
    </row>
    <row r="716" ht="15.75" customHeight="1">
      <c r="P716" s="77"/>
    </row>
    <row r="717" ht="15.75" customHeight="1">
      <c r="P717" s="77"/>
    </row>
    <row r="718" ht="15.75" customHeight="1">
      <c r="P718" s="77"/>
    </row>
    <row r="719" ht="15.75" customHeight="1">
      <c r="P719" s="77"/>
    </row>
    <row r="720" ht="15.75" customHeight="1">
      <c r="P720" s="77"/>
    </row>
    <row r="721" ht="15.75" customHeight="1">
      <c r="P721" s="77"/>
    </row>
    <row r="722" ht="15.75" customHeight="1">
      <c r="P722" s="77"/>
    </row>
    <row r="723" ht="15.75" customHeight="1">
      <c r="P723" s="77"/>
    </row>
    <row r="724" ht="15.75" customHeight="1">
      <c r="P724" s="77"/>
    </row>
    <row r="725" ht="15.75" customHeight="1">
      <c r="P725" s="77"/>
    </row>
    <row r="726" ht="15.75" customHeight="1">
      <c r="P726" s="77"/>
    </row>
    <row r="727" ht="15.75" customHeight="1">
      <c r="P727" s="77"/>
    </row>
    <row r="728" ht="15.75" customHeight="1">
      <c r="P728" s="77"/>
    </row>
    <row r="729" ht="15.75" customHeight="1">
      <c r="P729" s="77"/>
    </row>
    <row r="730" ht="15.75" customHeight="1">
      <c r="P730" s="77"/>
    </row>
    <row r="731" ht="15.75" customHeight="1">
      <c r="P731" s="77"/>
    </row>
    <row r="732" ht="15.75" customHeight="1">
      <c r="P732" s="77"/>
    </row>
    <row r="733" ht="15.75" customHeight="1">
      <c r="P733" s="77"/>
    </row>
    <row r="734" ht="15.75" customHeight="1">
      <c r="P734" s="77"/>
    </row>
    <row r="735" ht="15.75" customHeight="1">
      <c r="P735" s="77"/>
    </row>
    <row r="736" ht="15.75" customHeight="1">
      <c r="P736" s="77"/>
    </row>
    <row r="737" ht="15.75" customHeight="1">
      <c r="P737" s="77"/>
    </row>
    <row r="738" ht="15.75" customHeight="1">
      <c r="P738" s="77"/>
    </row>
    <row r="739" ht="15.75" customHeight="1">
      <c r="P739" s="77"/>
    </row>
    <row r="740" ht="15.75" customHeight="1">
      <c r="P740" s="77"/>
    </row>
    <row r="741" ht="15.75" customHeight="1">
      <c r="P741" s="77"/>
    </row>
    <row r="742" ht="15.75" customHeight="1">
      <c r="P742" s="77"/>
    </row>
    <row r="743" ht="15.75" customHeight="1">
      <c r="P743" s="77"/>
    </row>
    <row r="744" ht="15.75" customHeight="1">
      <c r="P744" s="77"/>
    </row>
    <row r="745" ht="15.75" customHeight="1">
      <c r="P745" s="77"/>
    </row>
    <row r="746" ht="15.75" customHeight="1">
      <c r="P746" s="77"/>
    </row>
    <row r="747" ht="15.75" customHeight="1">
      <c r="P747" s="77"/>
    </row>
    <row r="748" ht="15.75" customHeight="1">
      <c r="P748" s="77"/>
    </row>
    <row r="749" ht="15.75" customHeight="1">
      <c r="P749" s="77"/>
    </row>
    <row r="750" ht="15.75" customHeight="1">
      <c r="P750" s="77"/>
    </row>
    <row r="751" ht="15.75" customHeight="1">
      <c r="P751" s="77"/>
    </row>
    <row r="752" ht="15.75" customHeight="1">
      <c r="P752" s="77"/>
    </row>
    <row r="753" ht="15.75" customHeight="1">
      <c r="P753" s="77"/>
    </row>
    <row r="754" ht="15.75" customHeight="1">
      <c r="P754" s="77"/>
    </row>
    <row r="755" ht="15.75" customHeight="1">
      <c r="P755" s="77"/>
    </row>
    <row r="756" ht="15.75" customHeight="1">
      <c r="P756" s="77"/>
    </row>
    <row r="757" ht="15.75" customHeight="1">
      <c r="P757" s="77"/>
    </row>
    <row r="758" ht="15.75" customHeight="1">
      <c r="P758" s="77"/>
    </row>
    <row r="759" ht="15.75" customHeight="1">
      <c r="P759" s="77"/>
    </row>
    <row r="760" ht="15.75" customHeight="1">
      <c r="P760" s="77"/>
    </row>
    <row r="761" ht="15.75" customHeight="1">
      <c r="P761" s="77"/>
    </row>
    <row r="762" ht="15.75" customHeight="1">
      <c r="P762" s="77"/>
    </row>
    <row r="763" ht="15.75" customHeight="1">
      <c r="P763" s="77"/>
    </row>
    <row r="764" ht="15.75" customHeight="1">
      <c r="P764" s="77"/>
    </row>
    <row r="765" ht="15.75" customHeight="1">
      <c r="P765" s="77"/>
    </row>
    <row r="766" ht="15.75" customHeight="1">
      <c r="P766" s="77"/>
    </row>
    <row r="767" ht="15.75" customHeight="1">
      <c r="P767" s="77"/>
    </row>
    <row r="768" ht="15.75" customHeight="1">
      <c r="P768" s="77"/>
    </row>
    <row r="769" ht="15.75" customHeight="1">
      <c r="P769" s="77"/>
    </row>
    <row r="770" ht="15.75" customHeight="1">
      <c r="P770" s="77"/>
    </row>
    <row r="771" ht="15.75" customHeight="1">
      <c r="P771" s="77"/>
    </row>
    <row r="772" ht="15.75" customHeight="1">
      <c r="P772" s="77"/>
    </row>
    <row r="773" ht="15.75" customHeight="1">
      <c r="P773" s="77"/>
    </row>
    <row r="774" ht="15.75" customHeight="1">
      <c r="P774" s="77"/>
    </row>
    <row r="775" ht="15.75" customHeight="1">
      <c r="P775" s="77"/>
    </row>
    <row r="776" ht="15.75" customHeight="1">
      <c r="P776" s="77"/>
    </row>
    <row r="777" ht="15.75" customHeight="1">
      <c r="P777" s="77"/>
    </row>
    <row r="778" ht="15.75" customHeight="1">
      <c r="P778" s="77"/>
    </row>
    <row r="779" ht="15.75" customHeight="1">
      <c r="P779" s="77"/>
    </row>
    <row r="780" ht="15.75" customHeight="1">
      <c r="P780" s="77"/>
    </row>
    <row r="781" ht="15.75" customHeight="1">
      <c r="P781" s="77"/>
    </row>
    <row r="782" ht="15.75" customHeight="1">
      <c r="P782" s="77"/>
    </row>
    <row r="783" ht="15.75" customHeight="1">
      <c r="P783" s="77"/>
    </row>
    <row r="784" ht="15.75" customHeight="1">
      <c r="P784" s="77"/>
    </row>
    <row r="785" ht="15.75" customHeight="1">
      <c r="P785" s="77"/>
    </row>
    <row r="786" ht="15.75" customHeight="1">
      <c r="P786" s="77"/>
    </row>
    <row r="787" ht="15.75" customHeight="1">
      <c r="P787" s="77"/>
    </row>
    <row r="788" ht="15.75" customHeight="1">
      <c r="P788" s="77"/>
    </row>
    <row r="789" ht="15.75" customHeight="1">
      <c r="P789" s="77"/>
    </row>
    <row r="790" ht="15.75" customHeight="1">
      <c r="P790" s="77"/>
    </row>
    <row r="791" ht="15.75" customHeight="1">
      <c r="P791" s="77"/>
    </row>
    <row r="792" ht="15.75" customHeight="1">
      <c r="P792" s="77"/>
    </row>
    <row r="793" ht="15.75" customHeight="1">
      <c r="P793" s="77"/>
    </row>
    <row r="794" ht="15.75" customHeight="1">
      <c r="P794" s="77"/>
    </row>
    <row r="795" ht="15.75" customHeight="1">
      <c r="P795" s="77"/>
    </row>
    <row r="796" ht="15.75" customHeight="1">
      <c r="P796" s="77"/>
    </row>
    <row r="797" ht="15.75" customHeight="1">
      <c r="P797" s="77"/>
    </row>
    <row r="798" ht="15.75" customHeight="1">
      <c r="P798" s="77"/>
    </row>
    <row r="799" ht="15.75" customHeight="1">
      <c r="P799" s="77"/>
    </row>
    <row r="800" ht="15.75" customHeight="1">
      <c r="P800" s="77"/>
    </row>
    <row r="801" ht="15.75" customHeight="1">
      <c r="P801" s="77"/>
    </row>
    <row r="802" ht="15.75" customHeight="1">
      <c r="P802" s="77"/>
    </row>
    <row r="803" ht="15.75" customHeight="1">
      <c r="P803" s="77"/>
    </row>
    <row r="804" ht="15.75" customHeight="1">
      <c r="P804" s="77"/>
    </row>
    <row r="805" ht="15.75" customHeight="1">
      <c r="P805" s="77"/>
    </row>
    <row r="806" ht="15.75" customHeight="1">
      <c r="P806" s="77"/>
    </row>
    <row r="807" ht="15.75" customHeight="1">
      <c r="P807" s="77"/>
    </row>
    <row r="808" ht="15.75" customHeight="1">
      <c r="P808" s="77"/>
    </row>
    <row r="809" ht="15.75" customHeight="1">
      <c r="P809" s="77"/>
    </row>
    <row r="810" ht="15.75" customHeight="1">
      <c r="P810" s="77"/>
    </row>
    <row r="811" ht="15.75" customHeight="1">
      <c r="P811" s="77"/>
    </row>
    <row r="812" ht="15.75" customHeight="1">
      <c r="P812" s="77"/>
    </row>
    <row r="813" ht="15.75" customHeight="1">
      <c r="P813" s="77"/>
    </row>
    <row r="814" ht="15.75" customHeight="1">
      <c r="P814" s="77"/>
    </row>
    <row r="815" ht="15.75" customHeight="1">
      <c r="P815" s="77"/>
    </row>
    <row r="816" ht="15.75" customHeight="1">
      <c r="P816" s="77"/>
    </row>
    <row r="817" ht="15.75" customHeight="1">
      <c r="P817" s="77"/>
    </row>
    <row r="818" ht="15.75" customHeight="1">
      <c r="P818" s="77"/>
    </row>
    <row r="819" ht="15.75" customHeight="1">
      <c r="P819" s="77"/>
    </row>
    <row r="820" ht="15.75" customHeight="1">
      <c r="P820" s="77"/>
    </row>
    <row r="821" ht="15.75" customHeight="1">
      <c r="P821" s="77"/>
    </row>
    <row r="822" ht="15.75" customHeight="1">
      <c r="P822" s="77"/>
    </row>
    <row r="823" ht="15.75" customHeight="1">
      <c r="P823" s="77"/>
    </row>
    <row r="824" ht="15.75" customHeight="1">
      <c r="P824" s="77"/>
    </row>
    <row r="825" ht="15.75" customHeight="1">
      <c r="P825" s="77"/>
    </row>
    <row r="826" ht="15.75" customHeight="1">
      <c r="P826" s="77"/>
    </row>
    <row r="827" ht="15.75" customHeight="1">
      <c r="P827" s="77"/>
    </row>
    <row r="828" ht="15.75" customHeight="1">
      <c r="P828" s="77"/>
    </row>
    <row r="829" ht="15.75" customHeight="1">
      <c r="P829" s="77"/>
    </row>
    <row r="830" ht="15.75" customHeight="1">
      <c r="P830" s="77"/>
    </row>
    <row r="831" ht="15.75" customHeight="1">
      <c r="P831" s="77"/>
    </row>
    <row r="832" ht="15.75" customHeight="1">
      <c r="P832" s="77"/>
    </row>
    <row r="833" ht="15.75" customHeight="1">
      <c r="P833" s="77"/>
    </row>
    <row r="834" ht="15.75" customHeight="1">
      <c r="P834" s="77"/>
    </row>
    <row r="835" ht="15.75" customHeight="1">
      <c r="P835" s="77"/>
    </row>
    <row r="836" ht="15.75" customHeight="1">
      <c r="P836" s="77"/>
    </row>
    <row r="837" ht="15.75" customHeight="1">
      <c r="P837" s="77"/>
    </row>
    <row r="838" ht="15.75" customHeight="1">
      <c r="P838" s="77"/>
    </row>
    <row r="839" ht="15.75" customHeight="1">
      <c r="P839" s="77"/>
    </row>
    <row r="840" ht="15.75" customHeight="1">
      <c r="P840" s="77"/>
    </row>
    <row r="841" ht="15.75" customHeight="1">
      <c r="P841" s="77"/>
    </row>
    <row r="842" ht="15.75" customHeight="1">
      <c r="P842" s="77"/>
    </row>
    <row r="843" ht="15.75" customHeight="1">
      <c r="P843" s="77"/>
    </row>
    <row r="844" ht="15.75" customHeight="1">
      <c r="P844" s="77"/>
    </row>
    <row r="845" ht="15.75" customHeight="1">
      <c r="P845" s="77"/>
    </row>
    <row r="846" ht="15.75" customHeight="1">
      <c r="P846" s="77"/>
    </row>
    <row r="847" ht="15.75" customHeight="1">
      <c r="P847" s="77"/>
    </row>
    <row r="848" ht="15.75" customHeight="1">
      <c r="P848" s="77"/>
    </row>
    <row r="849" ht="15.75" customHeight="1">
      <c r="P849" s="77"/>
    </row>
    <row r="850" ht="15.75" customHeight="1">
      <c r="P850" s="77"/>
    </row>
    <row r="851" ht="15.75" customHeight="1">
      <c r="P851" s="77"/>
    </row>
    <row r="852" ht="15.75" customHeight="1">
      <c r="P852" s="77"/>
    </row>
    <row r="853" ht="15.75" customHeight="1">
      <c r="P853" s="77"/>
    </row>
    <row r="854" ht="15.75" customHeight="1">
      <c r="P854" s="77"/>
    </row>
    <row r="855" ht="15.75" customHeight="1">
      <c r="P855" s="77"/>
    </row>
    <row r="856" ht="15.75" customHeight="1">
      <c r="P856" s="77"/>
    </row>
    <row r="857" ht="15.75" customHeight="1">
      <c r="P857" s="77"/>
    </row>
    <row r="858" ht="15.75" customHeight="1">
      <c r="P858" s="77"/>
    </row>
    <row r="859" ht="15.75" customHeight="1">
      <c r="P859" s="77"/>
    </row>
    <row r="860" ht="15.75" customHeight="1">
      <c r="P860" s="77"/>
    </row>
    <row r="861" ht="15.75" customHeight="1">
      <c r="P861" s="77"/>
    </row>
    <row r="862" ht="15.75" customHeight="1">
      <c r="P862" s="77"/>
    </row>
    <row r="863" ht="15.75" customHeight="1">
      <c r="P863" s="77"/>
    </row>
    <row r="864" ht="15.75" customHeight="1">
      <c r="P864" s="77"/>
    </row>
    <row r="865" ht="15.75" customHeight="1">
      <c r="P865" s="77"/>
    </row>
    <row r="866" ht="15.75" customHeight="1">
      <c r="P866" s="77"/>
    </row>
    <row r="867" ht="15.75" customHeight="1">
      <c r="P867" s="77"/>
    </row>
    <row r="868" ht="15.75" customHeight="1">
      <c r="P868" s="77"/>
    </row>
    <row r="869" ht="15.75" customHeight="1">
      <c r="P869" s="77"/>
    </row>
    <row r="870" ht="15.75" customHeight="1">
      <c r="P870" s="77"/>
    </row>
    <row r="871" ht="15.75" customHeight="1">
      <c r="P871" s="77"/>
    </row>
    <row r="872" ht="15.75" customHeight="1">
      <c r="P872" s="77"/>
    </row>
    <row r="873" ht="15.75" customHeight="1">
      <c r="P873" s="77"/>
    </row>
    <row r="874" ht="15.75" customHeight="1">
      <c r="P874" s="77"/>
    </row>
    <row r="875" ht="15.75" customHeight="1">
      <c r="P875" s="77"/>
    </row>
    <row r="876" ht="15.75" customHeight="1">
      <c r="P876" s="77"/>
    </row>
    <row r="877" ht="15.75" customHeight="1">
      <c r="P877" s="77"/>
    </row>
    <row r="878" ht="15.75" customHeight="1">
      <c r="P878" s="77"/>
    </row>
    <row r="879" ht="15.75" customHeight="1">
      <c r="P879" s="77"/>
    </row>
    <row r="880" ht="15.75" customHeight="1">
      <c r="P880" s="77"/>
    </row>
    <row r="881" ht="15.75" customHeight="1">
      <c r="P881" s="77"/>
    </row>
    <row r="882" ht="15.75" customHeight="1">
      <c r="P882" s="77"/>
    </row>
    <row r="883" ht="15.75" customHeight="1">
      <c r="P883" s="77"/>
    </row>
    <row r="884" ht="15.75" customHeight="1">
      <c r="P884" s="77"/>
    </row>
    <row r="885" ht="15.75" customHeight="1">
      <c r="P885" s="77"/>
    </row>
    <row r="886" ht="15.75" customHeight="1">
      <c r="P886" s="77"/>
    </row>
    <row r="887" ht="15.75" customHeight="1">
      <c r="P887" s="77"/>
    </row>
    <row r="888" ht="15.75" customHeight="1">
      <c r="P888" s="77"/>
    </row>
    <row r="889" ht="15.75" customHeight="1">
      <c r="P889" s="77"/>
    </row>
    <row r="890" ht="15.75" customHeight="1">
      <c r="P890" s="77"/>
    </row>
    <row r="891" ht="15.75" customHeight="1">
      <c r="P891" s="77"/>
    </row>
    <row r="892" ht="15.75" customHeight="1">
      <c r="P892" s="77"/>
    </row>
    <row r="893" ht="15.75" customHeight="1">
      <c r="P893" s="77"/>
    </row>
    <row r="894" ht="15.75" customHeight="1">
      <c r="P894" s="77"/>
    </row>
    <row r="895" ht="15.75" customHeight="1">
      <c r="P895" s="77"/>
    </row>
    <row r="896" ht="15.75" customHeight="1">
      <c r="P896" s="77"/>
    </row>
    <row r="897" ht="15.75" customHeight="1">
      <c r="P897" s="77"/>
    </row>
    <row r="898" ht="15.75" customHeight="1">
      <c r="P898" s="77"/>
    </row>
    <row r="899" ht="15.75" customHeight="1">
      <c r="P899" s="77"/>
    </row>
    <row r="900" ht="15.75" customHeight="1">
      <c r="P900" s="77"/>
    </row>
    <row r="901" ht="15.75" customHeight="1">
      <c r="P901" s="77"/>
    </row>
    <row r="902" ht="15.75" customHeight="1">
      <c r="P902" s="77"/>
    </row>
    <row r="903" ht="15.75" customHeight="1">
      <c r="P903" s="77"/>
    </row>
    <row r="904" ht="15.75" customHeight="1">
      <c r="P904" s="77"/>
    </row>
    <row r="905" ht="15.75" customHeight="1">
      <c r="P905" s="77"/>
    </row>
    <row r="906" ht="15.75" customHeight="1">
      <c r="P906" s="77"/>
    </row>
    <row r="907" ht="15.75" customHeight="1">
      <c r="P907" s="77"/>
    </row>
    <row r="908" ht="15.75" customHeight="1">
      <c r="P908" s="77"/>
    </row>
    <row r="909" ht="15.75" customHeight="1">
      <c r="P909" s="77"/>
    </row>
    <row r="910" ht="15.75" customHeight="1">
      <c r="P910" s="77"/>
    </row>
    <row r="911" ht="15.75" customHeight="1">
      <c r="P911" s="77"/>
    </row>
    <row r="912" ht="15.75" customHeight="1">
      <c r="P912" s="77"/>
    </row>
    <row r="913" ht="15.75" customHeight="1">
      <c r="P913" s="77"/>
    </row>
    <row r="914" ht="15.75" customHeight="1">
      <c r="P914" s="77"/>
    </row>
    <row r="915" ht="15.75" customHeight="1">
      <c r="P915" s="77"/>
    </row>
    <row r="916" ht="15.75" customHeight="1">
      <c r="P916" s="77"/>
    </row>
    <row r="917" ht="15.75" customHeight="1">
      <c r="P917" s="77"/>
    </row>
    <row r="918" ht="15.75" customHeight="1">
      <c r="P918" s="77"/>
    </row>
    <row r="919" ht="15.75" customHeight="1">
      <c r="P919" s="77"/>
    </row>
    <row r="920" ht="15.75" customHeight="1">
      <c r="P920" s="77"/>
    </row>
    <row r="921" ht="15.75" customHeight="1">
      <c r="P921" s="77"/>
    </row>
    <row r="922" ht="15.75" customHeight="1">
      <c r="P922" s="77"/>
    </row>
    <row r="923" ht="15.75" customHeight="1">
      <c r="P923" s="77"/>
    </row>
    <row r="924" ht="15.75" customHeight="1">
      <c r="P924" s="77"/>
    </row>
    <row r="925" ht="15.75" customHeight="1">
      <c r="P925" s="77"/>
    </row>
    <row r="926" ht="15.75" customHeight="1">
      <c r="P926" s="77"/>
    </row>
    <row r="927" ht="15.75" customHeight="1">
      <c r="P927" s="77"/>
    </row>
    <row r="928" ht="15.75" customHeight="1">
      <c r="P928" s="77"/>
    </row>
    <row r="929" ht="15.75" customHeight="1">
      <c r="P929" s="77"/>
    </row>
    <row r="930" ht="15.75" customHeight="1">
      <c r="P930" s="77"/>
    </row>
    <row r="931" ht="15.75" customHeight="1">
      <c r="P931" s="77"/>
    </row>
    <row r="932" ht="15.75" customHeight="1">
      <c r="P932" s="77"/>
    </row>
    <row r="933" ht="15.75" customHeight="1">
      <c r="P933" s="77"/>
    </row>
    <row r="934" ht="15.75" customHeight="1">
      <c r="P934" s="77"/>
    </row>
    <row r="935" ht="15.75" customHeight="1">
      <c r="P935" s="77"/>
    </row>
    <row r="936" ht="15.75" customHeight="1">
      <c r="P936" s="77"/>
    </row>
    <row r="937" ht="15.75" customHeight="1">
      <c r="P937" s="77"/>
    </row>
    <row r="938" ht="15.75" customHeight="1">
      <c r="P938" s="77"/>
    </row>
    <row r="939" ht="15.75" customHeight="1">
      <c r="P939" s="77"/>
    </row>
    <row r="940" ht="15.75" customHeight="1">
      <c r="P940" s="77"/>
    </row>
    <row r="941" ht="15.75" customHeight="1">
      <c r="P941" s="77"/>
    </row>
    <row r="942" ht="15.75" customHeight="1">
      <c r="P942" s="77"/>
    </row>
    <row r="943" ht="15.75" customHeight="1">
      <c r="P943" s="77"/>
    </row>
    <row r="944" ht="15.75" customHeight="1">
      <c r="P944" s="77"/>
    </row>
    <row r="945" ht="15.75" customHeight="1">
      <c r="P945" s="77"/>
    </row>
    <row r="946" ht="15.75" customHeight="1">
      <c r="P946" s="77"/>
    </row>
    <row r="947" ht="15.75" customHeight="1">
      <c r="P947" s="77"/>
    </row>
    <row r="948" ht="15.75" customHeight="1">
      <c r="P948" s="77"/>
    </row>
    <row r="949" ht="15.75" customHeight="1">
      <c r="P949" s="77"/>
    </row>
    <row r="950" ht="15.75" customHeight="1">
      <c r="P950" s="77"/>
    </row>
    <row r="951" ht="15.75" customHeight="1">
      <c r="P951" s="77"/>
    </row>
    <row r="952" ht="15.75" customHeight="1">
      <c r="P952" s="77"/>
    </row>
    <row r="953" ht="15.75" customHeight="1">
      <c r="P953" s="77"/>
    </row>
    <row r="954" ht="15.75" customHeight="1">
      <c r="P954" s="77"/>
    </row>
    <row r="955" ht="15.75" customHeight="1">
      <c r="P955" s="77"/>
    </row>
    <row r="956" ht="15.75" customHeight="1">
      <c r="P956" s="77"/>
    </row>
    <row r="957" ht="15.75" customHeight="1">
      <c r="P957" s="77"/>
    </row>
    <row r="958" ht="15.75" customHeight="1">
      <c r="P958" s="77"/>
    </row>
    <row r="959" ht="15.75" customHeight="1">
      <c r="P959" s="77"/>
    </row>
    <row r="960" ht="15.75" customHeight="1">
      <c r="P960" s="77"/>
    </row>
    <row r="961" ht="15.75" customHeight="1">
      <c r="P961" s="77"/>
    </row>
    <row r="962" ht="15.75" customHeight="1">
      <c r="P962" s="77"/>
    </row>
    <row r="963" ht="15.75" customHeight="1">
      <c r="P963" s="77"/>
    </row>
    <row r="964" ht="15.75" customHeight="1">
      <c r="P964" s="77"/>
    </row>
    <row r="965" ht="15.75" customHeight="1">
      <c r="P965" s="77"/>
    </row>
    <row r="966" ht="15.75" customHeight="1">
      <c r="P966" s="77"/>
    </row>
    <row r="967" ht="15.75" customHeight="1">
      <c r="P967" s="77"/>
    </row>
    <row r="968" ht="15.75" customHeight="1">
      <c r="P968" s="77"/>
    </row>
    <row r="969" ht="15.75" customHeight="1">
      <c r="P969" s="77"/>
    </row>
    <row r="970" ht="15.75" customHeight="1">
      <c r="P970" s="77"/>
    </row>
    <row r="971" ht="15.75" customHeight="1">
      <c r="P971" s="77"/>
    </row>
    <row r="972" ht="15.75" customHeight="1">
      <c r="P972" s="77"/>
    </row>
    <row r="973" ht="15.75" customHeight="1">
      <c r="P973" s="77"/>
    </row>
    <row r="974" ht="15.75" customHeight="1">
      <c r="P974" s="77"/>
    </row>
    <row r="975" ht="15.75" customHeight="1">
      <c r="P975" s="77"/>
    </row>
    <row r="976" ht="15.75" customHeight="1">
      <c r="P976" s="77"/>
    </row>
    <row r="977" ht="15.75" customHeight="1">
      <c r="P977" s="77"/>
    </row>
    <row r="978" ht="15.75" customHeight="1">
      <c r="P978" s="77"/>
    </row>
    <row r="979" ht="15.75" customHeight="1">
      <c r="P979" s="77"/>
    </row>
    <row r="980" ht="15.75" customHeight="1">
      <c r="P980" s="77"/>
    </row>
    <row r="981" ht="15.75" customHeight="1">
      <c r="P981" s="77"/>
    </row>
    <row r="982" ht="15.75" customHeight="1">
      <c r="P982" s="77"/>
    </row>
    <row r="983" ht="15.75" customHeight="1">
      <c r="P983" s="77"/>
    </row>
    <row r="984" ht="15.75" customHeight="1">
      <c r="P984" s="77"/>
    </row>
    <row r="985" ht="15.75" customHeight="1">
      <c r="P985" s="77"/>
    </row>
    <row r="986" ht="15.75" customHeight="1">
      <c r="P986" s="77"/>
    </row>
    <row r="987" ht="15.75" customHeight="1">
      <c r="P987" s="77"/>
    </row>
    <row r="988" ht="15.75" customHeight="1">
      <c r="P988" s="77"/>
    </row>
    <row r="989" ht="15.75" customHeight="1">
      <c r="P989" s="77"/>
    </row>
    <row r="990" ht="15.75" customHeight="1">
      <c r="P990" s="77"/>
    </row>
    <row r="991" ht="15.75" customHeight="1">
      <c r="P991" s="77"/>
    </row>
    <row r="992" ht="15.75" customHeight="1">
      <c r="P992" s="77"/>
    </row>
    <row r="993" ht="15.75" customHeight="1">
      <c r="P993" s="77"/>
    </row>
    <row r="994" ht="15.75" customHeight="1">
      <c r="P994" s="77"/>
    </row>
    <row r="995" ht="15.75" customHeight="1">
      <c r="P995" s="77"/>
    </row>
    <row r="996" ht="15.75" customHeight="1">
      <c r="P996" s="77"/>
    </row>
    <row r="997" ht="15.75" customHeight="1">
      <c r="P997" s="77"/>
    </row>
    <row r="998" ht="15.75" customHeight="1">
      <c r="P998" s="77"/>
    </row>
    <row r="999" ht="15.75" customHeight="1">
      <c r="P999" s="77"/>
    </row>
    <row r="1000" ht="15.75" customHeight="1">
      <c r="P1000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3" width="14.43"/>
    <col customWidth="1" min="4" max="4" width="1.71"/>
    <col customWidth="1" min="5" max="6" width="14.43"/>
    <col customWidth="1" min="10" max="11" width="14.43"/>
    <col customWidth="1" min="13" max="14" width="14.43"/>
  </cols>
  <sheetData>
    <row r="1" ht="15.75" customHeight="1">
      <c r="A1" s="78"/>
      <c r="B1" s="79">
        <f>(C1-E2-F3-G4-H5-I6)</f>
        <v>14</v>
      </c>
      <c r="C1" s="79">
        <f>(H5-G4-F3-E2-I6)</f>
        <v>7</v>
      </c>
      <c r="D1" s="80"/>
      <c r="E1" s="79">
        <f t="shared" ref="E1:Q1" si="1">(F2-G3-H4-I5-J6)</f>
        <v>-2</v>
      </c>
      <c r="F1" s="79">
        <f t="shared" si="1"/>
        <v>3</v>
      </c>
      <c r="G1" s="79">
        <f t="shared" si="1"/>
        <v>9</v>
      </c>
      <c r="H1" s="79">
        <f t="shared" si="1"/>
        <v>10</v>
      </c>
      <c r="I1" s="79">
        <f t="shared" si="1"/>
        <v>13</v>
      </c>
      <c r="J1" s="79">
        <f t="shared" si="1"/>
        <v>-4</v>
      </c>
      <c r="K1" s="79">
        <f t="shared" si="1"/>
        <v>2</v>
      </c>
      <c r="L1" s="79">
        <f t="shared" si="1"/>
        <v>0</v>
      </c>
      <c r="M1" s="79">
        <f t="shared" si="1"/>
        <v>-7</v>
      </c>
      <c r="N1" s="79">
        <f t="shared" si="1"/>
        <v>0</v>
      </c>
      <c r="O1" s="79">
        <f t="shared" si="1"/>
        <v>0</v>
      </c>
      <c r="P1" s="81">
        <f t="shared" si="1"/>
        <v>0</v>
      </c>
      <c r="Q1" s="82">
        <f t="shared" si="1"/>
        <v>0</v>
      </c>
    </row>
    <row r="2" ht="15.75" customHeight="1">
      <c r="A2" s="78" t="s">
        <v>23</v>
      </c>
      <c r="B2" s="83">
        <f>(B1)+(SUM(E1:M1))</f>
        <v>38</v>
      </c>
      <c r="C2" s="84">
        <f>C4-C3</f>
        <v>1</v>
      </c>
      <c r="D2" s="85"/>
      <c r="E2" s="84">
        <f t="shared" ref="E2:M2" si="2">E4-E3</f>
        <v>0</v>
      </c>
      <c r="F2" s="84">
        <f t="shared" si="2"/>
        <v>0</v>
      </c>
      <c r="G2" s="84">
        <f t="shared" si="2"/>
        <v>0</v>
      </c>
      <c r="H2" s="84">
        <f t="shared" si="2"/>
        <v>0</v>
      </c>
      <c r="I2" s="84">
        <f t="shared" si="2"/>
        <v>0</v>
      </c>
      <c r="J2" s="84">
        <f t="shared" si="2"/>
        <v>0</v>
      </c>
      <c r="K2" s="84">
        <f t="shared" si="2"/>
        <v>0</v>
      </c>
      <c r="L2" s="84">
        <f t="shared" si="2"/>
        <v>1</v>
      </c>
      <c r="M2" s="84">
        <f t="shared" si="2"/>
        <v>7</v>
      </c>
      <c r="N2" s="84"/>
      <c r="O2" s="84"/>
      <c r="P2" s="86"/>
      <c r="Q2" s="87"/>
    </row>
    <row r="3" ht="15.75" customHeight="1">
      <c r="A3" s="88">
        <f>'Decimalisation  1i'!P4</f>
        <v>-0.0000000032</v>
      </c>
      <c r="B3" s="89"/>
      <c r="C3" s="90">
        <v>0.0</v>
      </c>
      <c r="D3" s="85"/>
      <c r="E3" s="90">
        <v>0.0</v>
      </c>
      <c r="F3" s="91">
        <v>0.0</v>
      </c>
      <c r="G3" s="90">
        <v>0.0</v>
      </c>
      <c r="H3" s="90">
        <v>0.0</v>
      </c>
      <c r="I3" s="91">
        <v>0.0</v>
      </c>
      <c r="J3" s="90">
        <v>0.0</v>
      </c>
      <c r="K3" s="91">
        <v>0.0</v>
      </c>
      <c r="L3" s="90">
        <v>0.0</v>
      </c>
      <c r="M3" s="90">
        <v>-3.0</v>
      </c>
      <c r="N3" s="90">
        <v>-2.0</v>
      </c>
      <c r="O3" s="90">
        <v>0.0</v>
      </c>
      <c r="P3" s="92">
        <v>0.0</v>
      </c>
      <c r="Q3" s="93">
        <v>0.0</v>
      </c>
    </row>
    <row r="4" ht="15.75" customHeight="1">
      <c r="A4" s="88">
        <f>'Decimalisation  1i'!P6</f>
        <v>1.000000014</v>
      </c>
      <c r="B4" s="89">
        <f>B5+B2</f>
        <v>-6</v>
      </c>
      <c r="C4" s="90">
        <v>1.0</v>
      </c>
      <c r="D4" s="85"/>
      <c r="E4" s="90">
        <v>0.0</v>
      </c>
      <c r="F4" s="90">
        <v>0.0</v>
      </c>
      <c r="G4" s="90">
        <v>0.0</v>
      </c>
      <c r="H4" s="90">
        <v>0.0</v>
      </c>
      <c r="I4" s="90">
        <v>0.0</v>
      </c>
      <c r="J4" s="90">
        <v>0.0</v>
      </c>
      <c r="K4" s="90">
        <v>0.0</v>
      </c>
      <c r="L4" s="90">
        <v>1.0</v>
      </c>
      <c r="M4" s="90">
        <v>4.0</v>
      </c>
      <c r="N4" s="90">
        <v>2.0</v>
      </c>
      <c r="O4" s="90">
        <v>9.0</v>
      </c>
      <c r="P4" s="92">
        <v>7.0</v>
      </c>
      <c r="Q4" s="93">
        <v>0.0</v>
      </c>
    </row>
    <row r="5" ht="15.75" customHeight="1">
      <c r="A5" s="78"/>
      <c r="B5" s="94">
        <f>(B6)+(SUM(E6:M6))</f>
        <v>-44</v>
      </c>
      <c r="C5" s="95">
        <f>C3-C4</f>
        <v>-1</v>
      </c>
      <c r="D5" s="96"/>
      <c r="E5" s="95">
        <f t="shared" ref="E5:M5" si="3">E3-E4</f>
        <v>0</v>
      </c>
      <c r="F5" s="95">
        <f t="shared" si="3"/>
        <v>0</v>
      </c>
      <c r="G5" s="95">
        <f t="shared" si="3"/>
        <v>0</v>
      </c>
      <c r="H5" s="95">
        <f t="shared" si="3"/>
        <v>0</v>
      </c>
      <c r="I5" s="95">
        <f t="shared" si="3"/>
        <v>0</v>
      </c>
      <c r="J5" s="95">
        <f t="shared" si="3"/>
        <v>0</v>
      </c>
      <c r="K5" s="95">
        <f t="shared" si="3"/>
        <v>0</v>
      </c>
      <c r="L5" s="95">
        <f t="shared" si="3"/>
        <v>-1</v>
      </c>
      <c r="M5" s="95">
        <f t="shared" si="3"/>
        <v>-7</v>
      </c>
      <c r="N5" s="95"/>
      <c r="O5" s="95"/>
      <c r="P5" s="97"/>
      <c r="Q5" s="82"/>
    </row>
    <row r="6" ht="15.75" customHeight="1">
      <c r="A6" s="78"/>
      <c r="B6" s="79">
        <f>(C6-E5-F4-G3-H2-I1)</f>
        <v>-26</v>
      </c>
      <c r="C6" s="79">
        <f>(E5-F4-G3-H2-I1)</f>
        <v>-13</v>
      </c>
      <c r="D6" s="80"/>
      <c r="E6" s="79">
        <f t="shared" ref="E6:Q6" si="4">(F5-G4-H3-I2-J1)</f>
        <v>4</v>
      </c>
      <c r="F6" s="79">
        <f t="shared" si="4"/>
        <v>-2</v>
      </c>
      <c r="G6" s="79">
        <f t="shared" si="4"/>
        <v>0</v>
      </c>
      <c r="H6" s="79">
        <f t="shared" si="4"/>
        <v>6</v>
      </c>
      <c r="I6" s="79">
        <f t="shared" si="4"/>
        <v>-7</v>
      </c>
      <c r="J6" s="79">
        <f t="shared" si="4"/>
        <v>2</v>
      </c>
      <c r="K6" s="79">
        <f t="shared" si="4"/>
        <v>-3</v>
      </c>
      <c r="L6" s="79">
        <f t="shared" si="4"/>
        <v>-9</v>
      </c>
      <c r="M6" s="79">
        <f t="shared" si="4"/>
        <v>-9</v>
      </c>
      <c r="N6" s="79">
        <f t="shared" si="4"/>
        <v>-7</v>
      </c>
      <c r="O6" s="79">
        <f t="shared" si="4"/>
        <v>0</v>
      </c>
      <c r="P6" s="81">
        <f t="shared" si="4"/>
        <v>0</v>
      </c>
      <c r="Q6" s="82">
        <f t="shared" si="4"/>
        <v>0</v>
      </c>
    </row>
    <row r="7" ht="15.75" customHeight="1">
      <c r="A7" s="78"/>
      <c r="B7" s="79"/>
      <c r="C7" s="79"/>
      <c r="D7" s="80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1"/>
      <c r="Q7" s="82"/>
    </row>
    <row r="8" ht="15.75" customHeight="1">
      <c r="A8" s="98"/>
      <c r="B8" s="79"/>
      <c r="C8" s="79"/>
      <c r="D8" s="80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1"/>
      <c r="Q8" s="82"/>
    </row>
    <row r="9" ht="15.75" customHeight="1">
      <c r="A9" s="98"/>
      <c r="B9" s="79"/>
      <c r="C9" s="79"/>
      <c r="D9" s="80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1"/>
      <c r="Q9" s="82"/>
    </row>
    <row r="10" ht="15.75" customHeight="1">
      <c r="A10" s="98"/>
      <c r="B10" s="79"/>
      <c r="C10" s="79"/>
      <c r="D10" s="80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1"/>
      <c r="Q10" s="82"/>
    </row>
    <row r="11" ht="15.75" customHeight="1">
      <c r="A11" s="98"/>
      <c r="B11" s="79">
        <f>(C11-E12-F13-G14-H15-I16)</f>
        <v>22</v>
      </c>
      <c r="C11" s="79">
        <f>(H15-G14-F13-E12-I16)</f>
        <v>11</v>
      </c>
      <c r="D11" s="80"/>
      <c r="E11" s="79">
        <f t="shared" ref="E11:Q11" si="5">(F12-G13-H14-I15-J16)</f>
        <v>-4</v>
      </c>
      <c r="F11" s="79">
        <f t="shared" si="5"/>
        <v>-3</v>
      </c>
      <c r="G11" s="79">
        <f t="shared" si="5"/>
        <v>18</v>
      </c>
      <c r="H11" s="79">
        <f t="shared" si="5"/>
        <v>5</v>
      </c>
      <c r="I11" s="79">
        <f t="shared" si="5"/>
        <v>18</v>
      </c>
      <c r="J11" s="79">
        <f t="shared" si="5"/>
        <v>3</v>
      </c>
      <c r="K11" s="79">
        <f t="shared" si="5"/>
        <v>6</v>
      </c>
      <c r="L11" s="79">
        <f t="shared" si="5"/>
        <v>13</v>
      </c>
      <c r="M11" s="79">
        <f t="shared" si="5"/>
        <v>-9</v>
      </c>
      <c r="N11" s="79">
        <f t="shared" si="5"/>
        <v>0</v>
      </c>
      <c r="O11" s="79">
        <f t="shared" si="5"/>
        <v>0</v>
      </c>
      <c r="P11" s="81">
        <f t="shared" si="5"/>
        <v>0</v>
      </c>
      <c r="Q11" s="82">
        <f t="shared" si="5"/>
        <v>0</v>
      </c>
    </row>
    <row r="12" ht="15.75" customHeight="1">
      <c r="A12" s="78" t="s">
        <v>5</v>
      </c>
      <c r="B12" s="83">
        <f>(B11)+(SUM(E11:M11))</f>
        <v>69</v>
      </c>
      <c r="C12" s="99">
        <f>C14-C13</f>
        <v>1</v>
      </c>
      <c r="D12" s="80"/>
      <c r="E12" s="79">
        <f t="shared" ref="E12:M12" si="6">E14-E13</f>
        <v>0</v>
      </c>
      <c r="F12" s="79">
        <f t="shared" si="6"/>
        <v>0</v>
      </c>
      <c r="G12" s="79">
        <f t="shared" si="6"/>
        <v>0</v>
      </c>
      <c r="H12" s="79">
        <f t="shared" si="6"/>
        <v>0</v>
      </c>
      <c r="I12" s="79">
        <f t="shared" si="6"/>
        <v>0</v>
      </c>
      <c r="J12" s="79">
        <f t="shared" si="6"/>
        <v>0</v>
      </c>
      <c r="K12" s="79">
        <f t="shared" si="6"/>
        <v>3</v>
      </c>
      <c r="L12" s="79">
        <f t="shared" si="6"/>
        <v>3</v>
      </c>
      <c r="M12" s="79">
        <f t="shared" si="6"/>
        <v>10</v>
      </c>
      <c r="N12" s="79"/>
      <c r="O12" s="79"/>
      <c r="P12" s="81"/>
      <c r="Q12" s="82"/>
    </row>
    <row r="13" ht="15.75" customHeight="1">
      <c r="A13" s="78">
        <f>'Decimalisation  1i'!P9</f>
        <v>-0.0000000288</v>
      </c>
      <c r="B13" s="89"/>
      <c r="C13" s="90">
        <v>0.0</v>
      </c>
      <c r="D13" s="85"/>
      <c r="E13" s="90">
        <v>0.0</v>
      </c>
      <c r="F13" s="90">
        <v>0.0</v>
      </c>
      <c r="G13" s="90">
        <v>0.0</v>
      </c>
      <c r="H13" s="90">
        <v>0.0</v>
      </c>
      <c r="I13" s="90">
        <v>0.0</v>
      </c>
      <c r="J13" s="90">
        <v>0.0</v>
      </c>
      <c r="K13" s="90">
        <v>0.0</v>
      </c>
      <c r="L13" s="90">
        <v>-2.0</v>
      </c>
      <c r="M13" s="90">
        <v>-8.0</v>
      </c>
      <c r="N13" s="90">
        <v>-8.0</v>
      </c>
      <c r="O13" s="90">
        <v>0.0</v>
      </c>
      <c r="P13" s="92">
        <v>0.0</v>
      </c>
      <c r="Q13" s="93">
        <v>0.0</v>
      </c>
    </row>
    <row r="14" ht="15.75" customHeight="1">
      <c r="A14" s="78">
        <f>'Decimalisation  1i'!P11</f>
        <v>1.000000313</v>
      </c>
      <c r="B14" s="89">
        <f>B15+B12</f>
        <v>-10</v>
      </c>
      <c r="C14" s="90">
        <v>1.0</v>
      </c>
      <c r="D14" s="85"/>
      <c r="E14" s="91">
        <v>0.0</v>
      </c>
      <c r="F14" s="90">
        <v>0.0</v>
      </c>
      <c r="G14" s="90">
        <v>0.0</v>
      </c>
      <c r="H14" s="90">
        <v>0.0</v>
      </c>
      <c r="I14" s="90">
        <v>0.0</v>
      </c>
      <c r="J14" s="90">
        <v>0.0</v>
      </c>
      <c r="K14" s="90">
        <v>3.0</v>
      </c>
      <c r="L14" s="90">
        <v>1.0</v>
      </c>
      <c r="M14" s="90">
        <v>2.0</v>
      </c>
      <c r="N14" s="90">
        <v>5.0</v>
      </c>
      <c r="O14" s="90">
        <v>5.0</v>
      </c>
      <c r="P14" s="92">
        <v>9.0</v>
      </c>
      <c r="Q14" s="93">
        <v>0.0</v>
      </c>
    </row>
    <row r="15" ht="15.75" customHeight="1">
      <c r="A15" s="98"/>
      <c r="B15" s="94">
        <f>(B16)+(SUM(E16:M16))</f>
        <v>-79</v>
      </c>
      <c r="C15" s="79">
        <f>C13-C14</f>
        <v>-1</v>
      </c>
      <c r="D15" s="80"/>
      <c r="E15" s="79">
        <f t="shared" ref="E15:M15" si="7">E13-E14</f>
        <v>0</v>
      </c>
      <c r="F15" s="79">
        <f t="shared" si="7"/>
        <v>0</v>
      </c>
      <c r="G15" s="79">
        <f t="shared" si="7"/>
        <v>0</v>
      </c>
      <c r="H15" s="79">
        <f t="shared" si="7"/>
        <v>0</v>
      </c>
      <c r="I15" s="79">
        <f t="shared" si="7"/>
        <v>0</v>
      </c>
      <c r="J15" s="79">
        <f t="shared" si="7"/>
        <v>0</v>
      </c>
      <c r="K15" s="79">
        <f t="shared" si="7"/>
        <v>-3</v>
      </c>
      <c r="L15" s="79">
        <f t="shared" si="7"/>
        <v>-3</v>
      </c>
      <c r="M15" s="79">
        <f t="shared" si="7"/>
        <v>-10</v>
      </c>
      <c r="N15" s="79"/>
      <c r="O15" s="79"/>
      <c r="P15" s="81"/>
      <c r="Q15" s="82"/>
    </row>
    <row r="16" ht="15.75" customHeight="1">
      <c r="A16" s="98"/>
      <c r="B16" s="79">
        <f>(C16-E15-F14-G13-H12-I11)</f>
        <v>-36</v>
      </c>
      <c r="C16" s="79">
        <f>(E15-F14-G13-H12-I11)</f>
        <v>-18</v>
      </c>
      <c r="D16" s="80"/>
      <c r="E16" s="79">
        <f t="shared" ref="E16:Q16" si="8">(F15-G14-H13-I12-J11)</f>
        <v>-3</v>
      </c>
      <c r="F16" s="79">
        <f t="shared" si="8"/>
        <v>-6</v>
      </c>
      <c r="G16" s="79">
        <f t="shared" si="8"/>
        <v>-16</v>
      </c>
      <c r="H16" s="79">
        <f t="shared" si="8"/>
        <v>6</v>
      </c>
      <c r="I16" s="79">
        <f t="shared" si="8"/>
        <v>-11</v>
      </c>
      <c r="J16" s="79">
        <f t="shared" si="8"/>
        <v>4</v>
      </c>
      <c r="K16" s="79">
        <f t="shared" si="8"/>
        <v>3</v>
      </c>
      <c r="L16" s="79">
        <f t="shared" si="8"/>
        <v>-15</v>
      </c>
      <c r="M16" s="79">
        <f t="shared" si="8"/>
        <v>-5</v>
      </c>
      <c r="N16" s="79">
        <f t="shared" si="8"/>
        <v>-9</v>
      </c>
      <c r="O16" s="79">
        <f t="shared" si="8"/>
        <v>0</v>
      </c>
      <c r="P16" s="81">
        <f t="shared" si="8"/>
        <v>0</v>
      </c>
      <c r="Q16" s="82">
        <f t="shared" si="8"/>
        <v>0</v>
      </c>
    </row>
    <row r="17" ht="15.75" customHeight="1">
      <c r="A17" s="98"/>
      <c r="B17" s="79"/>
      <c r="C17" s="79"/>
      <c r="D17" s="80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1"/>
      <c r="Q17" s="82"/>
    </row>
    <row r="18" ht="15.75" customHeight="1">
      <c r="A18" s="98"/>
      <c r="B18" s="99"/>
      <c r="C18" s="99"/>
      <c r="D18" s="100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01"/>
      <c r="Q18" s="87"/>
    </row>
    <row r="19" ht="15.75" customHeight="1">
      <c r="A19" s="78"/>
      <c r="B19" s="102"/>
      <c r="C19" s="99"/>
      <c r="D19" s="100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1"/>
      <c r="Q19" s="87"/>
    </row>
    <row r="20" ht="15.75" customHeight="1">
      <c r="A20" s="78"/>
      <c r="B20" s="102"/>
      <c r="C20" s="99"/>
      <c r="D20" s="100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01"/>
      <c r="Q20" s="87"/>
    </row>
    <row r="21" ht="15.75" customHeight="1">
      <c r="A21" s="78"/>
      <c r="B21" s="79">
        <f>(C21-E22-F23-G24-H25-I26)</f>
        <v>14</v>
      </c>
      <c r="C21" s="79">
        <f>(H25-G24-F23-E22-I26)</f>
        <v>7</v>
      </c>
      <c r="D21" s="80"/>
      <c r="E21" s="79">
        <f t="shared" ref="E21:Q21" si="9">(F22-G23-H24-I25-J26)</f>
        <v>-2</v>
      </c>
      <c r="F21" s="79">
        <f t="shared" si="9"/>
        <v>3</v>
      </c>
      <c r="G21" s="79">
        <f t="shared" si="9"/>
        <v>12</v>
      </c>
      <c r="H21" s="79">
        <f t="shared" si="9"/>
        <v>7</v>
      </c>
      <c r="I21" s="79">
        <f t="shared" si="9"/>
        <v>11</v>
      </c>
      <c r="J21" s="79">
        <f t="shared" si="9"/>
        <v>-4</v>
      </c>
      <c r="K21" s="79">
        <f t="shared" si="9"/>
        <v>-1</v>
      </c>
      <c r="L21" s="79">
        <f t="shared" si="9"/>
        <v>3</v>
      </c>
      <c r="M21" s="79">
        <f t="shared" si="9"/>
        <v>-5</v>
      </c>
      <c r="N21" s="79">
        <f t="shared" si="9"/>
        <v>0</v>
      </c>
      <c r="O21" s="79">
        <f t="shared" si="9"/>
        <v>0</v>
      </c>
      <c r="P21" s="81">
        <f t="shared" si="9"/>
        <v>0</v>
      </c>
      <c r="Q21" s="82">
        <f t="shared" si="9"/>
        <v>0</v>
      </c>
    </row>
    <row r="22" ht="15.75" customHeight="1">
      <c r="A22" s="78" t="s">
        <v>24</v>
      </c>
      <c r="B22" s="83">
        <f>(B21)+(SUM(E21:M21))</f>
        <v>38</v>
      </c>
      <c r="C22" s="99">
        <f>C24-C23</f>
        <v>1</v>
      </c>
      <c r="D22" s="80"/>
      <c r="E22" s="79">
        <f t="shared" ref="E22:M22" si="10">E24-E23</f>
        <v>0</v>
      </c>
      <c r="F22" s="79">
        <f t="shared" si="10"/>
        <v>0</v>
      </c>
      <c r="G22" s="79">
        <f t="shared" si="10"/>
        <v>0</v>
      </c>
      <c r="H22" s="79">
        <f t="shared" si="10"/>
        <v>0</v>
      </c>
      <c r="I22" s="79">
        <f t="shared" si="10"/>
        <v>0</v>
      </c>
      <c r="J22" s="79">
        <f t="shared" si="10"/>
        <v>0</v>
      </c>
      <c r="K22" s="79">
        <f t="shared" si="10"/>
        <v>0</v>
      </c>
      <c r="L22" s="79">
        <f t="shared" si="10"/>
        <v>1</v>
      </c>
      <c r="M22" s="79">
        <f t="shared" si="10"/>
        <v>7</v>
      </c>
      <c r="N22" s="79"/>
      <c r="O22" s="79"/>
      <c r="P22" s="81"/>
      <c r="Q22" s="82"/>
    </row>
    <row r="23" ht="15.75" customHeight="1">
      <c r="A23" s="78">
        <f>'Decimalisation  1i'!P14</f>
        <v>-0.0000000032</v>
      </c>
      <c r="B23" s="89"/>
      <c r="C23" s="90">
        <v>0.0</v>
      </c>
      <c r="D23" s="85"/>
      <c r="E23" s="90">
        <v>0.0</v>
      </c>
      <c r="F23" s="90">
        <v>0.0</v>
      </c>
      <c r="G23" s="90">
        <v>0.0</v>
      </c>
      <c r="H23" s="90">
        <v>0.0</v>
      </c>
      <c r="I23" s="90">
        <v>0.0</v>
      </c>
      <c r="J23" s="91">
        <v>0.0</v>
      </c>
      <c r="K23" s="90">
        <v>0.0</v>
      </c>
      <c r="L23" s="90">
        <v>0.0</v>
      </c>
      <c r="M23" s="90">
        <v>-3.0</v>
      </c>
      <c r="N23" s="90">
        <v>-2.0</v>
      </c>
      <c r="O23" s="90">
        <v>0.0</v>
      </c>
      <c r="P23" s="92">
        <v>0.0</v>
      </c>
      <c r="Q23" s="93">
        <v>0.0</v>
      </c>
    </row>
    <row r="24" ht="15.75" customHeight="1">
      <c r="A24" s="78">
        <f>'Decimalisation  1i'!P16</f>
        <v>1.000000015</v>
      </c>
      <c r="B24" s="89">
        <f>B25+B22</f>
        <v>-4</v>
      </c>
      <c r="C24" s="90">
        <v>1.0</v>
      </c>
      <c r="D24" s="85"/>
      <c r="E24" s="90">
        <v>0.0</v>
      </c>
      <c r="F24" s="90">
        <v>0.0</v>
      </c>
      <c r="G24" s="91">
        <v>0.0</v>
      </c>
      <c r="H24" s="90">
        <v>0.0</v>
      </c>
      <c r="I24" s="90">
        <v>0.0</v>
      </c>
      <c r="J24" s="90">
        <v>0.0</v>
      </c>
      <c r="K24" s="90">
        <v>0.0</v>
      </c>
      <c r="L24" s="90">
        <v>1.0</v>
      </c>
      <c r="M24" s="90">
        <v>4.0</v>
      </c>
      <c r="N24" s="90">
        <v>5.0</v>
      </c>
      <c r="O24" s="90">
        <v>6.0</v>
      </c>
      <c r="P24" s="92">
        <v>5.0</v>
      </c>
      <c r="Q24" s="93">
        <v>0.0</v>
      </c>
    </row>
    <row r="25" ht="15.75" customHeight="1">
      <c r="A25" s="78"/>
      <c r="B25" s="94">
        <f>(B26)+(SUM(E26:M26))</f>
        <v>-42</v>
      </c>
      <c r="C25" s="79">
        <f>C23-C24</f>
        <v>-1</v>
      </c>
      <c r="D25" s="80"/>
      <c r="E25" s="79">
        <f t="shared" ref="E25:M25" si="11">E23-E24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-1</v>
      </c>
      <c r="M25" s="79">
        <f t="shared" si="11"/>
        <v>-7</v>
      </c>
      <c r="N25" s="79"/>
      <c r="O25" s="79"/>
      <c r="P25" s="81"/>
      <c r="Q25" s="82"/>
    </row>
    <row r="26" ht="15.75" customHeight="1">
      <c r="A26" s="78"/>
      <c r="B26" s="79">
        <f>(C26-E25-F24-G23-H22-I21)</f>
        <v>-22</v>
      </c>
      <c r="C26" s="79">
        <f>(E25-F24-G23-H22-I21)</f>
        <v>-11</v>
      </c>
      <c r="D26" s="80"/>
      <c r="E26" s="79">
        <f t="shared" ref="E26:Q26" si="12">(F25-G24-H23-I22-J21)</f>
        <v>4</v>
      </c>
      <c r="F26" s="79">
        <f t="shared" si="12"/>
        <v>1</v>
      </c>
      <c r="G26" s="79">
        <f t="shared" si="12"/>
        <v>-3</v>
      </c>
      <c r="H26" s="79">
        <f t="shared" si="12"/>
        <v>4</v>
      </c>
      <c r="I26" s="79">
        <f t="shared" si="12"/>
        <v>-7</v>
      </c>
      <c r="J26" s="79">
        <f t="shared" si="12"/>
        <v>2</v>
      </c>
      <c r="K26" s="79">
        <f t="shared" si="12"/>
        <v>-3</v>
      </c>
      <c r="L26" s="79">
        <f t="shared" si="12"/>
        <v>-12</v>
      </c>
      <c r="M26" s="79">
        <f t="shared" si="12"/>
        <v>-6</v>
      </c>
      <c r="N26" s="79">
        <f t="shared" si="12"/>
        <v>-5</v>
      </c>
      <c r="O26" s="79">
        <f t="shared" si="12"/>
        <v>0</v>
      </c>
      <c r="P26" s="81">
        <f t="shared" si="12"/>
        <v>0</v>
      </c>
      <c r="Q26" s="82">
        <f t="shared" si="12"/>
        <v>0</v>
      </c>
    </row>
    <row r="27" ht="15.75" customHeight="1">
      <c r="A27" s="78"/>
      <c r="B27" s="99"/>
      <c r="C27" s="99"/>
      <c r="D27" s="100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01"/>
      <c r="Q27" s="87"/>
    </row>
    <row r="28" ht="15.75" customHeight="1">
      <c r="A28" s="78"/>
      <c r="Q28" s="103"/>
    </row>
    <row r="29" ht="15.75" customHeight="1">
      <c r="A29" s="78"/>
      <c r="Q29" s="103"/>
    </row>
    <row r="30" ht="15.75" customHeight="1">
      <c r="A30" s="78"/>
      <c r="Q30" s="103"/>
    </row>
    <row r="31" ht="15.75" customHeight="1">
      <c r="A31" s="78"/>
      <c r="Q31" s="103"/>
    </row>
    <row r="32" ht="15.75" customHeight="1">
      <c r="A32" s="78"/>
      <c r="Q32" s="103"/>
    </row>
    <row r="33" ht="15.75" customHeight="1">
      <c r="A33" s="78"/>
      <c r="Q33" s="103"/>
    </row>
    <row r="34" ht="15.75" customHeight="1">
      <c r="A34" s="78"/>
      <c r="Q34" s="103"/>
    </row>
    <row r="35" ht="15.75" customHeight="1">
      <c r="A35" s="78"/>
      <c r="Q35" s="103"/>
    </row>
    <row r="36" ht="15.75" customHeight="1">
      <c r="A36" s="78"/>
      <c r="Q36" s="103"/>
    </row>
    <row r="37" ht="15.75" customHeight="1">
      <c r="A37" s="78"/>
      <c r="Q37" s="103"/>
    </row>
    <row r="38" ht="15.75" customHeight="1">
      <c r="A38" s="78"/>
      <c r="Q38" s="103"/>
    </row>
    <row r="39" ht="15.75" customHeight="1">
      <c r="A39" s="78"/>
      <c r="Q39" s="103"/>
    </row>
    <row r="40" ht="15.75" customHeight="1">
      <c r="A40" s="78"/>
      <c r="Q40" s="103"/>
    </row>
    <row r="41" ht="15.75" customHeight="1">
      <c r="A41" s="78"/>
      <c r="Q41" s="103"/>
    </row>
    <row r="42" ht="15.75" customHeight="1">
      <c r="A42" s="78"/>
      <c r="Q42" s="103"/>
    </row>
    <row r="43" ht="15.75" customHeight="1">
      <c r="A43" s="78"/>
      <c r="Q43" s="103"/>
    </row>
    <row r="44" ht="15.75" customHeight="1">
      <c r="A44" s="78"/>
      <c r="Q44" s="103"/>
    </row>
    <row r="45" ht="15.75" customHeight="1">
      <c r="A45" s="78"/>
      <c r="Q45" s="103"/>
    </row>
    <row r="46" ht="15.75" customHeight="1">
      <c r="A46" s="78"/>
      <c r="Q46" s="103"/>
    </row>
    <row r="47" ht="15.75" customHeight="1">
      <c r="A47" s="78"/>
      <c r="Q47" s="103"/>
    </row>
    <row r="48" ht="15.75" customHeight="1">
      <c r="A48" s="78"/>
      <c r="Q48" s="103"/>
    </row>
    <row r="49" ht="15.75" customHeight="1">
      <c r="A49" s="78"/>
      <c r="Q49" s="103"/>
    </row>
    <row r="50" ht="15.75" customHeight="1">
      <c r="A50" s="78"/>
      <c r="Q50" s="103"/>
    </row>
    <row r="51" ht="15.75" customHeight="1">
      <c r="A51" s="78"/>
      <c r="Q51" s="103"/>
    </row>
    <row r="52" ht="15.75" customHeight="1">
      <c r="A52" s="78"/>
      <c r="Q52" s="103"/>
    </row>
    <row r="53" ht="15.75" customHeight="1">
      <c r="A53" s="78"/>
      <c r="Q53" s="103"/>
    </row>
    <row r="54" ht="15.75" customHeight="1">
      <c r="A54" s="78"/>
      <c r="Q54" s="103"/>
    </row>
    <row r="55" ht="15.75" customHeight="1">
      <c r="A55" s="78"/>
      <c r="Q55" s="103"/>
    </row>
    <row r="56" ht="15.75" customHeight="1">
      <c r="A56" s="78"/>
      <c r="Q56" s="103"/>
    </row>
    <row r="57" ht="15.75" customHeight="1">
      <c r="A57" s="78"/>
      <c r="Q57" s="103"/>
    </row>
    <row r="58" ht="15.75" customHeight="1">
      <c r="A58" s="78"/>
      <c r="Q58" s="103"/>
    </row>
    <row r="59" ht="15.75" customHeight="1">
      <c r="A59" s="78"/>
      <c r="Q59" s="103"/>
    </row>
    <row r="60" ht="15.75" customHeight="1">
      <c r="A60" s="78"/>
      <c r="Q60" s="103"/>
    </row>
    <row r="61" ht="15.75" customHeight="1">
      <c r="A61" s="78"/>
      <c r="Q61" s="103"/>
    </row>
    <row r="62" ht="15.75" customHeight="1">
      <c r="A62" s="78"/>
      <c r="Q62" s="103"/>
    </row>
    <row r="63" ht="15.75" customHeight="1">
      <c r="A63" s="78"/>
      <c r="Q63" s="103"/>
    </row>
    <row r="64" ht="15.75" customHeight="1">
      <c r="A64" s="78"/>
      <c r="Q64" s="103"/>
    </row>
    <row r="65" ht="15.75" customHeight="1">
      <c r="A65" s="78"/>
      <c r="Q65" s="103"/>
    </row>
    <row r="66" ht="15.75" customHeight="1">
      <c r="A66" s="78"/>
      <c r="Q66" s="103"/>
    </row>
    <row r="67" ht="15.75" customHeight="1">
      <c r="A67" s="78"/>
      <c r="Q67" s="103"/>
    </row>
    <row r="68" ht="15.75" customHeight="1">
      <c r="A68" s="78"/>
      <c r="Q68" s="103"/>
    </row>
    <row r="69" ht="15.75" customHeight="1">
      <c r="A69" s="78"/>
      <c r="Q69" s="103"/>
    </row>
    <row r="70" ht="15.75" customHeight="1">
      <c r="A70" s="78"/>
      <c r="Q70" s="103"/>
    </row>
    <row r="71" ht="15.75" customHeight="1">
      <c r="A71" s="78"/>
      <c r="Q71" s="103"/>
    </row>
    <row r="72" ht="15.75" customHeight="1">
      <c r="A72" s="78"/>
      <c r="Q72" s="103"/>
    </row>
    <row r="73" ht="15.75" customHeight="1">
      <c r="A73" s="78"/>
      <c r="Q73" s="103"/>
    </row>
    <row r="74" ht="15.75" customHeight="1">
      <c r="A74" s="78"/>
      <c r="Q74" s="103"/>
    </row>
    <row r="75" ht="15.75" customHeight="1">
      <c r="A75" s="78"/>
      <c r="Q75" s="103"/>
    </row>
    <row r="76" ht="15.75" customHeight="1">
      <c r="A76" s="78"/>
      <c r="Q76" s="103"/>
    </row>
    <row r="77" ht="15.75" customHeight="1">
      <c r="A77" s="78"/>
      <c r="Q77" s="103"/>
    </row>
    <row r="78" ht="15.75" customHeight="1">
      <c r="A78" s="78"/>
      <c r="Q78" s="103"/>
    </row>
    <row r="79" ht="15.75" customHeight="1">
      <c r="A79" s="78"/>
      <c r="Q79" s="103"/>
    </row>
    <row r="80" ht="15.75" customHeight="1">
      <c r="A80" s="78"/>
      <c r="Q80" s="103"/>
    </row>
    <row r="81" ht="15.75" customHeight="1">
      <c r="A81" s="78"/>
      <c r="Q81" s="103"/>
    </row>
    <row r="82" ht="15.75" customHeight="1">
      <c r="A82" s="78"/>
      <c r="Q82" s="103"/>
    </row>
    <row r="83" ht="15.75" customHeight="1">
      <c r="A83" s="78"/>
      <c r="Q83" s="103"/>
    </row>
    <row r="84" ht="15.75" customHeight="1">
      <c r="A84" s="78"/>
      <c r="Q84" s="103"/>
    </row>
    <row r="85" ht="15.75" customHeight="1">
      <c r="A85" s="78"/>
      <c r="Q85" s="103"/>
    </row>
    <row r="86" ht="15.75" customHeight="1">
      <c r="A86" s="78"/>
      <c r="Q86" s="103"/>
    </row>
    <row r="87" ht="15.75" customHeight="1">
      <c r="A87" s="78"/>
      <c r="Q87" s="103"/>
    </row>
    <row r="88" ht="15.75" customHeight="1">
      <c r="A88" s="78"/>
      <c r="Q88" s="103"/>
    </row>
    <row r="89" ht="15.75" customHeight="1">
      <c r="A89" s="78"/>
      <c r="Q89" s="103"/>
    </row>
    <row r="90" ht="15.75" customHeight="1">
      <c r="A90" s="78"/>
      <c r="Q90" s="103"/>
    </row>
    <row r="91" ht="15.75" customHeight="1">
      <c r="A91" s="78"/>
      <c r="Q91" s="103"/>
    </row>
    <row r="92" ht="15.75" customHeight="1">
      <c r="A92" s="78"/>
      <c r="Q92" s="103"/>
    </row>
    <row r="93" ht="15.75" customHeight="1">
      <c r="A93" s="78"/>
      <c r="Q93" s="103"/>
    </row>
    <row r="94" ht="15.75" customHeight="1">
      <c r="A94" s="78"/>
      <c r="Q94" s="103"/>
    </row>
    <row r="95" ht="15.75" customHeight="1">
      <c r="A95" s="78"/>
      <c r="Q95" s="103"/>
    </row>
    <row r="96" ht="15.75" customHeight="1">
      <c r="A96" s="78"/>
      <c r="Q96" s="103"/>
    </row>
    <row r="97" ht="15.75" customHeight="1">
      <c r="A97" s="78"/>
      <c r="Q97" s="103"/>
    </row>
    <row r="98" ht="15.75" customHeight="1">
      <c r="A98" s="78"/>
      <c r="Q98" s="103"/>
    </row>
    <row r="99" ht="15.75" customHeight="1">
      <c r="A99" s="78"/>
      <c r="Q99" s="103"/>
    </row>
    <row r="100" ht="15.75" customHeight="1">
      <c r="A100" s="78"/>
      <c r="Q100" s="103"/>
    </row>
    <row r="101" ht="15.75" customHeight="1">
      <c r="A101" s="78"/>
      <c r="Q101" s="103"/>
    </row>
    <row r="102" ht="15.75" customHeight="1">
      <c r="A102" s="78"/>
      <c r="Q102" s="103"/>
    </row>
    <row r="103" ht="15.75" customHeight="1">
      <c r="A103" s="78"/>
      <c r="Q103" s="103"/>
    </row>
    <row r="104" ht="15.75" customHeight="1">
      <c r="A104" s="78"/>
      <c r="Q104" s="103"/>
    </row>
    <row r="105" ht="15.75" customHeight="1">
      <c r="A105" s="78"/>
      <c r="Q105" s="103"/>
    </row>
    <row r="106" ht="15.75" customHeight="1">
      <c r="A106" s="78"/>
      <c r="Q106" s="103"/>
    </row>
    <row r="107" ht="15.75" customHeight="1">
      <c r="A107" s="78"/>
      <c r="Q107" s="103"/>
    </row>
    <row r="108" ht="15.75" customHeight="1">
      <c r="A108" s="78"/>
      <c r="Q108" s="103"/>
    </row>
    <row r="109" ht="15.75" customHeight="1">
      <c r="A109" s="78"/>
      <c r="Q109" s="103"/>
    </row>
    <row r="110" ht="15.75" customHeight="1">
      <c r="A110" s="78"/>
      <c r="Q110" s="103"/>
    </row>
    <row r="111" ht="15.75" customHeight="1">
      <c r="A111" s="78"/>
      <c r="Q111" s="103"/>
    </row>
    <row r="112" ht="15.75" customHeight="1">
      <c r="A112" s="78"/>
      <c r="Q112" s="103"/>
    </row>
    <row r="113" ht="15.75" customHeight="1">
      <c r="A113" s="78"/>
      <c r="Q113" s="103"/>
    </row>
    <row r="114" ht="15.75" customHeight="1">
      <c r="A114" s="78"/>
      <c r="Q114" s="103"/>
    </row>
    <row r="115" ht="15.75" customHeight="1">
      <c r="A115" s="78"/>
      <c r="Q115" s="103"/>
    </row>
    <row r="116" ht="15.75" customHeight="1">
      <c r="A116" s="78"/>
      <c r="Q116" s="103"/>
    </row>
    <row r="117" ht="15.75" customHeight="1">
      <c r="A117" s="78"/>
      <c r="Q117" s="103"/>
    </row>
    <row r="118" ht="15.75" customHeight="1">
      <c r="A118" s="78"/>
      <c r="Q118" s="103"/>
    </row>
    <row r="119" ht="15.75" customHeight="1">
      <c r="A119" s="78"/>
      <c r="Q119" s="103"/>
    </row>
    <row r="120" ht="15.75" customHeight="1">
      <c r="A120" s="78"/>
      <c r="Q120" s="103"/>
    </row>
    <row r="121" ht="15.75" customHeight="1">
      <c r="A121" s="78"/>
      <c r="Q121" s="103"/>
    </row>
    <row r="122" ht="15.75" customHeight="1">
      <c r="A122" s="78"/>
      <c r="Q122" s="103"/>
    </row>
    <row r="123" ht="15.75" customHeight="1">
      <c r="A123" s="78"/>
      <c r="Q123" s="103"/>
    </row>
    <row r="124" ht="15.75" customHeight="1">
      <c r="A124" s="78"/>
      <c r="Q124" s="103"/>
    </row>
    <row r="125" ht="15.75" customHeight="1">
      <c r="A125" s="78"/>
      <c r="Q125" s="103"/>
    </row>
    <row r="126" ht="15.75" customHeight="1">
      <c r="A126" s="78"/>
      <c r="Q126" s="103"/>
    </row>
    <row r="127" ht="15.75" customHeight="1">
      <c r="A127" s="78"/>
      <c r="Q127" s="103"/>
    </row>
    <row r="128" ht="15.75" customHeight="1">
      <c r="A128" s="78"/>
      <c r="Q128" s="103"/>
    </row>
    <row r="129" ht="15.75" customHeight="1">
      <c r="A129" s="78"/>
      <c r="Q129" s="103"/>
    </row>
    <row r="130" ht="15.75" customHeight="1">
      <c r="A130" s="78"/>
      <c r="Q130" s="103"/>
    </row>
    <row r="131" ht="15.75" customHeight="1">
      <c r="A131" s="78"/>
      <c r="Q131" s="103"/>
    </row>
    <row r="132" ht="15.75" customHeight="1">
      <c r="A132" s="78"/>
      <c r="Q132" s="103"/>
    </row>
    <row r="133" ht="15.75" customHeight="1">
      <c r="A133" s="78"/>
      <c r="Q133" s="103"/>
    </row>
    <row r="134" ht="15.75" customHeight="1">
      <c r="A134" s="78"/>
      <c r="Q134" s="103"/>
    </row>
    <row r="135" ht="15.75" customHeight="1">
      <c r="A135" s="78"/>
      <c r="Q135" s="103"/>
    </row>
    <row r="136" ht="15.75" customHeight="1">
      <c r="A136" s="78"/>
      <c r="Q136" s="103"/>
    </row>
    <row r="137" ht="15.75" customHeight="1">
      <c r="A137" s="78"/>
      <c r="Q137" s="103"/>
    </row>
    <row r="138" ht="15.75" customHeight="1">
      <c r="A138" s="78"/>
      <c r="Q138" s="103"/>
    </row>
    <row r="139" ht="15.75" customHeight="1">
      <c r="A139" s="78"/>
      <c r="Q139" s="103"/>
    </row>
    <row r="140" ht="15.75" customHeight="1">
      <c r="A140" s="78"/>
      <c r="Q140" s="103"/>
    </row>
    <row r="141" ht="15.75" customHeight="1">
      <c r="A141" s="78"/>
      <c r="Q141" s="103"/>
    </row>
    <row r="142" ht="15.75" customHeight="1">
      <c r="A142" s="78"/>
      <c r="Q142" s="103"/>
    </row>
    <row r="143" ht="15.75" customHeight="1">
      <c r="A143" s="78"/>
      <c r="Q143" s="103"/>
    </row>
    <row r="144" ht="15.75" customHeight="1">
      <c r="A144" s="78"/>
      <c r="Q144" s="103"/>
    </row>
    <row r="145" ht="15.75" customHeight="1">
      <c r="A145" s="78"/>
      <c r="Q145" s="103"/>
    </row>
    <row r="146" ht="15.75" customHeight="1">
      <c r="A146" s="78"/>
      <c r="Q146" s="103"/>
    </row>
    <row r="147" ht="15.75" customHeight="1">
      <c r="A147" s="78"/>
      <c r="Q147" s="103"/>
    </row>
    <row r="148" ht="15.75" customHeight="1">
      <c r="A148" s="78"/>
      <c r="Q148" s="103"/>
    </row>
    <row r="149" ht="15.75" customHeight="1">
      <c r="A149" s="78"/>
      <c r="Q149" s="103"/>
    </row>
    <row r="150" ht="15.75" customHeight="1">
      <c r="A150" s="78"/>
      <c r="Q150" s="103"/>
    </row>
    <row r="151" ht="15.75" customHeight="1">
      <c r="A151" s="78"/>
      <c r="Q151" s="103"/>
    </row>
    <row r="152" ht="15.75" customHeight="1">
      <c r="A152" s="78"/>
      <c r="Q152" s="103"/>
    </row>
    <row r="153" ht="15.75" customHeight="1">
      <c r="A153" s="78"/>
      <c r="Q153" s="103"/>
    </row>
    <row r="154" ht="15.75" customHeight="1">
      <c r="A154" s="78"/>
      <c r="Q154" s="103"/>
    </row>
    <row r="155" ht="15.75" customHeight="1">
      <c r="A155" s="78"/>
      <c r="Q155" s="103"/>
    </row>
    <row r="156" ht="15.75" customHeight="1">
      <c r="A156" s="78"/>
      <c r="Q156" s="103"/>
    </row>
    <row r="157" ht="15.75" customHeight="1">
      <c r="A157" s="78"/>
      <c r="Q157" s="103"/>
    </row>
    <row r="158" ht="15.75" customHeight="1">
      <c r="A158" s="78"/>
      <c r="Q158" s="103"/>
    </row>
    <row r="159" ht="15.75" customHeight="1">
      <c r="A159" s="78"/>
      <c r="Q159" s="103"/>
    </row>
    <row r="160" ht="15.75" customHeight="1">
      <c r="A160" s="78"/>
      <c r="Q160" s="103"/>
    </row>
    <row r="161" ht="15.75" customHeight="1">
      <c r="A161" s="78"/>
      <c r="Q161" s="103"/>
    </row>
    <row r="162" ht="15.75" customHeight="1">
      <c r="A162" s="78"/>
      <c r="Q162" s="103"/>
    </row>
    <row r="163" ht="15.75" customHeight="1">
      <c r="A163" s="78"/>
      <c r="Q163" s="103"/>
    </row>
    <row r="164" ht="15.75" customHeight="1">
      <c r="A164" s="78"/>
      <c r="Q164" s="103"/>
    </row>
    <row r="165" ht="15.75" customHeight="1">
      <c r="A165" s="78"/>
      <c r="Q165" s="103"/>
    </row>
    <row r="166" ht="15.75" customHeight="1">
      <c r="A166" s="78"/>
      <c r="Q166" s="103"/>
    </row>
    <row r="167" ht="15.75" customHeight="1">
      <c r="A167" s="78"/>
      <c r="Q167" s="103"/>
    </row>
    <row r="168" ht="15.75" customHeight="1">
      <c r="A168" s="78"/>
      <c r="Q168" s="103"/>
    </row>
    <row r="169" ht="15.75" customHeight="1">
      <c r="A169" s="78"/>
      <c r="Q169" s="103"/>
    </row>
    <row r="170" ht="15.75" customHeight="1">
      <c r="A170" s="78"/>
      <c r="Q170" s="103"/>
    </row>
    <row r="171" ht="15.75" customHeight="1">
      <c r="A171" s="78"/>
      <c r="Q171" s="103"/>
    </row>
    <row r="172" ht="15.75" customHeight="1">
      <c r="A172" s="78"/>
      <c r="Q172" s="103"/>
    </row>
    <row r="173" ht="15.75" customHeight="1">
      <c r="A173" s="78"/>
      <c r="Q173" s="103"/>
    </row>
    <row r="174" ht="15.75" customHeight="1">
      <c r="A174" s="78"/>
      <c r="Q174" s="103"/>
    </row>
    <row r="175" ht="15.75" customHeight="1">
      <c r="A175" s="78"/>
      <c r="Q175" s="103"/>
    </row>
    <row r="176" ht="15.75" customHeight="1">
      <c r="A176" s="78"/>
      <c r="Q176" s="103"/>
    </row>
    <row r="177" ht="15.75" customHeight="1">
      <c r="A177" s="78"/>
      <c r="Q177" s="103"/>
    </row>
    <row r="178" ht="15.75" customHeight="1">
      <c r="A178" s="78"/>
      <c r="Q178" s="103"/>
    </row>
    <row r="179" ht="15.75" customHeight="1">
      <c r="A179" s="78"/>
      <c r="Q179" s="103"/>
    </row>
    <row r="180" ht="15.75" customHeight="1">
      <c r="A180" s="78"/>
      <c r="Q180" s="103"/>
    </row>
    <row r="181" ht="15.75" customHeight="1">
      <c r="A181" s="78"/>
      <c r="Q181" s="103"/>
    </row>
    <row r="182" ht="15.75" customHeight="1">
      <c r="A182" s="78"/>
      <c r="Q182" s="103"/>
    </row>
    <row r="183" ht="15.75" customHeight="1">
      <c r="A183" s="78"/>
      <c r="Q183" s="103"/>
    </row>
    <row r="184" ht="15.75" customHeight="1">
      <c r="A184" s="78"/>
      <c r="Q184" s="103"/>
    </row>
    <row r="185" ht="15.75" customHeight="1">
      <c r="A185" s="78"/>
      <c r="Q185" s="103"/>
    </row>
    <row r="186" ht="15.75" customHeight="1">
      <c r="A186" s="78"/>
      <c r="Q186" s="103"/>
    </row>
    <row r="187" ht="15.75" customHeight="1">
      <c r="A187" s="78"/>
      <c r="Q187" s="103"/>
    </row>
    <row r="188" ht="15.75" customHeight="1">
      <c r="A188" s="78"/>
      <c r="Q188" s="103"/>
    </row>
    <row r="189" ht="15.75" customHeight="1">
      <c r="A189" s="78"/>
      <c r="Q189" s="103"/>
    </row>
    <row r="190" ht="15.75" customHeight="1">
      <c r="A190" s="78"/>
      <c r="Q190" s="103"/>
    </row>
    <row r="191" ht="15.75" customHeight="1">
      <c r="A191" s="78"/>
      <c r="Q191" s="103"/>
    </row>
    <row r="192" ht="15.75" customHeight="1">
      <c r="A192" s="78"/>
      <c r="Q192" s="103"/>
    </row>
    <row r="193" ht="15.75" customHeight="1">
      <c r="A193" s="78"/>
      <c r="Q193" s="103"/>
    </row>
    <row r="194" ht="15.75" customHeight="1">
      <c r="A194" s="78"/>
      <c r="Q194" s="103"/>
    </row>
    <row r="195" ht="15.75" customHeight="1">
      <c r="A195" s="78"/>
      <c r="Q195" s="103"/>
    </row>
    <row r="196" ht="15.75" customHeight="1">
      <c r="A196" s="78"/>
      <c r="Q196" s="103"/>
    </row>
    <row r="197" ht="15.75" customHeight="1">
      <c r="A197" s="78"/>
      <c r="Q197" s="103"/>
    </row>
    <row r="198" ht="15.75" customHeight="1">
      <c r="A198" s="78"/>
      <c r="Q198" s="103"/>
    </row>
    <row r="199" ht="15.75" customHeight="1">
      <c r="A199" s="78"/>
      <c r="Q199" s="103"/>
    </row>
    <row r="200" ht="15.75" customHeight="1">
      <c r="A200" s="78"/>
      <c r="Q200" s="103"/>
    </row>
    <row r="201" ht="15.75" customHeight="1">
      <c r="A201" s="78"/>
      <c r="Q201" s="103"/>
    </row>
    <row r="202" ht="15.75" customHeight="1">
      <c r="A202" s="78"/>
      <c r="Q202" s="103"/>
    </row>
    <row r="203" ht="15.75" customHeight="1">
      <c r="A203" s="78"/>
      <c r="Q203" s="103"/>
    </row>
    <row r="204" ht="15.75" customHeight="1">
      <c r="A204" s="78"/>
      <c r="Q204" s="103"/>
    </row>
    <row r="205" ht="15.75" customHeight="1">
      <c r="A205" s="78"/>
      <c r="Q205" s="103"/>
    </row>
    <row r="206" ht="15.75" customHeight="1">
      <c r="A206" s="78"/>
      <c r="Q206" s="103"/>
    </row>
    <row r="207" ht="15.75" customHeight="1">
      <c r="A207" s="78"/>
      <c r="Q207" s="103"/>
    </row>
    <row r="208" ht="15.75" customHeight="1">
      <c r="A208" s="78"/>
      <c r="Q208" s="103"/>
    </row>
    <row r="209" ht="15.75" customHeight="1">
      <c r="A209" s="78"/>
      <c r="Q209" s="103"/>
    </row>
    <row r="210" ht="15.75" customHeight="1">
      <c r="A210" s="78"/>
      <c r="Q210" s="103"/>
    </row>
    <row r="211" ht="15.75" customHeight="1">
      <c r="A211" s="78"/>
      <c r="Q211" s="103"/>
    </row>
    <row r="212" ht="15.75" customHeight="1">
      <c r="A212" s="78"/>
      <c r="Q212" s="103"/>
    </row>
    <row r="213" ht="15.75" customHeight="1">
      <c r="A213" s="78"/>
      <c r="Q213" s="103"/>
    </row>
    <row r="214" ht="15.75" customHeight="1">
      <c r="A214" s="78"/>
      <c r="Q214" s="103"/>
    </row>
    <row r="215" ht="15.75" customHeight="1">
      <c r="A215" s="78"/>
      <c r="Q215" s="103"/>
    </row>
    <row r="216" ht="15.75" customHeight="1">
      <c r="A216" s="78"/>
      <c r="Q216" s="103"/>
    </row>
    <row r="217" ht="15.75" customHeight="1">
      <c r="A217" s="78"/>
      <c r="Q217" s="103"/>
    </row>
    <row r="218" ht="15.75" customHeight="1">
      <c r="A218" s="78"/>
      <c r="Q218" s="103"/>
    </row>
    <row r="219" ht="15.75" customHeight="1">
      <c r="A219" s="78"/>
      <c r="Q219" s="103"/>
    </row>
    <row r="220" ht="15.75" customHeight="1">
      <c r="A220" s="78"/>
      <c r="Q220" s="103"/>
    </row>
    <row r="221" ht="15.75" customHeight="1">
      <c r="A221" s="78"/>
      <c r="Q221" s="103"/>
    </row>
    <row r="222" ht="15.75" customHeight="1">
      <c r="A222" s="78"/>
      <c r="Q222" s="103"/>
    </row>
    <row r="223" ht="15.75" customHeight="1">
      <c r="A223" s="78"/>
      <c r="Q223" s="103"/>
    </row>
    <row r="224" ht="15.75" customHeight="1">
      <c r="A224" s="78"/>
      <c r="Q224" s="103"/>
    </row>
    <row r="225" ht="15.75" customHeight="1">
      <c r="A225" s="78"/>
      <c r="Q225" s="103"/>
    </row>
    <row r="226" ht="15.75" customHeight="1">
      <c r="A226" s="78"/>
      <c r="Q226" s="103"/>
    </row>
    <row r="227" ht="15.75" customHeight="1">
      <c r="A227" s="77"/>
      <c r="Q227" s="103"/>
    </row>
    <row r="228" ht="15.75" customHeight="1">
      <c r="A228" s="77"/>
      <c r="Q228" s="103"/>
    </row>
    <row r="229" ht="15.75" customHeight="1">
      <c r="A229" s="77"/>
      <c r="Q229" s="103"/>
    </row>
    <row r="230" ht="15.75" customHeight="1">
      <c r="A230" s="77"/>
      <c r="Q230" s="103"/>
    </row>
    <row r="231" ht="15.75" customHeight="1">
      <c r="A231" s="77"/>
      <c r="Q231" s="103"/>
    </row>
    <row r="232" ht="15.75" customHeight="1">
      <c r="A232" s="77"/>
      <c r="Q232" s="103"/>
    </row>
    <row r="233" ht="15.75" customHeight="1">
      <c r="A233" s="77"/>
      <c r="Q233" s="103"/>
    </row>
    <row r="234" ht="15.75" customHeight="1">
      <c r="A234" s="77"/>
      <c r="Q234" s="103"/>
    </row>
    <row r="235" ht="15.75" customHeight="1">
      <c r="A235" s="77"/>
      <c r="Q235" s="103"/>
    </row>
    <row r="236" ht="15.75" customHeight="1">
      <c r="A236" s="77"/>
      <c r="Q236" s="103"/>
    </row>
    <row r="237" ht="15.75" customHeight="1">
      <c r="A237" s="77"/>
      <c r="Q237" s="103"/>
    </row>
    <row r="238" ht="15.75" customHeight="1">
      <c r="A238" s="77"/>
      <c r="Q238" s="103"/>
    </row>
    <row r="239" ht="15.75" customHeight="1">
      <c r="A239" s="77"/>
      <c r="Q239" s="103"/>
    </row>
    <row r="240" ht="15.75" customHeight="1">
      <c r="A240" s="77"/>
      <c r="Q240" s="103"/>
    </row>
    <row r="241" ht="15.75" customHeight="1">
      <c r="A241" s="77"/>
      <c r="Q241" s="103"/>
    </row>
    <row r="242" ht="15.75" customHeight="1">
      <c r="A242" s="77"/>
      <c r="Q242" s="103"/>
    </row>
    <row r="243" ht="15.75" customHeight="1">
      <c r="A243" s="77"/>
      <c r="Q243" s="103"/>
    </row>
    <row r="244" ht="15.75" customHeight="1">
      <c r="A244" s="77"/>
      <c r="Q244" s="103"/>
    </row>
    <row r="245" ht="15.75" customHeight="1">
      <c r="A245" s="77"/>
      <c r="Q245" s="103"/>
    </row>
    <row r="246" ht="15.75" customHeight="1">
      <c r="A246" s="77"/>
      <c r="Q246" s="103"/>
    </row>
    <row r="247" ht="15.75" customHeight="1">
      <c r="A247" s="77"/>
      <c r="Q247" s="103"/>
    </row>
    <row r="248" ht="15.75" customHeight="1">
      <c r="A248" s="77"/>
      <c r="Q248" s="103"/>
    </row>
    <row r="249" ht="15.75" customHeight="1">
      <c r="A249" s="77"/>
      <c r="Q249" s="103"/>
    </row>
    <row r="250" ht="15.75" customHeight="1">
      <c r="A250" s="77"/>
      <c r="Q250" s="103"/>
    </row>
    <row r="251" ht="15.75" customHeight="1">
      <c r="A251" s="77"/>
      <c r="Q251" s="103"/>
    </row>
    <row r="252" ht="15.75" customHeight="1">
      <c r="A252" s="77"/>
      <c r="Q252" s="103"/>
    </row>
    <row r="253" ht="15.75" customHeight="1">
      <c r="A253" s="77"/>
      <c r="Q253" s="103"/>
    </row>
    <row r="254" ht="15.75" customHeight="1">
      <c r="A254" s="77"/>
      <c r="Q254" s="103"/>
    </row>
    <row r="255" ht="15.75" customHeight="1">
      <c r="A255" s="77"/>
      <c r="Q255" s="103"/>
    </row>
    <row r="256" ht="15.75" customHeight="1">
      <c r="A256" s="77"/>
      <c r="Q256" s="103"/>
    </row>
    <row r="257" ht="15.75" customHeight="1">
      <c r="A257" s="77"/>
      <c r="Q257" s="103"/>
    </row>
    <row r="258" ht="15.75" customHeight="1">
      <c r="A258" s="77"/>
      <c r="Q258" s="103"/>
    </row>
    <row r="259" ht="15.75" customHeight="1">
      <c r="A259" s="77"/>
      <c r="Q259" s="103"/>
    </row>
    <row r="260" ht="15.75" customHeight="1">
      <c r="A260" s="77"/>
      <c r="Q260" s="103"/>
    </row>
    <row r="261" ht="15.75" customHeight="1">
      <c r="A261" s="77"/>
      <c r="Q261" s="103"/>
    </row>
    <row r="262" ht="15.75" customHeight="1">
      <c r="A262" s="77"/>
      <c r="Q262" s="103"/>
    </row>
    <row r="263" ht="15.75" customHeight="1">
      <c r="A263" s="77"/>
      <c r="Q263" s="103"/>
    </row>
    <row r="264" ht="15.75" customHeight="1">
      <c r="A264" s="77"/>
      <c r="Q264" s="103"/>
    </row>
    <row r="265" ht="15.75" customHeight="1">
      <c r="A265" s="77"/>
      <c r="Q265" s="103"/>
    </row>
    <row r="266" ht="15.75" customHeight="1">
      <c r="A266" s="77"/>
      <c r="Q266" s="103"/>
    </row>
    <row r="267" ht="15.75" customHeight="1">
      <c r="A267" s="77"/>
      <c r="Q267" s="103"/>
    </row>
    <row r="268" ht="15.75" customHeight="1">
      <c r="A268" s="77"/>
      <c r="Q268" s="103"/>
    </row>
    <row r="269" ht="15.75" customHeight="1">
      <c r="A269" s="77"/>
      <c r="Q269" s="103"/>
    </row>
    <row r="270" ht="15.75" customHeight="1">
      <c r="A270" s="77"/>
      <c r="Q270" s="103"/>
    </row>
    <row r="271" ht="15.75" customHeight="1">
      <c r="A271" s="77"/>
      <c r="Q271" s="103"/>
    </row>
    <row r="272" ht="15.75" customHeight="1">
      <c r="A272" s="77"/>
      <c r="Q272" s="103"/>
    </row>
    <row r="273" ht="15.75" customHeight="1">
      <c r="A273" s="77"/>
      <c r="Q273" s="103"/>
    </row>
    <row r="274" ht="15.75" customHeight="1">
      <c r="A274" s="77"/>
      <c r="Q274" s="103"/>
    </row>
    <row r="275" ht="15.75" customHeight="1">
      <c r="A275" s="77"/>
      <c r="Q275" s="103"/>
    </row>
    <row r="276" ht="15.75" customHeight="1">
      <c r="A276" s="77"/>
      <c r="Q276" s="103"/>
    </row>
    <row r="277" ht="15.75" customHeight="1">
      <c r="A277" s="77"/>
      <c r="Q277" s="103"/>
    </row>
    <row r="278" ht="15.75" customHeight="1">
      <c r="A278" s="77"/>
      <c r="Q278" s="103"/>
    </row>
    <row r="279" ht="15.75" customHeight="1">
      <c r="A279" s="77"/>
      <c r="Q279" s="103"/>
    </row>
    <row r="280" ht="15.75" customHeight="1">
      <c r="A280" s="77"/>
      <c r="Q280" s="103"/>
    </row>
    <row r="281" ht="15.75" customHeight="1">
      <c r="A281" s="77"/>
      <c r="Q281" s="103"/>
    </row>
    <row r="282" ht="15.75" customHeight="1">
      <c r="A282" s="77"/>
      <c r="Q282" s="103"/>
    </row>
    <row r="283" ht="15.75" customHeight="1">
      <c r="A283" s="77"/>
      <c r="Q283" s="103"/>
    </row>
    <row r="284" ht="15.75" customHeight="1">
      <c r="A284" s="77"/>
      <c r="Q284" s="103"/>
    </row>
    <row r="285" ht="15.75" customHeight="1">
      <c r="A285" s="77"/>
      <c r="Q285" s="103"/>
    </row>
    <row r="286" ht="15.75" customHeight="1">
      <c r="A286" s="77"/>
      <c r="Q286" s="103"/>
    </row>
    <row r="287" ht="15.75" customHeight="1">
      <c r="A287" s="77"/>
      <c r="Q287" s="103"/>
    </row>
    <row r="288" ht="15.75" customHeight="1">
      <c r="A288" s="77"/>
      <c r="Q288" s="103"/>
    </row>
    <row r="289" ht="15.75" customHeight="1">
      <c r="A289" s="77"/>
      <c r="Q289" s="103"/>
    </row>
    <row r="290" ht="15.75" customHeight="1">
      <c r="A290" s="77"/>
      <c r="Q290" s="103"/>
    </row>
    <row r="291" ht="15.75" customHeight="1">
      <c r="A291" s="77"/>
      <c r="Q291" s="103"/>
    </row>
    <row r="292" ht="15.75" customHeight="1">
      <c r="A292" s="77"/>
      <c r="Q292" s="103"/>
    </row>
    <row r="293" ht="15.75" customHeight="1">
      <c r="A293" s="77"/>
      <c r="Q293" s="103"/>
    </row>
    <row r="294" ht="15.75" customHeight="1">
      <c r="A294" s="77"/>
      <c r="Q294" s="103"/>
    </row>
    <row r="295" ht="15.75" customHeight="1">
      <c r="A295" s="77"/>
      <c r="Q295" s="103"/>
    </row>
    <row r="296" ht="15.75" customHeight="1">
      <c r="A296" s="77"/>
      <c r="Q296" s="103"/>
    </row>
    <row r="297" ht="15.75" customHeight="1">
      <c r="A297" s="77"/>
      <c r="Q297" s="103"/>
    </row>
    <row r="298" ht="15.75" customHeight="1">
      <c r="A298" s="77"/>
      <c r="Q298" s="103"/>
    </row>
    <row r="299" ht="15.75" customHeight="1">
      <c r="A299" s="77"/>
      <c r="Q299" s="103"/>
    </row>
    <row r="300" ht="15.75" customHeight="1">
      <c r="A300" s="77"/>
      <c r="Q300" s="103"/>
    </row>
    <row r="301" ht="15.75" customHeight="1">
      <c r="A301" s="77"/>
      <c r="Q301" s="103"/>
    </row>
    <row r="302" ht="15.75" customHeight="1">
      <c r="A302" s="77"/>
      <c r="Q302" s="103"/>
    </row>
    <row r="303" ht="15.75" customHeight="1">
      <c r="A303" s="77"/>
      <c r="Q303" s="103"/>
    </row>
    <row r="304" ht="15.75" customHeight="1">
      <c r="A304" s="77"/>
      <c r="Q304" s="103"/>
    </row>
    <row r="305" ht="15.75" customHeight="1">
      <c r="A305" s="77"/>
      <c r="Q305" s="103"/>
    </row>
    <row r="306" ht="15.75" customHeight="1">
      <c r="A306" s="77"/>
      <c r="Q306" s="103"/>
    </row>
    <row r="307" ht="15.75" customHeight="1">
      <c r="A307" s="77"/>
      <c r="Q307" s="103"/>
    </row>
    <row r="308" ht="15.75" customHeight="1">
      <c r="A308" s="77"/>
      <c r="Q308" s="103"/>
    </row>
    <row r="309" ht="15.75" customHeight="1">
      <c r="A309" s="77"/>
      <c r="Q309" s="103"/>
    </row>
    <row r="310" ht="15.75" customHeight="1">
      <c r="A310" s="77"/>
      <c r="Q310" s="103"/>
    </row>
    <row r="311" ht="15.75" customHeight="1">
      <c r="A311" s="77"/>
      <c r="Q311" s="103"/>
    </row>
    <row r="312" ht="15.75" customHeight="1">
      <c r="A312" s="77"/>
      <c r="Q312" s="103"/>
    </row>
    <row r="313" ht="15.75" customHeight="1">
      <c r="A313" s="77"/>
      <c r="Q313" s="103"/>
    </row>
    <row r="314" ht="15.75" customHeight="1">
      <c r="A314" s="77"/>
      <c r="Q314" s="103"/>
    </row>
    <row r="315" ht="15.75" customHeight="1">
      <c r="A315" s="77"/>
      <c r="Q315" s="103"/>
    </row>
    <row r="316" ht="15.75" customHeight="1">
      <c r="A316" s="77"/>
      <c r="Q316" s="103"/>
    </row>
    <row r="317" ht="15.75" customHeight="1">
      <c r="A317" s="77"/>
      <c r="Q317" s="103"/>
    </row>
    <row r="318" ht="15.75" customHeight="1">
      <c r="A318" s="77"/>
      <c r="Q318" s="103"/>
    </row>
    <row r="319" ht="15.75" customHeight="1">
      <c r="A319" s="77"/>
      <c r="Q319" s="103"/>
    </row>
    <row r="320" ht="15.75" customHeight="1">
      <c r="A320" s="77"/>
      <c r="Q320" s="103"/>
    </row>
    <row r="321" ht="15.75" customHeight="1">
      <c r="A321" s="77"/>
      <c r="Q321" s="103"/>
    </row>
    <row r="322" ht="15.75" customHeight="1">
      <c r="A322" s="77"/>
      <c r="Q322" s="103"/>
    </row>
    <row r="323" ht="15.75" customHeight="1">
      <c r="A323" s="77"/>
      <c r="Q323" s="103"/>
    </row>
    <row r="324" ht="15.75" customHeight="1">
      <c r="A324" s="77"/>
      <c r="Q324" s="103"/>
    </row>
    <row r="325" ht="15.75" customHeight="1">
      <c r="A325" s="77"/>
      <c r="Q325" s="103"/>
    </row>
    <row r="326" ht="15.75" customHeight="1">
      <c r="A326" s="77"/>
      <c r="Q326" s="103"/>
    </row>
    <row r="327" ht="15.75" customHeight="1">
      <c r="A327" s="77"/>
      <c r="Q327" s="103"/>
    </row>
    <row r="328" ht="15.75" customHeight="1">
      <c r="A328" s="77"/>
      <c r="Q328" s="103"/>
    </row>
    <row r="329" ht="15.75" customHeight="1">
      <c r="A329" s="77"/>
      <c r="Q329" s="103"/>
    </row>
    <row r="330" ht="15.75" customHeight="1">
      <c r="A330" s="77"/>
      <c r="Q330" s="103"/>
    </row>
    <row r="331" ht="15.75" customHeight="1">
      <c r="A331" s="77"/>
      <c r="Q331" s="103"/>
    </row>
    <row r="332" ht="15.75" customHeight="1">
      <c r="A332" s="77"/>
      <c r="Q332" s="103"/>
    </row>
    <row r="333" ht="15.75" customHeight="1">
      <c r="A333" s="77"/>
      <c r="Q333" s="103"/>
    </row>
    <row r="334" ht="15.75" customHeight="1">
      <c r="A334" s="77"/>
      <c r="Q334" s="103"/>
    </row>
    <row r="335" ht="15.75" customHeight="1">
      <c r="A335" s="77"/>
      <c r="Q335" s="103"/>
    </row>
    <row r="336" ht="15.75" customHeight="1">
      <c r="A336" s="77"/>
      <c r="Q336" s="103"/>
    </row>
    <row r="337" ht="15.75" customHeight="1">
      <c r="A337" s="77"/>
      <c r="Q337" s="103"/>
    </row>
    <row r="338" ht="15.75" customHeight="1">
      <c r="A338" s="77"/>
      <c r="Q338" s="103"/>
    </row>
    <row r="339" ht="15.75" customHeight="1">
      <c r="A339" s="77"/>
      <c r="Q339" s="103"/>
    </row>
    <row r="340" ht="15.75" customHeight="1">
      <c r="A340" s="77"/>
      <c r="Q340" s="103"/>
    </row>
    <row r="341" ht="15.75" customHeight="1">
      <c r="A341" s="77"/>
      <c r="Q341" s="103"/>
    </row>
    <row r="342" ht="15.75" customHeight="1">
      <c r="A342" s="77"/>
      <c r="Q342" s="103"/>
    </row>
    <row r="343" ht="15.75" customHeight="1">
      <c r="A343" s="77"/>
      <c r="Q343" s="103"/>
    </row>
    <row r="344" ht="15.75" customHeight="1">
      <c r="A344" s="77"/>
      <c r="Q344" s="103"/>
    </row>
    <row r="345" ht="15.75" customHeight="1">
      <c r="A345" s="77"/>
      <c r="Q345" s="103"/>
    </row>
    <row r="346" ht="15.75" customHeight="1">
      <c r="A346" s="77"/>
      <c r="Q346" s="103"/>
    </row>
    <row r="347" ht="15.75" customHeight="1">
      <c r="A347" s="77"/>
      <c r="Q347" s="103"/>
    </row>
    <row r="348" ht="15.75" customHeight="1">
      <c r="A348" s="77"/>
      <c r="Q348" s="103"/>
    </row>
    <row r="349" ht="15.75" customHeight="1">
      <c r="A349" s="77"/>
      <c r="Q349" s="103"/>
    </row>
    <row r="350" ht="15.75" customHeight="1">
      <c r="A350" s="77"/>
      <c r="Q350" s="103"/>
    </row>
    <row r="351" ht="15.75" customHeight="1">
      <c r="A351" s="77"/>
      <c r="Q351" s="103"/>
    </row>
    <row r="352" ht="15.75" customHeight="1">
      <c r="A352" s="77"/>
      <c r="Q352" s="103"/>
    </row>
    <row r="353" ht="15.75" customHeight="1">
      <c r="A353" s="77"/>
      <c r="Q353" s="103"/>
    </row>
    <row r="354" ht="15.75" customHeight="1">
      <c r="A354" s="77"/>
      <c r="Q354" s="103"/>
    </row>
    <row r="355" ht="15.75" customHeight="1">
      <c r="A355" s="77"/>
      <c r="Q355" s="103"/>
    </row>
    <row r="356" ht="15.75" customHeight="1">
      <c r="A356" s="77"/>
      <c r="Q356" s="103"/>
    </row>
    <row r="357" ht="15.75" customHeight="1">
      <c r="A357" s="77"/>
      <c r="Q357" s="103"/>
    </row>
    <row r="358" ht="15.75" customHeight="1">
      <c r="A358" s="77"/>
      <c r="Q358" s="103"/>
    </row>
    <row r="359" ht="15.75" customHeight="1">
      <c r="A359" s="77"/>
      <c r="Q359" s="103"/>
    </row>
    <row r="360" ht="15.75" customHeight="1">
      <c r="A360" s="77"/>
      <c r="Q360" s="103"/>
    </row>
    <row r="361" ht="15.75" customHeight="1">
      <c r="A361" s="77"/>
      <c r="Q361" s="103"/>
    </row>
    <row r="362" ht="15.75" customHeight="1">
      <c r="A362" s="77"/>
      <c r="Q362" s="103"/>
    </row>
    <row r="363" ht="15.75" customHeight="1">
      <c r="A363" s="77"/>
      <c r="Q363" s="103"/>
    </row>
    <row r="364" ht="15.75" customHeight="1">
      <c r="A364" s="77"/>
      <c r="Q364" s="103"/>
    </row>
    <row r="365" ht="15.75" customHeight="1">
      <c r="A365" s="77"/>
      <c r="Q365" s="103"/>
    </row>
    <row r="366" ht="15.75" customHeight="1">
      <c r="A366" s="77"/>
      <c r="Q366" s="103"/>
    </row>
    <row r="367" ht="15.75" customHeight="1">
      <c r="A367" s="77"/>
      <c r="Q367" s="103"/>
    </row>
    <row r="368" ht="15.75" customHeight="1">
      <c r="A368" s="77"/>
      <c r="Q368" s="103"/>
    </row>
    <row r="369" ht="15.75" customHeight="1">
      <c r="A369" s="77"/>
      <c r="Q369" s="103"/>
    </row>
    <row r="370" ht="15.75" customHeight="1">
      <c r="A370" s="77"/>
      <c r="Q370" s="103"/>
    </row>
    <row r="371" ht="15.75" customHeight="1">
      <c r="A371" s="77"/>
      <c r="Q371" s="103"/>
    </row>
    <row r="372" ht="15.75" customHeight="1">
      <c r="A372" s="77"/>
      <c r="Q372" s="103"/>
    </row>
    <row r="373" ht="15.75" customHeight="1">
      <c r="A373" s="77"/>
      <c r="Q373" s="103"/>
    </row>
    <row r="374" ht="15.75" customHeight="1">
      <c r="A374" s="77"/>
      <c r="Q374" s="103"/>
    </row>
    <row r="375" ht="15.75" customHeight="1">
      <c r="A375" s="77"/>
      <c r="Q375" s="103"/>
    </row>
    <row r="376" ht="15.75" customHeight="1">
      <c r="A376" s="77"/>
      <c r="Q376" s="103"/>
    </row>
    <row r="377" ht="15.75" customHeight="1">
      <c r="A377" s="77"/>
      <c r="Q377" s="103"/>
    </row>
    <row r="378" ht="15.75" customHeight="1">
      <c r="A378" s="77"/>
      <c r="Q378" s="103"/>
    </row>
    <row r="379" ht="15.75" customHeight="1">
      <c r="A379" s="77"/>
      <c r="Q379" s="103"/>
    </row>
    <row r="380" ht="15.75" customHeight="1">
      <c r="A380" s="77"/>
      <c r="Q380" s="103"/>
    </row>
    <row r="381" ht="15.75" customHeight="1">
      <c r="A381" s="77"/>
      <c r="Q381" s="103"/>
    </row>
    <row r="382" ht="15.75" customHeight="1">
      <c r="A382" s="77"/>
      <c r="Q382" s="103"/>
    </row>
    <row r="383" ht="15.75" customHeight="1">
      <c r="A383" s="77"/>
      <c r="Q383" s="103"/>
    </row>
    <row r="384" ht="15.75" customHeight="1">
      <c r="A384" s="77"/>
      <c r="Q384" s="103"/>
    </row>
    <row r="385" ht="15.75" customHeight="1">
      <c r="A385" s="77"/>
      <c r="Q385" s="103"/>
    </row>
    <row r="386" ht="15.75" customHeight="1">
      <c r="A386" s="77"/>
      <c r="Q386" s="103"/>
    </row>
    <row r="387" ht="15.75" customHeight="1">
      <c r="A387" s="77"/>
      <c r="Q387" s="103"/>
    </row>
    <row r="388" ht="15.75" customHeight="1">
      <c r="A388" s="77"/>
      <c r="Q388" s="103"/>
    </row>
    <row r="389" ht="15.75" customHeight="1">
      <c r="A389" s="77"/>
      <c r="Q389" s="103"/>
    </row>
    <row r="390" ht="15.75" customHeight="1">
      <c r="A390" s="77"/>
      <c r="Q390" s="103"/>
    </row>
    <row r="391" ht="15.75" customHeight="1">
      <c r="A391" s="77"/>
      <c r="Q391" s="103"/>
    </row>
    <row r="392" ht="15.75" customHeight="1">
      <c r="A392" s="77"/>
      <c r="Q392" s="103"/>
    </row>
    <row r="393" ht="15.75" customHeight="1">
      <c r="A393" s="77"/>
      <c r="Q393" s="103"/>
    </row>
    <row r="394" ht="15.75" customHeight="1">
      <c r="A394" s="77"/>
      <c r="Q394" s="103"/>
    </row>
    <row r="395" ht="15.75" customHeight="1">
      <c r="A395" s="77"/>
      <c r="Q395" s="103"/>
    </row>
    <row r="396" ht="15.75" customHeight="1">
      <c r="A396" s="77"/>
      <c r="Q396" s="103"/>
    </row>
    <row r="397" ht="15.75" customHeight="1">
      <c r="A397" s="77"/>
      <c r="Q397" s="103"/>
    </row>
    <row r="398" ht="15.75" customHeight="1">
      <c r="A398" s="77"/>
      <c r="Q398" s="103"/>
    </row>
    <row r="399" ht="15.75" customHeight="1">
      <c r="A399" s="77"/>
      <c r="Q399" s="103"/>
    </row>
    <row r="400" ht="15.75" customHeight="1">
      <c r="A400" s="77"/>
      <c r="Q400" s="103"/>
    </row>
    <row r="401" ht="15.75" customHeight="1">
      <c r="A401" s="77"/>
      <c r="Q401" s="103"/>
    </row>
    <row r="402" ht="15.75" customHeight="1">
      <c r="A402" s="77"/>
      <c r="Q402" s="103"/>
    </row>
    <row r="403" ht="15.75" customHeight="1">
      <c r="A403" s="77"/>
      <c r="Q403" s="103"/>
    </row>
    <row r="404" ht="15.75" customHeight="1">
      <c r="A404" s="77"/>
      <c r="Q404" s="103"/>
    </row>
    <row r="405" ht="15.75" customHeight="1">
      <c r="A405" s="77"/>
      <c r="Q405" s="103"/>
    </row>
    <row r="406" ht="15.75" customHeight="1">
      <c r="A406" s="77"/>
      <c r="Q406" s="103"/>
    </row>
    <row r="407" ht="15.75" customHeight="1">
      <c r="A407" s="77"/>
      <c r="Q407" s="103"/>
    </row>
    <row r="408" ht="15.75" customHeight="1">
      <c r="A408" s="77"/>
      <c r="Q408" s="103"/>
    </row>
    <row r="409" ht="15.75" customHeight="1">
      <c r="A409" s="77"/>
      <c r="Q409" s="103"/>
    </row>
    <row r="410" ht="15.75" customHeight="1">
      <c r="A410" s="77"/>
      <c r="Q410" s="103"/>
    </row>
    <row r="411" ht="15.75" customHeight="1">
      <c r="A411" s="77"/>
      <c r="Q411" s="103"/>
    </row>
    <row r="412" ht="15.75" customHeight="1">
      <c r="A412" s="77"/>
      <c r="Q412" s="103"/>
    </row>
    <row r="413" ht="15.75" customHeight="1">
      <c r="A413" s="77"/>
      <c r="Q413" s="103"/>
    </row>
    <row r="414" ht="15.75" customHeight="1">
      <c r="A414" s="77"/>
      <c r="Q414" s="103"/>
    </row>
    <row r="415" ht="15.75" customHeight="1">
      <c r="A415" s="77"/>
      <c r="Q415" s="103"/>
    </row>
    <row r="416" ht="15.75" customHeight="1">
      <c r="A416" s="77"/>
      <c r="Q416" s="103"/>
    </row>
    <row r="417" ht="15.75" customHeight="1">
      <c r="A417" s="77"/>
      <c r="Q417" s="103"/>
    </row>
    <row r="418" ht="15.75" customHeight="1">
      <c r="A418" s="77"/>
      <c r="Q418" s="103"/>
    </row>
    <row r="419" ht="15.75" customHeight="1">
      <c r="A419" s="77"/>
      <c r="Q419" s="103"/>
    </row>
    <row r="420" ht="15.75" customHeight="1">
      <c r="A420" s="77"/>
      <c r="Q420" s="103"/>
    </row>
    <row r="421" ht="15.75" customHeight="1">
      <c r="A421" s="77"/>
      <c r="Q421" s="103"/>
    </row>
    <row r="422" ht="15.75" customHeight="1">
      <c r="A422" s="77"/>
      <c r="Q422" s="103"/>
    </row>
    <row r="423" ht="15.75" customHeight="1">
      <c r="A423" s="77"/>
      <c r="Q423" s="103"/>
    </row>
    <row r="424" ht="15.75" customHeight="1">
      <c r="A424" s="77"/>
      <c r="Q424" s="103"/>
    </row>
    <row r="425" ht="15.75" customHeight="1">
      <c r="A425" s="77"/>
      <c r="Q425" s="103"/>
    </row>
    <row r="426" ht="15.75" customHeight="1">
      <c r="A426" s="77"/>
      <c r="Q426" s="103"/>
    </row>
    <row r="427" ht="15.75" customHeight="1">
      <c r="A427" s="77"/>
      <c r="Q427" s="103"/>
    </row>
    <row r="428" ht="15.75" customHeight="1">
      <c r="A428" s="77"/>
      <c r="Q428" s="103"/>
    </row>
    <row r="429" ht="15.75" customHeight="1">
      <c r="A429" s="77"/>
      <c r="Q429" s="103"/>
    </row>
    <row r="430" ht="15.75" customHeight="1">
      <c r="A430" s="77"/>
      <c r="Q430" s="103"/>
    </row>
    <row r="431" ht="15.75" customHeight="1">
      <c r="A431" s="77"/>
      <c r="Q431" s="103"/>
    </row>
    <row r="432" ht="15.75" customHeight="1">
      <c r="A432" s="77"/>
      <c r="Q432" s="103"/>
    </row>
    <row r="433" ht="15.75" customHeight="1">
      <c r="A433" s="77"/>
      <c r="Q433" s="103"/>
    </row>
    <row r="434" ht="15.75" customHeight="1">
      <c r="A434" s="77"/>
      <c r="Q434" s="103"/>
    </row>
    <row r="435" ht="15.75" customHeight="1">
      <c r="A435" s="77"/>
      <c r="Q435" s="103"/>
    </row>
    <row r="436" ht="15.75" customHeight="1">
      <c r="A436" s="77"/>
      <c r="Q436" s="103"/>
    </row>
    <row r="437" ht="15.75" customHeight="1">
      <c r="A437" s="77"/>
      <c r="Q437" s="103"/>
    </row>
    <row r="438" ht="15.75" customHeight="1">
      <c r="A438" s="77"/>
      <c r="Q438" s="103"/>
    </row>
    <row r="439" ht="15.75" customHeight="1">
      <c r="A439" s="77"/>
      <c r="Q439" s="103"/>
    </row>
    <row r="440" ht="15.75" customHeight="1">
      <c r="A440" s="77"/>
      <c r="Q440" s="103"/>
    </row>
    <row r="441" ht="15.75" customHeight="1">
      <c r="A441" s="77"/>
      <c r="Q441" s="103"/>
    </row>
    <row r="442" ht="15.75" customHeight="1">
      <c r="A442" s="77"/>
      <c r="Q442" s="103"/>
    </row>
    <row r="443" ht="15.75" customHeight="1">
      <c r="A443" s="77"/>
      <c r="Q443" s="103"/>
    </row>
    <row r="444" ht="15.75" customHeight="1">
      <c r="A444" s="77"/>
      <c r="Q444" s="103"/>
    </row>
    <row r="445" ht="15.75" customHeight="1">
      <c r="A445" s="77"/>
      <c r="Q445" s="103"/>
    </row>
    <row r="446" ht="15.75" customHeight="1">
      <c r="A446" s="77"/>
      <c r="Q446" s="103"/>
    </row>
    <row r="447" ht="15.75" customHeight="1">
      <c r="A447" s="77"/>
      <c r="Q447" s="103"/>
    </row>
    <row r="448" ht="15.75" customHeight="1">
      <c r="A448" s="77"/>
      <c r="Q448" s="103"/>
    </row>
    <row r="449" ht="15.75" customHeight="1">
      <c r="A449" s="77"/>
      <c r="Q449" s="103"/>
    </row>
    <row r="450" ht="15.75" customHeight="1">
      <c r="A450" s="77"/>
      <c r="Q450" s="103"/>
    </row>
    <row r="451" ht="15.75" customHeight="1">
      <c r="A451" s="77"/>
      <c r="Q451" s="103"/>
    </row>
    <row r="452" ht="15.75" customHeight="1">
      <c r="A452" s="77"/>
      <c r="Q452" s="103"/>
    </row>
    <row r="453" ht="15.75" customHeight="1">
      <c r="A453" s="77"/>
      <c r="Q453" s="103"/>
    </row>
    <row r="454" ht="15.75" customHeight="1">
      <c r="A454" s="77"/>
      <c r="Q454" s="103"/>
    </row>
    <row r="455" ht="15.75" customHeight="1">
      <c r="A455" s="77"/>
      <c r="Q455" s="103"/>
    </row>
    <row r="456" ht="15.75" customHeight="1">
      <c r="A456" s="77"/>
      <c r="Q456" s="103"/>
    </row>
    <row r="457" ht="15.75" customHeight="1">
      <c r="A457" s="77"/>
      <c r="Q457" s="103"/>
    </row>
    <row r="458" ht="15.75" customHeight="1">
      <c r="A458" s="77"/>
      <c r="Q458" s="103"/>
    </row>
    <row r="459" ht="15.75" customHeight="1">
      <c r="A459" s="77"/>
      <c r="Q459" s="103"/>
    </row>
    <row r="460" ht="15.75" customHeight="1">
      <c r="A460" s="77"/>
      <c r="Q460" s="103"/>
    </row>
    <row r="461" ht="15.75" customHeight="1">
      <c r="A461" s="77"/>
      <c r="Q461" s="103"/>
    </row>
    <row r="462" ht="15.75" customHeight="1">
      <c r="A462" s="77"/>
      <c r="Q462" s="103"/>
    </row>
    <row r="463" ht="15.75" customHeight="1">
      <c r="A463" s="77"/>
      <c r="Q463" s="103"/>
    </row>
    <row r="464" ht="15.75" customHeight="1">
      <c r="A464" s="77"/>
      <c r="Q464" s="103"/>
    </row>
    <row r="465" ht="15.75" customHeight="1">
      <c r="A465" s="77"/>
      <c r="Q465" s="103"/>
    </row>
    <row r="466" ht="15.75" customHeight="1">
      <c r="A466" s="77"/>
      <c r="Q466" s="103"/>
    </row>
    <row r="467" ht="15.75" customHeight="1">
      <c r="A467" s="77"/>
      <c r="Q467" s="103"/>
    </row>
    <row r="468" ht="15.75" customHeight="1">
      <c r="A468" s="77"/>
      <c r="Q468" s="103"/>
    </row>
    <row r="469" ht="15.75" customHeight="1">
      <c r="A469" s="77"/>
      <c r="Q469" s="103"/>
    </row>
    <row r="470" ht="15.75" customHeight="1">
      <c r="A470" s="77"/>
      <c r="Q470" s="103"/>
    </row>
    <row r="471" ht="15.75" customHeight="1">
      <c r="A471" s="77"/>
      <c r="Q471" s="103"/>
    </row>
    <row r="472" ht="15.75" customHeight="1">
      <c r="A472" s="77"/>
      <c r="Q472" s="103"/>
    </row>
    <row r="473" ht="15.75" customHeight="1">
      <c r="A473" s="77"/>
      <c r="Q473" s="103"/>
    </row>
    <row r="474" ht="15.75" customHeight="1">
      <c r="A474" s="77"/>
      <c r="Q474" s="103"/>
    </row>
    <row r="475" ht="15.75" customHeight="1">
      <c r="A475" s="77"/>
      <c r="Q475" s="103"/>
    </row>
    <row r="476" ht="15.75" customHeight="1">
      <c r="A476" s="77"/>
      <c r="Q476" s="103"/>
    </row>
    <row r="477" ht="15.75" customHeight="1">
      <c r="A477" s="77"/>
      <c r="Q477" s="103"/>
    </row>
    <row r="478" ht="15.75" customHeight="1">
      <c r="A478" s="77"/>
      <c r="Q478" s="103"/>
    </row>
    <row r="479" ht="15.75" customHeight="1">
      <c r="A479" s="77"/>
      <c r="Q479" s="103"/>
    </row>
    <row r="480" ht="15.75" customHeight="1">
      <c r="A480" s="77"/>
      <c r="Q480" s="103"/>
    </row>
    <row r="481" ht="15.75" customHeight="1">
      <c r="A481" s="77"/>
      <c r="Q481" s="103"/>
    </row>
    <row r="482" ht="15.75" customHeight="1">
      <c r="A482" s="77"/>
      <c r="Q482" s="103"/>
    </row>
    <row r="483" ht="15.75" customHeight="1">
      <c r="A483" s="77"/>
      <c r="Q483" s="103"/>
    </row>
    <row r="484" ht="15.75" customHeight="1">
      <c r="A484" s="77"/>
      <c r="Q484" s="103"/>
    </row>
    <row r="485" ht="15.75" customHeight="1">
      <c r="A485" s="77"/>
      <c r="Q485" s="103"/>
    </row>
    <row r="486" ht="15.75" customHeight="1">
      <c r="A486" s="77"/>
      <c r="Q486" s="103"/>
    </row>
    <row r="487" ht="15.75" customHeight="1">
      <c r="A487" s="77"/>
      <c r="Q487" s="103"/>
    </row>
    <row r="488" ht="15.75" customHeight="1">
      <c r="A488" s="77"/>
      <c r="Q488" s="103"/>
    </row>
    <row r="489" ht="15.75" customHeight="1">
      <c r="A489" s="77"/>
      <c r="Q489" s="103"/>
    </row>
    <row r="490" ht="15.75" customHeight="1">
      <c r="A490" s="77"/>
      <c r="Q490" s="103"/>
    </row>
    <row r="491" ht="15.75" customHeight="1">
      <c r="A491" s="77"/>
      <c r="Q491" s="103"/>
    </row>
    <row r="492" ht="15.75" customHeight="1">
      <c r="A492" s="77"/>
      <c r="Q492" s="103"/>
    </row>
    <row r="493" ht="15.75" customHeight="1">
      <c r="A493" s="77"/>
      <c r="Q493" s="103"/>
    </row>
    <row r="494" ht="15.75" customHeight="1">
      <c r="A494" s="77"/>
      <c r="Q494" s="103"/>
    </row>
    <row r="495" ht="15.75" customHeight="1">
      <c r="A495" s="77"/>
      <c r="Q495" s="103"/>
    </row>
    <row r="496" ht="15.75" customHeight="1">
      <c r="A496" s="77"/>
      <c r="Q496" s="103"/>
    </row>
    <row r="497" ht="15.75" customHeight="1">
      <c r="A497" s="77"/>
      <c r="Q497" s="103"/>
    </row>
    <row r="498" ht="15.75" customHeight="1">
      <c r="A498" s="77"/>
      <c r="Q498" s="103"/>
    </row>
    <row r="499" ht="15.75" customHeight="1">
      <c r="A499" s="77"/>
      <c r="Q499" s="103"/>
    </row>
    <row r="500" ht="15.75" customHeight="1">
      <c r="A500" s="77"/>
      <c r="Q500" s="103"/>
    </row>
    <row r="501" ht="15.75" customHeight="1">
      <c r="A501" s="77"/>
      <c r="Q501" s="103"/>
    </row>
    <row r="502" ht="15.75" customHeight="1">
      <c r="A502" s="77"/>
      <c r="Q502" s="103"/>
    </row>
    <row r="503" ht="15.75" customHeight="1">
      <c r="A503" s="77"/>
      <c r="Q503" s="103"/>
    </row>
    <row r="504" ht="15.75" customHeight="1">
      <c r="A504" s="77"/>
      <c r="Q504" s="103"/>
    </row>
    <row r="505" ht="15.75" customHeight="1">
      <c r="A505" s="77"/>
      <c r="Q505" s="103"/>
    </row>
    <row r="506" ht="15.75" customHeight="1">
      <c r="A506" s="77"/>
      <c r="Q506" s="103"/>
    </row>
    <row r="507" ht="15.75" customHeight="1">
      <c r="A507" s="77"/>
      <c r="Q507" s="103"/>
    </row>
    <row r="508" ht="15.75" customHeight="1">
      <c r="A508" s="77"/>
      <c r="Q508" s="103"/>
    </row>
    <row r="509" ht="15.75" customHeight="1">
      <c r="A509" s="77"/>
      <c r="Q509" s="103"/>
    </row>
    <row r="510" ht="15.75" customHeight="1">
      <c r="A510" s="77"/>
      <c r="Q510" s="103"/>
    </row>
    <row r="511" ht="15.75" customHeight="1">
      <c r="A511" s="77"/>
      <c r="Q511" s="103"/>
    </row>
    <row r="512" ht="15.75" customHeight="1">
      <c r="A512" s="77"/>
      <c r="Q512" s="103"/>
    </row>
    <row r="513" ht="15.75" customHeight="1">
      <c r="A513" s="77"/>
      <c r="Q513" s="103"/>
    </row>
    <row r="514" ht="15.75" customHeight="1">
      <c r="A514" s="77"/>
      <c r="Q514" s="103"/>
    </row>
    <row r="515" ht="15.75" customHeight="1">
      <c r="A515" s="77"/>
      <c r="Q515" s="103"/>
    </row>
    <row r="516" ht="15.75" customHeight="1">
      <c r="A516" s="77"/>
      <c r="Q516" s="103"/>
    </row>
    <row r="517" ht="15.75" customHeight="1">
      <c r="A517" s="77"/>
      <c r="Q517" s="103"/>
    </row>
    <row r="518" ht="15.75" customHeight="1">
      <c r="A518" s="77"/>
      <c r="Q518" s="103"/>
    </row>
    <row r="519" ht="15.75" customHeight="1">
      <c r="A519" s="77"/>
      <c r="Q519" s="103"/>
    </row>
    <row r="520" ht="15.75" customHeight="1">
      <c r="A520" s="77"/>
      <c r="Q520" s="103"/>
    </row>
    <row r="521" ht="15.75" customHeight="1">
      <c r="A521" s="77"/>
      <c r="Q521" s="103"/>
    </row>
    <row r="522" ht="15.75" customHeight="1">
      <c r="A522" s="77"/>
      <c r="Q522" s="103"/>
    </row>
    <row r="523" ht="15.75" customHeight="1">
      <c r="A523" s="77"/>
      <c r="Q523" s="103"/>
    </row>
    <row r="524" ht="15.75" customHeight="1">
      <c r="A524" s="77"/>
      <c r="Q524" s="103"/>
    </row>
    <row r="525" ht="15.75" customHeight="1">
      <c r="A525" s="77"/>
      <c r="Q525" s="103"/>
    </row>
    <row r="526" ht="15.75" customHeight="1">
      <c r="A526" s="77"/>
      <c r="Q526" s="103"/>
    </row>
    <row r="527" ht="15.75" customHeight="1">
      <c r="A527" s="77"/>
      <c r="Q527" s="103"/>
    </row>
    <row r="528" ht="15.75" customHeight="1">
      <c r="A528" s="77"/>
      <c r="Q528" s="103"/>
    </row>
    <row r="529" ht="15.75" customHeight="1">
      <c r="A529" s="77"/>
      <c r="Q529" s="103"/>
    </row>
    <row r="530" ht="15.75" customHeight="1">
      <c r="A530" s="77"/>
      <c r="Q530" s="103"/>
    </row>
    <row r="531" ht="15.75" customHeight="1">
      <c r="A531" s="77"/>
      <c r="Q531" s="103"/>
    </row>
    <row r="532" ht="15.75" customHeight="1">
      <c r="A532" s="77"/>
      <c r="Q532" s="103"/>
    </row>
    <row r="533" ht="15.75" customHeight="1">
      <c r="A533" s="77"/>
      <c r="Q533" s="103"/>
    </row>
    <row r="534" ht="15.75" customHeight="1">
      <c r="A534" s="77"/>
      <c r="Q534" s="103"/>
    </row>
    <row r="535" ht="15.75" customHeight="1">
      <c r="A535" s="77"/>
      <c r="Q535" s="103"/>
    </row>
    <row r="536" ht="15.75" customHeight="1">
      <c r="A536" s="77"/>
      <c r="Q536" s="103"/>
    </row>
    <row r="537" ht="15.75" customHeight="1">
      <c r="A537" s="77"/>
      <c r="Q537" s="103"/>
    </row>
    <row r="538" ht="15.75" customHeight="1">
      <c r="A538" s="77"/>
      <c r="Q538" s="103"/>
    </row>
    <row r="539" ht="15.75" customHeight="1">
      <c r="A539" s="77"/>
      <c r="Q539" s="103"/>
    </row>
    <row r="540" ht="15.75" customHeight="1">
      <c r="A540" s="77"/>
      <c r="Q540" s="103"/>
    </row>
    <row r="541" ht="15.75" customHeight="1">
      <c r="A541" s="77"/>
      <c r="Q541" s="103"/>
    </row>
    <row r="542" ht="15.75" customHeight="1">
      <c r="A542" s="77"/>
      <c r="Q542" s="103"/>
    </row>
    <row r="543" ht="15.75" customHeight="1">
      <c r="A543" s="77"/>
      <c r="Q543" s="103"/>
    </row>
    <row r="544" ht="15.75" customHeight="1">
      <c r="A544" s="77"/>
      <c r="Q544" s="103"/>
    </row>
    <row r="545" ht="15.75" customHeight="1">
      <c r="A545" s="77"/>
      <c r="Q545" s="103"/>
    </row>
    <row r="546" ht="15.75" customHeight="1">
      <c r="A546" s="77"/>
      <c r="Q546" s="103"/>
    </row>
    <row r="547" ht="15.75" customHeight="1">
      <c r="A547" s="77"/>
      <c r="Q547" s="103"/>
    </row>
    <row r="548" ht="15.75" customHeight="1">
      <c r="A548" s="77"/>
      <c r="Q548" s="103"/>
    </row>
    <row r="549" ht="15.75" customHeight="1">
      <c r="A549" s="77"/>
      <c r="Q549" s="103"/>
    </row>
    <row r="550" ht="15.75" customHeight="1">
      <c r="A550" s="77"/>
      <c r="Q550" s="103"/>
    </row>
    <row r="551" ht="15.75" customHeight="1">
      <c r="A551" s="77"/>
      <c r="Q551" s="103"/>
    </row>
    <row r="552" ht="15.75" customHeight="1">
      <c r="A552" s="77"/>
      <c r="Q552" s="103"/>
    </row>
    <row r="553" ht="15.75" customHeight="1">
      <c r="A553" s="77"/>
      <c r="Q553" s="103"/>
    </row>
    <row r="554" ht="15.75" customHeight="1">
      <c r="A554" s="77"/>
      <c r="Q554" s="103"/>
    </row>
    <row r="555" ht="15.75" customHeight="1">
      <c r="A555" s="77"/>
      <c r="Q555" s="103"/>
    </row>
    <row r="556" ht="15.75" customHeight="1">
      <c r="A556" s="77"/>
      <c r="Q556" s="103"/>
    </row>
    <row r="557" ht="15.75" customHeight="1">
      <c r="A557" s="77"/>
      <c r="Q557" s="103"/>
    </row>
    <row r="558" ht="15.75" customHeight="1">
      <c r="A558" s="77"/>
      <c r="Q558" s="103"/>
    </row>
    <row r="559" ht="15.75" customHeight="1">
      <c r="A559" s="77"/>
      <c r="Q559" s="103"/>
    </row>
    <row r="560" ht="15.75" customHeight="1">
      <c r="A560" s="77"/>
      <c r="Q560" s="103"/>
    </row>
    <row r="561" ht="15.75" customHeight="1">
      <c r="A561" s="77"/>
      <c r="Q561" s="103"/>
    </row>
    <row r="562" ht="15.75" customHeight="1">
      <c r="A562" s="77"/>
      <c r="Q562" s="103"/>
    </row>
    <row r="563" ht="15.75" customHeight="1">
      <c r="A563" s="77"/>
      <c r="Q563" s="103"/>
    </row>
    <row r="564" ht="15.75" customHeight="1">
      <c r="A564" s="77"/>
      <c r="Q564" s="103"/>
    </row>
    <row r="565" ht="15.75" customHeight="1">
      <c r="A565" s="77"/>
      <c r="Q565" s="103"/>
    </row>
    <row r="566" ht="15.75" customHeight="1">
      <c r="A566" s="77"/>
      <c r="Q566" s="103"/>
    </row>
    <row r="567" ht="15.75" customHeight="1">
      <c r="A567" s="77"/>
      <c r="Q567" s="103"/>
    </row>
    <row r="568" ht="15.75" customHeight="1">
      <c r="A568" s="77"/>
      <c r="Q568" s="103"/>
    </row>
    <row r="569" ht="15.75" customHeight="1">
      <c r="A569" s="77"/>
      <c r="Q569" s="103"/>
    </row>
    <row r="570" ht="15.75" customHeight="1">
      <c r="A570" s="77"/>
      <c r="Q570" s="103"/>
    </row>
    <row r="571" ht="15.75" customHeight="1">
      <c r="A571" s="77"/>
      <c r="Q571" s="103"/>
    </row>
    <row r="572" ht="15.75" customHeight="1">
      <c r="A572" s="77"/>
      <c r="Q572" s="103"/>
    </row>
    <row r="573" ht="15.75" customHeight="1">
      <c r="A573" s="77"/>
      <c r="Q573" s="103"/>
    </row>
    <row r="574" ht="15.75" customHeight="1">
      <c r="A574" s="77"/>
      <c r="Q574" s="103"/>
    </row>
    <row r="575" ht="15.75" customHeight="1">
      <c r="A575" s="77"/>
      <c r="Q575" s="103"/>
    </row>
    <row r="576" ht="15.75" customHeight="1">
      <c r="A576" s="77"/>
      <c r="Q576" s="103"/>
    </row>
    <row r="577" ht="15.75" customHeight="1">
      <c r="A577" s="77"/>
      <c r="Q577" s="103"/>
    </row>
    <row r="578" ht="15.75" customHeight="1">
      <c r="A578" s="77"/>
      <c r="Q578" s="103"/>
    </row>
    <row r="579" ht="15.75" customHeight="1">
      <c r="A579" s="77"/>
      <c r="Q579" s="103"/>
    </row>
    <row r="580" ht="15.75" customHeight="1">
      <c r="A580" s="77"/>
      <c r="Q580" s="103"/>
    </row>
    <row r="581" ht="15.75" customHeight="1">
      <c r="A581" s="77"/>
      <c r="Q581" s="103"/>
    </row>
    <row r="582" ht="15.75" customHeight="1">
      <c r="A582" s="77"/>
      <c r="Q582" s="103"/>
    </row>
    <row r="583" ht="15.75" customHeight="1">
      <c r="A583" s="77"/>
      <c r="Q583" s="103"/>
    </row>
    <row r="584" ht="15.75" customHeight="1">
      <c r="A584" s="77"/>
      <c r="Q584" s="103"/>
    </row>
    <row r="585" ht="15.75" customHeight="1">
      <c r="A585" s="77"/>
      <c r="Q585" s="103"/>
    </row>
    <row r="586" ht="15.75" customHeight="1">
      <c r="A586" s="77"/>
      <c r="Q586" s="103"/>
    </row>
    <row r="587" ht="15.75" customHeight="1">
      <c r="A587" s="77"/>
      <c r="Q587" s="103"/>
    </row>
    <row r="588" ht="15.75" customHeight="1">
      <c r="A588" s="77"/>
      <c r="Q588" s="103"/>
    </row>
    <row r="589" ht="15.75" customHeight="1">
      <c r="A589" s="77"/>
      <c r="Q589" s="103"/>
    </row>
    <row r="590" ht="15.75" customHeight="1">
      <c r="A590" s="77"/>
      <c r="Q590" s="103"/>
    </row>
    <row r="591" ht="15.75" customHeight="1">
      <c r="A591" s="77"/>
      <c r="Q591" s="103"/>
    </row>
    <row r="592" ht="15.75" customHeight="1">
      <c r="A592" s="77"/>
      <c r="Q592" s="103"/>
    </row>
    <row r="593" ht="15.75" customHeight="1">
      <c r="A593" s="77"/>
      <c r="Q593" s="103"/>
    </row>
    <row r="594" ht="15.75" customHeight="1">
      <c r="A594" s="77"/>
      <c r="Q594" s="103"/>
    </row>
    <row r="595" ht="15.75" customHeight="1">
      <c r="A595" s="77"/>
      <c r="Q595" s="103"/>
    </row>
    <row r="596" ht="15.75" customHeight="1">
      <c r="A596" s="77"/>
      <c r="Q596" s="103"/>
    </row>
    <row r="597" ht="15.75" customHeight="1">
      <c r="A597" s="77"/>
      <c r="Q597" s="103"/>
    </row>
    <row r="598" ht="15.75" customHeight="1">
      <c r="A598" s="77"/>
      <c r="Q598" s="103"/>
    </row>
    <row r="599" ht="15.75" customHeight="1">
      <c r="A599" s="77"/>
      <c r="Q599" s="103"/>
    </row>
    <row r="600" ht="15.75" customHeight="1">
      <c r="A600" s="77"/>
      <c r="Q600" s="103"/>
    </row>
    <row r="601" ht="15.75" customHeight="1">
      <c r="A601" s="77"/>
      <c r="Q601" s="103"/>
    </row>
    <row r="602" ht="15.75" customHeight="1">
      <c r="A602" s="77"/>
      <c r="Q602" s="103"/>
    </row>
    <row r="603" ht="15.75" customHeight="1">
      <c r="A603" s="77"/>
      <c r="Q603" s="103"/>
    </row>
    <row r="604" ht="15.75" customHeight="1">
      <c r="A604" s="77"/>
      <c r="Q604" s="103"/>
    </row>
    <row r="605" ht="15.75" customHeight="1">
      <c r="A605" s="77"/>
      <c r="Q605" s="103"/>
    </row>
    <row r="606" ht="15.75" customHeight="1">
      <c r="A606" s="77"/>
      <c r="Q606" s="103"/>
    </row>
    <row r="607" ht="15.75" customHeight="1">
      <c r="A607" s="77"/>
      <c r="Q607" s="103"/>
    </row>
    <row r="608" ht="15.75" customHeight="1">
      <c r="A608" s="77"/>
      <c r="Q608" s="103"/>
    </row>
    <row r="609" ht="15.75" customHeight="1">
      <c r="A609" s="77"/>
      <c r="Q609" s="103"/>
    </row>
    <row r="610" ht="15.75" customHeight="1">
      <c r="A610" s="77"/>
      <c r="Q610" s="103"/>
    </row>
    <row r="611" ht="15.75" customHeight="1">
      <c r="A611" s="77"/>
      <c r="Q611" s="103"/>
    </row>
    <row r="612" ht="15.75" customHeight="1">
      <c r="A612" s="77"/>
      <c r="Q612" s="103"/>
    </row>
    <row r="613" ht="15.75" customHeight="1">
      <c r="A613" s="77"/>
      <c r="Q613" s="103"/>
    </row>
    <row r="614" ht="15.75" customHeight="1">
      <c r="A614" s="77"/>
      <c r="Q614" s="103"/>
    </row>
    <row r="615" ht="15.75" customHeight="1">
      <c r="A615" s="77"/>
      <c r="Q615" s="103"/>
    </row>
    <row r="616" ht="15.75" customHeight="1">
      <c r="A616" s="77"/>
      <c r="Q616" s="103"/>
    </row>
    <row r="617" ht="15.75" customHeight="1">
      <c r="A617" s="77"/>
      <c r="Q617" s="103"/>
    </row>
    <row r="618" ht="15.75" customHeight="1">
      <c r="A618" s="77"/>
      <c r="Q618" s="103"/>
    </row>
    <row r="619" ht="15.75" customHeight="1">
      <c r="A619" s="77"/>
      <c r="Q619" s="103"/>
    </row>
    <row r="620" ht="15.75" customHeight="1">
      <c r="A620" s="77"/>
      <c r="Q620" s="103"/>
    </row>
    <row r="621" ht="15.75" customHeight="1">
      <c r="A621" s="77"/>
      <c r="Q621" s="103"/>
    </row>
    <row r="622" ht="15.75" customHeight="1">
      <c r="A622" s="77"/>
      <c r="Q622" s="103"/>
    </row>
    <row r="623" ht="15.75" customHeight="1">
      <c r="A623" s="77"/>
      <c r="Q623" s="103"/>
    </row>
    <row r="624" ht="15.75" customHeight="1">
      <c r="A624" s="77"/>
      <c r="Q624" s="103"/>
    </row>
    <row r="625" ht="15.75" customHeight="1">
      <c r="A625" s="77"/>
      <c r="Q625" s="103"/>
    </row>
    <row r="626" ht="15.75" customHeight="1">
      <c r="A626" s="77"/>
      <c r="Q626" s="103"/>
    </row>
    <row r="627" ht="15.75" customHeight="1">
      <c r="A627" s="77"/>
      <c r="Q627" s="103"/>
    </row>
    <row r="628" ht="15.75" customHeight="1">
      <c r="A628" s="77"/>
      <c r="Q628" s="103"/>
    </row>
    <row r="629" ht="15.75" customHeight="1">
      <c r="A629" s="77"/>
      <c r="Q629" s="103"/>
    </row>
    <row r="630" ht="15.75" customHeight="1">
      <c r="A630" s="77"/>
      <c r="Q630" s="103"/>
    </row>
    <row r="631" ht="15.75" customHeight="1">
      <c r="A631" s="77"/>
      <c r="Q631" s="103"/>
    </row>
    <row r="632" ht="15.75" customHeight="1">
      <c r="A632" s="77"/>
      <c r="Q632" s="103"/>
    </row>
    <row r="633" ht="15.75" customHeight="1">
      <c r="A633" s="77"/>
      <c r="Q633" s="103"/>
    </row>
    <row r="634" ht="15.75" customHeight="1">
      <c r="A634" s="77"/>
      <c r="Q634" s="103"/>
    </row>
    <row r="635" ht="15.75" customHeight="1">
      <c r="A635" s="77"/>
      <c r="Q635" s="103"/>
    </row>
    <row r="636" ht="15.75" customHeight="1">
      <c r="A636" s="77"/>
      <c r="Q636" s="103"/>
    </row>
    <row r="637" ht="15.75" customHeight="1">
      <c r="A637" s="77"/>
      <c r="Q637" s="103"/>
    </row>
    <row r="638" ht="15.75" customHeight="1">
      <c r="A638" s="77"/>
      <c r="Q638" s="103"/>
    </row>
    <row r="639" ht="15.75" customHeight="1">
      <c r="A639" s="77"/>
      <c r="Q639" s="103"/>
    </row>
    <row r="640" ht="15.75" customHeight="1">
      <c r="A640" s="77"/>
      <c r="Q640" s="103"/>
    </row>
    <row r="641" ht="15.75" customHeight="1">
      <c r="A641" s="77"/>
      <c r="Q641" s="103"/>
    </row>
    <row r="642" ht="15.75" customHeight="1">
      <c r="A642" s="77"/>
      <c r="Q642" s="103"/>
    </row>
    <row r="643" ht="15.75" customHeight="1">
      <c r="A643" s="77"/>
      <c r="Q643" s="103"/>
    </row>
    <row r="644" ht="15.75" customHeight="1">
      <c r="A644" s="77"/>
      <c r="Q644" s="103"/>
    </row>
    <row r="645" ht="15.75" customHeight="1">
      <c r="A645" s="77"/>
      <c r="Q645" s="103"/>
    </row>
    <row r="646" ht="15.75" customHeight="1">
      <c r="A646" s="77"/>
      <c r="Q646" s="103"/>
    </row>
    <row r="647" ht="15.75" customHeight="1">
      <c r="A647" s="77"/>
      <c r="Q647" s="103"/>
    </row>
    <row r="648" ht="15.75" customHeight="1">
      <c r="A648" s="77"/>
      <c r="Q648" s="103"/>
    </row>
    <row r="649" ht="15.75" customHeight="1">
      <c r="A649" s="77"/>
      <c r="Q649" s="103"/>
    </row>
    <row r="650" ht="15.75" customHeight="1">
      <c r="A650" s="77"/>
      <c r="Q650" s="103"/>
    </row>
    <row r="651" ht="15.75" customHeight="1">
      <c r="A651" s="77"/>
      <c r="Q651" s="103"/>
    </row>
    <row r="652" ht="15.75" customHeight="1">
      <c r="A652" s="77"/>
      <c r="Q652" s="103"/>
    </row>
    <row r="653" ht="15.75" customHeight="1">
      <c r="A653" s="77"/>
      <c r="Q653" s="103"/>
    </row>
    <row r="654" ht="15.75" customHeight="1">
      <c r="A654" s="77"/>
      <c r="Q654" s="103"/>
    </row>
    <row r="655" ht="15.75" customHeight="1">
      <c r="A655" s="77"/>
      <c r="Q655" s="103"/>
    </row>
    <row r="656" ht="15.75" customHeight="1">
      <c r="A656" s="77"/>
      <c r="Q656" s="103"/>
    </row>
    <row r="657" ht="15.75" customHeight="1">
      <c r="A657" s="77"/>
      <c r="Q657" s="103"/>
    </row>
    <row r="658" ht="15.75" customHeight="1">
      <c r="A658" s="77"/>
      <c r="Q658" s="103"/>
    </row>
    <row r="659" ht="15.75" customHeight="1">
      <c r="A659" s="77"/>
      <c r="Q659" s="103"/>
    </row>
    <row r="660" ht="15.75" customHeight="1">
      <c r="A660" s="77"/>
      <c r="Q660" s="103"/>
    </row>
    <row r="661" ht="15.75" customHeight="1">
      <c r="A661" s="77"/>
      <c r="Q661" s="103"/>
    </row>
    <row r="662" ht="15.75" customHeight="1">
      <c r="A662" s="77"/>
      <c r="Q662" s="103"/>
    </row>
    <row r="663" ht="15.75" customHeight="1">
      <c r="A663" s="77"/>
      <c r="Q663" s="103"/>
    </row>
    <row r="664" ht="15.75" customHeight="1">
      <c r="A664" s="77"/>
      <c r="Q664" s="103"/>
    </row>
    <row r="665" ht="15.75" customHeight="1">
      <c r="A665" s="77"/>
      <c r="Q665" s="103"/>
    </row>
    <row r="666" ht="15.75" customHeight="1">
      <c r="A666" s="77"/>
      <c r="Q666" s="103"/>
    </row>
    <row r="667" ht="15.75" customHeight="1">
      <c r="A667" s="77"/>
      <c r="Q667" s="103"/>
    </row>
    <row r="668" ht="15.75" customHeight="1">
      <c r="A668" s="77"/>
      <c r="Q668" s="103"/>
    </row>
    <row r="669" ht="15.75" customHeight="1">
      <c r="A669" s="77"/>
      <c r="Q669" s="103"/>
    </row>
    <row r="670" ht="15.75" customHeight="1">
      <c r="A670" s="77"/>
      <c r="Q670" s="103"/>
    </row>
    <row r="671" ht="15.75" customHeight="1">
      <c r="A671" s="77"/>
      <c r="Q671" s="103"/>
    </row>
    <row r="672" ht="15.75" customHeight="1">
      <c r="A672" s="77"/>
      <c r="Q672" s="103"/>
    </row>
    <row r="673" ht="15.75" customHeight="1">
      <c r="A673" s="77"/>
      <c r="Q673" s="103"/>
    </row>
    <row r="674" ht="15.75" customHeight="1">
      <c r="A674" s="77"/>
      <c r="Q674" s="103"/>
    </row>
    <row r="675" ht="15.75" customHeight="1">
      <c r="A675" s="77"/>
      <c r="Q675" s="103"/>
    </row>
    <row r="676" ht="15.75" customHeight="1">
      <c r="A676" s="77"/>
      <c r="Q676" s="103"/>
    </row>
    <row r="677" ht="15.75" customHeight="1">
      <c r="A677" s="77"/>
      <c r="Q677" s="103"/>
    </row>
    <row r="678" ht="15.75" customHeight="1">
      <c r="A678" s="77"/>
      <c r="Q678" s="103"/>
    </row>
    <row r="679" ht="15.75" customHeight="1">
      <c r="A679" s="77"/>
      <c r="Q679" s="103"/>
    </row>
    <row r="680" ht="15.75" customHeight="1">
      <c r="A680" s="77"/>
      <c r="Q680" s="103"/>
    </row>
    <row r="681" ht="15.75" customHeight="1">
      <c r="A681" s="77"/>
      <c r="Q681" s="103"/>
    </row>
    <row r="682" ht="15.75" customHeight="1">
      <c r="A682" s="77"/>
      <c r="Q682" s="103"/>
    </row>
    <row r="683" ht="15.75" customHeight="1">
      <c r="A683" s="77"/>
      <c r="Q683" s="103"/>
    </row>
    <row r="684" ht="15.75" customHeight="1">
      <c r="A684" s="77"/>
      <c r="Q684" s="103"/>
    </row>
    <row r="685" ht="15.75" customHeight="1">
      <c r="A685" s="77"/>
      <c r="Q685" s="103"/>
    </row>
    <row r="686" ht="15.75" customHeight="1">
      <c r="A686" s="77"/>
      <c r="Q686" s="103"/>
    </row>
    <row r="687" ht="15.75" customHeight="1">
      <c r="A687" s="77"/>
      <c r="Q687" s="103"/>
    </row>
    <row r="688" ht="15.75" customHeight="1">
      <c r="A688" s="77"/>
      <c r="Q688" s="103"/>
    </row>
    <row r="689" ht="15.75" customHeight="1">
      <c r="A689" s="77"/>
      <c r="Q689" s="103"/>
    </row>
    <row r="690" ht="15.75" customHeight="1">
      <c r="A690" s="77"/>
      <c r="Q690" s="103"/>
    </row>
    <row r="691" ht="15.75" customHeight="1">
      <c r="A691" s="77"/>
      <c r="Q691" s="103"/>
    </row>
    <row r="692" ht="15.75" customHeight="1">
      <c r="A692" s="77"/>
      <c r="Q692" s="103"/>
    </row>
    <row r="693" ht="15.75" customHeight="1">
      <c r="A693" s="77"/>
      <c r="Q693" s="103"/>
    </row>
    <row r="694" ht="15.75" customHeight="1">
      <c r="A694" s="77"/>
      <c r="Q694" s="103"/>
    </row>
    <row r="695" ht="15.75" customHeight="1">
      <c r="A695" s="77"/>
      <c r="Q695" s="103"/>
    </row>
    <row r="696" ht="15.75" customHeight="1">
      <c r="A696" s="77"/>
      <c r="Q696" s="103"/>
    </row>
    <row r="697" ht="15.75" customHeight="1">
      <c r="A697" s="77"/>
      <c r="Q697" s="103"/>
    </row>
    <row r="698" ht="15.75" customHeight="1">
      <c r="A698" s="77"/>
      <c r="Q698" s="103"/>
    </row>
    <row r="699" ht="15.75" customHeight="1">
      <c r="A699" s="77"/>
      <c r="Q699" s="103"/>
    </row>
    <row r="700" ht="15.75" customHeight="1">
      <c r="A700" s="77"/>
      <c r="Q700" s="103"/>
    </row>
    <row r="701" ht="15.75" customHeight="1">
      <c r="A701" s="77"/>
      <c r="Q701" s="103"/>
    </row>
    <row r="702" ht="15.75" customHeight="1">
      <c r="A702" s="77"/>
      <c r="Q702" s="103"/>
    </row>
    <row r="703" ht="15.75" customHeight="1">
      <c r="A703" s="77"/>
      <c r="Q703" s="103"/>
    </row>
    <row r="704" ht="15.75" customHeight="1">
      <c r="A704" s="77"/>
      <c r="Q704" s="103"/>
    </row>
    <row r="705" ht="15.75" customHeight="1">
      <c r="A705" s="77"/>
      <c r="Q705" s="103"/>
    </row>
    <row r="706" ht="15.75" customHeight="1">
      <c r="A706" s="77"/>
      <c r="Q706" s="103"/>
    </row>
    <row r="707" ht="15.75" customHeight="1">
      <c r="A707" s="77"/>
      <c r="Q707" s="103"/>
    </row>
    <row r="708" ht="15.75" customHeight="1">
      <c r="A708" s="77"/>
      <c r="Q708" s="103"/>
    </row>
    <row r="709" ht="15.75" customHeight="1">
      <c r="A709" s="77"/>
      <c r="Q709" s="103"/>
    </row>
    <row r="710" ht="15.75" customHeight="1">
      <c r="A710" s="77"/>
      <c r="Q710" s="103"/>
    </row>
    <row r="711" ht="15.75" customHeight="1">
      <c r="A711" s="77"/>
      <c r="Q711" s="103"/>
    </row>
    <row r="712" ht="15.75" customHeight="1">
      <c r="A712" s="77"/>
      <c r="Q712" s="103"/>
    </row>
    <row r="713" ht="15.75" customHeight="1">
      <c r="A713" s="77"/>
      <c r="Q713" s="103"/>
    </row>
    <row r="714" ht="15.75" customHeight="1">
      <c r="A714" s="77"/>
      <c r="Q714" s="103"/>
    </row>
    <row r="715" ht="15.75" customHeight="1">
      <c r="A715" s="77"/>
      <c r="Q715" s="103"/>
    </row>
    <row r="716" ht="15.75" customHeight="1">
      <c r="A716" s="77"/>
      <c r="Q716" s="103"/>
    </row>
    <row r="717" ht="15.75" customHeight="1">
      <c r="A717" s="77"/>
      <c r="Q717" s="103"/>
    </row>
    <row r="718" ht="15.75" customHeight="1">
      <c r="A718" s="77"/>
      <c r="Q718" s="103"/>
    </row>
    <row r="719" ht="15.75" customHeight="1">
      <c r="A719" s="77"/>
      <c r="Q719" s="103"/>
    </row>
    <row r="720" ht="15.75" customHeight="1">
      <c r="A720" s="77"/>
      <c r="Q720" s="103"/>
    </row>
    <row r="721" ht="15.75" customHeight="1">
      <c r="A721" s="77"/>
      <c r="Q721" s="103"/>
    </row>
    <row r="722" ht="15.75" customHeight="1">
      <c r="A722" s="77"/>
      <c r="Q722" s="103"/>
    </row>
    <row r="723" ht="15.75" customHeight="1">
      <c r="A723" s="77"/>
      <c r="Q723" s="103"/>
    </row>
    <row r="724" ht="15.75" customHeight="1">
      <c r="A724" s="77"/>
      <c r="Q724" s="103"/>
    </row>
    <row r="725" ht="15.75" customHeight="1">
      <c r="A725" s="77"/>
      <c r="Q725" s="103"/>
    </row>
    <row r="726" ht="15.75" customHeight="1">
      <c r="A726" s="77"/>
      <c r="Q726" s="103"/>
    </row>
    <row r="727" ht="15.75" customHeight="1">
      <c r="A727" s="77"/>
      <c r="Q727" s="103"/>
    </row>
    <row r="728" ht="15.75" customHeight="1">
      <c r="A728" s="77"/>
      <c r="Q728" s="103"/>
    </row>
    <row r="729" ht="15.75" customHeight="1">
      <c r="A729" s="77"/>
      <c r="Q729" s="103"/>
    </row>
    <row r="730" ht="15.75" customHeight="1">
      <c r="A730" s="77"/>
      <c r="Q730" s="103"/>
    </row>
    <row r="731" ht="15.75" customHeight="1">
      <c r="A731" s="77"/>
      <c r="Q731" s="103"/>
    </row>
    <row r="732" ht="15.75" customHeight="1">
      <c r="A732" s="77"/>
      <c r="Q732" s="103"/>
    </row>
    <row r="733" ht="15.75" customHeight="1">
      <c r="A733" s="77"/>
      <c r="Q733" s="103"/>
    </row>
    <row r="734" ht="15.75" customHeight="1">
      <c r="A734" s="77"/>
      <c r="Q734" s="103"/>
    </row>
    <row r="735" ht="15.75" customHeight="1">
      <c r="A735" s="77"/>
      <c r="Q735" s="103"/>
    </row>
    <row r="736" ht="15.75" customHeight="1">
      <c r="A736" s="77"/>
      <c r="Q736" s="103"/>
    </row>
    <row r="737" ht="15.75" customHeight="1">
      <c r="A737" s="77"/>
      <c r="Q737" s="103"/>
    </row>
    <row r="738" ht="15.75" customHeight="1">
      <c r="A738" s="77"/>
      <c r="Q738" s="103"/>
    </row>
    <row r="739" ht="15.75" customHeight="1">
      <c r="A739" s="77"/>
      <c r="Q739" s="103"/>
    </row>
    <row r="740" ht="15.75" customHeight="1">
      <c r="A740" s="77"/>
      <c r="Q740" s="103"/>
    </row>
    <row r="741" ht="15.75" customHeight="1">
      <c r="A741" s="77"/>
      <c r="Q741" s="103"/>
    </row>
    <row r="742" ht="15.75" customHeight="1">
      <c r="A742" s="77"/>
      <c r="Q742" s="103"/>
    </row>
    <row r="743" ht="15.75" customHeight="1">
      <c r="A743" s="77"/>
      <c r="Q743" s="103"/>
    </row>
    <row r="744" ht="15.75" customHeight="1">
      <c r="A744" s="77"/>
      <c r="Q744" s="103"/>
    </row>
    <row r="745" ht="15.75" customHeight="1">
      <c r="A745" s="77"/>
      <c r="Q745" s="103"/>
    </row>
    <row r="746" ht="15.75" customHeight="1">
      <c r="A746" s="77"/>
      <c r="Q746" s="103"/>
    </row>
    <row r="747" ht="15.75" customHeight="1">
      <c r="A747" s="77"/>
      <c r="Q747" s="103"/>
    </row>
    <row r="748" ht="15.75" customHeight="1">
      <c r="A748" s="77"/>
      <c r="Q748" s="103"/>
    </row>
    <row r="749" ht="15.75" customHeight="1">
      <c r="A749" s="77"/>
      <c r="Q749" s="103"/>
    </row>
    <row r="750" ht="15.75" customHeight="1">
      <c r="A750" s="77"/>
      <c r="Q750" s="103"/>
    </row>
    <row r="751" ht="15.75" customHeight="1">
      <c r="A751" s="77"/>
      <c r="Q751" s="103"/>
    </row>
    <row r="752" ht="15.75" customHeight="1">
      <c r="A752" s="77"/>
      <c r="Q752" s="103"/>
    </row>
    <row r="753" ht="15.75" customHeight="1">
      <c r="A753" s="77"/>
      <c r="Q753" s="103"/>
    </row>
    <row r="754" ht="15.75" customHeight="1">
      <c r="A754" s="77"/>
      <c r="Q754" s="103"/>
    </row>
    <row r="755" ht="15.75" customHeight="1">
      <c r="A755" s="77"/>
      <c r="Q755" s="103"/>
    </row>
    <row r="756" ht="15.75" customHeight="1">
      <c r="A756" s="77"/>
      <c r="Q756" s="103"/>
    </row>
    <row r="757" ht="15.75" customHeight="1">
      <c r="A757" s="77"/>
      <c r="Q757" s="103"/>
    </row>
    <row r="758" ht="15.75" customHeight="1">
      <c r="A758" s="77"/>
      <c r="Q758" s="103"/>
    </row>
    <row r="759" ht="15.75" customHeight="1">
      <c r="A759" s="77"/>
      <c r="Q759" s="103"/>
    </row>
    <row r="760" ht="15.75" customHeight="1">
      <c r="A760" s="77"/>
      <c r="Q760" s="103"/>
    </row>
    <row r="761" ht="15.75" customHeight="1">
      <c r="A761" s="77"/>
      <c r="Q761" s="103"/>
    </row>
    <row r="762" ht="15.75" customHeight="1">
      <c r="A762" s="77"/>
      <c r="Q762" s="103"/>
    </row>
    <row r="763" ht="15.75" customHeight="1">
      <c r="A763" s="77"/>
      <c r="Q763" s="103"/>
    </row>
    <row r="764" ht="15.75" customHeight="1">
      <c r="A764" s="77"/>
      <c r="Q764" s="103"/>
    </row>
    <row r="765" ht="15.75" customHeight="1">
      <c r="A765" s="77"/>
      <c r="Q765" s="103"/>
    </row>
    <row r="766" ht="15.75" customHeight="1">
      <c r="A766" s="77"/>
      <c r="Q766" s="103"/>
    </row>
    <row r="767" ht="15.75" customHeight="1">
      <c r="A767" s="77"/>
      <c r="Q767" s="103"/>
    </row>
    <row r="768" ht="15.75" customHeight="1">
      <c r="A768" s="77"/>
      <c r="Q768" s="103"/>
    </row>
    <row r="769" ht="15.75" customHeight="1">
      <c r="A769" s="77"/>
      <c r="Q769" s="103"/>
    </row>
    <row r="770" ht="15.75" customHeight="1">
      <c r="A770" s="77"/>
      <c r="Q770" s="103"/>
    </row>
    <row r="771" ht="15.75" customHeight="1">
      <c r="A771" s="77"/>
      <c r="Q771" s="103"/>
    </row>
    <row r="772" ht="15.75" customHeight="1">
      <c r="A772" s="77"/>
      <c r="Q772" s="103"/>
    </row>
    <row r="773" ht="15.75" customHeight="1">
      <c r="A773" s="77"/>
      <c r="Q773" s="103"/>
    </row>
    <row r="774" ht="15.75" customHeight="1">
      <c r="A774" s="77"/>
      <c r="Q774" s="103"/>
    </row>
    <row r="775" ht="15.75" customHeight="1">
      <c r="A775" s="77"/>
      <c r="Q775" s="103"/>
    </row>
    <row r="776" ht="15.75" customHeight="1">
      <c r="A776" s="77"/>
      <c r="Q776" s="103"/>
    </row>
    <row r="777" ht="15.75" customHeight="1">
      <c r="A777" s="77"/>
      <c r="Q777" s="103"/>
    </row>
    <row r="778" ht="15.75" customHeight="1">
      <c r="A778" s="77"/>
      <c r="Q778" s="103"/>
    </row>
    <row r="779" ht="15.75" customHeight="1">
      <c r="A779" s="77"/>
      <c r="Q779" s="103"/>
    </row>
    <row r="780" ht="15.75" customHeight="1">
      <c r="A780" s="77"/>
      <c r="Q780" s="103"/>
    </row>
    <row r="781" ht="15.75" customHeight="1">
      <c r="A781" s="77"/>
      <c r="Q781" s="103"/>
    </row>
    <row r="782" ht="15.75" customHeight="1">
      <c r="A782" s="77"/>
      <c r="Q782" s="103"/>
    </row>
    <row r="783" ht="15.75" customHeight="1">
      <c r="A783" s="77"/>
      <c r="Q783" s="103"/>
    </row>
    <row r="784" ht="15.75" customHeight="1">
      <c r="A784" s="77"/>
      <c r="Q784" s="103"/>
    </row>
    <row r="785" ht="15.75" customHeight="1">
      <c r="A785" s="77"/>
      <c r="Q785" s="103"/>
    </row>
    <row r="786" ht="15.75" customHeight="1">
      <c r="A786" s="77"/>
      <c r="Q786" s="103"/>
    </row>
    <row r="787" ht="15.75" customHeight="1">
      <c r="A787" s="77"/>
      <c r="Q787" s="103"/>
    </row>
    <row r="788" ht="15.75" customHeight="1">
      <c r="A788" s="77"/>
      <c r="Q788" s="103"/>
    </row>
    <row r="789" ht="15.75" customHeight="1">
      <c r="A789" s="77"/>
      <c r="Q789" s="103"/>
    </row>
    <row r="790" ht="15.75" customHeight="1">
      <c r="A790" s="77"/>
      <c r="Q790" s="103"/>
    </row>
    <row r="791" ht="15.75" customHeight="1">
      <c r="A791" s="77"/>
      <c r="Q791" s="103"/>
    </row>
    <row r="792" ht="15.75" customHeight="1">
      <c r="A792" s="77"/>
      <c r="Q792" s="103"/>
    </row>
    <row r="793" ht="15.75" customHeight="1">
      <c r="A793" s="77"/>
      <c r="Q793" s="103"/>
    </row>
    <row r="794" ht="15.75" customHeight="1">
      <c r="A794" s="77"/>
      <c r="Q794" s="103"/>
    </row>
    <row r="795" ht="15.75" customHeight="1">
      <c r="A795" s="77"/>
      <c r="Q795" s="103"/>
    </row>
    <row r="796" ht="15.75" customHeight="1">
      <c r="A796" s="77"/>
      <c r="Q796" s="103"/>
    </row>
    <row r="797" ht="15.75" customHeight="1">
      <c r="A797" s="77"/>
      <c r="Q797" s="103"/>
    </row>
    <row r="798" ht="15.75" customHeight="1">
      <c r="A798" s="77"/>
      <c r="Q798" s="103"/>
    </row>
    <row r="799" ht="15.75" customHeight="1">
      <c r="A799" s="77"/>
      <c r="Q799" s="103"/>
    </row>
    <row r="800" ht="15.75" customHeight="1">
      <c r="A800" s="77"/>
      <c r="Q800" s="103"/>
    </row>
    <row r="801" ht="15.75" customHeight="1">
      <c r="A801" s="77"/>
      <c r="Q801" s="103"/>
    </row>
    <row r="802" ht="15.75" customHeight="1">
      <c r="A802" s="77"/>
      <c r="Q802" s="103"/>
    </row>
    <row r="803" ht="15.75" customHeight="1">
      <c r="A803" s="77"/>
      <c r="Q803" s="103"/>
    </row>
    <row r="804" ht="15.75" customHeight="1">
      <c r="A804" s="77"/>
      <c r="Q804" s="103"/>
    </row>
    <row r="805" ht="15.75" customHeight="1">
      <c r="A805" s="77"/>
      <c r="Q805" s="103"/>
    </row>
    <row r="806" ht="15.75" customHeight="1">
      <c r="A806" s="77"/>
      <c r="Q806" s="103"/>
    </row>
    <row r="807" ht="15.75" customHeight="1">
      <c r="A807" s="77"/>
      <c r="Q807" s="103"/>
    </row>
    <row r="808" ht="15.75" customHeight="1">
      <c r="A808" s="77"/>
      <c r="Q808" s="103"/>
    </row>
    <row r="809" ht="15.75" customHeight="1">
      <c r="A809" s="77"/>
      <c r="Q809" s="103"/>
    </row>
    <row r="810" ht="15.75" customHeight="1">
      <c r="A810" s="77"/>
      <c r="Q810" s="103"/>
    </row>
    <row r="811" ht="15.75" customHeight="1">
      <c r="A811" s="77"/>
      <c r="Q811" s="103"/>
    </row>
    <row r="812" ht="15.75" customHeight="1">
      <c r="A812" s="77"/>
      <c r="Q812" s="103"/>
    </row>
    <row r="813" ht="15.75" customHeight="1">
      <c r="A813" s="77"/>
      <c r="Q813" s="103"/>
    </row>
    <row r="814" ht="15.75" customHeight="1">
      <c r="A814" s="77"/>
      <c r="Q814" s="103"/>
    </row>
    <row r="815" ht="15.75" customHeight="1">
      <c r="A815" s="77"/>
      <c r="Q815" s="103"/>
    </row>
    <row r="816" ht="15.75" customHeight="1">
      <c r="A816" s="77"/>
      <c r="Q816" s="103"/>
    </row>
    <row r="817" ht="15.75" customHeight="1">
      <c r="A817" s="77"/>
      <c r="Q817" s="103"/>
    </row>
    <row r="818" ht="15.75" customHeight="1">
      <c r="A818" s="77"/>
      <c r="Q818" s="103"/>
    </row>
    <row r="819" ht="15.75" customHeight="1">
      <c r="A819" s="77"/>
      <c r="Q819" s="103"/>
    </row>
    <row r="820" ht="15.75" customHeight="1">
      <c r="A820" s="77"/>
      <c r="Q820" s="103"/>
    </row>
    <row r="821" ht="15.75" customHeight="1">
      <c r="A821" s="77"/>
      <c r="Q821" s="103"/>
    </row>
    <row r="822" ht="15.75" customHeight="1">
      <c r="A822" s="77"/>
      <c r="Q822" s="103"/>
    </row>
    <row r="823" ht="15.75" customHeight="1">
      <c r="A823" s="77"/>
      <c r="Q823" s="103"/>
    </row>
    <row r="824" ht="15.75" customHeight="1">
      <c r="A824" s="77"/>
      <c r="Q824" s="103"/>
    </row>
    <row r="825" ht="15.75" customHeight="1">
      <c r="A825" s="77"/>
      <c r="Q825" s="103"/>
    </row>
    <row r="826" ht="15.75" customHeight="1">
      <c r="A826" s="77"/>
      <c r="Q826" s="103"/>
    </row>
    <row r="827" ht="15.75" customHeight="1">
      <c r="A827" s="77"/>
      <c r="Q827" s="103"/>
    </row>
    <row r="828" ht="15.75" customHeight="1">
      <c r="A828" s="77"/>
      <c r="Q828" s="103"/>
    </row>
    <row r="829" ht="15.75" customHeight="1">
      <c r="A829" s="77"/>
      <c r="Q829" s="103"/>
    </row>
    <row r="830" ht="15.75" customHeight="1">
      <c r="A830" s="77"/>
      <c r="Q830" s="103"/>
    </row>
    <row r="831" ht="15.75" customHeight="1">
      <c r="A831" s="77"/>
      <c r="Q831" s="103"/>
    </row>
    <row r="832" ht="15.75" customHeight="1">
      <c r="A832" s="77"/>
      <c r="Q832" s="103"/>
    </row>
    <row r="833" ht="15.75" customHeight="1">
      <c r="A833" s="77"/>
      <c r="Q833" s="103"/>
    </row>
    <row r="834" ht="15.75" customHeight="1">
      <c r="A834" s="77"/>
      <c r="Q834" s="103"/>
    </row>
    <row r="835" ht="15.75" customHeight="1">
      <c r="A835" s="77"/>
      <c r="Q835" s="103"/>
    </row>
    <row r="836" ht="15.75" customHeight="1">
      <c r="A836" s="77"/>
      <c r="Q836" s="103"/>
    </row>
    <row r="837" ht="15.75" customHeight="1">
      <c r="A837" s="77"/>
      <c r="Q837" s="103"/>
    </row>
    <row r="838" ht="15.75" customHeight="1">
      <c r="A838" s="77"/>
      <c r="Q838" s="103"/>
    </row>
    <row r="839" ht="15.75" customHeight="1">
      <c r="A839" s="77"/>
      <c r="Q839" s="103"/>
    </row>
    <row r="840" ht="15.75" customHeight="1">
      <c r="A840" s="77"/>
      <c r="Q840" s="103"/>
    </row>
    <row r="841" ht="15.75" customHeight="1">
      <c r="A841" s="77"/>
      <c r="Q841" s="103"/>
    </row>
    <row r="842" ht="15.75" customHeight="1">
      <c r="A842" s="77"/>
      <c r="Q842" s="103"/>
    </row>
    <row r="843" ht="15.75" customHeight="1">
      <c r="A843" s="77"/>
      <c r="Q843" s="103"/>
    </row>
    <row r="844" ht="15.75" customHeight="1">
      <c r="A844" s="77"/>
      <c r="Q844" s="103"/>
    </row>
    <row r="845" ht="15.75" customHeight="1">
      <c r="A845" s="77"/>
      <c r="Q845" s="103"/>
    </row>
    <row r="846" ht="15.75" customHeight="1">
      <c r="A846" s="77"/>
      <c r="Q846" s="103"/>
    </row>
    <row r="847" ht="15.75" customHeight="1">
      <c r="A847" s="77"/>
      <c r="Q847" s="103"/>
    </row>
    <row r="848" ht="15.75" customHeight="1">
      <c r="A848" s="77"/>
      <c r="Q848" s="103"/>
    </row>
    <row r="849" ht="15.75" customHeight="1">
      <c r="A849" s="77"/>
      <c r="Q849" s="103"/>
    </row>
    <row r="850" ht="15.75" customHeight="1">
      <c r="A850" s="77"/>
      <c r="Q850" s="103"/>
    </row>
    <row r="851" ht="15.75" customHeight="1">
      <c r="A851" s="77"/>
      <c r="Q851" s="103"/>
    </row>
    <row r="852" ht="15.75" customHeight="1">
      <c r="A852" s="77"/>
      <c r="Q852" s="103"/>
    </row>
    <row r="853" ht="15.75" customHeight="1">
      <c r="A853" s="77"/>
      <c r="Q853" s="103"/>
    </row>
    <row r="854" ht="15.75" customHeight="1">
      <c r="A854" s="77"/>
      <c r="Q854" s="103"/>
    </row>
    <row r="855" ht="15.75" customHeight="1">
      <c r="A855" s="77"/>
      <c r="Q855" s="103"/>
    </row>
    <row r="856" ht="15.75" customHeight="1">
      <c r="A856" s="77"/>
      <c r="Q856" s="103"/>
    </row>
    <row r="857" ht="15.75" customHeight="1">
      <c r="A857" s="77"/>
      <c r="Q857" s="103"/>
    </row>
    <row r="858" ht="15.75" customHeight="1">
      <c r="A858" s="77"/>
      <c r="Q858" s="103"/>
    </row>
    <row r="859" ht="15.75" customHeight="1">
      <c r="A859" s="77"/>
      <c r="Q859" s="103"/>
    </row>
    <row r="860" ht="15.75" customHeight="1">
      <c r="A860" s="77"/>
      <c r="Q860" s="103"/>
    </row>
    <row r="861" ht="15.75" customHeight="1">
      <c r="A861" s="77"/>
      <c r="Q861" s="103"/>
    </row>
    <row r="862" ht="15.75" customHeight="1">
      <c r="A862" s="77"/>
      <c r="Q862" s="103"/>
    </row>
    <row r="863" ht="15.75" customHeight="1">
      <c r="A863" s="77"/>
      <c r="Q863" s="103"/>
    </row>
    <row r="864" ht="15.75" customHeight="1">
      <c r="A864" s="77"/>
      <c r="Q864" s="103"/>
    </row>
    <row r="865" ht="15.75" customHeight="1">
      <c r="A865" s="77"/>
      <c r="Q865" s="103"/>
    </row>
    <row r="866" ht="15.75" customHeight="1">
      <c r="A866" s="77"/>
      <c r="Q866" s="103"/>
    </row>
    <row r="867" ht="15.75" customHeight="1">
      <c r="A867" s="77"/>
      <c r="Q867" s="103"/>
    </row>
    <row r="868" ht="15.75" customHeight="1">
      <c r="A868" s="77"/>
      <c r="Q868" s="103"/>
    </row>
    <row r="869" ht="15.75" customHeight="1">
      <c r="A869" s="77"/>
      <c r="Q869" s="103"/>
    </row>
    <row r="870" ht="15.75" customHeight="1">
      <c r="A870" s="77"/>
      <c r="Q870" s="103"/>
    </row>
    <row r="871" ht="15.75" customHeight="1">
      <c r="A871" s="77"/>
      <c r="Q871" s="103"/>
    </row>
    <row r="872" ht="15.75" customHeight="1">
      <c r="A872" s="77"/>
      <c r="Q872" s="103"/>
    </row>
    <row r="873" ht="15.75" customHeight="1">
      <c r="A873" s="77"/>
      <c r="Q873" s="103"/>
    </row>
    <row r="874" ht="15.75" customHeight="1">
      <c r="A874" s="77"/>
      <c r="Q874" s="103"/>
    </row>
    <row r="875" ht="15.75" customHeight="1">
      <c r="A875" s="77"/>
      <c r="Q875" s="103"/>
    </row>
    <row r="876" ht="15.75" customHeight="1">
      <c r="A876" s="77"/>
      <c r="Q876" s="103"/>
    </row>
    <row r="877" ht="15.75" customHeight="1">
      <c r="A877" s="77"/>
      <c r="Q877" s="103"/>
    </row>
    <row r="878" ht="15.75" customHeight="1">
      <c r="A878" s="77"/>
      <c r="Q878" s="103"/>
    </row>
    <row r="879" ht="15.75" customHeight="1">
      <c r="A879" s="77"/>
      <c r="Q879" s="103"/>
    </row>
    <row r="880" ht="15.75" customHeight="1">
      <c r="A880" s="77"/>
      <c r="Q880" s="103"/>
    </row>
    <row r="881" ht="15.75" customHeight="1">
      <c r="A881" s="77"/>
      <c r="Q881" s="103"/>
    </row>
    <row r="882" ht="15.75" customHeight="1">
      <c r="A882" s="77"/>
      <c r="Q882" s="103"/>
    </row>
    <row r="883" ht="15.75" customHeight="1">
      <c r="A883" s="77"/>
      <c r="Q883" s="103"/>
    </row>
    <row r="884" ht="15.75" customHeight="1">
      <c r="A884" s="77"/>
      <c r="Q884" s="103"/>
    </row>
    <row r="885" ht="15.75" customHeight="1">
      <c r="A885" s="77"/>
      <c r="Q885" s="103"/>
    </row>
    <row r="886" ht="15.75" customHeight="1">
      <c r="A886" s="77"/>
      <c r="Q886" s="103"/>
    </row>
    <row r="887" ht="15.75" customHeight="1">
      <c r="A887" s="77"/>
      <c r="Q887" s="103"/>
    </row>
    <row r="888" ht="15.75" customHeight="1">
      <c r="A888" s="77"/>
      <c r="Q888" s="103"/>
    </row>
    <row r="889" ht="15.75" customHeight="1">
      <c r="A889" s="77"/>
      <c r="Q889" s="103"/>
    </row>
    <row r="890" ht="15.75" customHeight="1">
      <c r="A890" s="77"/>
      <c r="Q890" s="103"/>
    </row>
    <row r="891" ht="15.75" customHeight="1">
      <c r="A891" s="77"/>
      <c r="Q891" s="103"/>
    </row>
    <row r="892" ht="15.75" customHeight="1">
      <c r="A892" s="77"/>
      <c r="Q892" s="103"/>
    </row>
    <row r="893" ht="15.75" customHeight="1">
      <c r="A893" s="77"/>
      <c r="Q893" s="103"/>
    </row>
    <row r="894" ht="15.75" customHeight="1">
      <c r="A894" s="77"/>
      <c r="Q894" s="103"/>
    </row>
    <row r="895" ht="15.75" customHeight="1">
      <c r="A895" s="77"/>
      <c r="Q895" s="103"/>
    </row>
    <row r="896" ht="15.75" customHeight="1">
      <c r="A896" s="77"/>
      <c r="Q896" s="103"/>
    </row>
    <row r="897" ht="15.75" customHeight="1">
      <c r="A897" s="77"/>
      <c r="Q897" s="103"/>
    </row>
    <row r="898" ht="15.75" customHeight="1">
      <c r="A898" s="77"/>
      <c r="Q898" s="103"/>
    </row>
    <row r="899" ht="15.75" customHeight="1">
      <c r="A899" s="77"/>
      <c r="Q899" s="103"/>
    </row>
    <row r="900" ht="15.75" customHeight="1">
      <c r="A900" s="77"/>
      <c r="Q900" s="103"/>
    </row>
    <row r="901" ht="15.75" customHeight="1">
      <c r="A901" s="77"/>
      <c r="Q901" s="103"/>
    </row>
    <row r="902" ht="15.75" customHeight="1">
      <c r="A902" s="77"/>
      <c r="Q902" s="103"/>
    </row>
    <row r="903" ht="15.75" customHeight="1">
      <c r="A903" s="77"/>
      <c r="Q903" s="103"/>
    </row>
    <row r="904" ht="15.75" customHeight="1">
      <c r="A904" s="77"/>
      <c r="Q904" s="103"/>
    </row>
    <row r="905" ht="15.75" customHeight="1">
      <c r="A905" s="77"/>
      <c r="Q905" s="103"/>
    </row>
    <row r="906" ht="15.75" customHeight="1">
      <c r="A906" s="77"/>
      <c r="Q906" s="103"/>
    </row>
    <row r="907" ht="15.75" customHeight="1">
      <c r="A907" s="77"/>
      <c r="Q907" s="103"/>
    </row>
    <row r="908" ht="15.75" customHeight="1">
      <c r="A908" s="77"/>
      <c r="Q908" s="103"/>
    </row>
    <row r="909" ht="15.75" customHeight="1">
      <c r="A909" s="77"/>
      <c r="Q909" s="103"/>
    </row>
    <row r="910" ht="15.75" customHeight="1">
      <c r="A910" s="77"/>
      <c r="Q910" s="103"/>
    </row>
    <row r="911" ht="15.75" customHeight="1">
      <c r="A911" s="77"/>
      <c r="Q911" s="103"/>
    </row>
    <row r="912" ht="15.75" customHeight="1">
      <c r="A912" s="77"/>
      <c r="Q912" s="103"/>
    </row>
    <row r="913" ht="15.75" customHeight="1">
      <c r="A913" s="77"/>
      <c r="Q913" s="103"/>
    </row>
    <row r="914" ht="15.75" customHeight="1">
      <c r="A914" s="77"/>
      <c r="Q914" s="103"/>
    </row>
    <row r="915" ht="15.75" customHeight="1">
      <c r="A915" s="77"/>
      <c r="Q915" s="103"/>
    </row>
    <row r="916" ht="15.75" customHeight="1">
      <c r="A916" s="77"/>
      <c r="Q916" s="103"/>
    </row>
    <row r="917" ht="15.75" customHeight="1">
      <c r="A917" s="77"/>
      <c r="Q917" s="103"/>
    </row>
    <row r="918" ht="15.75" customHeight="1">
      <c r="A918" s="77"/>
      <c r="Q918" s="103"/>
    </row>
    <row r="919" ht="15.75" customHeight="1">
      <c r="A919" s="77"/>
      <c r="Q919" s="103"/>
    </row>
    <row r="920" ht="15.75" customHeight="1">
      <c r="A920" s="77"/>
      <c r="Q920" s="103"/>
    </row>
    <row r="921" ht="15.75" customHeight="1">
      <c r="A921" s="77"/>
      <c r="Q921" s="103"/>
    </row>
    <row r="922" ht="15.75" customHeight="1">
      <c r="A922" s="77"/>
      <c r="Q922" s="103"/>
    </row>
    <row r="923" ht="15.75" customHeight="1">
      <c r="A923" s="77"/>
      <c r="Q923" s="103"/>
    </row>
    <row r="924" ht="15.75" customHeight="1">
      <c r="A924" s="77"/>
      <c r="Q924" s="103"/>
    </row>
    <row r="925" ht="15.75" customHeight="1">
      <c r="A925" s="77"/>
      <c r="Q925" s="103"/>
    </row>
    <row r="926" ht="15.75" customHeight="1">
      <c r="A926" s="77"/>
      <c r="Q926" s="103"/>
    </row>
    <row r="927" ht="15.75" customHeight="1">
      <c r="A927" s="77"/>
      <c r="Q927" s="103"/>
    </row>
    <row r="928" ht="15.75" customHeight="1">
      <c r="A928" s="77"/>
      <c r="Q928" s="103"/>
    </row>
    <row r="929" ht="15.75" customHeight="1">
      <c r="A929" s="77"/>
      <c r="Q929" s="103"/>
    </row>
    <row r="930" ht="15.75" customHeight="1">
      <c r="A930" s="77"/>
      <c r="Q930" s="103"/>
    </row>
    <row r="931" ht="15.75" customHeight="1">
      <c r="A931" s="77"/>
      <c r="Q931" s="103"/>
    </row>
    <row r="932" ht="15.75" customHeight="1">
      <c r="A932" s="77"/>
      <c r="Q932" s="103"/>
    </row>
    <row r="933" ht="15.75" customHeight="1">
      <c r="A933" s="77"/>
      <c r="Q933" s="103"/>
    </row>
    <row r="934" ht="15.75" customHeight="1">
      <c r="A934" s="77"/>
      <c r="Q934" s="103"/>
    </row>
    <row r="935" ht="15.75" customHeight="1">
      <c r="A935" s="77"/>
      <c r="Q935" s="103"/>
    </row>
    <row r="936" ht="15.75" customHeight="1">
      <c r="A936" s="77"/>
      <c r="Q936" s="103"/>
    </row>
    <row r="937" ht="15.75" customHeight="1">
      <c r="A937" s="77"/>
      <c r="Q937" s="103"/>
    </row>
    <row r="938" ht="15.75" customHeight="1">
      <c r="A938" s="77"/>
      <c r="Q938" s="103"/>
    </row>
    <row r="939" ht="15.75" customHeight="1">
      <c r="A939" s="77"/>
      <c r="Q939" s="103"/>
    </row>
    <row r="940" ht="15.75" customHeight="1">
      <c r="A940" s="77"/>
      <c r="Q940" s="103"/>
    </row>
    <row r="941" ht="15.75" customHeight="1">
      <c r="A941" s="77"/>
      <c r="Q941" s="103"/>
    </row>
    <row r="942" ht="15.75" customHeight="1">
      <c r="A942" s="77"/>
      <c r="Q942" s="103"/>
    </row>
    <row r="943" ht="15.75" customHeight="1">
      <c r="A943" s="77"/>
      <c r="Q943" s="103"/>
    </row>
    <row r="944" ht="15.75" customHeight="1">
      <c r="A944" s="77"/>
      <c r="Q944" s="103"/>
    </row>
    <row r="945" ht="15.75" customHeight="1">
      <c r="A945" s="77"/>
      <c r="Q945" s="103"/>
    </row>
    <row r="946" ht="15.75" customHeight="1">
      <c r="A946" s="77"/>
      <c r="Q946" s="103"/>
    </row>
    <row r="947" ht="15.75" customHeight="1">
      <c r="A947" s="77"/>
      <c r="Q947" s="103"/>
    </row>
    <row r="948" ht="15.75" customHeight="1">
      <c r="A948" s="77"/>
      <c r="Q948" s="103"/>
    </row>
    <row r="949" ht="15.75" customHeight="1">
      <c r="A949" s="77"/>
      <c r="Q949" s="103"/>
    </row>
    <row r="950" ht="15.75" customHeight="1">
      <c r="A950" s="77"/>
      <c r="Q950" s="103"/>
    </row>
    <row r="951" ht="15.75" customHeight="1">
      <c r="A951" s="77"/>
      <c r="Q951" s="103"/>
    </row>
    <row r="952" ht="15.75" customHeight="1">
      <c r="A952" s="77"/>
      <c r="Q952" s="103"/>
    </row>
    <row r="953" ht="15.75" customHeight="1">
      <c r="A953" s="77"/>
      <c r="Q953" s="103"/>
    </row>
    <row r="954" ht="15.75" customHeight="1">
      <c r="A954" s="77"/>
      <c r="Q954" s="103"/>
    </row>
    <row r="955" ht="15.75" customHeight="1">
      <c r="A955" s="77"/>
      <c r="Q955" s="103"/>
    </row>
    <row r="956" ht="15.75" customHeight="1">
      <c r="A956" s="77"/>
      <c r="Q956" s="103"/>
    </row>
    <row r="957" ht="15.75" customHeight="1">
      <c r="A957" s="77"/>
      <c r="Q957" s="103"/>
    </row>
    <row r="958" ht="15.75" customHeight="1">
      <c r="A958" s="77"/>
      <c r="Q958" s="103"/>
    </row>
    <row r="959" ht="15.75" customHeight="1">
      <c r="A959" s="77"/>
      <c r="Q959" s="103"/>
    </row>
    <row r="960" ht="15.75" customHeight="1">
      <c r="A960" s="77"/>
      <c r="Q960" s="103"/>
    </row>
    <row r="961" ht="15.75" customHeight="1">
      <c r="A961" s="77"/>
      <c r="Q961" s="103"/>
    </row>
    <row r="962" ht="15.75" customHeight="1">
      <c r="A962" s="77"/>
      <c r="Q962" s="103"/>
    </row>
    <row r="963" ht="15.75" customHeight="1">
      <c r="A963" s="77"/>
      <c r="Q963" s="103"/>
    </row>
    <row r="964" ht="15.75" customHeight="1">
      <c r="A964" s="77"/>
      <c r="Q964" s="103"/>
    </row>
    <row r="965" ht="15.75" customHeight="1">
      <c r="A965" s="77"/>
      <c r="Q965" s="103"/>
    </row>
    <row r="966" ht="15.75" customHeight="1">
      <c r="A966" s="77"/>
      <c r="Q966" s="103"/>
    </row>
    <row r="967" ht="15.75" customHeight="1">
      <c r="A967" s="77"/>
      <c r="Q967" s="103"/>
    </row>
    <row r="968" ht="15.75" customHeight="1">
      <c r="A968" s="77"/>
      <c r="Q968" s="103"/>
    </row>
    <row r="969" ht="15.75" customHeight="1">
      <c r="A969" s="77"/>
      <c r="Q969" s="103"/>
    </row>
    <row r="970" ht="15.75" customHeight="1">
      <c r="A970" s="77"/>
      <c r="Q970" s="103"/>
    </row>
    <row r="971" ht="15.75" customHeight="1">
      <c r="A971" s="77"/>
      <c r="Q971" s="103"/>
    </row>
    <row r="972" ht="15.75" customHeight="1">
      <c r="A972" s="77"/>
      <c r="Q972" s="103"/>
    </row>
    <row r="973" ht="15.75" customHeight="1">
      <c r="A973" s="77"/>
      <c r="Q973" s="103"/>
    </row>
    <row r="974" ht="15.75" customHeight="1">
      <c r="A974" s="77"/>
      <c r="Q974" s="103"/>
    </row>
    <row r="975" ht="15.75" customHeight="1">
      <c r="A975" s="77"/>
      <c r="Q975" s="103"/>
    </row>
    <row r="976" ht="15.75" customHeight="1">
      <c r="A976" s="77"/>
      <c r="Q976" s="103"/>
    </row>
    <row r="977" ht="15.75" customHeight="1">
      <c r="A977" s="77"/>
      <c r="Q977" s="103"/>
    </row>
    <row r="978" ht="15.75" customHeight="1">
      <c r="A978" s="77"/>
      <c r="Q978" s="103"/>
    </row>
    <row r="979" ht="15.75" customHeight="1">
      <c r="A979" s="77"/>
      <c r="Q979" s="103"/>
    </row>
    <row r="980" ht="15.75" customHeight="1">
      <c r="A980" s="77"/>
      <c r="Q980" s="103"/>
    </row>
    <row r="981" ht="15.75" customHeight="1">
      <c r="A981" s="77"/>
      <c r="Q981" s="103"/>
    </row>
    <row r="982" ht="15.75" customHeight="1">
      <c r="A982" s="77"/>
      <c r="Q982" s="103"/>
    </row>
    <row r="983" ht="15.75" customHeight="1">
      <c r="A983" s="77"/>
      <c r="Q983" s="103"/>
    </row>
    <row r="984" ht="15.75" customHeight="1">
      <c r="A984" s="77"/>
      <c r="Q984" s="103"/>
    </row>
    <row r="985" ht="15.75" customHeight="1">
      <c r="A985" s="77"/>
      <c r="Q985" s="103"/>
    </row>
    <row r="986" ht="15.75" customHeight="1">
      <c r="A986" s="77"/>
      <c r="Q986" s="103"/>
    </row>
    <row r="987" ht="15.75" customHeight="1">
      <c r="A987" s="77"/>
      <c r="Q987" s="103"/>
    </row>
    <row r="988" ht="15.75" customHeight="1">
      <c r="A988" s="77"/>
      <c r="Q988" s="103"/>
    </row>
    <row r="989" ht="15.75" customHeight="1">
      <c r="A989" s="77"/>
      <c r="Q989" s="103"/>
    </row>
    <row r="990" ht="15.75" customHeight="1">
      <c r="A990" s="77"/>
      <c r="Q990" s="103"/>
    </row>
    <row r="991" ht="15.75" customHeight="1">
      <c r="A991" s="77"/>
      <c r="Q991" s="103"/>
    </row>
    <row r="992" ht="15.75" customHeight="1">
      <c r="A992" s="77"/>
      <c r="Q992" s="103"/>
    </row>
    <row r="993" ht="15.75" customHeight="1">
      <c r="A993" s="77"/>
      <c r="Q993" s="103"/>
    </row>
    <row r="994" ht="15.75" customHeight="1">
      <c r="A994" s="77"/>
      <c r="Q994" s="103"/>
    </row>
    <row r="995" ht="15.75" customHeight="1">
      <c r="A995" s="77"/>
      <c r="Q995" s="103"/>
    </row>
    <row r="996" ht="15.75" customHeight="1">
      <c r="A996" s="77"/>
      <c r="Q996" s="103"/>
    </row>
    <row r="997" ht="15.75" customHeight="1">
      <c r="A997" s="77"/>
      <c r="Q997" s="103"/>
    </row>
    <row r="998" ht="15.75" customHeight="1">
      <c r="A998" s="77"/>
      <c r="Q998" s="103"/>
    </row>
    <row r="999" ht="15.75" customHeight="1">
      <c r="A999" s="77"/>
      <c r="Q999" s="103"/>
    </row>
    <row r="1000" ht="15.75" customHeight="1">
      <c r="A1000" s="77"/>
      <c r="Q1000" s="10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104"/>
      <c r="C1" s="105"/>
    </row>
    <row r="2" ht="15.75" customHeight="1">
      <c r="A2" s="1" t="s">
        <v>23</v>
      </c>
      <c r="B2" s="106" t="s">
        <v>25</v>
      </c>
      <c r="C2" s="107">
        <f>('Reaction Complex  2i'!B4)/(1.1*1)</f>
        <v>-5.454545455</v>
      </c>
    </row>
    <row r="3" ht="15.75" customHeight="1">
      <c r="A3" s="1">
        <f>'Decimalisation  1i'!P4</f>
        <v>-0.0000000032</v>
      </c>
      <c r="B3" s="108" t="s">
        <v>26</v>
      </c>
      <c r="C3" s="109">
        <f>C2</f>
        <v>-5.454545455</v>
      </c>
    </row>
    <row r="4" ht="15.75" customHeight="1">
      <c r="A4" s="1">
        <f>'Decimalisation  1i'!P6</f>
        <v>1.000000014</v>
      </c>
      <c r="B4" s="108" t="s">
        <v>27</v>
      </c>
      <c r="C4" s="109">
        <f>C2+C3</f>
        <v>-10.90909091</v>
      </c>
    </row>
    <row r="5" ht="15.75" customHeight="1">
      <c r="A5" s="1"/>
      <c r="B5" s="110" t="s">
        <v>21</v>
      </c>
      <c r="C5" s="111">
        <f>A3*A4</f>
        <v>-0.000000003200000046</v>
      </c>
    </row>
    <row r="6" ht="15.75" customHeight="1">
      <c r="A6" s="1"/>
      <c r="B6" s="112"/>
      <c r="C6" s="113"/>
    </row>
    <row r="7" ht="15.75" customHeight="1">
      <c r="A7" s="1"/>
      <c r="B7" s="114"/>
      <c r="C7" s="115"/>
    </row>
    <row r="8" ht="15.75" customHeight="1">
      <c r="A8" s="50" t="s">
        <v>5</v>
      </c>
      <c r="B8" s="106" t="s">
        <v>25</v>
      </c>
      <c r="C8" s="107">
        <f>('Reaction Complex  2i'!B14)/(1.1*1)</f>
        <v>-9.090909091</v>
      </c>
    </row>
    <row r="9" ht="15.75" customHeight="1">
      <c r="A9" s="50">
        <f>'Decimalisation  1i'!P9</f>
        <v>-0.0000000288</v>
      </c>
      <c r="B9" s="108" t="s">
        <v>26</v>
      </c>
      <c r="C9" s="109">
        <f>C8</f>
        <v>-9.090909091</v>
      </c>
    </row>
    <row r="10" ht="15.75" customHeight="1">
      <c r="A10" s="50">
        <f>'Decimalisation  1i'!P11</f>
        <v>1.000000313</v>
      </c>
      <c r="B10" s="108" t="s">
        <v>27</v>
      </c>
      <c r="C10" s="109">
        <f>C8+C9</f>
        <v>-18.18181818</v>
      </c>
    </row>
    <row r="11" ht="15.75" customHeight="1">
      <c r="A11" s="50"/>
      <c r="B11" s="110" t="s">
        <v>21</v>
      </c>
      <c r="C11" s="111">
        <f>A9*A10</f>
        <v>-0.000000028800009</v>
      </c>
    </row>
    <row r="12" ht="15.75" customHeight="1">
      <c r="A12" s="1"/>
      <c r="B12" s="114"/>
      <c r="C12" s="116"/>
    </row>
    <row r="13" ht="15.75" customHeight="1">
      <c r="A13" s="50"/>
      <c r="B13" s="114"/>
      <c r="C13" s="116"/>
    </row>
    <row r="14" ht="15.75" customHeight="1">
      <c r="A14" s="50" t="s">
        <v>24</v>
      </c>
      <c r="B14" s="106" t="s">
        <v>25</v>
      </c>
      <c r="C14" s="107">
        <f>('Reaction Complex  2i'!B24)/(1.1*1)</f>
        <v>-3.636363636</v>
      </c>
    </row>
    <row r="15" ht="15.75" customHeight="1">
      <c r="A15" s="50">
        <f>'Decimalisation  1i'!P14</f>
        <v>-0.0000000032</v>
      </c>
      <c r="B15" s="108" t="s">
        <v>26</v>
      </c>
      <c r="C15" s="109">
        <f>C14</f>
        <v>-3.636363636</v>
      </c>
    </row>
    <row r="16" ht="15.75" customHeight="1">
      <c r="A16" s="50">
        <f>'Decimalisation  1i'!P16</f>
        <v>1.000000015</v>
      </c>
      <c r="B16" s="108" t="s">
        <v>27</v>
      </c>
      <c r="C16" s="109">
        <f>C14+C15</f>
        <v>-7.272727273</v>
      </c>
    </row>
    <row r="17" ht="15.75" customHeight="1">
      <c r="A17" s="50"/>
      <c r="B17" s="110" t="s">
        <v>21</v>
      </c>
      <c r="C17" s="111">
        <f>A15*A16</f>
        <v>-0.000000003200000047</v>
      </c>
    </row>
    <row r="18" ht="15.75" customHeight="1">
      <c r="A18" s="50"/>
      <c r="B18" s="114"/>
      <c r="C18" s="117"/>
    </row>
    <row r="19" ht="15.75" customHeight="1">
      <c r="A19" s="75"/>
      <c r="B19" s="114"/>
      <c r="C19" s="117"/>
    </row>
    <row r="20" ht="15.75" customHeight="1">
      <c r="A20" s="75"/>
      <c r="B20" s="110" t="s">
        <v>28</v>
      </c>
      <c r="C20" s="111">
        <f>C4+C10+C16</f>
        <v>-36.36363636</v>
      </c>
    </row>
    <row r="21" ht="15.75" customHeight="1">
      <c r="A21" s="75"/>
      <c r="B21" s="110" t="s">
        <v>29</v>
      </c>
      <c r="C21" s="111">
        <f>1.3+C20</f>
        <v>-35.06363636</v>
      </c>
    </row>
    <row r="22" ht="15.75" customHeight="1">
      <c r="A22" s="75"/>
      <c r="B22" s="114"/>
      <c r="C22" s="118"/>
    </row>
    <row r="23" ht="15.75" customHeight="1">
      <c r="A23" s="75"/>
      <c r="B23" s="114"/>
      <c r="C23" s="118"/>
    </row>
    <row r="24" ht="15.75" customHeight="1">
      <c r="A24" s="75"/>
      <c r="C24" s="119"/>
    </row>
    <row r="25" ht="15.75" customHeight="1">
      <c r="A25" s="75"/>
      <c r="C25" s="119"/>
    </row>
    <row r="26" ht="15.75" customHeight="1">
      <c r="A26" s="75"/>
      <c r="C26" s="119"/>
    </row>
    <row r="27" ht="15.75" customHeight="1">
      <c r="A27" s="75"/>
      <c r="C27" s="119"/>
    </row>
    <row r="28" ht="15.75" customHeight="1">
      <c r="A28" s="75"/>
      <c r="C28" s="119"/>
    </row>
    <row r="29" ht="15.75" customHeight="1">
      <c r="A29" s="75"/>
      <c r="C29" s="119"/>
    </row>
    <row r="30" ht="15.75" customHeight="1">
      <c r="A30" s="75"/>
      <c r="C30" s="119"/>
    </row>
    <row r="31" ht="15.75" customHeight="1">
      <c r="A31" s="75"/>
      <c r="C31" s="119"/>
    </row>
    <row r="32" ht="15.75" customHeight="1">
      <c r="A32" s="75"/>
      <c r="C32" s="119"/>
    </row>
    <row r="33" ht="15.75" customHeight="1">
      <c r="A33" s="75"/>
      <c r="C33" s="119"/>
    </row>
    <row r="34" ht="15.75" customHeight="1">
      <c r="A34" s="75"/>
      <c r="C34" s="119"/>
    </row>
    <row r="35" ht="15.75" customHeight="1">
      <c r="A35" s="75"/>
      <c r="C35" s="119"/>
    </row>
    <row r="36" ht="15.75" customHeight="1">
      <c r="A36" s="75"/>
      <c r="C36" s="119"/>
    </row>
    <row r="37" ht="15.75" customHeight="1">
      <c r="A37" s="75"/>
      <c r="C37" s="119"/>
    </row>
    <row r="38" ht="15.75" customHeight="1">
      <c r="A38" s="75"/>
      <c r="C38" s="119"/>
    </row>
    <row r="39" ht="15.75" customHeight="1">
      <c r="A39" s="75"/>
      <c r="C39" s="119"/>
    </row>
    <row r="40" ht="15.75" customHeight="1">
      <c r="A40" s="75"/>
      <c r="C40" s="119"/>
    </row>
    <row r="41" ht="15.75" customHeight="1">
      <c r="A41" s="75"/>
      <c r="C41" s="119"/>
    </row>
    <row r="42" ht="15.75" customHeight="1">
      <c r="A42" s="75"/>
      <c r="C42" s="119"/>
    </row>
    <row r="43" ht="15.75" customHeight="1">
      <c r="A43" s="75"/>
      <c r="C43" s="119"/>
    </row>
    <row r="44" ht="15.75" customHeight="1">
      <c r="A44" s="75"/>
      <c r="C44" s="119"/>
    </row>
    <row r="45" ht="15.75" customHeight="1">
      <c r="A45" s="75"/>
      <c r="C45" s="119"/>
    </row>
    <row r="46" ht="15.75" customHeight="1">
      <c r="A46" s="75"/>
      <c r="C46" s="119"/>
    </row>
    <row r="47" ht="15.75" customHeight="1">
      <c r="A47" s="75"/>
      <c r="C47" s="119"/>
    </row>
    <row r="48" ht="15.75" customHeight="1">
      <c r="A48" s="75"/>
      <c r="C48" s="119"/>
    </row>
    <row r="49" ht="15.75" customHeight="1">
      <c r="A49" s="75"/>
      <c r="C49" s="119"/>
    </row>
    <row r="50" ht="15.75" customHeight="1">
      <c r="A50" s="75"/>
      <c r="C50" s="119"/>
    </row>
    <row r="51" ht="15.75" customHeight="1">
      <c r="A51" s="75"/>
      <c r="C51" s="119"/>
    </row>
    <row r="52" ht="15.75" customHeight="1">
      <c r="A52" s="75"/>
      <c r="C52" s="119"/>
    </row>
    <row r="53" ht="15.75" customHeight="1">
      <c r="A53" s="75"/>
      <c r="C53" s="119"/>
    </row>
    <row r="54" ht="15.75" customHeight="1">
      <c r="A54" s="75"/>
      <c r="C54" s="119"/>
    </row>
    <row r="55" ht="15.75" customHeight="1">
      <c r="A55" s="75"/>
      <c r="C55" s="119"/>
    </row>
    <row r="56" ht="15.75" customHeight="1">
      <c r="A56" s="75"/>
      <c r="C56" s="119"/>
    </row>
    <row r="57" ht="15.75" customHeight="1">
      <c r="A57" s="75"/>
      <c r="C57" s="119"/>
    </row>
    <row r="58" ht="15.75" customHeight="1">
      <c r="A58" s="75"/>
      <c r="C58" s="119"/>
    </row>
    <row r="59" ht="15.75" customHeight="1">
      <c r="A59" s="75"/>
      <c r="C59" s="119"/>
    </row>
    <row r="60" ht="15.75" customHeight="1">
      <c r="A60" s="75"/>
      <c r="C60" s="119"/>
    </row>
    <row r="61" ht="15.75" customHeight="1">
      <c r="A61" s="75"/>
      <c r="C61" s="119"/>
    </row>
    <row r="62" ht="15.75" customHeight="1">
      <c r="A62" s="75"/>
      <c r="C62" s="119"/>
    </row>
    <row r="63" ht="15.75" customHeight="1">
      <c r="A63" s="75"/>
      <c r="C63" s="119"/>
    </row>
    <row r="64" ht="15.75" customHeight="1">
      <c r="A64" s="75"/>
      <c r="C64" s="119"/>
    </row>
    <row r="65" ht="15.75" customHeight="1">
      <c r="A65" s="75"/>
      <c r="C65" s="119"/>
    </row>
    <row r="66" ht="15.75" customHeight="1">
      <c r="A66" s="75"/>
      <c r="C66" s="119"/>
    </row>
    <row r="67" ht="15.75" customHeight="1">
      <c r="A67" s="75"/>
      <c r="C67" s="119"/>
    </row>
    <row r="68" ht="15.75" customHeight="1">
      <c r="A68" s="75"/>
      <c r="C68" s="119"/>
    </row>
    <row r="69" ht="15.75" customHeight="1">
      <c r="A69" s="75"/>
      <c r="C69" s="119"/>
    </row>
    <row r="70" ht="15.75" customHeight="1">
      <c r="A70" s="75"/>
      <c r="C70" s="119"/>
    </row>
    <row r="71" ht="15.75" customHeight="1">
      <c r="A71" s="75"/>
      <c r="C71" s="119"/>
    </row>
    <row r="72" ht="15.75" customHeight="1">
      <c r="A72" s="75"/>
      <c r="C72" s="119"/>
    </row>
    <row r="73" ht="15.75" customHeight="1">
      <c r="A73" s="75"/>
      <c r="C73" s="119"/>
    </row>
    <row r="74" ht="15.75" customHeight="1">
      <c r="A74" s="75"/>
      <c r="C74" s="119"/>
    </row>
    <row r="75" ht="15.75" customHeight="1">
      <c r="A75" s="75"/>
      <c r="C75" s="119"/>
    </row>
    <row r="76" ht="15.75" customHeight="1">
      <c r="A76" s="75"/>
      <c r="C76" s="119"/>
    </row>
    <row r="77" ht="15.75" customHeight="1">
      <c r="A77" s="75"/>
      <c r="C77" s="119"/>
    </row>
    <row r="78" ht="15.75" customHeight="1">
      <c r="A78" s="75"/>
      <c r="C78" s="119"/>
    </row>
    <row r="79" ht="15.75" customHeight="1">
      <c r="A79" s="75"/>
      <c r="C79" s="119"/>
    </row>
    <row r="80" ht="15.75" customHeight="1">
      <c r="A80" s="75"/>
      <c r="C80" s="119"/>
    </row>
    <row r="81" ht="15.75" customHeight="1">
      <c r="A81" s="75"/>
      <c r="C81" s="119"/>
    </row>
    <row r="82" ht="15.75" customHeight="1">
      <c r="A82" s="75"/>
      <c r="C82" s="119"/>
    </row>
    <row r="83" ht="15.75" customHeight="1">
      <c r="A83" s="75"/>
      <c r="C83" s="119"/>
    </row>
    <row r="84" ht="15.75" customHeight="1">
      <c r="A84" s="75"/>
      <c r="C84" s="119"/>
    </row>
    <row r="85" ht="15.75" customHeight="1">
      <c r="A85" s="75"/>
      <c r="C85" s="119"/>
    </row>
    <row r="86" ht="15.75" customHeight="1">
      <c r="A86" s="75"/>
      <c r="C86" s="119"/>
    </row>
    <row r="87" ht="15.75" customHeight="1">
      <c r="A87" s="75"/>
      <c r="C87" s="119"/>
    </row>
    <row r="88" ht="15.75" customHeight="1">
      <c r="A88" s="75"/>
      <c r="C88" s="119"/>
    </row>
    <row r="89" ht="15.75" customHeight="1">
      <c r="A89" s="75"/>
      <c r="C89" s="119"/>
    </row>
    <row r="90" ht="15.75" customHeight="1">
      <c r="A90" s="75"/>
      <c r="C90" s="119"/>
    </row>
    <row r="91" ht="15.75" customHeight="1">
      <c r="A91" s="75"/>
      <c r="C91" s="119"/>
    </row>
    <row r="92" ht="15.75" customHeight="1">
      <c r="A92" s="75"/>
      <c r="C92" s="119"/>
    </row>
    <row r="93" ht="15.75" customHeight="1">
      <c r="A93" s="75"/>
      <c r="C93" s="119"/>
    </row>
    <row r="94" ht="15.75" customHeight="1">
      <c r="A94" s="75"/>
      <c r="C94" s="119"/>
    </row>
    <row r="95" ht="15.75" customHeight="1">
      <c r="A95" s="75"/>
      <c r="C95" s="119"/>
    </row>
    <row r="96" ht="15.75" customHeight="1">
      <c r="A96" s="75"/>
      <c r="C96" s="119"/>
    </row>
    <row r="97" ht="15.75" customHeight="1">
      <c r="A97" s="75"/>
      <c r="C97" s="119"/>
    </row>
    <row r="98" ht="15.75" customHeight="1">
      <c r="A98" s="75"/>
      <c r="C98" s="119"/>
    </row>
    <row r="99" ht="15.75" customHeight="1">
      <c r="A99" s="75"/>
      <c r="C99" s="119"/>
    </row>
    <row r="100" ht="15.75" customHeight="1">
      <c r="A100" s="75"/>
      <c r="C100" s="119"/>
    </row>
    <row r="101" ht="15.75" customHeight="1">
      <c r="A101" s="75"/>
      <c r="C101" s="119"/>
    </row>
    <row r="102" ht="15.75" customHeight="1">
      <c r="A102" s="75"/>
      <c r="C102" s="119"/>
    </row>
    <row r="103" ht="15.75" customHeight="1">
      <c r="A103" s="75"/>
      <c r="C103" s="119"/>
    </row>
    <row r="104" ht="15.75" customHeight="1">
      <c r="A104" s="75"/>
      <c r="C104" s="119"/>
    </row>
    <row r="105" ht="15.75" customHeight="1">
      <c r="A105" s="75"/>
      <c r="C105" s="119"/>
    </row>
    <row r="106" ht="15.75" customHeight="1">
      <c r="A106" s="75"/>
      <c r="C106" s="119"/>
    </row>
    <row r="107" ht="15.75" customHeight="1">
      <c r="A107" s="75"/>
      <c r="C107" s="119"/>
    </row>
    <row r="108" ht="15.75" customHeight="1">
      <c r="A108" s="75"/>
      <c r="C108" s="119"/>
    </row>
    <row r="109" ht="15.75" customHeight="1">
      <c r="A109" s="75"/>
      <c r="C109" s="119"/>
    </row>
    <row r="110" ht="15.75" customHeight="1">
      <c r="A110" s="75"/>
      <c r="C110" s="119"/>
    </row>
    <row r="111" ht="15.75" customHeight="1">
      <c r="A111" s="75"/>
      <c r="C111" s="119"/>
    </row>
    <row r="112" ht="15.75" customHeight="1">
      <c r="A112" s="75"/>
      <c r="C112" s="119"/>
    </row>
    <row r="113" ht="15.75" customHeight="1">
      <c r="A113" s="75"/>
      <c r="C113" s="119"/>
    </row>
    <row r="114" ht="15.75" customHeight="1">
      <c r="A114" s="75"/>
      <c r="C114" s="119"/>
    </row>
    <row r="115" ht="15.75" customHeight="1">
      <c r="A115" s="75"/>
      <c r="C115" s="119"/>
    </row>
    <row r="116" ht="15.75" customHeight="1">
      <c r="A116" s="75"/>
      <c r="C116" s="119"/>
    </row>
    <row r="117" ht="15.75" customHeight="1">
      <c r="A117" s="75"/>
      <c r="C117" s="119"/>
    </row>
    <row r="118" ht="15.75" customHeight="1">
      <c r="A118" s="75"/>
      <c r="C118" s="119"/>
    </row>
    <row r="119" ht="15.75" customHeight="1">
      <c r="A119" s="75"/>
      <c r="C119" s="119"/>
    </row>
    <row r="120" ht="15.75" customHeight="1">
      <c r="A120" s="75"/>
      <c r="C120" s="119"/>
    </row>
    <row r="121" ht="15.75" customHeight="1">
      <c r="A121" s="75"/>
      <c r="C121" s="119"/>
    </row>
    <row r="122" ht="15.75" customHeight="1">
      <c r="A122" s="75"/>
      <c r="C122" s="119"/>
    </row>
    <row r="123" ht="15.75" customHeight="1">
      <c r="A123" s="75"/>
      <c r="C123" s="119"/>
    </row>
    <row r="124" ht="15.75" customHeight="1">
      <c r="A124" s="75"/>
      <c r="C124" s="119"/>
    </row>
    <row r="125" ht="15.75" customHeight="1">
      <c r="A125" s="75"/>
      <c r="C125" s="119"/>
    </row>
    <row r="126" ht="15.75" customHeight="1">
      <c r="A126" s="75"/>
      <c r="C126" s="119"/>
    </row>
    <row r="127" ht="15.75" customHeight="1">
      <c r="A127" s="75"/>
      <c r="C127" s="119"/>
    </row>
    <row r="128" ht="15.75" customHeight="1">
      <c r="A128" s="75"/>
      <c r="C128" s="119"/>
    </row>
    <row r="129" ht="15.75" customHeight="1">
      <c r="A129" s="75"/>
      <c r="C129" s="119"/>
    </row>
    <row r="130" ht="15.75" customHeight="1">
      <c r="A130" s="75"/>
      <c r="C130" s="119"/>
    </row>
    <row r="131" ht="15.75" customHeight="1">
      <c r="A131" s="75"/>
      <c r="C131" s="119"/>
    </row>
    <row r="132" ht="15.75" customHeight="1">
      <c r="A132" s="75"/>
      <c r="C132" s="119"/>
    </row>
    <row r="133" ht="15.75" customHeight="1">
      <c r="A133" s="75"/>
      <c r="C133" s="119"/>
    </row>
    <row r="134" ht="15.75" customHeight="1">
      <c r="A134" s="75"/>
      <c r="C134" s="119"/>
    </row>
    <row r="135" ht="15.75" customHeight="1">
      <c r="A135" s="75"/>
      <c r="C135" s="119"/>
    </row>
    <row r="136" ht="15.75" customHeight="1">
      <c r="A136" s="75"/>
      <c r="C136" s="119"/>
    </row>
    <row r="137" ht="15.75" customHeight="1">
      <c r="A137" s="75"/>
      <c r="C137" s="119"/>
    </row>
    <row r="138" ht="15.75" customHeight="1">
      <c r="A138" s="75"/>
      <c r="C138" s="119"/>
    </row>
    <row r="139" ht="15.75" customHeight="1">
      <c r="A139" s="75"/>
      <c r="C139" s="119"/>
    </row>
    <row r="140" ht="15.75" customHeight="1">
      <c r="A140" s="75"/>
      <c r="C140" s="119"/>
    </row>
    <row r="141" ht="15.75" customHeight="1">
      <c r="A141" s="75"/>
      <c r="C141" s="119"/>
    </row>
    <row r="142" ht="15.75" customHeight="1">
      <c r="A142" s="75"/>
      <c r="C142" s="119"/>
    </row>
    <row r="143" ht="15.75" customHeight="1">
      <c r="A143" s="75"/>
      <c r="C143" s="119"/>
    </row>
    <row r="144" ht="15.75" customHeight="1">
      <c r="A144" s="75"/>
      <c r="C144" s="119"/>
    </row>
    <row r="145" ht="15.75" customHeight="1">
      <c r="A145" s="75"/>
      <c r="C145" s="119"/>
    </row>
    <row r="146" ht="15.75" customHeight="1">
      <c r="A146" s="75"/>
      <c r="C146" s="119"/>
    </row>
    <row r="147" ht="15.75" customHeight="1">
      <c r="A147" s="75"/>
      <c r="C147" s="119"/>
    </row>
    <row r="148" ht="15.75" customHeight="1">
      <c r="A148" s="75"/>
      <c r="C148" s="119"/>
    </row>
    <row r="149" ht="15.75" customHeight="1">
      <c r="A149" s="75"/>
      <c r="C149" s="119"/>
    </row>
    <row r="150" ht="15.75" customHeight="1">
      <c r="A150" s="75"/>
      <c r="C150" s="119"/>
    </row>
    <row r="151" ht="15.75" customHeight="1">
      <c r="A151" s="75"/>
      <c r="C151" s="119"/>
    </row>
    <row r="152" ht="15.75" customHeight="1">
      <c r="A152" s="75"/>
      <c r="C152" s="119"/>
    </row>
    <row r="153" ht="15.75" customHeight="1">
      <c r="A153" s="75"/>
      <c r="C153" s="119"/>
    </row>
    <row r="154" ht="15.75" customHeight="1">
      <c r="A154" s="75"/>
      <c r="C154" s="119"/>
    </row>
    <row r="155" ht="15.75" customHeight="1">
      <c r="A155" s="75"/>
      <c r="C155" s="119"/>
    </row>
    <row r="156" ht="15.75" customHeight="1">
      <c r="A156" s="75"/>
      <c r="C156" s="119"/>
    </row>
    <row r="157" ht="15.75" customHeight="1">
      <c r="A157" s="75"/>
      <c r="C157" s="119"/>
    </row>
    <row r="158" ht="15.75" customHeight="1">
      <c r="A158" s="75"/>
      <c r="C158" s="119"/>
    </row>
    <row r="159" ht="15.75" customHeight="1">
      <c r="A159" s="75"/>
      <c r="C159" s="119"/>
    </row>
    <row r="160" ht="15.75" customHeight="1">
      <c r="A160" s="75"/>
      <c r="C160" s="119"/>
    </row>
    <row r="161" ht="15.75" customHeight="1">
      <c r="A161" s="75"/>
      <c r="C161" s="119"/>
    </row>
    <row r="162" ht="15.75" customHeight="1">
      <c r="A162" s="75"/>
      <c r="C162" s="119"/>
    </row>
    <row r="163" ht="15.75" customHeight="1">
      <c r="A163" s="75"/>
      <c r="C163" s="119"/>
    </row>
    <row r="164" ht="15.75" customHeight="1">
      <c r="A164" s="75"/>
      <c r="C164" s="119"/>
    </row>
    <row r="165" ht="15.75" customHeight="1">
      <c r="A165" s="75"/>
      <c r="C165" s="119"/>
    </row>
    <row r="166" ht="15.75" customHeight="1">
      <c r="A166" s="75"/>
      <c r="C166" s="119"/>
    </row>
    <row r="167" ht="15.75" customHeight="1">
      <c r="A167" s="75"/>
      <c r="C167" s="119"/>
    </row>
    <row r="168" ht="15.75" customHeight="1">
      <c r="A168" s="75"/>
      <c r="C168" s="119"/>
    </row>
    <row r="169" ht="15.75" customHeight="1">
      <c r="A169" s="75"/>
      <c r="C169" s="119"/>
    </row>
    <row r="170" ht="15.75" customHeight="1">
      <c r="A170" s="75"/>
      <c r="C170" s="119"/>
    </row>
    <row r="171" ht="15.75" customHeight="1">
      <c r="A171" s="75"/>
      <c r="C171" s="119"/>
    </row>
    <row r="172" ht="15.75" customHeight="1">
      <c r="A172" s="75"/>
      <c r="C172" s="119"/>
    </row>
    <row r="173" ht="15.75" customHeight="1">
      <c r="A173" s="75"/>
      <c r="C173" s="119"/>
    </row>
    <row r="174" ht="15.75" customHeight="1">
      <c r="A174" s="75"/>
      <c r="C174" s="119"/>
    </row>
    <row r="175" ht="15.75" customHeight="1">
      <c r="A175" s="75"/>
      <c r="C175" s="119"/>
    </row>
    <row r="176" ht="15.75" customHeight="1">
      <c r="A176" s="75"/>
      <c r="C176" s="119"/>
    </row>
    <row r="177" ht="15.75" customHeight="1">
      <c r="A177" s="75"/>
      <c r="C177" s="119"/>
    </row>
    <row r="178" ht="15.75" customHeight="1">
      <c r="A178" s="75"/>
      <c r="C178" s="119"/>
    </row>
    <row r="179" ht="15.75" customHeight="1">
      <c r="A179" s="75"/>
      <c r="C179" s="119"/>
    </row>
    <row r="180" ht="15.75" customHeight="1">
      <c r="A180" s="75"/>
      <c r="C180" s="119"/>
    </row>
    <row r="181" ht="15.75" customHeight="1">
      <c r="A181" s="75"/>
      <c r="C181" s="119"/>
    </row>
    <row r="182" ht="15.75" customHeight="1">
      <c r="A182" s="75"/>
      <c r="C182" s="119"/>
    </row>
    <row r="183" ht="15.75" customHeight="1">
      <c r="A183" s="75"/>
      <c r="C183" s="119"/>
    </row>
    <row r="184" ht="15.75" customHeight="1">
      <c r="A184" s="75"/>
      <c r="C184" s="119"/>
    </row>
    <row r="185" ht="15.75" customHeight="1">
      <c r="A185" s="75"/>
      <c r="C185" s="119"/>
    </row>
    <row r="186" ht="15.75" customHeight="1">
      <c r="A186" s="75"/>
      <c r="C186" s="119"/>
    </row>
    <row r="187" ht="15.75" customHeight="1">
      <c r="A187" s="75"/>
      <c r="C187" s="119"/>
    </row>
    <row r="188" ht="15.75" customHeight="1">
      <c r="A188" s="75"/>
      <c r="C188" s="119"/>
    </row>
    <row r="189" ht="15.75" customHeight="1">
      <c r="A189" s="75"/>
      <c r="C189" s="119"/>
    </row>
    <row r="190" ht="15.75" customHeight="1">
      <c r="A190" s="75"/>
      <c r="C190" s="119"/>
    </row>
    <row r="191" ht="15.75" customHeight="1">
      <c r="A191" s="75"/>
      <c r="C191" s="119"/>
    </row>
    <row r="192" ht="15.75" customHeight="1">
      <c r="A192" s="75"/>
      <c r="C192" s="119"/>
    </row>
    <row r="193" ht="15.75" customHeight="1">
      <c r="A193" s="75"/>
      <c r="C193" s="119"/>
    </row>
    <row r="194" ht="15.75" customHeight="1">
      <c r="A194" s="75"/>
      <c r="C194" s="119"/>
    </row>
    <row r="195" ht="15.75" customHeight="1">
      <c r="A195" s="75"/>
      <c r="C195" s="119"/>
    </row>
    <row r="196" ht="15.75" customHeight="1">
      <c r="A196" s="75"/>
      <c r="C196" s="119"/>
    </row>
    <row r="197" ht="15.75" customHeight="1">
      <c r="A197" s="75"/>
      <c r="C197" s="119"/>
    </row>
    <row r="198" ht="15.75" customHeight="1">
      <c r="A198" s="75"/>
      <c r="C198" s="119"/>
    </row>
    <row r="199" ht="15.75" customHeight="1">
      <c r="A199" s="75"/>
      <c r="C199" s="119"/>
    </row>
    <row r="200" ht="15.75" customHeight="1">
      <c r="A200" s="75"/>
      <c r="C200" s="119"/>
    </row>
    <row r="201" ht="15.75" customHeight="1">
      <c r="A201" s="75"/>
      <c r="C201" s="119"/>
    </row>
    <row r="202" ht="15.75" customHeight="1">
      <c r="A202" s="75"/>
      <c r="C202" s="119"/>
    </row>
    <row r="203" ht="15.75" customHeight="1">
      <c r="A203" s="75"/>
      <c r="C203" s="119"/>
    </row>
    <row r="204" ht="15.75" customHeight="1">
      <c r="A204" s="75"/>
      <c r="C204" s="119"/>
    </row>
    <row r="205" ht="15.75" customHeight="1">
      <c r="A205" s="75"/>
      <c r="C205" s="119"/>
    </row>
    <row r="206" ht="15.75" customHeight="1">
      <c r="A206" s="75"/>
      <c r="C206" s="119"/>
    </row>
    <row r="207" ht="15.75" customHeight="1">
      <c r="A207" s="75"/>
      <c r="C207" s="119"/>
    </row>
    <row r="208" ht="15.75" customHeight="1">
      <c r="A208" s="75"/>
      <c r="C208" s="119"/>
    </row>
    <row r="209" ht="15.75" customHeight="1">
      <c r="A209" s="75"/>
      <c r="C209" s="119"/>
    </row>
    <row r="210" ht="15.75" customHeight="1">
      <c r="A210" s="75"/>
      <c r="C210" s="119"/>
    </row>
    <row r="211" ht="15.75" customHeight="1">
      <c r="A211" s="75"/>
      <c r="C211" s="119"/>
    </row>
    <row r="212" ht="15.75" customHeight="1">
      <c r="A212" s="75"/>
      <c r="C212" s="119"/>
    </row>
    <row r="213" ht="15.75" customHeight="1">
      <c r="A213" s="75"/>
      <c r="C213" s="119"/>
    </row>
    <row r="214" ht="15.75" customHeight="1">
      <c r="A214" s="75"/>
      <c r="C214" s="119"/>
    </row>
    <row r="215" ht="15.75" customHeight="1">
      <c r="A215" s="75"/>
      <c r="C215" s="119"/>
    </row>
    <row r="216" ht="15.75" customHeight="1">
      <c r="A216" s="75"/>
      <c r="C216" s="119"/>
    </row>
    <row r="217" ht="15.75" customHeight="1">
      <c r="A217" s="75"/>
      <c r="C217" s="119"/>
    </row>
    <row r="218" ht="15.75" customHeight="1">
      <c r="A218" s="75"/>
      <c r="C218" s="119"/>
    </row>
    <row r="219" ht="15.75" customHeight="1">
      <c r="A219" s="75"/>
      <c r="C219" s="119"/>
    </row>
    <row r="220" ht="15.75" customHeight="1">
      <c r="A220" s="75"/>
      <c r="C220" s="119"/>
    </row>
    <row r="221" ht="15.75" customHeight="1">
      <c r="A221" s="75"/>
      <c r="C221" s="11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2.86"/>
    <col customWidth="1" min="3" max="9" width="17.29"/>
    <col customWidth="1" min="10" max="10" width="22.86"/>
  </cols>
  <sheetData>
    <row r="1" ht="15.75" customHeight="1">
      <c r="A1" s="120" t="s">
        <v>30</v>
      </c>
      <c r="B1" s="121" t="s">
        <v>0</v>
      </c>
      <c r="C1" s="122" t="s">
        <v>30</v>
      </c>
      <c r="D1" s="123" t="s">
        <v>31</v>
      </c>
      <c r="E1" s="124" t="s">
        <v>32</v>
      </c>
      <c r="F1" s="124" t="s">
        <v>33</v>
      </c>
      <c r="G1" s="124" t="s">
        <v>34</v>
      </c>
      <c r="H1" s="124"/>
      <c r="I1" s="124" t="s">
        <v>35</v>
      </c>
      <c r="J1" s="121" t="s">
        <v>36</v>
      </c>
    </row>
    <row r="2" ht="15.75" customHeight="1">
      <c r="A2" s="120"/>
      <c r="B2" s="121" t="s">
        <v>1</v>
      </c>
      <c r="C2" s="122"/>
      <c r="D2" s="123"/>
      <c r="E2" s="124"/>
      <c r="F2" s="124"/>
      <c r="G2" s="124"/>
      <c r="H2" s="124"/>
      <c r="I2" s="124"/>
      <c r="J2" s="121"/>
    </row>
    <row r="3" ht="15.75" customHeight="1">
      <c r="A3" s="120"/>
      <c r="B3" s="121"/>
      <c r="C3" s="122"/>
      <c r="D3" s="123"/>
      <c r="E3" s="124"/>
      <c r="F3" s="125"/>
      <c r="G3" s="125"/>
      <c r="H3" s="125"/>
      <c r="I3" s="125"/>
      <c r="J3" s="121"/>
    </row>
    <row r="4" ht="15.75" customHeight="1">
      <c r="A4" s="120"/>
      <c r="B4" s="121" t="s">
        <v>23</v>
      </c>
      <c r="C4" s="122"/>
      <c r="D4" s="123" t="s">
        <v>23</v>
      </c>
      <c r="E4" s="124"/>
      <c r="F4" s="123" t="s">
        <v>23</v>
      </c>
      <c r="G4" s="123" t="s">
        <v>23</v>
      </c>
      <c r="H4" s="123" t="s">
        <v>6</v>
      </c>
      <c r="I4" s="123" t="s">
        <v>23</v>
      </c>
      <c r="J4" s="121" t="s">
        <v>23</v>
      </c>
    </row>
    <row r="5" ht="15.75" customHeight="1">
      <c r="A5" s="126">
        <f>B6-'Square Root'!C20</f>
        <v>37.33267348</v>
      </c>
      <c r="B5" s="121">
        <f>'Decimalisation  1i'!A5</f>
        <v>1.076148904</v>
      </c>
      <c r="C5" s="122">
        <f>B5+'Square Root'!C20</f>
        <v>-35.28748746</v>
      </c>
      <c r="D5" s="123">
        <f>((B5+C5+C6)^-'Square Root'!C21)</f>
        <v>7.03343E+17</v>
      </c>
      <c r="E5" s="125" t="str">
        <f t="shared" ref="E5:E6" si="1">B5^D5</f>
        <v>#NUM!</v>
      </c>
      <c r="F5" s="127">
        <v>0.3327</v>
      </c>
      <c r="G5" s="127">
        <v>0.4398</v>
      </c>
      <c r="H5" s="125">
        <f>G5-F5</f>
        <v>0.1071</v>
      </c>
      <c r="I5" s="125">
        <f>((B5)*H5%)</f>
        <v>0.001152555476</v>
      </c>
      <c r="J5" s="121">
        <f t="shared" ref="J5:J6" si="2">(B5*I5%)+B5</f>
        <v>1.076161307</v>
      </c>
    </row>
    <row r="6" ht="15.75" customHeight="1">
      <c r="A6" s="126">
        <f>B6+'Square Root'!C20</f>
        <v>-35.39459924</v>
      </c>
      <c r="B6" s="121">
        <f>'Decimalisation  1i'!A6</f>
        <v>0.9690371209</v>
      </c>
      <c r="C6" s="122">
        <f>B5-'Square Root'!C20</f>
        <v>37.43978527</v>
      </c>
      <c r="D6" s="123">
        <f>((A5+A6+B6)^-'Square Root'!C21)</f>
        <v>1.78095E+16</v>
      </c>
      <c r="E6" s="125">
        <f t="shared" si="1"/>
        <v>0</v>
      </c>
      <c r="F6" s="125"/>
      <c r="G6" s="125"/>
      <c r="H6" s="125"/>
      <c r="I6" s="125">
        <f>((B6)*H5%)</f>
        <v>0.001037838756</v>
      </c>
      <c r="J6" s="121">
        <f t="shared" si="2"/>
        <v>0.9690471779</v>
      </c>
    </row>
    <row r="7" ht="15.75" customHeight="1">
      <c r="A7" s="120"/>
      <c r="B7" s="121"/>
      <c r="C7" s="122"/>
      <c r="D7" s="123"/>
      <c r="E7" s="125"/>
      <c r="F7" s="125"/>
      <c r="G7" s="125"/>
      <c r="H7" s="125"/>
      <c r="I7" s="125"/>
      <c r="J7" s="121"/>
    </row>
    <row r="8" ht="15.75" customHeight="1">
      <c r="A8" s="126"/>
      <c r="B8" s="121"/>
      <c r="C8" s="122"/>
      <c r="D8" s="128"/>
      <c r="E8" s="125"/>
      <c r="F8" s="125"/>
      <c r="G8" s="125"/>
      <c r="H8" s="125"/>
      <c r="I8" s="125"/>
      <c r="J8" s="121"/>
    </row>
    <row r="9" ht="15.75" customHeight="1">
      <c r="A9" s="129"/>
      <c r="B9" s="130" t="s">
        <v>5</v>
      </c>
      <c r="C9" s="122"/>
      <c r="D9" s="128" t="s">
        <v>5</v>
      </c>
      <c r="E9" s="125"/>
      <c r="F9" s="128" t="s">
        <v>5</v>
      </c>
      <c r="G9" s="128" t="s">
        <v>5</v>
      </c>
      <c r="H9" s="123" t="s">
        <v>6</v>
      </c>
      <c r="I9" s="128" t="s">
        <v>24</v>
      </c>
      <c r="J9" s="130" t="s">
        <v>23</v>
      </c>
    </row>
    <row r="10" ht="15.75" customHeight="1">
      <c r="A10" s="126">
        <f>B11-'Square Root'!C20</f>
        <v>36.46634914</v>
      </c>
      <c r="B10" s="130">
        <f>'Decimalisation  1i'!A10</f>
        <v>0.1071117827</v>
      </c>
      <c r="C10" s="122">
        <f>B10+'Square Root'!C20</f>
        <v>-36.25652458</v>
      </c>
      <c r="D10" s="123">
        <f>((B10+C10+C11)^-'Square Root'!C21)</f>
        <v>0</v>
      </c>
      <c r="E10" s="125">
        <f t="shared" ref="E10:E11" si="3">B10^D10</f>
        <v>1</v>
      </c>
      <c r="F10" s="127">
        <v>0.4663</v>
      </c>
      <c r="G10" s="127">
        <v>0.4707</v>
      </c>
      <c r="H10" s="125">
        <f>G10-F10</f>
        <v>0.0044</v>
      </c>
      <c r="I10" s="125">
        <f>((B10)*H10%)</f>
        <v>0.000004712918441</v>
      </c>
      <c r="J10" s="130">
        <f t="shared" ref="J10:J11" si="4">(B10*I10%)+B10</f>
        <v>0.1071117878</v>
      </c>
    </row>
    <row r="11" ht="15.75" customHeight="1">
      <c r="A11" s="126">
        <f>B11+'Square Root'!C20</f>
        <v>-36.26092359</v>
      </c>
      <c r="B11" s="130">
        <f>'Decimalisation  1i'!A11</f>
        <v>0.1027127758</v>
      </c>
      <c r="C11" s="122">
        <f>B10-'Square Root'!C20</f>
        <v>36.47074815</v>
      </c>
      <c r="D11" s="123">
        <f>((A10+A11+B11)^-'Square Root'!C21)</f>
        <v>0</v>
      </c>
      <c r="E11" s="125">
        <f t="shared" si="3"/>
        <v>1</v>
      </c>
      <c r="F11" s="125"/>
      <c r="G11" s="125"/>
      <c r="H11" s="125"/>
      <c r="I11" s="125">
        <f>((B11)*H10%)</f>
        <v>0.000004519362135</v>
      </c>
      <c r="J11" s="130">
        <f t="shared" si="4"/>
        <v>0.1027127804</v>
      </c>
    </row>
    <row r="12" ht="15.75" customHeight="1">
      <c r="A12" s="120"/>
      <c r="B12" s="130"/>
      <c r="C12" s="122"/>
      <c r="D12" s="123"/>
      <c r="E12" s="125"/>
      <c r="F12" s="125"/>
      <c r="G12" s="125"/>
      <c r="H12" s="125"/>
      <c r="I12" s="125"/>
      <c r="J12" s="130"/>
    </row>
    <row r="13" ht="15.75" customHeight="1">
      <c r="A13" s="126"/>
      <c r="B13" s="121"/>
      <c r="C13" s="122"/>
      <c r="D13" s="128"/>
      <c r="E13" s="125"/>
      <c r="F13" s="125"/>
      <c r="G13" s="125"/>
      <c r="H13" s="125"/>
      <c r="I13" s="125"/>
      <c r="J13" s="121"/>
    </row>
    <row r="14" ht="15.75" customHeight="1">
      <c r="A14" s="126"/>
      <c r="B14" s="130" t="s">
        <v>24</v>
      </c>
      <c r="C14" s="122"/>
      <c r="D14" s="128" t="s">
        <v>24</v>
      </c>
      <c r="E14" s="124"/>
      <c r="F14" s="128" t="s">
        <v>24</v>
      </c>
      <c r="G14" s="128" t="s">
        <v>24</v>
      </c>
      <c r="H14" s="123" t="s">
        <v>6</v>
      </c>
      <c r="I14" s="128" t="s">
        <v>24</v>
      </c>
      <c r="J14" s="130" t="s">
        <v>23</v>
      </c>
    </row>
    <row r="15" ht="15.75" customHeight="1">
      <c r="A15" s="126">
        <f>B16-'Square Root'!C20</f>
        <v>37.2928758</v>
      </c>
      <c r="B15" s="130">
        <f>'Decimalisation  1i'!A15</f>
        <v>1.031952212</v>
      </c>
      <c r="C15" s="122">
        <f>B15+'Square Root'!C20</f>
        <v>-35.33168415</v>
      </c>
      <c r="D15" s="123">
        <f>((B15+C15+C16)^-'Square Root'!C21)</f>
        <v>1.61645E+17</v>
      </c>
      <c r="E15" s="125" t="str">
        <f t="shared" ref="E15:E16" si="5">B15^D15</f>
        <v>#NUM!</v>
      </c>
      <c r="F15" s="127">
        <v>0.2929</v>
      </c>
      <c r="G15" s="127">
        <v>0.3956</v>
      </c>
      <c r="H15" s="125">
        <f>G15-F15</f>
        <v>0.1027</v>
      </c>
      <c r="I15" s="125">
        <f>((B15)*H15%)</f>
        <v>0.001059814921</v>
      </c>
      <c r="J15" s="130">
        <f t="shared" ref="J15:J16" si="6">(B15*I15%)+B15</f>
        <v>1.031963148</v>
      </c>
    </row>
    <row r="16" ht="15.75" customHeight="1">
      <c r="A16" s="126">
        <f>B16+'Square Root'!C20</f>
        <v>-35.43439693</v>
      </c>
      <c r="B16" s="130">
        <f>'Decimalisation  1i'!A16</f>
        <v>0.9292394357</v>
      </c>
      <c r="C16" s="122">
        <f>B15-'Square Root'!C20</f>
        <v>37.39558858</v>
      </c>
      <c r="D16" s="123">
        <f>((A15+A16+B16)^-'Square Root'!C21)</f>
        <v>4.09303E+15</v>
      </c>
      <c r="E16" s="125">
        <f t="shared" si="5"/>
        <v>0</v>
      </c>
      <c r="F16" s="125"/>
      <c r="G16" s="125"/>
      <c r="H16" s="125"/>
      <c r="I16" s="125">
        <f>((B16)*H15%)</f>
        <v>0.0009543289005</v>
      </c>
      <c r="J16" s="130">
        <f t="shared" si="6"/>
        <v>0.9292483037</v>
      </c>
    </row>
    <row r="17" ht="15.75" customHeight="1">
      <c r="A17" s="126"/>
      <c r="B17" s="130"/>
      <c r="C17" s="122"/>
      <c r="D17" s="128"/>
      <c r="E17" s="125"/>
      <c r="F17" s="125"/>
      <c r="G17" s="125"/>
      <c r="H17" s="125"/>
      <c r="I17" s="125"/>
      <c r="J17" s="130"/>
    </row>
    <row r="18" ht="15.75" customHeight="1">
      <c r="B18" s="130"/>
      <c r="J18" s="130"/>
    </row>
    <row r="19" ht="15.75" customHeight="1">
      <c r="B19" s="130"/>
      <c r="J19" s="130"/>
    </row>
    <row r="20" ht="15.75" customHeight="1">
      <c r="B20" s="131"/>
      <c r="J20" s="131"/>
    </row>
    <row r="21" ht="15.75" customHeight="1">
      <c r="B21" s="131"/>
      <c r="J21" s="131"/>
    </row>
    <row r="22" ht="15.75" customHeight="1">
      <c r="B22" s="131"/>
      <c r="J22" s="131"/>
    </row>
    <row r="23" ht="15.75" customHeight="1">
      <c r="B23" s="131"/>
      <c r="J23" s="131"/>
    </row>
    <row r="24" ht="15.75" customHeight="1">
      <c r="B24" s="131"/>
      <c r="J24" s="131"/>
    </row>
    <row r="25" ht="15.75" customHeight="1">
      <c r="B25" s="131"/>
      <c r="J25" s="131"/>
    </row>
    <row r="26" ht="15.75" customHeight="1">
      <c r="B26" s="131"/>
      <c r="J26" s="131"/>
    </row>
    <row r="27" ht="15.75" customHeight="1">
      <c r="B27" s="131"/>
      <c r="J27" s="131"/>
    </row>
    <row r="28" ht="15.75" customHeight="1">
      <c r="B28" s="131"/>
      <c r="J28" s="131"/>
    </row>
    <row r="29" ht="15.75" customHeight="1">
      <c r="B29" s="131"/>
      <c r="J29" s="131"/>
    </row>
    <row r="30" ht="15.75" customHeight="1">
      <c r="B30" s="131"/>
      <c r="J30" s="131"/>
    </row>
    <row r="31" ht="15.75" customHeight="1">
      <c r="B31" s="131"/>
      <c r="J31" s="131"/>
    </row>
    <row r="32" ht="15.75" customHeight="1">
      <c r="B32" s="131"/>
      <c r="J32" s="131"/>
    </row>
    <row r="33" ht="15.75" customHeight="1">
      <c r="B33" s="131"/>
      <c r="J33" s="131"/>
    </row>
    <row r="34" ht="15.75" customHeight="1">
      <c r="B34" s="131"/>
      <c r="J34" s="131"/>
    </row>
    <row r="35" ht="15.75" customHeight="1">
      <c r="B35" s="131"/>
      <c r="J35" s="131"/>
    </row>
    <row r="36" ht="15.75" customHeight="1">
      <c r="B36" s="131"/>
      <c r="J36" s="131"/>
    </row>
    <row r="37" ht="15.75" customHeight="1">
      <c r="B37" s="131"/>
      <c r="J37" s="131"/>
    </row>
    <row r="38" ht="15.75" customHeight="1">
      <c r="B38" s="131"/>
      <c r="J38" s="131"/>
    </row>
    <row r="39" ht="15.75" customHeight="1">
      <c r="B39" s="131"/>
      <c r="J39" s="131"/>
    </row>
    <row r="40" ht="15.75" customHeight="1">
      <c r="B40" s="131"/>
      <c r="J40" s="131"/>
    </row>
    <row r="41" ht="15.75" customHeight="1">
      <c r="B41" s="131"/>
      <c r="J41" s="131"/>
    </row>
    <row r="42" ht="15.75" customHeight="1">
      <c r="B42" s="131"/>
      <c r="J42" s="131"/>
    </row>
    <row r="43" ht="15.75" customHeight="1">
      <c r="B43" s="131"/>
      <c r="J43" s="131"/>
    </row>
    <row r="44" ht="15.75" customHeight="1">
      <c r="B44" s="131"/>
      <c r="J44" s="131"/>
    </row>
    <row r="45" ht="15.75" customHeight="1">
      <c r="B45" s="131"/>
      <c r="J45" s="131"/>
    </row>
    <row r="46" ht="15.75" customHeight="1">
      <c r="B46" s="131"/>
      <c r="J46" s="131"/>
    </row>
    <row r="47" ht="15.75" customHeight="1">
      <c r="B47" s="131"/>
      <c r="J47" s="131"/>
    </row>
    <row r="48" ht="15.75" customHeight="1">
      <c r="B48" s="131"/>
      <c r="J48" s="131"/>
    </row>
    <row r="49" ht="15.75" customHeight="1">
      <c r="B49" s="131"/>
      <c r="J49" s="131"/>
    </row>
    <row r="50" ht="15.75" customHeight="1">
      <c r="B50" s="131"/>
      <c r="J50" s="131"/>
    </row>
    <row r="51" ht="15.75" customHeight="1">
      <c r="B51" s="131"/>
      <c r="J51" s="131"/>
    </row>
    <row r="52" ht="15.75" customHeight="1">
      <c r="B52" s="131"/>
      <c r="J52" s="131"/>
    </row>
    <row r="53" ht="15.75" customHeight="1">
      <c r="B53" s="131"/>
      <c r="J53" s="131"/>
    </row>
    <row r="54" ht="15.75" customHeight="1">
      <c r="B54" s="131"/>
      <c r="J54" s="131"/>
    </row>
    <row r="55" ht="15.75" customHeight="1">
      <c r="B55" s="131"/>
      <c r="J55" s="131"/>
    </row>
    <row r="56" ht="15.75" customHeight="1">
      <c r="B56" s="131"/>
      <c r="J56" s="131"/>
    </row>
    <row r="57" ht="15.75" customHeight="1">
      <c r="B57" s="131"/>
      <c r="J57" s="131"/>
    </row>
    <row r="58" ht="15.75" customHeight="1">
      <c r="B58" s="131"/>
      <c r="J58" s="131"/>
    </row>
    <row r="59" ht="15.75" customHeight="1">
      <c r="B59" s="131"/>
      <c r="J59" s="131"/>
    </row>
    <row r="60" ht="15.75" customHeight="1">
      <c r="B60" s="131"/>
      <c r="J60" s="131"/>
    </row>
    <row r="61" ht="15.75" customHeight="1">
      <c r="B61" s="131"/>
      <c r="J61" s="131"/>
    </row>
    <row r="62" ht="15.75" customHeight="1">
      <c r="B62" s="131"/>
      <c r="J62" s="131"/>
    </row>
    <row r="63" ht="15.75" customHeight="1">
      <c r="B63" s="131"/>
      <c r="J63" s="131"/>
    </row>
    <row r="64" ht="15.75" customHeight="1">
      <c r="B64" s="131"/>
      <c r="J64" s="131"/>
    </row>
    <row r="65" ht="15.75" customHeight="1">
      <c r="B65" s="131"/>
      <c r="J65" s="131"/>
    </row>
    <row r="66" ht="15.75" customHeight="1">
      <c r="B66" s="131"/>
      <c r="J66" s="131"/>
    </row>
    <row r="67" ht="15.75" customHeight="1">
      <c r="B67" s="131"/>
      <c r="J67" s="131"/>
    </row>
    <row r="68" ht="15.75" customHeight="1">
      <c r="B68" s="131"/>
      <c r="J68" s="131"/>
    </row>
    <row r="69" ht="15.75" customHeight="1">
      <c r="B69" s="131"/>
      <c r="J69" s="131"/>
    </row>
    <row r="70" ht="15.75" customHeight="1">
      <c r="B70" s="131"/>
      <c r="J70" s="131"/>
    </row>
    <row r="71" ht="15.75" customHeight="1">
      <c r="B71" s="131"/>
      <c r="J71" s="131"/>
    </row>
    <row r="72" ht="15.75" customHeight="1">
      <c r="B72" s="131"/>
      <c r="J72" s="131"/>
    </row>
    <row r="73" ht="15.75" customHeight="1">
      <c r="B73" s="131"/>
      <c r="J73" s="131"/>
    </row>
    <row r="74" ht="15.75" customHeight="1">
      <c r="B74" s="131"/>
      <c r="J74" s="131"/>
    </row>
    <row r="75" ht="15.75" customHeight="1">
      <c r="B75" s="131"/>
      <c r="J75" s="131"/>
    </row>
    <row r="76" ht="15.75" customHeight="1">
      <c r="B76" s="131"/>
      <c r="J76" s="131"/>
    </row>
    <row r="77" ht="15.75" customHeight="1">
      <c r="B77" s="131"/>
      <c r="J77" s="131"/>
    </row>
    <row r="78" ht="15.75" customHeight="1">
      <c r="B78" s="131"/>
      <c r="J78" s="131"/>
    </row>
    <row r="79" ht="15.75" customHeight="1">
      <c r="B79" s="131"/>
      <c r="J79" s="131"/>
    </row>
    <row r="80" ht="15.75" customHeight="1">
      <c r="B80" s="131"/>
      <c r="J80" s="131"/>
    </row>
    <row r="81" ht="15.75" customHeight="1">
      <c r="B81" s="131"/>
      <c r="J81" s="131"/>
    </row>
    <row r="82" ht="15.75" customHeight="1">
      <c r="B82" s="131"/>
      <c r="J82" s="131"/>
    </row>
    <row r="83" ht="15.75" customHeight="1">
      <c r="B83" s="131"/>
      <c r="J83" s="131"/>
    </row>
    <row r="84" ht="15.75" customHeight="1">
      <c r="B84" s="131"/>
      <c r="J84" s="131"/>
    </row>
    <row r="85" ht="15.75" customHeight="1">
      <c r="B85" s="131"/>
      <c r="J85" s="131"/>
    </row>
    <row r="86" ht="15.75" customHeight="1">
      <c r="B86" s="131"/>
      <c r="J86" s="131"/>
    </row>
    <row r="87" ht="15.75" customHeight="1">
      <c r="B87" s="131"/>
      <c r="J87" s="131"/>
    </row>
    <row r="88" ht="15.75" customHeight="1">
      <c r="B88" s="131"/>
      <c r="J88" s="131"/>
    </row>
    <row r="89" ht="15.75" customHeight="1">
      <c r="B89" s="131"/>
      <c r="J89" s="131"/>
    </row>
    <row r="90" ht="15.75" customHeight="1">
      <c r="B90" s="131"/>
      <c r="J90" s="131"/>
    </row>
    <row r="91" ht="15.75" customHeight="1">
      <c r="B91" s="131"/>
      <c r="J91" s="131"/>
    </row>
    <row r="92" ht="15.75" customHeight="1">
      <c r="B92" s="131"/>
      <c r="J92" s="131"/>
    </row>
    <row r="93" ht="15.75" customHeight="1">
      <c r="B93" s="131"/>
      <c r="J93" s="131"/>
    </row>
    <row r="94" ht="15.75" customHeight="1">
      <c r="B94" s="131"/>
      <c r="J94" s="131"/>
    </row>
    <row r="95" ht="15.75" customHeight="1">
      <c r="B95" s="131"/>
      <c r="J95" s="131"/>
    </row>
    <row r="96" ht="15.75" customHeight="1">
      <c r="B96" s="131"/>
      <c r="J96" s="131"/>
    </row>
    <row r="97" ht="15.75" customHeight="1">
      <c r="B97" s="131"/>
      <c r="J97" s="131"/>
    </row>
    <row r="98" ht="15.75" customHeight="1">
      <c r="B98" s="131"/>
      <c r="J98" s="131"/>
    </row>
    <row r="99" ht="15.75" customHeight="1">
      <c r="B99" s="131"/>
      <c r="J99" s="131"/>
    </row>
    <row r="100" ht="15.75" customHeight="1">
      <c r="B100" s="131"/>
      <c r="J100" s="131"/>
    </row>
    <row r="101" ht="15.75" customHeight="1">
      <c r="B101" s="131"/>
      <c r="J101" s="131"/>
    </row>
    <row r="102" ht="15.75" customHeight="1">
      <c r="B102" s="131"/>
      <c r="J102" s="131"/>
    </row>
    <row r="103" ht="15.75" customHeight="1">
      <c r="B103" s="131"/>
      <c r="J103" s="131"/>
    </row>
    <row r="104" ht="15.75" customHeight="1">
      <c r="B104" s="131"/>
      <c r="J104" s="131"/>
    </row>
    <row r="105" ht="15.75" customHeight="1">
      <c r="B105" s="131"/>
      <c r="J105" s="131"/>
    </row>
    <row r="106" ht="15.75" customHeight="1">
      <c r="B106" s="131"/>
      <c r="J106" s="131"/>
    </row>
    <row r="107" ht="15.75" customHeight="1">
      <c r="B107" s="131"/>
      <c r="J107" s="131"/>
    </row>
    <row r="108" ht="15.75" customHeight="1">
      <c r="B108" s="131"/>
      <c r="J108" s="131"/>
    </row>
    <row r="109" ht="15.75" customHeight="1">
      <c r="B109" s="131"/>
      <c r="J109" s="131"/>
    </row>
    <row r="110" ht="15.75" customHeight="1">
      <c r="B110" s="131"/>
      <c r="J110" s="131"/>
    </row>
    <row r="111" ht="15.75" customHeight="1">
      <c r="B111" s="131"/>
      <c r="J111" s="131"/>
    </row>
    <row r="112" ht="15.75" customHeight="1">
      <c r="B112" s="131"/>
      <c r="J112" s="131"/>
    </row>
    <row r="113" ht="15.75" customHeight="1">
      <c r="B113" s="131"/>
      <c r="J113" s="131"/>
    </row>
    <row r="114" ht="15.75" customHeight="1">
      <c r="B114" s="131"/>
      <c r="J114" s="131"/>
    </row>
    <row r="115" ht="15.75" customHeight="1">
      <c r="B115" s="131"/>
      <c r="J115" s="131"/>
    </row>
    <row r="116" ht="15.75" customHeight="1">
      <c r="B116" s="131"/>
      <c r="J116" s="131"/>
    </row>
    <row r="117" ht="15.75" customHeight="1">
      <c r="B117" s="131"/>
      <c r="J117" s="131"/>
    </row>
    <row r="118" ht="15.75" customHeight="1">
      <c r="B118" s="131"/>
      <c r="J118" s="131"/>
    </row>
    <row r="119" ht="15.75" customHeight="1">
      <c r="B119" s="131"/>
      <c r="J119" s="131"/>
    </row>
    <row r="120" ht="15.75" customHeight="1">
      <c r="B120" s="131"/>
      <c r="J120" s="131"/>
    </row>
    <row r="121" ht="15.75" customHeight="1">
      <c r="B121" s="131"/>
      <c r="J121" s="131"/>
    </row>
    <row r="122" ht="15.75" customHeight="1">
      <c r="B122" s="131"/>
      <c r="J122" s="131"/>
    </row>
    <row r="123" ht="15.75" customHeight="1">
      <c r="B123" s="131"/>
      <c r="J123" s="131"/>
    </row>
    <row r="124" ht="15.75" customHeight="1">
      <c r="B124" s="131"/>
      <c r="J124" s="131"/>
    </row>
    <row r="125" ht="15.75" customHeight="1">
      <c r="B125" s="131"/>
      <c r="J125" s="131"/>
    </row>
    <row r="126" ht="15.75" customHeight="1">
      <c r="B126" s="131"/>
      <c r="J126" s="131"/>
    </row>
    <row r="127" ht="15.75" customHeight="1">
      <c r="B127" s="131"/>
      <c r="J127" s="131"/>
    </row>
    <row r="128" ht="15.75" customHeight="1">
      <c r="B128" s="131"/>
      <c r="J128" s="131"/>
    </row>
    <row r="129" ht="15.75" customHeight="1">
      <c r="B129" s="131"/>
      <c r="J129" s="131"/>
    </row>
    <row r="130" ht="15.75" customHeight="1">
      <c r="B130" s="131"/>
      <c r="J130" s="131"/>
    </row>
    <row r="131" ht="15.75" customHeight="1">
      <c r="B131" s="131"/>
      <c r="J131" s="131"/>
    </row>
    <row r="132" ht="15.75" customHeight="1">
      <c r="B132" s="131"/>
      <c r="J132" s="131"/>
    </row>
    <row r="133" ht="15.75" customHeight="1">
      <c r="B133" s="131"/>
      <c r="J133" s="131"/>
    </row>
    <row r="134" ht="15.75" customHeight="1">
      <c r="B134" s="131"/>
      <c r="J134" s="131"/>
    </row>
    <row r="135" ht="15.75" customHeight="1">
      <c r="B135" s="131"/>
      <c r="J135" s="131"/>
    </row>
    <row r="136" ht="15.75" customHeight="1">
      <c r="B136" s="131"/>
      <c r="J136" s="131"/>
    </row>
    <row r="137" ht="15.75" customHeight="1">
      <c r="B137" s="131"/>
      <c r="J137" s="131"/>
    </row>
    <row r="138" ht="15.75" customHeight="1">
      <c r="B138" s="131"/>
      <c r="J138" s="131"/>
    </row>
    <row r="139" ht="15.75" customHeight="1">
      <c r="B139" s="131"/>
      <c r="J139" s="131"/>
    </row>
    <row r="140" ht="15.75" customHeight="1">
      <c r="B140" s="131"/>
      <c r="J140" s="131"/>
    </row>
    <row r="141" ht="15.75" customHeight="1">
      <c r="B141" s="131"/>
      <c r="J141" s="131"/>
    </row>
    <row r="142" ht="15.75" customHeight="1">
      <c r="B142" s="131"/>
      <c r="J142" s="131"/>
    </row>
    <row r="143" ht="15.75" customHeight="1">
      <c r="B143" s="131"/>
      <c r="J143" s="131"/>
    </row>
    <row r="144" ht="15.75" customHeight="1">
      <c r="B144" s="131"/>
      <c r="J144" s="131"/>
    </row>
    <row r="145" ht="15.75" customHeight="1">
      <c r="B145" s="131"/>
      <c r="J145" s="131"/>
    </row>
    <row r="146" ht="15.75" customHeight="1">
      <c r="B146" s="131"/>
      <c r="J146" s="131"/>
    </row>
    <row r="147" ht="15.75" customHeight="1">
      <c r="B147" s="131"/>
      <c r="J147" s="131"/>
    </row>
    <row r="148" ht="15.75" customHeight="1">
      <c r="B148" s="131"/>
      <c r="J148" s="131"/>
    </row>
    <row r="149" ht="15.75" customHeight="1">
      <c r="B149" s="131"/>
      <c r="J149" s="131"/>
    </row>
    <row r="150" ht="15.75" customHeight="1">
      <c r="B150" s="131"/>
      <c r="J150" s="131"/>
    </row>
    <row r="151" ht="15.75" customHeight="1">
      <c r="B151" s="131"/>
      <c r="J151" s="131"/>
    </row>
    <row r="152" ht="15.75" customHeight="1">
      <c r="B152" s="131"/>
      <c r="J152" s="131"/>
    </row>
    <row r="153" ht="15.75" customHeight="1">
      <c r="B153" s="131"/>
      <c r="J153" s="131"/>
    </row>
    <row r="154" ht="15.75" customHeight="1">
      <c r="B154" s="131"/>
      <c r="J154" s="131"/>
    </row>
    <row r="155" ht="15.75" customHeight="1">
      <c r="B155" s="131"/>
      <c r="J155" s="131"/>
    </row>
    <row r="156" ht="15.75" customHeight="1">
      <c r="B156" s="131"/>
      <c r="J156" s="131"/>
    </row>
    <row r="157" ht="15.75" customHeight="1">
      <c r="B157" s="131"/>
      <c r="J157" s="131"/>
    </row>
    <row r="158" ht="15.75" customHeight="1">
      <c r="B158" s="131"/>
      <c r="J158" s="131"/>
    </row>
    <row r="159" ht="15.75" customHeight="1">
      <c r="B159" s="131"/>
      <c r="J159" s="131"/>
    </row>
    <row r="160" ht="15.75" customHeight="1">
      <c r="B160" s="131"/>
      <c r="J160" s="131"/>
    </row>
    <row r="161" ht="15.75" customHeight="1">
      <c r="B161" s="131"/>
      <c r="J161" s="131"/>
    </row>
    <row r="162" ht="15.75" customHeight="1">
      <c r="B162" s="131"/>
      <c r="J162" s="131"/>
    </row>
    <row r="163" ht="15.75" customHeight="1">
      <c r="B163" s="131"/>
      <c r="J163" s="131"/>
    </row>
    <row r="164" ht="15.75" customHeight="1">
      <c r="B164" s="131"/>
      <c r="J164" s="131"/>
    </row>
    <row r="165" ht="15.75" customHeight="1">
      <c r="B165" s="131"/>
      <c r="J165" s="131"/>
    </row>
    <row r="166" ht="15.75" customHeight="1">
      <c r="B166" s="131"/>
      <c r="J166" s="131"/>
    </row>
    <row r="167" ht="15.75" customHeight="1">
      <c r="B167" s="131"/>
      <c r="J167" s="131"/>
    </row>
    <row r="168" ht="15.75" customHeight="1">
      <c r="B168" s="131"/>
      <c r="J168" s="131"/>
    </row>
    <row r="169" ht="15.75" customHeight="1">
      <c r="B169" s="131"/>
      <c r="J169" s="131"/>
    </row>
    <row r="170" ht="15.75" customHeight="1">
      <c r="B170" s="131"/>
      <c r="J170" s="131"/>
    </row>
    <row r="171" ht="15.75" customHeight="1">
      <c r="B171" s="131"/>
      <c r="J171" s="131"/>
    </row>
    <row r="172" ht="15.75" customHeight="1">
      <c r="B172" s="131"/>
      <c r="J172" s="131"/>
    </row>
    <row r="173" ht="15.75" customHeight="1">
      <c r="B173" s="131"/>
      <c r="J173" s="131"/>
    </row>
    <row r="174" ht="15.75" customHeight="1">
      <c r="B174" s="131"/>
      <c r="J174" s="131"/>
    </row>
    <row r="175" ht="15.75" customHeight="1">
      <c r="B175" s="131"/>
      <c r="J175" s="131"/>
    </row>
    <row r="176" ht="15.75" customHeight="1">
      <c r="B176" s="131"/>
      <c r="J176" s="131"/>
    </row>
    <row r="177" ht="15.75" customHeight="1">
      <c r="B177" s="131"/>
      <c r="J177" s="131"/>
    </row>
    <row r="178" ht="15.75" customHeight="1">
      <c r="B178" s="131"/>
      <c r="J178" s="131"/>
    </row>
    <row r="179" ht="15.75" customHeight="1">
      <c r="B179" s="131"/>
      <c r="J179" s="131"/>
    </row>
    <row r="180" ht="15.75" customHeight="1">
      <c r="B180" s="131"/>
      <c r="J180" s="131"/>
    </row>
    <row r="181" ht="15.75" customHeight="1">
      <c r="B181" s="131"/>
      <c r="J181" s="131"/>
    </row>
    <row r="182" ht="15.75" customHeight="1">
      <c r="B182" s="131"/>
      <c r="J182" s="131"/>
    </row>
    <row r="183" ht="15.75" customHeight="1">
      <c r="B183" s="131"/>
      <c r="J183" s="131"/>
    </row>
    <row r="184" ht="15.75" customHeight="1">
      <c r="B184" s="131"/>
      <c r="J184" s="131"/>
    </row>
    <row r="185" ht="15.75" customHeight="1">
      <c r="B185" s="131"/>
      <c r="J185" s="131"/>
    </row>
    <row r="186" ht="15.75" customHeight="1">
      <c r="B186" s="131"/>
      <c r="J186" s="131"/>
    </row>
    <row r="187" ht="15.75" customHeight="1">
      <c r="B187" s="131"/>
      <c r="J187" s="131"/>
    </row>
    <row r="188" ht="15.75" customHeight="1">
      <c r="B188" s="131"/>
      <c r="J188" s="131"/>
    </row>
    <row r="189" ht="15.75" customHeight="1">
      <c r="B189" s="131"/>
      <c r="J189" s="131"/>
    </row>
    <row r="190" ht="15.75" customHeight="1">
      <c r="B190" s="131"/>
      <c r="J190" s="131"/>
    </row>
    <row r="191" ht="15.75" customHeight="1">
      <c r="B191" s="131"/>
      <c r="J191" s="131"/>
    </row>
    <row r="192" ht="15.75" customHeight="1">
      <c r="B192" s="131"/>
      <c r="J192" s="131"/>
    </row>
    <row r="193" ht="15.75" customHeight="1">
      <c r="B193" s="131"/>
      <c r="J193" s="131"/>
    </row>
    <row r="194" ht="15.75" customHeight="1">
      <c r="B194" s="131"/>
      <c r="J194" s="131"/>
    </row>
    <row r="195" ht="15.75" customHeight="1">
      <c r="B195" s="131"/>
      <c r="J195" s="131"/>
    </row>
    <row r="196" ht="15.75" customHeight="1">
      <c r="B196" s="131"/>
      <c r="J196" s="131"/>
    </row>
    <row r="197" ht="15.75" customHeight="1">
      <c r="B197" s="131"/>
      <c r="J197" s="131"/>
    </row>
    <row r="198" ht="15.75" customHeight="1">
      <c r="B198" s="131"/>
      <c r="J198" s="131"/>
    </row>
    <row r="199" ht="15.75" customHeight="1">
      <c r="B199" s="131"/>
      <c r="J199" s="131"/>
    </row>
    <row r="200" ht="15.75" customHeight="1">
      <c r="B200" s="131"/>
      <c r="J200" s="131"/>
    </row>
    <row r="201" ht="15.75" customHeight="1">
      <c r="B201" s="131"/>
      <c r="J201" s="131"/>
    </row>
    <row r="202" ht="15.75" customHeight="1">
      <c r="B202" s="131"/>
      <c r="J202" s="131"/>
    </row>
    <row r="203" ht="15.75" customHeight="1">
      <c r="B203" s="131"/>
      <c r="J203" s="131"/>
    </row>
    <row r="204" ht="15.75" customHeight="1">
      <c r="B204" s="131"/>
      <c r="J204" s="131"/>
    </row>
    <row r="205" ht="15.75" customHeight="1">
      <c r="B205" s="131"/>
      <c r="J205" s="131"/>
    </row>
    <row r="206" ht="15.75" customHeight="1">
      <c r="B206" s="131"/>
      <c r="J206" s="131"/>
    </row>
    <row r="207" ht="15.75" customHeight="1">
      <c r="B207" s="131"/>
      <c r="J207" s="131"/>
    </row>
    <row r="208" ht="15.75" customHeight="1">
      <c r="B208" s="131"/>
      <c r="J208" s="131"/>
    </row>
    <row r="209" ht="15.75" customHeight="1">
      <c r="B209" s="131"/>
      <c r="J209" s="131"/>
    </row>
    <row r="210" ht="15.75" customHeight="1">
      <c r="B210" s="131"/>
      <c r="J210" s="131"/>
    </row>
    <row r="211" ht="15.75" customHeight="1">
      <c r="B211" s="131"/>
      <c r="J211" s="131"/>
    </row>
    <row r="212" ht="15.75" customHeight="1">
      <c r="B212" s="131"/>
      <c r="J212" s="131"/>
    </row>
    <row r="213" ht="15.75" customHeight="1">
      <c r="B213" s="131"/>
      <c r="J213" s="131"/>
    </row>
    <row r="214" ht="15.75" customHeight="1">
      <c r="B214" s="131"/>
      <c r="J214" s="131"/>
    </row>
    <row r="215" ht="15.75" customHeight="1">
      <c r="B215" s="131"/>
      <c r="J215" s="131"/>
    </row>
    <row r="216" ht="15.75" customHeight="1">
      <c r="B216" s="131"/>
      <c r="J216" s="131"/>
    </row>
    <row r="217" ht="15.75" customHeight="1">
      <c r="B217" s="131"/>
      <c r="J217" s="131"/>
    </row>
    <row r="218" ht="15.75" customHeight="1">
      <c r="B218" s="131"/>
      <c r="J218" s="131"/>
    </row>
    <row r="219" ht="15.75" customHeight="1">
      <c r="B219" s="131"/>
      <c r="J219" s="131"/>
    </row>
    <row r="220" ht="15.75" customHeight="1">
      <c r="B220" s="131"/>
      <c r="J220" s="131"/>
    </row>
    <row r="221" ht="15.75" customHeight="1">
      <c r="B221" s="132"/>
      <c r="J221" s="132"/>
    </row>
    <row r="222" ht="15.75" customHeight="1">
      <c r="B222" s="132"/>
      <c r="J222" s="132"/>
    </row>
    <row r="223" ht="15.75" customHeight="1">
      <c r="B223" s="132"/>
      <c r="J223" s="132"/>
    </row>
    <row r="224" ht="15.75" customHeight="1">
      <c r="B224" s="132"/>
      <c r="J224" s="132"/>
    </row>
    <row r="225" ht="15.75" customHeight="1">
      <c r="B225" s="132"/>
      <c r="J225" s="132"/>
    </row>
    <row r="226" ht="15.75" customHeight="1">
      <c r="B226" s="132"/>
      <c r="J226" s="132"/>
    </row>
    <row r="227" ht="15.75" customHeight="1">
      <c r="B227" s="132"/>
      <c r="J227" s="132"/>
    </row>
    <row r="228" ht="15.75" customHeight="1">
      <c r="B228" s="132"/>
      <c r="J228" s="132"/>
    </row>
    <row r="229" ht="15.75" customHeight="1">
      <c r="B229" s="132"/>
      <c r="J229" s="132"/>
    </row>
    <row r="230" ht="15.75" customHeight="1">
      <c r="B230" s="132"/>
      <c r="J230" s="132"/>
    </row>
    <row r="231" ht="15.75" customHeight="1">
      <c r="B231" s="132"/>
      <c r="J231" s="132"/>
    </row>
    <row r="232" ht="15.75" customHeight="1">
      <c r="B232" s="132"/>
      <c r="J232" s="132"/>
    </row>
    <row r="233" ht="15.75" customHeight="1">
      <c r="B233" s="132"/>
      <c r="J233" s="132"/>
    </row>
    <row r="234" ht="15.75" customHeight="1">
      <c r="B234" s="132"/>
      <c r="J234" s="132"/>
    </row>
    <row r="235" ht="15.75" customHeight="1">
      <c r="B235" s="132"/>
      <c r="J235" s="132"/>
    </row>
    <row r="236" ht="15.75" customHeight="1">
      <c r="B236" s="132"/>
      <c r="J236" s="132"/>
    </row>
    <row r="237" ht="15.75" customHeight="1">
      <c r="B237" s="132"/>
      <c r="J237" s="132"/>
    </row>
    <row r="238" ht="15.75" customHeight="1">
      <c r="B238" s="132"/>
      <c r="J238" s="132"/>
    </row>
    <row r="239" ht="15.75" customHeight="1">
      <c r="B239" s="132"/>
      <c r="J239" s="132"/>
    </row>
    <row r="240" ht="15.75" customHeight="1">
      <c r="B240" s="132"/>
      <c r="J240" s="132"/>
    </row>
    <row r="241" ht="15.75" customHeight="1">
      <c r="B241" s="132"/>
      <c r="J241" s="132"/>
    </row>
    <row r="242" ht="15.75" customHeight="1">
      <c r="B242" s="132"/>
      <c r="J242" s="132"/>
    </row>
    <row r="243" ht="15.75" customHeight="1">
      <c r="B243" s="132"/>
      <c r="J243" s="132"/>
    </row>
    <row r="244" ht="15.75" customHeight="1">
      <c r="B244" s="132"/>
      <c r="J244" s="132"/>
    </row>
    <row r="245" ht="15.75" customHeight="1">
      <c r="B245" s="132"/>
      <c r="J245" s="132"/>
    </row>
    <row r="246" ht="15.75" customHeight="1">
      <c r="B246" s="132"/>
      <c r="J246" s="132"/>
    </row>
    <row r="247" ht="15.75" customHeight="1">
      <c r="B247" s="132"/>
      <c r="J247" s="132"/>
    </row>
    <row r="248" ht="15.75" customHeight="1">
      <c r="B248" s="132"/>
      <c r="J248" s="132"/>
    </row>
    <row r="249" ht="15.75" customHeight="1">
      <c r="B249" s="132"/>
      <c r="J249" s="132"/>
    </row>
    <row r="250" ht="15.75" customHeight="1">
      <c r="B250" s="132"/>
      <c r="J250" s="132"/>
    </row>
    <row r="251" ht="15.75" customHeight="1">
      <c r="B251" s="132"/>
      <c r="J251" s="132"/>
    </row>
    <row r="252" ht="15.75" customHeight="1">
      <c r="B252" s="132"/>
      <c r="J252" s="132"/>
    </row>
    <row r="253" ht="15.75" customHeight="1">
      <c r="B253" s="132"/>
      <c r="J253" s="132"/>
    </row>
    <row r="254" ht="15.75" customHeight="1">
      <c r="B254" s="132"/>
      <c r="J254" s="132"/>
    </row>
    <row r="255" ht="15.75" customHeight="1">
      <c r="B255" s="132"/>
      <c r="J255" s="132"/>
    </row>
    <row r="256" ht="15.75" customHeight="1">
      <c r="B256" s="132"/>
      <c r="J256" s="132"/>
    </row>
    <row r="257" ht="15.75" customHeight="1">
      <c r="B257" s="132"/>
      <c r="J257" s="132"/>
    </row>
    <row r="258" ht="15.75" customHeight="1">
      <c r="B258" s="132"/>
      <c r="J258" s="132"/>
    </row>
    <row r="259" ht="15.75" customHeight="1">
      <c r="B259" s="132"/>
      <c r="J259" s="132"/>
    </row>
    <row r="260" ht="15.75" customHeight="1">
      <c r="B260" s="132"/>
      <c r="J260" s="132"/>
    </row>
    <row r="261" ht="15.75" customHeight="1">
      <c r="B261" s="132"/>
      <c r="J261" s="132"/>
    </row>
    <row r="262" ht="15.75" customHeight="1">
      <c r="B262" s="132"/>
      <c r="J262" s="132"/>
    </row>
    <row r="263" ht="15.75" customHeight="1">
      <c r="B263" s="132"/>
      <c r="J263" s="132"/>
    </row>
    <row r="264" ht="15.75" customHeight="1">
      <c r="B264" s="132"/>
      <c r="J264" s="132"/>
    </row>
    <row r="265" ht="15.75" customHeight="1">
      <c r="B265" s="132"/>
      <c r="J265" s="132"/>
    </row>
    <row r="266" ht="15.75" customHeight="1">
      <c r="B266" s="132"/>
      <c r="J266" s="132"/>
    </row>
    <row r="267" ht="15.75" customHeight="1">
      <c r="B267" s="132"/>
      <c r="J267" s="132"/>
    </row>
    <row r="268" ht="15.75" customHeight="1">
      <c r="B268" s="132"/>
      <c r="J268" s="132"/>
    </row>
    <row r="269" ht="15.75" customHeight="1">
      <c r="B269" s="132"/>
      <c r="J269" s="132"/>
    </row>
    <row r="270" ht="15.75" customHeight="1">
      <c r="B270" s="132"/>
      <c r="J270" s="132"/>
    </row>
    <row r="271" ht="15.75" customHeight="1">
      <c r="B271" s="132"/>
      <c r="J271" s="132"/>
    </row>
    <row r="272" ht="15.75" customHeight="1">
      <c r="B272" s="132"/>
      <c r="J272" s="132"/>
    </row>
    <row r="273" ht="15.75" customHeight="1">
      <c r="B273" s="132"/>
      <c r="J273" s="132"/>
    </row>
    <row r="274" ht="15.75" customHeight="1">
      <c r="B274" s="132"/>
      <c r="J274" s="132"/>
    </row>
    <row r="275" ht="15.75" customHeight="1">
      <c r="B275" s="132"/>
      <c r="J275" s="132"/>
    </row>
    <row r="276" ht="15.75" customHeight="1">
      <c r="B276" s="132"/>
      <c r="J276" s="132"/>
    </row>
    <row r="277" ht="15.75" customHeight="1">
      <c r="B277" s="132"/>
      <c r="J277" s="132"/>
    </row>
    <row r="278" ht="15.75" customHeight="1">
      <c r="B278" s="132"/>
      <c r="J278" s="132"/>
    </row>
    <row r="279" ht="15.75" customHeight="1">
      <c r="B279" s="132"/>
      <c r="J279" s="132"/>
    </row>
    <row r="280" ht="15.75" customHeight="1">
      <c r="B280" s="132"/>
      <c r="J280" s="132"/>
    </row>
    <row r="281" ht="15.75" customHeight="1">
      <c r="B281" s="132"/>
      <c r="J281" s="132"/>
    </row>
    <row r="282" ht="15.75" customHeight="1">
      <c r="B282" s="132"/>
      <c r="J282" s="132"/>
    </row>
    <row r="283" ht="15.75" customHeight="1">
      <c r="B283" s="132"/>
      <c r="J283" s="132"/>
    </row>
    <row r="284" ht="15.75" customHeight="1">
      <c r="B284" s="132"/>
      <c r="J284" s="132"/>
    </row>
    <row r="285" ht="15.75" customHeight="1">
      <c r="B285" s="132"/>
      <c r="J285" s="132"/>
    </row>
    <row r="286" ht="15.75" customHeight="1">
      <c r="B286" s="132"/>
      <c r="J286" s="132"/>
    </row>
    <row r="287" ht="15.75" customHeight="1">
      <c r="B287" s="132"/>
      <c r="J287" s="132"/>
    </row>
    <row r="288" ht="15.75" customHeight="1">
      <c r="B288" s="132"/>
      <c r="J288" s="132"/>
    </row>
    <row r="289" ht="15.75" customHeight="1">
      <c r="B289" s="132"/>
      <c r="J289" s="132"/>
    </row>
    <row r="290" ht="15.75" customHeight="1">
      <c r="B290" s="132"/>
      <c r="J290" s="132"/>
    </row>
    <row r="291" ht="15.75" customHeight="1">
      <c r="B291" s="132"/>
      <c r="J291" s="132"/>
    </row>
    <row r="292" ht="15.75" customHeight="1">
      <c r="B292" s="132"/>
      <c r="J292" s="132"/>
    </row>
    <row r="293" ht="15.75" customHeight="1">
      <c r="B293" s="132"/>
      <c r="J293" s="132"/>
    </row>
    <row r="294" ht="15.75" customHeight="1">
      <c r="B294" s="132"/>
      <c r="J294" s="132"/>
    </row>
    <row r="295" ht="15.75" customHeight="1">
      <c r="B295" s="132"/>
      <c r="J295" s="132"/>
    </row>
    <row r="296" ht="15.75" customHeight="1">
      <c r="B296" s="132"/>
      <c r="J296" s="132"/>
    </row>
    <row r="297" ht="15.75" customHeight="1">
      <c r="B297" s="132"/>
      <c r="J297" s="132"/>
    </row>
    <row r="298" ht="15.75" customHeight="1">
      <c r="B298" s="132"/>
      <c r="J298" s="132"/>
    </row>
    <row r="299" ht="15.75" customHeight="1">
      <c r="B299" s="132"/>
      <c r="J299" s="132"/>
    </row>
    <row r="300" ht="15.75" customHeight="1">
      <c r="B300" s="132"/>
      <c r="J300" s="132"/>
    </row>
    <row r="301" ht="15.75" customHeight="1">
      <c r="B301" s="132"/>
      <c r="J301" s="132"/>
    </row>
    <row r="302" ht="15.75" customHeight="1">
      <c r="B302" s="132"/>
      <c r="J302" s="132"/>
    </row>
    <row r="303" ht="15.75" customHeight="1">
      <c r="B303" s="132"/>
      <c r="J303" s="132"/>
    </row>
    <row r="304" ht="15.75" customHeight="1">
      <c r="B304" s="132"/>
      <c r="J304" s="132"/>
    </row>
    <row r="305" ht="15.75" customHeight="1">
      <c r="B305" s="132"/>
      <c r="J305" s="132"/>
    </row>
    <row r="306" ht="15.75" customHeight="1">
      <c r="B306" s="132"/>
      <c r="J306" s="132"/>
    </row>
    <row r="307" ht="15.75" customHeight="1">
      <c r="B307" s="132"/>
      <c r="J307" s="132"/>
    </row>
    <row r="308" ht="15.75" customHeight="1">
      <c r="B308" s="132"/>
      <c r="J308" s="132"/>
    </row>
    <row r="309" ht="15.75" customHeight="1">
      <c r="B309" s="132"/>
      <c r="J309" s="132"/>
    </row>
    <row r="310" ht="15.75" customHeight="1">
      <c r="B310" s="132"/>
      <c r="J310" s="132"/>
    </row>
    <row r="311" ht="15.75" customHeight="1">
      <c r="B311" s="132"/>
      <c r="J311" s="132"/>
    </row>
    <row r="312" ht="15.75" customHeight="1">
      <c r="B312" s="132"/>
      <c r="J312" s="132"/>
    </row>
    <row r="313" ht="15.75" customHeight="1">
      <c r="B313" s="132"/>
      <c r="J313" s="132"/>
    </row>
    <row r="314" ht="15.75" customHeight="1">
      <c r="B314" s="132"/>
      <c r="J314" s="132"/>
    </row>
    <row r="315" ht="15.75" customHeight="1">
      <c r="B315" s="132"/>
      <c r="J315" s="132"/>
    </row>
    <row r="316" ht="15.75" customHeight="1">
      <c r="B316" s="132"/>
      <c r="J316" s="132"/>
    </row>
    <row r="317" ht="15.75" customHeight="1">
      <c r="B317" s="132"/>
      <c r="J317" s="132"/>
    </row>
    <row r="318" ht="15.75" customHeight="1">
      <c r="B318" s="132"/>
      <c r="J318" s="132"/>
    </row>
    <row r="319" ht="15.75" customHeight="1">
      <c r="B319" s="132"/>
      <c r="J319" s="132"/>
    </row>
    <row r="320" ht="15.75" customHeight="1">
      <c r="B320" s="132"/>
      <c r="J320" s="132"/>
    </row>
    <row r="321" ht="15.75" customHeight="1">
      <c r="B321" s="132"/>
      <c r="J321" s="132"/>
    </row>
    <row r="322" ht="15.75" customHeight="1">
      <c r="B322" s="132"/>
      <c r="J322" s="132"/>
    </row>
    <row r="323" ht="15.75" customHeight="1">
      <c r="B323" s="132"/>
      <c r="J323" s="132"/>
    </row>
    <row r="324" ht="15.75" customHeight="1">
      <c r="B324" s="132"/>
      <c r="J324" s="132"/>
    </row>
    <row r="325" ht="15.75" customHeight="1">
      <c r="B325" s="132"/>
      <c r="J325" s="132"/>
    </row>
    <row r="326" ht="15.75" customHeight="1">
      <c r="B326" s="132"/>
      <c r="J326" s="132"/>
    </row>
    <row r="327" ht="15.75" customHeight="1">
      <c r="B327" s="132"/>
      <c r="J327" s="132"/>
    </row>
    <row r="328" ht="15.75" customHeight="1">
      <c r="B328" s="132"/>
      <c r="J328" s="132"/>
    </row>
    <row r="329" ht="15.75" customHeight="1">
      <c r="B329" s="132"/>
      <c r="J329" s="132"/>
    </row>
    <row r="330" ht="15.75" customHeight="1">
      <c r="B330" s="132"/>
      <c r="J330" s="132"/>
    </row>
    <row r="331" ht="15.75" customHeight="1">
      <c r="B331" s="132"/>
      <c r="J331" s="132"/>
    </row>
    <row r="332" ht="15.75" customHeight="1">
      <c r="B332" s="132"/>
      <c r="J332" s="132"/>
    </row>
    <row r="333" ht="15.75" customHeight="1">
      <c r="B333" s="132"/>
      <c r="J333" s="132"/>
    </row>
    <row r="334" ht="15.75" customHeight="1">
      <c r="B334" s="132"/>
      <c r="J334" s="132"/>
    </row>
    <row r="335" ht="15.75" customHeight="1">
      <c r="B335" s="132"/>
      <c r="J335" s="132"/>
    </row>
    <row r="336" ht="15.75" customHeight="1">
      <c r="B336" s="132"/>
      <c r="J336" s="132"/>
    </row>
    <row r="337" ht="15.75" customHeight="1">
      <c r="B337" s="132"/>
      <c r="J337" s="132"/>
    </row>
    <row r="338" ht="15.75" customHeight="1">
      <c r="B338" s="132"/>
      <c r="J338" s="132"/>
    </row>
    <row r="339" ht="15.75" customHeight="1">
      <c r="B339" s="132"/>
      <c r="J339" s="132"/>
    </row>
    <row r="340" ht="15.75" customHeight="1">
      <c r="B340" s="132"/>
      <c r="J340" s="132"/>
    </row>
    <row r="341" ht="15.75" customHeight="1">
      <c r="B341" s="132"/>
      <c r="J341" s="132"/>
    </row>
    <row r="342" ht="15.75" customHeight="1">
      <c r="B342" s="132"/>
      <c r="J342" s="132"/>
    </row>
    <row r="343" ht="15.75" customHeight="1">
      <c r="B343" s="132"/>
      <c r="J343" s="132"/>
    </row>
    <row r="344" ht="15.75" customHeight="1">
      <c r="B344" s="132"/>
      <c r="J344" s="132"/>
    </row>
    <row r="345" ht="15.75" customHeight="1">
      <c r="B345" s="132"/>
      <c r="J345" s="132"/>
    </row>
    <row r="346" ht="15.75" customHeight="1">
      <c r="B346" s="132"/>
      <c r="J346" s="132"/>
    </row>
    <row r="347" ht="15.75" customHeight="1">
      <c r="B347" s="132"/>
      <c r="J347" s="132"/>
    </row>
    <row r="348" ht="15.75" customHeight="1">
      <c r="B348" s="132"/>
      <c r="J348" s="132"/>
    </row>
    <row r="349" ht="15.75" customHeight="1">
      <c r="B349" s="132"/>
      <c r="J349" s="132"/>
    </row>
    <row r="350" ht="15.75" customHeight="1">
      <c r="B350" s="132"/>
      <c r="J350" s="132"/>
    </row>
    <row r="351" ht="15.75" customHeight="1">
      <c r="B351" s="132"/>
      <c r="J351" s="132"/>
    </row>
    <row r="352" ht="15.75" customHeight="1">
      <c r="B352" s="132"/>
      <c r="J352" s="132"/>
    </row>
    <row r="353" ht="15.75" customHeight="1">
      <c r="B353" s="132"/>
      <c r="J353" s="132"/>
    </row>
    <row r="354" ht="15.75" customHeight="1">
      <c r="B354" s="132"/>
      <c r="J354" s="132"/>
    </row>
    <row r="355" ht="15.75" customHeight="1">
      <c r="B355" s="132"/>
      <c r="J355" s="132"/>
    </row>
    <row r="356" ht="15.75" customHeight="1">
      <c r="B356" s="132"/>
      <c r="J356" s="132"/>
    </row>
    <row r="357" ht="15.75" customHeight="1">
      <c r="B357" s="132"/>
      <c r="J357" s="132"/>
    </row>
    <row r="358" ht="15.75" customHeight="1">
      <c r="B358" s="132"/>
      <c r="J358" s="132"/>
    </row>
    <row r="359" ht="15.75" customHeight="1">
      <c r="B359" s="132"/>
      <c r="J359" s="132"/>
    </row>
    <row r="360" ht="15.75" customHeight="1">
      <c r="B360" s="132"/>
      <c r="J360" s="132"/>
    </row>
    <row r="361" ht="15.75" customHeight="1">
      <c r="B361" s="132"/>
      <c r="J361" s="132"/>
    </row>
    <row r="362" ht="15.75" customHeight="1">
      <c r="B362" s="132"/>
      <c r="J362" s="132"/>
    </row>
    <row r="363" ht="15.75" customHeight="1">
      <c r="B363" s="132"/>
      <c r="J363" s="132"/>
    </row>
    <row r="364" ht="15.75" customHeight="1">
      <c r="B364" s="132"/>
      <c r="J364" s="132"/>
    </row>
    <row r="365" ht="15.75" customHeight="1">
      <c r="B365" s="132"/>
      <c r="J365" s="132"/>
    </row>
    <row r="366" ht="15.75" customHeight="1">
      <c r="B366" s="132"/>
      <c r="J366" s="132"/>
    </row>
    <row r="367" ht="15.75" customHeight="1">
      <c r="B367" s="132"/>
      <c r="J367" s="132"/>
    </row>
    <row r="368" ht="15.75" customHeight="1">
      <c r="B368" s="132"/>
      <c r="J368" s="132"/>
    </row>
    <row r="369" ht="15.75" customHeight="1">
      <c r="B369" s="132"/>
      <c r="J369" s="132"/>
    </row>
    <row r="370" ht="15.75" customHeight="1">
      <c r="B370" s="132"/>
      <c r="J370" s="132"/>
    </row>
    <row r="371" ht="15.75" customHeight="1">
      <c r="B371" s="132"/>
      <c r="J371" s="132"/>
    </row>
    <row r="372" ht="15.75" customHeight="1">
      <c r="B372" s="132"/>
      <c r="J372" s="132"/>
    </row>
    <row r="373" ht="15.75" customHeight="1">
      <c r="B373" s="132"/>
      <c r="J373" s="132"/>
    </row>
    <row r="374" ht="15.75" customHeight="1">
      <c r="B374" s="132"/>
      <c r="J374" s="132"/>
    </row>
    <row r="375" ht="15.75" customHeight="1">
      <c r="B375" s="132"/>
      <c r="J375" s="132"/>
    </row>
    <row r="376" ht="15.75" customHeight="1">
      <c r="B376" s="132"/>
      <c r="J376" s="132"/>
    </row>
    <row r="377" ht="15.75" customHeight="1">
      <c r="B377" s="132"/>
      <c r="J377" s="132"/>
    </row>
    <row r="378" ht="15.75" customHeight="1">
      <c r="B378" s="132"/>
      <c r="J378" s="132"/>
    </row>
    <row r="379" ht="15.75" customHeight="1">
      <c r="B379" s="132"/>
      <c r="J379" s="132"/>
    </row>
    <row r="380" ht="15.75" customHeight="1">
      <c r="B380" s="132"/>
      <c r="J380" s="132"/>
    </row>
    <row r="381" ht="15.75" customHeight="1">
      <c r="B381" s="132"/>
      <c r="J381" s="132"/>
    </row>
    <row r="382" ht="15.75" customHeight="1">
      <c r="B382" s="132"/>
      <c r="J382" s="132"/>
    </row>
    <row r="383" ht="15.75" customHeight="1">
      <c r="B383" s="132"/>
      <c r="J383" s="132"/>
    </row>
    <row r="384" ht="15.75" customHeight="1">
      <c r="B384" s="132"/>
      <c r="J384" s="132"/>
    </row>
    <row r="385" ht="15.75" customHeight="1">
      <c r="B385" s="132"/>
      <c r="J385" s="132"/>
    </row>
    <row r="386" ht="15.75" customHeight="1">
      <c r="B386" s="132"/>
      <c r="J386" s="132"/>
    </row>
    <row r="387" ht="15.75" customHeight="1">
      <c r="B387" s="132"/>
      <c r="J387" s="132"/>
    </row>
    <row r="388" ht="15.75" customHeight="1">
      <c r="B388" s="132"/>
      <c r="J388" s="132"/>
    </row>
    <row r="389" ht="15.75" customHeight="1">
      <c r="B389" s="132"/>
      <c r="J389" s="132"/>
    </row>
    <row r="390" ht="15.75" customHeight="1">
      <c r="B390" s="132"/>
      <c r="J390" s="132"/>
    </row>
    <row r="391" ht="15.75" customHeight="1">
      <c r="B391" s="132"/>
      <c r="J391" s="132"/>
    </row>
    <row r="392" ht="15.75" customHeight="1">
      <c r="B392" s="132"/>
      <c r="J392" s="132"/>
    </row>
    <row r="393" ht="15.75" customHeight="1">
      <c r="B393" s="132"/>
      <c r="J393" s="132"/>
    </row>
    <row r="394" ht="15.75" customHeight="1">
      <c r="B394" s="132"/>
      <c r="J394" s="132"/>
    </row>
    <row r="395" ht="15.75" customHeight="1">
      <c r="B395" s="132"/>
      <c r="J395" s="132"/>
    </row>
    <row r="396" ht="15.75" customHeight="1">
      <c r="B396" s="132"/>
      <c r="J396" s="132"/>
    </row>
    <row r="397" ht="15.75" customHeight="1">
      <c r="B397" s="132"/>
      <c r="J397" s="132"/>
    </row>
    <row r="398" ht="15.75" customHeight="1">
      <c r="B398" s="132"/>
      <c r="J398" s="132"/>
    </row>
    <row r="399" ht="15.75" customHeight="1">
      <c r="B399" s="132"/>
      <c r="J399" s="132"/>
    </row>
    <row r="400" ht="15.75" customHeight="1">
      <c r="B400" s="132"/>
      <c r="J400" s="132"/>
    </row>
    <row r="401" ht="15.75" customHeight="1">
      <c r="B401" s="132"/>
      <c r="J401" s="132"/>
    </row>
    <row r="402" ht="15.75" customHeight="1">
      <c r="B402" s="132"/>
      <c r="J402" s="132"/>
    </row>
    <row r="403" ht="15.75" customHeight="1">
      <c r="B403" s="132"/>
      <c r="J403" s="132"/>
    </row>
    <row r="404" ht="15.75" customHeight="1">
      <c r="B404" s="132"/>
      <c r="J404" s="132"/>
    </row>
    <row r="405" ht="15.75" customHeight="1">
      <c r="B405" s="132"/>
      <c r="J405" s="132"/>
    </row>
    <row r="406" ht="15.75" customHeight="1">
      <c r="B406" s="132"/>
      <c r="J406" s="132"/>
    </row>
    <row r="407" ht="15.75" customHeight="1">
      <c r="B407" s="132"/>
      <c r="J407" s="132"/>
    </row>
    <row r="408" ht="15.75" customHeight="1">
      <c r="B408" s="132"/>
      <c r="J408" s="132"/>
    </row>
    <row r="409" ht="15.75" customHeight="1">
      <c r="B409" s="132"/>
      <c r="J409" s="132"/>
    </row>
    <row r="410" ht="15.75" customHeight="1">
      <c r="B410" s="132"/>
      <c r="J410" s="132"/>
    </row>
    <row r="411" ht="15.75" customHeight="1">
      <c r="B411" s="132"/>
      <c r="J411" s="132"/>
    </row>
    <row r="412" ht="15.75" customHeight="1">
      <c r="B412" s="132"/>
      <c r="J412" s="132"/>
    </row>
    <row r="413" ht="15.75" customHeight="1">
      <c r="B413" s="132"/>
      <c r="J413" s="132"/>
    </row>
    <row r="414" ht="15.75" customHeight="1">
      <c r="B414" s="132"/>
      <c r="J414" s="132"/>
    </row>
    <row r="415" ht="15.75" customHeight="1">
      <c r="B415" s="132"/>
      <c r="J415" s="132"/>
    </row>
    <row r="416" ht="15.75" customHeight="1">
      <c r="B416" s="132"/>
      <c r="J416" s="132"/>
    </row>
    <row r="417" ht="15.75" customHeight="1">
      <c r="B417" s="132"/>
      <c r="J417" s="132"/>
    </row>
    <row r="418" ht="15.75" customHeight="1">
      <c r="B418" s="132"/>
      <c r="J418" s="132"/>
    </row>
    <row r="419" ht="15.75" customHeight="1">
      <c r="B419" s="132"/>
      <c r="J419" s="132"/>
    </row>
    <row r="420" ht="15.75" customHeight="1">
      <c r="B420" s="132"/>
      <c r="J420" s="132"/>
    </row>
    <row r="421" ht="15.75" customHeight="1">
      <c r="B421" s="132"/>
      <c r="J421" s="132"/>
    </row>
    <row r="422" ht="15.75" customHeight="1">
      <c r="B422" s="132"/>
      <c r="J422" s="132"/>
    </row>
    <row r="423" ht="15.75" customHeight="1">
      <c r="B423" s="132"/>
      <c r="J423" s="132"/>
    </row>
    <row r="424" ht="15.75" customHeight="1">
      <c r="B424" s="132"/>
      <c r="J424" s="132"/>
    </row>
    <row r="425" ht="15.75" customHeight="1">
      <c r="B425" s="132"/>
      <c r="J425" s="132"/>
    </row>
    <row r="426" ht="15.75" customHeight="1">
      <c r="B426" s="132"/>
      <c r="J426" s="132"/>
    </row>
    <row r="427" ht="15.75" customHeight="1">
      <c r="B427" s="132"/>
      <c r="J427" s="132"/>
    </row>
    <row r="428" ht="15.75" customHeight="1">
      <c r="B428" s="132"/>
      <c r="J428" s="132"/>
    </row>
    <row r="429" ht="15.75" customHeight="1">
      <c r="B429" s="132"/>
      <c r="J429" s="132"/>
    </row>
    <row r="430" ht="15.75" customHeight="1">
      <c r="B430" s="132"/>
      <c r="J430" s="132"/>
    </row>
    <row r="431" ht="15.75" customHeight="1">
      <c r="B431" s="132"/>
      <c r="J431" s="132"/>
    </row>
    <row r="432" ht="15.75" customHeight="1">
      <c r="B432" s="132"/>
      <c r="J432" s="132"/>
    </row>
    <row r="433" ht="15.75" customHeight="1">
      <c r="B433" s="132"/>
      <c r="J433" s="132"/>
    </row>
    <row r="434" ht="15.75" customHeight="1">
      <c r="B434" s="132"/>
      <c r="J434" s="132"/>
    </row>
    <row r="435" ht="15.75" customHeight="1">
      <c r="B435" s="132"/>
      <c r="J435" s="132"/>
    </row>
    <row r="436" ht="15.75" customHeight="1">
      <c r="B436" s="132"/>
      <c r="J436" s="132"/>
    </row>
    <row r="437" ht="15.75" customHeight="1">
      <c r="B437" s="132"/>
      <c r="J437" s="132"/>
    </row>
    <row r="438" ht="15.75" customHeight="1">
      <c r="B438" s="132"/>
      <c r="J438" s="132"/>
    </row>
    <row r="439" ht="15.75" customHeight="1">
      <c r="B439" s="132"/>
      <c r="J439" s="132"/>
    </row>
    <row r="440" ht="15.75" customHeight="1">
      <c r="B440" s="132"/>
      <c r="J440" s="132"/>
    </row>
    <row r="441" ht="15.75" customHeight="1">
      <c r="B441" s="132"/>
      <c r="J441" s="132"/>
    </row>
    <row r="442" ht="15.75" customHeight="1">
      <c r="B442" s="132"/>
      <c r="J442" s="132"/>
    </row>
    <row r="443" ht="15.75" customHeight="1">
      <c r="B443" s="132"/>
      <c r="J443" s="132"/>
    </row>
    <row r="444" ht="15.75" customHeight="1">
      <c r="B444" s="132"/>
      <c r="J444" s="132"/>
    </row>
    <row r="445" ht="15.75" customHeight="1">
      <c r="B445" s="132"/>
      <c r="J445" s="132"/>
    </row>
    <row r="446" ht="15.75" customHeight="1">
      <c r="B446" s="132"/>
      <c r="J446" s="132"/>
    </row>
    <row r="447" ht="15.75" customHeight="1">
      <c r="B447" s="132"/>
      <c r="J447" s="132"/>
    </row>
    <row r="448" ht="15.75" customHeight="1">
      <c r="B448" s="132"/>
      <c r="J448" s="132"/>
    </row>
    <row r="449" ht="15.75" customHeight="1">
      <c r="B449" s="132"/>
      <c r="J449" s="132"/>
    </row>
    <row r="450" ht="15.75" customHeight="1">
      <c r="B450" s="132"/>
      <c r="J450" s="132"/>
    </row>
    <row r="451" ht="15.75" customHeight="1">
      <c r="B451" s="132"/>
      <c r="J451" s="132"/>
    </row>
    <row r="452" ht="15.75" customHeight="1">
      <c r="B452" s="132"/>
      <c r="J452" s="132"/>
    </row>
    <row r="453" ht="15.75" customHeight="1">
      <c r="B453" s="132"/>
      <c r="J453" s="132"/>
    </row>
    <row r="454" ht="15.75" customHeight="1">
      <c r="B454" s="132"/>
      <c r="J454" s="132"/>
    </row>
    <row r="455" ht="15.75" customHeight="1">
      <c r="B455" s="132"/>
      <c r="J455" s="132"/>
    </row>
    <row r="456" ht="15.75" customHeight="1">
      <c r="B456" s="132"/>
      <c r="J456" s="132"/>
    </row>
    <row r="457" ht="15.75" customHeight="1">
      <c r="B457" s="132"/>
      <c r="J457" s="132"/>
    </row>
    <row r="458" ht="15.75" customHeight="1">
      <c r="B458" s="132"/>
      <c r="J458" s="132"/>
    </row>
    <row r="459" ht="15.75" customHeight="1">
      <c r="B459" s="132"/>
      <c r="J459" s="132"/>
    </row>
    <row r="460" ht="15.75" customHeight="1">
      <c r="B460" s="132"/>
      <c r="J460" s="132"/>
    </row>
    <row r="461" ht="15.75" customHeight="1">
      <c r="B461" s="132"/>
      <c r="J461" s="132"/>
    </row>
    <row r="462" ht="15.75" customHeight="1">
      <c r="B462" s="132"/>
      <c r="J462" s="132"/>
    </row>
    <row r="463" ht="15.75" customHeight="1">
      <c r="B463" s="132"/>
      <c r="J463" s="132"/>
    </row>
    <row r="464" ht="15.75" customHeight="1">
      <c r="B464" s="132"/>
      <c r="J464" s="132"/>
    </row>
    <row r="465" ht="15.75" customHeight="1">
      <c r="B465" s="132"/>
      <c r="J465" s="132"/>
    </row>
    <row r="466" ht="15.75" customHeight="1">
      <c r="B466" s="132"/>
      <c r="J466" s="132"/>
    </row>
    <row r="467" ht="15.75" customHeight="1">
      <c r="B467" s="132"/>
      <c r="J467" s="132"/>
    </row>
    <row r="468" ht="15.75" customHeight="1">
      <c r="B468" s="132"/>
      <c r="J468" s="132"/>
    </row>
    <row r="469" ht="15.75" customHeight="1">
      <c r="B469" s="132"/>
      <c r="J469" s="132"/>
    </row>
    <row r="470" ht="15.75" customHeight="1">
      <c r="B470" s="132"/>
      <c r="J470" s="132"/>
    </row>
    <row r="471" ht="15.75" customHeight="1">
      <c r="B471" s="132"/>
      <c r="J471" s="132"/>
    </row>
    <row r="472" ht="15.75" customHeight="1">
      <c r="B472" s="132"/>
      <c r="J472" s="132"/>
    </row>
    <row r="473" ht="15.75" customHeight="1">
      <c r="B473" s="132"/>
      <c r="J473" s="132"/>
    </row>
    <row r="474" ht="15.75" customHeight="1">
      <c r="B474" s="132"/>
      <c r="J474" s="132"/>
    </row>
    <row r="475" ht="15.75" customHeight="1">
      <c r="B475" s="132"/>
      <c r="J475" s="132"/>
    </row>
    <row r="476" ht="15.75" customHeight="1">
      <c r="B476" s="132"/>
      <c r="J476" s="132"/>
    </row>
    <row r="477" ht="15.75" customHeight="1">
      <c r="B477" s="132"/>
      <c r="J477" s="132"/>
    </row>
    <row r="478" ht="15.75" customHeight="1">
      <c r="B478" s="132"/>
      <c r="J478" s="132"/>
    </row>
    <row r="479" ht="15.75" customHeight="1">
      <c r="B479" s="132"/>
      <c r="J479" s="132"/>
    </row>
    <row r="480" ht="15.75" customHeight="1">
      <c r="B480" s="132"/>
      <c r="J480" s="132"/>
    </row>
    <row r="481" ht="15.75" customHeight="1">
      <c r="B481" s="132"/>
      <c r="J481" s="132"/>
    </row>
    <row r="482" ht="15.75" customHeight="1">
      <c r="B482" s="132"/>
      <c r="J482" s="132"/>
    </row>
    <row r="483" ht="15.75" customHeight="1">
      <c r="B483" s="132"/>
      <c r="J483" s="132"/>
    </row>
    <row r="484" ht="15.75" customHeight="1">
      <c r="B484" s="132"/>
      <c r="J484" s="132"/>
    </row>
    <row r="485" ht="15.75" customHeight="1">
      <c r="B485" s="132"/>
      <c r="J485" s="132"/>
    </row>
    <row r="486" ht="15.75" customHeight="1">
      <c r="B486" s="132"/>
      <c r="J486" s="132"/>
    </row>
    <row r="487" ht="15.75" customHeight="1">
      <c r="B487" s="132"/>
      <c r="J487" s="132"/>
    </row>
    <row r="488" ht="15.75" customHeight="1">
      <c r="B488" s="132"/>
      <c r="J488" s="132"/>
    </row>
    <row r="489" ht="15.75" customHeight="1">
      <c r="B489" s="132"/>
      <c r="J489" s="132"/>
    </row>
    <row r="490" ht="15.75" customHeight="1">
      <c r="B490" s="132"/>
      <c r="J490" s="132"/>
    </row>
    <row r="491" ht="15.75" customHeight="1">
      <c r="B491" s="132"/>
      <c r="J491" s="132"/>
    </row>
    <row r="492" ht="15.75" customHeight="1">
      <c r="B492" s="132"/>
      <c r="J492" s="132"/>
    </row>
    <row r="493" ht="15.75" customHeight="1">
      <c r="B493" s="132"/>
      <c r="J493" s="132"/>
    </row>
    <row r="494" ht="15.75" customHeight="1">
      <c r="B494" s="132"/>
      <c r="J494" s="132"/>
    </row>
    <row r="495" ht="15.75" customHeight="1">
      <c r="B495" s="132"/>
      <c r="J495" s="132"/>
    </row>
    <row r="496" ht="15.75" customHeight="1">
      <c r="B496" s="132"/>
      <c r="J496" s="132"/>
    </row>
    <row r="497" ht="15.75" customHeight="1">
      <c r="B497" s="132"/>
      <c r="J497" s="132"/>
    </row>
    <row r="498" ht="15.75" customHeight="1">
      <c r="B498" s="132"/>
      <c r="J498" s="132"/>
    </row>
    <row r="499" ht="15.75" customHeight="1">
      <c r="B499" s="132"/>
      <c r="J499" s="132"/>
    </row>
    <row r="500" ht="15.75" customHeight="1">
      <c r="B500" s="132"/>
      <c r="J500" s="132"/>
    </row>
    <row r="501" ht="15.75" customHeight="1">
      <c r="B501" s="132"/>
      <c r="J501" s="132"/>
    </row>
    <row r="502" ht="15.75" customHeight="1">
      <c r="B502" s="132"/>
      <c r="J502" s="132"/>
    </row>
    <row r="503" ht="15.75" customHeight="1">
      <c r="B503" s="132"/>
      <c r="J503" s="132"/>
    </row>
    <row r="504" ht="15.75" customHeight="1">
      <c r="B504" s="132"/>
      <c r="J504" s="132"/>
    </row>
    <row r="505" ht="15.75" customHeight="1">
      <c r="B505" s="132"/>
      <c r="J505" s="132"/>
    </row>
    <row r="506" ht="15.75" customHeight="1">
      <c r="B506" s="132"/>
      <c r="J506" s="132"/>
    </row>
    <row r="507" ht="15.75" customHeight="1">
      <c r="B507" s="132"/>
      <c r="J507" s="132"/>
    </row>
    <row r="508" ht="15.75" customHeight="1">
      <c r="B508" s="132"/>
      <c r="J508" s="132"/>
    </row>
    <row r="509" ht="15.75" customHeight="1">
      <c r="B509" s="132"/>
      <c r="J509" s="132"/>
    </row>
    <row r="510" ht="15.75" customHeight="1">
      <c r="B510" s="132"/>
      <c r="J510" s="132"/>
    </row>
    <row r="511" ht="15.75" customHeight="1">
      <c r="B511" s="132"/>
      <c r="J511" s="132"/>
    </row>
    <row r="512" ht="15.75" customHeight="1">
      <c r="B512" s="132"/>
      <c r="J512" s="132"/>
    </row>
    <row r="513" ht="15.75" customHeight="1">
      <c r="B513" s="132"/>
      <c r="J513" s="132"/>
    </row>
    <row r="514" ht="15.75" customHeight="1">
      <c r="B514" s="132"/>
      <c r="J514" s="132"/>
    </row>
    <row r="515" ht="15.75" customHeight="1">
      <c r="B515" s="132"/>
      <c r="J515" s="132"/>
    </row>
    <row r="516" ht="15.75" customHeight="1">
      <c r="B516" s="132"/>
      <c r="J516" s="132"/>
    </row>
    <row r="517" ht="15.75" customHeight="1">
      <c r="B517" s="132"/>
      <c r="J517" s="132"/>
    </row>
    <row r="518" ht="15.75" customHeight="1">
      <c r="B518" s="132"/>
      <c r="J518" s="132"/>
    </row>
    <row r="519" ht="15.75" customHeight="1">
      <c r="B519" s="132"/>
      <c r="J519" s="132"/>
    </row>
    <row r="520" ht="15.75" customHeight="1">
      <c r="B520" s="132"/>
      <c r="J520" s="132"/>
    </row>
    <row r="521" ht="15.75" customHeight="1">
      <c r="B521" s="132"/>
      <c r="J521" s="132"/>
    </row>
    <row r="522" ht="15.75" customHeight="1">
      <c r="B522" s="132"/>
      <c r="J522" s="132"/>
    </row>
    <row r="523" ht="15.75" customHeight="1">
      <c r="B523" s="132"/>
      <c r="J523" s="132"/>
    </row>
    <row r="524" ht="15.75" customHeight="1">
      <c r="B524" s="132"/>
      <c r="J524" s="132"/>
    </row>
    <row r="525" ht="15.75" customHeight="1">
      <c r="B525" s="132"/>
      <c r="J525" s="132"/>
    </row>
    <row r="526" ht="15.75" customHeight="1">
      <c r="B526" s="132"/>
      <c r="J526" s="132"/>
    </row>
    <row r="527" ht="15.75" customHeight="1">
      <c r="B527" s="132"/>
      <c r="J527" s="132"/>
    </row>
    <row r="528" ht="15.75" customHeight="1">
      <c r="B528" s="132"/>
      <c r="J528" s="132"/>
    </row>
    <row r="529" ht="15.75" customHeight="1">
      <c r="B529" s="132"/>
      <c r="J529" s="132"/>
    </row>
    <row r="530" ht="15.75" customHeight="1">
      <c r="B530" s="132"/>
      <c r="J530" s="132"/>
    </row>
    <row r="531" ht="15.75" customHeight="1">
      <c r="B531" s="132"/>
      <c r="J531" s="132"/>
    </row>
    <row r="532" ht="15.75" customHeight="1">
      <c r="B532" s="132"/>
      <c r="J532" s="132"/>
    </row>
    <row r="533" ht="15.75" customHeight="1">
      <c r="B533" s="132"/>
      <c r="J533" s="132"/>
    </row>
    <row r="534" ht="15.75" customHeight="1">
      <c r="B534" s="132"/>
      <c r="J534" s="132"/>
    </row>
    <row r="535" ht="15.75" customHeight="1">
      <c r="B535" s="132"/>
      <c r="J535" s="132"/>
    </row>
    <row r="536" ht="15.75" customHeight="1">
      <c r="B536" s="132"/>
      <c r="J536" s="132"/>
    </row>
    <row r="537" ht="15.75" customHeight="1">
      <c r="B537" s="132"/>
      <c r="J537" s="132"/>
    </row>
    <row r="538" ht="15.75" customHeight="1">
      <c r="B538" s="132"/>
      <c r="J538" s="132"/>
    </row>
    <row r="539" ht="15.75" customHeight="1">
      <c r="B539" s="132"/>
      <c r="J539" s="132"/>
    </row>
    <row r="540" ht="15.75" customHeight="1">
      <c r="B540" s="132"/>
      <c r="J540" s="132"/>
    </row>
    <row r="541" ht="15.75" customHeight="1">
      <c r="B541" s="132"/>
      <c r="J541" s="132"/>
    </row>
    <row r="542" ht="15.75" customHeight="1">
      <c r="B542" s="132"/>
      <c r="J542" s="132"/>
    </row>
    <row r="543" ht="15.75" customHeight="1">
      <c r="B543" s="132"/>
      <c r="J543" s="132"/>
    </row>
    <row r="544" ht="15.75" customHeight="1">
      <c r="B544" s="132"/>
      <c r="J544" s="132"/>
    </row>
    <row r="545" ht="15.75" customHeight="1">
      <c r="B545" s="132"/>
      <c r="J545" s="132"/>
    </row>
    <row r="546" ht="15.75" customHeight="1">
      <c r="B546" s="132"/>
      <c r="J546" s="132"/>
    </row>
    <row r="547" ht="15.75" customHeight="1">
      <c r="B547" s="132"/>
      <c r="J547" s="132"/>
    </row>
    <row r="548" ht="15.75" customHeight="1">
      <c r="B548" s="132"/>
      <c r="J548" s="132"/>
    </row>
    <row r="549" ht="15.75" customHeight="1">
      <c r="B549" s="132"/>
      <c r="J549" s="132"/>
    </row>
    <row r="550" ht="15.75" customHeight="1">
      <c r="B550" s="132"/>
      <c r="J550" s="132"/>
    </row>
    <row r="551" ht="15.75" customHeight="1">
      <c r="B551" s="132"/>
      <c r="J551" s="132"/>
    </row>
    <row r="552" ht="15.75" customHeight="1">
      <c r="B552" s="132"/>
      <c r="J552" s="132"/>
    </row>
    <row r="553" ht="15.75" customHeight="1">
      <c r="B553" s="132"/>
      <c r="J553" s="132"/>
    </row>
    <row r="554" ht="15.75" customHeight="1">
      <c r="B554" s="132"/>
      <c r="J554" s="132"/>
    </row>
    <row r="555" ht="15.75" customHeight="1">
      <c r="B555" s="132"/>
      <c r="J555" s="132"/>
    </row>
    <row r="556" ht="15.75" customHeight="1">
      <c r="B556" s="132"/>
      <c r="J556" s="132"/>
    </row>
    <row r="557" ht="15.75" customHeight="1">
      <c r="B557" s="132"/>
      <c r="J557" s="132"/>
    </row>
    <row r="558" ht="15.75" customHeight="1">
      <c r="B558" s="132"/>
      <c r="J558" s="132"/>
    </row>
    <row r="559" ht="15.75" customHeight="1">
      <c r="B559" s="132"/>
      <c r="J559" s="132"/>
    </row>
    <row r="560" ht="15.75" customHeight="1">
      <c r="B560" s="132"/>
      <c r="J560" s="132"/>
    </row>
    <row r="561" ht="15.75" customHeight="1">
      <c r="B561" s="132"/>
      <c r="J561" s="132"/>
    </row>
    <row r="562" ht="15.75" customHeight="1">
      <c r="B562" s="132"/>
      <c r="J562" s="132"/>
    </row>
    <row r="563" ht="15.75" customHeight="1">
      <c r="B563" s="132"/>
      <c r="J563" s="132"/>
    </row>
    <row r="564" ht="15.75" customHeight="1">
      <c r="B564" s="132"/>
      <c r="J564" s="132"/>
    </row>
    <row r="565" ht="15.75" customHeight="1">
      <c r="B565" s="132"/>
      <c r="J565" s="132"/>
    </row>
    <row r="566" ht="15.75" customHeight="1">
      <c r="B566" s="132"/>
      <c r="J566" s="132"/>
    </row>
    <row r="567" ht="15.75" customHeight="1">
      <c r="B567" s="132"/>
      <c r="J567" s="132"/>
    </row>
    <row r="568" ht="15.75" customHeight="1">
      <c r="B568" s="132"/>
      <c r="J568" s="132"/>
    </row>
    <row r="569" ht="15.75" customHeight="1">
      <c r="B569" s="132"/>
      <c r="J569" s="132"/>
    </row>
    <row r="570" ht="15.75" customHeight="1">
      <c r="B570" s="132"/>
      <c r="J570" s="132"/>
    </row>
    <row r="571" ht="15.75" customHeight="1">
      <c r="B571" s="132"/>
      <c r="J571" s="132"/>
    </row>
    <row r="572" ht="15.75" customHeight="1">
      <c r="B572" s="132"/>
      <c r="J572" s="132"/>
    </row>
    <row r="573" ht="15.75" customHeight="1">
      <c r="B573" s="132"/>
      <c r="J573" s="132"/>
    </row>
    <row r="574" ht="15.75" customHeight="1">
      <c r="B574" s="132"/>
      <c r="J574" s="132"/>
    </row>
    <row r="575" ht="15.75" customHeight="1">
      <c r="B575" s="132"/>
      <c r="J575" s="132"/>
    </row>
    <row r="576" ht="15.75" customHeight="1">
      <c r="B576" s="132"/>
      <c r="J576" s="132"/>
    </row>
    <row r="577" ht="15.75" customHeight="1">
      <c r="B577" s="132"/>
      <c r="J577" s="132"/>
    </row>
    <row r="578" ht="15.75" customHeight="1">
      <c r="B578" s="132"/>
      <c r="J578" s="132"/>
    </row>
    <row r="579" ht="15.75" customHeight="1">
      <c r="B579" s="132"/>
      <c r="J579" s="132"/>
    </row>
    <row r="580" ht="15.75" customHeight="1">
      <c r="B580" s="132"/>
      <c r="J580" s="132"/>
    </row>
    <row r="581" ht="15.75" customHeight="1">
      <c r="B581" s="132"/>
      <c r="J581" s="132"/>
    </row>
    <row r="582" ht="15.75" customHeight="1">
      <c r="B582" s="132"/>
      <c r="J582" s="132"/>
    </row>
    <row r="583" ht="15.75" customHeight="1">
      <c r="B583" s="132"/>
      <c r="J583" s="132"/>
    </row>
    <row r="584" ht="15.75" customHeight="1">
      <c r="B584" s="132"/>
      <c r="J584" s="132"/>
    </row>
    <row r="585" ht="15.75" customHeight="1">
      <c r="B585" s="132"/>
      <c r="J585" s="132"/>
    </row>
    <row r="586" ht="15.75" customHeight="1">
      <c r="B586" s="132"/>
      <c r="J586" s="132"/>
    </row>
    <row r="587" ht="15.75" customHeight="1">
      <c r="B587" s="132"/>
      <c r="J587" s="132"/>
    </row>
    <row r="588" ht="15.75" customHeight="1">
      <c r="B588" s="132"/>
      <c r="J588" s="132"/>
    </row>
    <row r="589" ht="15.75" customHeight="1">
      <c r="B589" s="132"/>
      <c r="J589" s="132"/>
    </row>
    <row r="590" ht="15.75" customHeight="1">
      <c r="B590" s="132"/>
      <c r="J590" s="132"/>
    </row>
    <row r="591" ht="15.75" customHeight="1">
      <c r="B591" s="132"/>
      <c r="J591" s="132"/>
    </row>
    <row r="592" ht="15.75" customHeight="1">
      <c r="B592" s="132"/>
      <c r="J592" s="132"/>
    </row>
    <row r="593" ht="15.75" customHeight="1">
      <c r="B593" s="132"/>
      <c r="J593" s="132"/>
    </row>
    <row r="594" ht="15.75" customHeight="1">
      <c r="B594" s="132"/>
      <c r="J594" s="132"/>
    </row>
    <row r="595" ht="15.75" customHeight="1">
      <c r="B595" s="132"/>
      <c r="J595" s="132"/>
    </row>
    <row r="596" ht="15.75" customHeight="1">
      <c r="B596" s="132"/>
      <c r="J596" s="132"/>
    </row>
    <row r="597" ht="15.75" customHeight="1">
      <c r="B597" s="132"/>
      <c r="J597" s="132"/>
    </row>
    <row r="598" ht="15.75" customHeight="1">
      <c r="B598" s="132"/>
      <c r="J598" s="132"/>
    </row>
    <row r="599" ht="15.75" customHeight="1">
      <c r="B599" s="132"/>
      <c r="J599" s="132"/>
    </row>
    <row r="600" ht="15.75" customHeight="1">
      <c r="B600" s="132"/>
      <c r="J600" s="132"/>
    </row>
    <row r="601" ht="15.75" customHeight="1">
      <c r="B601" s="132"/>
      <c r="J601" s="132"/>
    </row>
    <row r="602" ht="15.75" customHeight="1">
      <c r="B602" s="132"/>
      <c r="J602" s="132"/>
    </row>
    <row r="603" ht="15.75" customHeight="1">
      <c r="B603" s="132"/>
      <c r="J603" s="132"/>
    </row>
    <row r="604" ht="15.75" customHeight="1">
      <c r="B604" s="132"/>
      <c r="J604" s="132"/>
    </row>
    <row r="605" ht="15.75" customHeight="1">
      <c r="B605" s="132"/>
      <c r="J605" s="132"/>
    </row>
    <row r="606" ht="15.75" customHeight="1">
      <c r="B606" s="132"/>
      <c r="J606" s="132"/>
    </row>
    <row r="607" ht="15.75" customHeight="1">
      <c r="B607" s="132"/>
      <c r="J607" s="132"/>
    </row>
    <row r="608" ht="15.75" customHeight="1">
      <c r="B608" s="132"/>
      <c r="J608" s="132"/>
    </row>
    <row r="609" ht="15.75" customHeight="1">
      <c r="B609" s="132"/>
      <c r="J609" s="132"/>
    </row>
    <row r="610" ht="15.75" customHeight="1">
      <c r="B610" s="132"/>
      <c r="J610" s="132"/>
    </row>
    <row r="611" ht="15.75" customHeight="1">
      <c r="B611" s="132"/>
      <c r="J611" s="132"/>
    </row>
    <row r="612" ht="15.75" customHeight="1">
      <c r="B612" s="132"/>
      <c r="J612" s="132"/>
    </row>
    <row r="613" ht="15.75" customHeight="1">
      <c r="B613" s="132"/>
      <c r="J613" s="132"/>
    </row>
    <row r="614" ht="15.75" customHeight="1">
      <c r="B614" s="132"/>
      <c r="J614" s="132"/>
    </row>
    <row r="615" ht="15.75" customHeight="1">
      <c r="B615" s="132"/>
      <c r="J615" s="132"/>
    </row>
    <row r="616" ht="15.75" customHeight="1">
      <c r="B616" s="132"/>
      <c r="J616" s="132"/>
    </row>
    <row r="617" ht="15.75" customHeight="1">
      <c r="B617" s="132"/>
      <c r="J617" s="132"/>
    </row>
    <row r="618" ht="15.75" customHeight="1">
      <c r="B618" s="132"/>
      <c r="J618" s="132"/>
    </row>
    <row r="619" ht="15.75" customHeight="1">
      <c r="B619" s="132"/>
      <c r="J619" s="132"/>
    </row>
    <row r="620" ht="15.75" customHeight="1">
      <c r="B620" s="132"/>
      <c r="J620" s="132"/>
    </row>
    <row r="621" ht="15.75" customHeight="1">
      <c r="B621" s="132"/>
      <c r="J621" s="132"/>
    </row>
    <row r="622" ht="15.75" customHeight="1">
      <c r="B622" s="132"/>
      <c r="J622" s="132"/>
    </row>
    <row r="623" ht="15.75" customHeight="1">
      <c r="B623" s="132"/>
      <c r="J623" s="132"/>
    </row>
    <row r="624" ht="15.75" customHeight="1">
      <c r="B624" s="132"/>
      <c r="J624" s="132"/>
    </row>
    <row r="625" ht="15.75" customHeight="1">
      <c r="B625" s="132"/>
      <c r="J625" s="132"/>
    </row>
    <row r="626" ht="15.75" customHeight="1">
      <c r="B626" s="132"/>
      <c r="J626" s="132"/>
    </row>
    <row r="627" ht="15.75" customHeight="1">
      <c r="B627" s="132"/>
      <c r="J627" s="132"/>
    </row>
    <row r="628" ht="15.75" customHeight="1">
      <c r="B628" s="132"/>
      <c r="J628" s="132"/>
    </row>
    <row r="629" ht="15.75" customHeight="1">
      <c r="B629" s="132"/>
      <c r="J629" s="132"/>
    </row>
    <row r="630" ht="15.75" customHeight="1">
      <c r="B630" s="132"/>
      <c r="J630" s="132"/>
    </row>
    <row r="631" ht="15.75" customHeight="1">
      <c r="B631" s="132"/>
      <c r="J631" s="132"/>
    </row>
    <row r="632" ht="15.75" customHeight="1">
      <c r="B632" s="132"/>
      <c r="J632" s="132"/>
    </row>
    <row r="633" ht="15.75" customHeight="1">
      <c r="B633" s="132"/>
      <c r="J633" s="132"/>
    </row>
    <row r="634" ht="15.75" customHeight="1">
      <c r="B634" s="132"/>
      <c r="J634" s="132"/>
    </row>
    <row r="635" ht="15.75" customHeight="1">
      <c r="B635" s="132"/>
      <c r="J635" s="132"/>
    </row>
    <row r="636" ht="15.75" customHeight="1">
      <c r="B636" s="132"/>
      <c r="J636" s="132"/>
    </row>
    <row r="637" ht="15.75" customHeight="1">
      <c r="B637" s="132"/>
      <c r="J637" s="132"/>
    </row>
    <row r="638" ht="15.75" customHeight="1">
      <c r="B638" s="132"/>
      <c r="J638" s="132"/>
    </row>
    <row r="639" ht="15.75" customHeight="1">
      <c r="B639" s="132"/>
      <c r="J639" s="132"/>
    </row>
    <row r="640" ht="15.75" customHeight="1">
      <c r="B640" s="132"/>
      <c r="J640" s="132"/>
    </row>
    <row r="641" ht="15.75" customHeight="1">
      <c r="B641" s="132"/>
      <c r="J641" s="132"/>
    </row>
    <row r="642" ht="15.75" customHeight="1">
      <c r="B642" s="132"/>
      <c r="J642" s="132"/>
    </row>
    <row r="643" ht="15.75" customHeight="1">
      <c r="B643" s="132"/>
      <c r="J643" s="132"/>
    </row>
    <row r="644" ht="15.75" customHeight="1">
      <c r="B644" s="132"/>
      <c r="J644" s="132"/>
    </row>
    <row r="645" ht="15.75" customHeight="1">
      <c r="B645" s="132"/>
      <c r="J645" s="132"/>
    </row>
    <row r="646" ht="15.75" customHeight="1">
      <c r="B646" s="132"/>
      <c r="J646" s="132"/>
    </row>
    <row r="647" ht="15.75" customHeight="1">
      <c r="B647" s="132"/>
      <c r="J647" s="132"/>
    </row>
    <row r="648" ht="15.75" customHeight="1">
      <c r="B648" s="132"/>
      <c r="J648" s="132"/>
    </row>
    <row r="649" ht="15.75" customHeight="1">
      <c r="B649" s="132"/>
      <c r="J649" s="132"/>
    </row>
    <row r="650" ht="15.75" customHeight="1">
      <c r="B650" s="132"/>
      <c r="J650" s="132"/>
    </row>
    <row r="651" ht="15.75" customHeight="1">
      <c r="B651" s="132"/>
      <c r="J651" s="132"/>
    </row>
    <row r="652" ht="15.75" customHeight="1">
      <c r="B652" s="132"/>
      <c r="J652" s="132"/>
    </row>
    <row r="653" ht="15.75" customHeight="1">
      <c r="B653" s="132"/>
      <c r="J653" s="132"/>
    </row>
    <row r="654" ht="15.75" customHeight="1">
      <c r="B654" s="132"/>
      <c r="J654" s="132"/>
    </row>
    <row r="655" ht="15.75" customHeight="1">
      <c r="B655" s="132"/>
      <c r="J655" s="132"/>
    </row>
    <row r="656" ht="15.75" customHeight="1">
      <c r="B656" s="132"/>
      <c r="J656" s="132"/>
    </row>
    <row r="657" ht="15.75" customHeight="1">
      <c r="B657" s="132"/>
      <c r="J657" s="132"/>
    </row>
    <row r="658" ht="15.75" customHeight="1">
      <c r="B658" s="132"/>
      <c r="J658" s="132"/>
    </row>
    <row r="659" ht="15.75" customHeight="1">
      <c r="B659" s="132"/>
      <c r="J659" s="132"/>
    </row>
    <row r="660" ht="15.75" customHeight="1">
      <c r="B660" s="132"/>
      <c r="J660" s="132"/>
    </row>
    <row r="661" ht="15.75" customHeight="1">
      <c r="B661" s="132"/>
      <c r="J661" s="132"/>
    </row>
    <row r="662" ht="15.75" customHeight="1">
      <c r="B662" s="132"/>
      <c r="J662" s="132"/>
    </row>
    <row r="663" ht="15.75" customHeight="1">
      <c r="B663" s="132"/>
      <c r="J663" s="132"/>
    </row>
    <row r="664" ht="15.75" customHeight="1">
      <c r="B664" s="132"/>
      <c r="J664" s="132"/>
    </row>
    <row r="665" ht="15.75" customHeight="1">
      <c r="B665" s="132"/>
      <c r="J665" s="132"/>
    </row>
    <row r="666" ht="15.75" customHeight="1">
      <c r="B666" s="132"/>
      <c r="J666" s="132"/>
    </row>
    <row r="667" ht="15.75" customHeight="1">
      <c r="B667" s="132"/>
      <c r="J667" s="132"/>
    </row>
    <row r="668" ht="15.75" customHeight="1">
      <c r="B668" s="132"/>
      <c r="J668" s="132"/>
    </row>
    <row r="669" ht="15.75" customHeight="1">
      <c r="B669" s="132"/>
      <c r="J669" s="132"/>
    </row>
    <row r="670" ht="15.75" customHeight="1">
      <c r="B670" s="132"/>
      <c r="J670" s="132"/>
    </row>
    <row r="671" ht="15.75" customHeight="1">
      <c r="B671" s="132"/>
      <c r="J671" s="132"/>
    </row>
    <row r="672" ht="15.75" customHeight="1">
      <c r="B672" s="132"/>
      <c r="J672" s="132"/>
    </row>
    <row r="673" ht="15.75" customHeight="1">
      <c r="B673" s="132"/>
      <c r="J673" s="132"/>
    </row>
    <row r="674" ht="15.75" customHeight="1">
      <c r="B674" s="132"/>
      <c r="J674" s="132"/>
    </row>
    <row r="675" ht="15.75" customHeight="1">
      <c r="B675" s="132"/>
      <c r="J675" s="132"/>
    </row>
    <row r="676" ht="15.75" customHeight="1">
      <c r="B676" s="132"/>
      <c r="J676" s="132"/>
    </row>
    <row r="677" ht="15.75" customHeight="1">
      <c r="B677" s="132"/>
      <c r="J677" s="132"/>
    </row>
    <row r="678" ht="15.75" customHeight="1">
      <c r="B678" s="132"/>
      <c r="J678" s="132"/>
    </row>
    <row r="679" ht="15.75" customHeight="1">
      <c r="B679" s="132"/>
      <c r="J679" s="132"/>
    </row>
    <row r="680" ht="15.75" customHeight="1">
      <c r="B680" s="132"/>
      <c r="J680" s="132"/>
    </row>
    <row r="681" ht="15.75" customHeight="1">
      <c r="B681" s="132"/>
      <c r="J681" s="132"/>
    </row>
    <row r="682" ht="15.75" customHeight="1">
      <c r="B682" s="132"/>
      <c r="J682" s="132"/>
    </row>
    <row r="683" ht="15.75" customHeight="1">
      <c r="B683" s="132"/>
      <c r="J683" s="132"/>
    </row>
    <row r="684" ht="15.75" customHeight="1">
      <c r="B684" s="132"/>
      <c r="J684" s="132"/>
    </row>
    <row r="685" ht="15.75" customHeight="1">
      <c r="B685" s="132"/>
      <c r="J685" s="132"/>
    </row>
    <row r="686" ht="15.75" customHeight="1">
      <c r="B686" s="132"/>
      <c r="J686" s="132"/>
    </row>
    <row r="687" ht="15.75" customHeight="1">
      <c r="B687" s="132"/>
      <c r="J687" s="132"/>
    </row>
    <row r="688" ht="15.75" customHeight="1">
      <c r="B688" s="132"/>
      <c r="J688" s="132"/>
    </row>
    <row r="689" ht="15.75" customHeight="1">
      <c r="B689" s="132"/>
      <c r="J689" s="132"/>
    </row>
    <row r="690" ht="15.75" customHeight="1">
      <c r="B690" s="132"/>
      <c r="J690" s="132"/>
    </row>
    <row r="691" ht="15.75" customHeight="1">
      <c r="B691" s="132"/>
      <c r="J691" s="132"/>
    </row>
    <row r="692" ht="15.75" customHeight="1">
      <c r="B692" s="132"/>
      <c r="J692" s="132"/>
    </row>
    <row r="693" ht="15.75" customHeight="1">
      <c r="B693" s="132"/>
      <c r="J693" s="132"/>
    </row>
    <row r="694" ht="15.75" customHeight="1">
      <c r="B694" s="132"/>
      <c r="J694" s="132"/>
    </row>
    <row r="695" ht="15.75" customHeight="1">
      <c r="B695" s="132"/>
      <c r="J695" s="132"/>
    </row>
    <row r="696" ht="15.75" customHeight="1">
      <c r="B696" s="132"/>
      <c r="J696" s="132"/>
    </row>
    <row r="697" ht="15.75" customHeight="1">
      <c r="B697" s="132"/>
      <c r="J697" s="132"/>
    </row>
    <row r="698" ht="15.75" customHeight="1">
      <c r="B698" s="132"/>
      <c r="J698" s="132"/>
    </row>
    <row r="699" ht="15.75" customHeight="1">
      <c r="B699" s="132"/>
      <c r="J699" s="132"/>
    </row>
    <row r="700" ht="15.75" customHeight="1">
      <c r="B700" s="132"/>
      <c r="J700" s="132"/>
    </row>
    <row r="701" ht="15.75" customHeight="1">
      <c r="B701" s="132"/>
      <c r="J701" s="132"/>
    </row>
    <row r="702" ht="15.75" customHeight="1">
      <c r="B702" s="132"/>
      <c r="J702" s="132"/>
    </row>
    <row r="703" ht="15.75" customHeight="1">
      <c r="B703" s="132"/>
      <c r="J703" s="132"/>
    </row>
    <row r="704" ht="15.75" customHeight="1">
      <c r="B704" s="132"/>
      <c r="J704" s="132"/>
    </row>
    <row r="705" ht="15.75" customHeight="1">
      <c r="B705" s="132"/>
      <c r="J705" s="132"/>
    </row>
    <row r="706" ht="15.75" customHeight="1">
      <c r="B706" s="132"/>
      <c r="J706" s="132"/>
    </row>
    <row r="707" ht="15.75" customHeight="1">
      <c r="B707" s="132"/>
      <c r="J707" s="132"/>
    </row>
    <row r="708" ht="15.75" customHeight="1">
      <c r="B708" s="132"/>
      <c r="J708" s="132"/>
    </row>
    <row r="709" ht="15.75" customHeight="1">
      <c r="B709" s="132"/>
      <c r="J709" s="132"/>
    </row>
    <row r="710" ht="15.75" customHeight="1">
      <c r="B710" s="132"/>
      <c r="J710" s="132"/>
    </row>
    <row r="711" ht="15.75" customHeight="1">
      <c r="B711" s="132"/>
      <c r="J711" s="132"/>
    </row>
    <row r="712" ht="15.75" customHeight="1">
      <c r="B712" s="132"/>
      <c r="J712" s="132"/>
    </row>
    <row r="713" ht="15.75" customHeight="1">
      <c r="B713" s="132"/>
      <c r="J713" s="132"/>
    </row>
    <row r="714" ht="15.75" customHeight="1">
      <c r="B714" s="132"/>
      <c r="J714" s="132"/>
    </row>
    <row r="715" ht="15.75" customHeight="1">
      <c r="B715" s="132"/>
      <c r="J715" s="132"/>
    </row>
    <row r="716" ht="15.75" customHeight="1">
      <c r="B716" s="132"/>
      <c r="J716" s="132"/>
    </row>
    <row r="717" ht="15.75" customHeight="1">
      <c r="B717" s="132"/>
      <c r="J717" s="132"/>
    </row>
    <row r="718" ht="15.75" customHeight="1">
      <c r="B718" s="132"/>
      <c r="J718" s="132"/>
    </row>
    <row r="719" ht="15.75" customHeight="1">
      <c r="B719" s="132"/>
      <c r="J719" s="132"/>
    </row>
    <row r="720" ht="15.75" customHeight="1">
      <c r="B720" s="132"/>
      <c r="J720" s="132"/>
    </row>
    <row r="721" ht="15.75" customHeight="1">
      <c r="B721" s="132"/>
      <c r="J721" s="132"/>
    </row>
    <row r="722" ht="15.75" customHeight="1">
      <c r="B722" s="132"/>
      <c r="J722" s="132"/>
    </row>
    <row r="723" ht="15.75" customHeight="1">
      <c r="B723" s="132"/>
      <c r="J723" s="132"/>
    </row>
    <row r="724" ht="15.75" customHeight="1">
      <c r="B724" s="132"/>
      <c r="J724" s="132"/>
    </row>
    <row r="725" ht="15.75" customHeight="1">
      <c r="B725" s="132"/>
      <c r="J725" s="132"/>
    </row>
    <row r="726" ht="15.75" customHeight="1">
      <c r="B726" s="132"/>
      <c r="J726" s="132"/>
    </row>
    <row r="727" ht="15.75" customHeight="1">
      <c r="B727" s="132"/>
      <c r="J727" s="132"/>
    </row>
    <row r="728" ht="15.75" customHeight="1">
      <c r="B728" s="132"/>
      <c r="J728" s="132"/>
    </row>
    <row r="729" ht="15.75" customHeight="1">
      <c r="B729" s="132"/>
      <c r="J729" s="132"/>
    </row>
    <row r="730" ht="15.75" customHeight="1">
      <c r="B730" s="132"/>
      <c r="J730" s="132"/>
    </row>
    <row r="731" ht="15.75" customHeight="1">
      <c r="B731" s="132"/>
      <c r="J731" s="132"/>
    </row>
    <row r="732" ht="15.75" customHeight="1">
      <c r="B732" s="132"/>
      <c r="J732" s="132"/>
    </row>
    <row r="733" ht="15.75" customHeight="1">
      <c r="B733" s="132"/>
      <c r="J733" s="132"/>
    </row>
    <row r="734" ht="15.75" customHeight="1">
      <c r="B734" s="132"/>
      <c r="J734" s="132"/>
    </row>
    <row r="735" ht="15.75" customHeight="1">
      <c r="B735" s="132"/>
      <c r="J735" s="132"/>
    </row>
    <row r="736" ht="15.75" customHeight="1">
      <c r="B736" s="132"/>
      <c r="J736" s="132"/>
    </row>
    <row r="737" ht="15.75" customHeight="1">
      <c r="B737" s="132"/>
      <c r="J737" s="132"/>
    </row>
    <row r="738" ht="15.75" customHeight="1">
      <c r="B738" s="132"/>
      <c r="J738" s="132"/>
    </row>
    <row r="739" ht="15.75" customHeight="1">
      <c r="B739" s="132"/>
      <c r="J739" s="132"/>
    </row>
    <row r="740" ht="15.75" customHeight="1">
      <c r="B740" s="132"/>
      <c r="J740" s="132"/>
    </row>
    <row r="741" ht="15.75" customHeight="1">
      <c r="B741" s="132"/>
      <c r="J741" s="132"/>
    </row>
    <row r="742" ht="15.75" customHeight="1">
      <c r="B742" s="132"/>
      <c r="J742" s="132"/>
    </row>
    <row r="743" ht="15.75" customHeight="1">
      <c r="B743" s="132"/>
      <c r="J743" s="132"/>
    </row>
    <row r="744" ht="15.75" customHeight="1">
      <c r="B744" s="132"/>
      <c r="J744" s="132"/>
    </row>
    <row r="745" ht="15.75" customHeight="1">
      <c r="B745" s="132"/>
      <c r="J745" s="132"/>
    </row>
    <row r="746" ht="15.75" customHeight="1">
      <c r="B746" s="132"/>
      <c r="J746" s="132"/>
    </row>
    <row r="747" ht="15.75" customHeight="1">
      <c r="B747" s="132"/>
      <c r="J747" s="132"/>
    </row>
    <row r="748" ht="15.75" customHeight="1">
      <c r="B748" s="132"/>
      <c r="J748" s="132"/>
    </row>
    <row r="749" ht="15.75" customHeight="1">
      <c r="B749" s="132"/>
      <c r="J749" s="132"/>
    </row>
    <row r="750" ht="15.75" customHeight="1">
      <c r="B750" s="132"/>
      <c r="J750" s="132"/>
    </row>
    <row r="751" ht="15.75" customHeight="1">
      <c r="B751" s="132"/>
      <c r="J751" s="132"/>
    </row>
    <row r="752" ht="15.75" customHeight="1">
      <c r="B752" s="132"/>
      <c r="J752" s="132"/>
    </row>
    <row r="753" ht="15.75" customHeight="1">
      <c r="B753" s="132"/>
      <c r="J753" s="132"/>
    </row>
    <row r="754" ht="15.75" customHeight="1">
      <c r="B754" s="132"/>
      <c r="J754" s="132"/>
    </row>
    <row r="755" ht="15.75" customHeight="1">
      <c r="B755" s="132"/>
      <c r="J755" s="132"/>
    </row>
    <row r="756" ht="15.75" customHeight="1">
      <c r="B756" s="132"/>
      <c r="J756" s="132"/>
    </row>
    <row r="757" ht="15.75" customHeight="1">
      <c r="B757" s="132"/>
      <c r="J757" s="132"/>
    </row>
    <row r="758" ht="15.75" customHeight="1">
      <c r="B758" s="132"/>
      <c r="J758" s="132"/>
    </row>
    <row r="759" ht="15.75" customHeight="1">
      <c r="B759" s="132"/>
      <c r="J759" s="132"/>
    </row>
    <row r="760" ht="15.75" customHeight="1">
      <c r="B760" s="132"/>
      <c r="J760" s="132"/>
    </row>
    <row r="761" ht="15.75" customHeight="1">
      <c r="B761" s="132"/>
      <c r="J761" s="132"/>
    </row>
    <row r="762" ht="15.75" customHeight="1">
      <c r="B762" s="132"/>
      <c r="J762" s="132"/>
    </row>
    <row r="763" ht="15.75" customHeight="1">
      <c r="B763" s="132"/>
      <c r="J763" s="132"/>
    </row>
    <row r="764" ht="15.75" customHeight="1">
      <c r="B764" s="132"/>
      <c r="J764" s="132"/>
    </row>
    <row r="765" ht="15.75" customHeight="1">
      <c r="B765" s="132"/>
      <c r="J765" s="132"/>
    </row>
    <row r="766" ht="15.75" customHeight="1">
      <c r="B766" s="132"/>
      <c r="J766" s="132"/>
    </row>
    <row r="767" ht="15.75" customHeight="1">
      <c r="B767" s="132"/>
      <c r="J767" s="132"/>
    </row>
    <row r="768" ht="15.75" customHeight="1">
      <c r="B768" s="132"/>
      <c r="J768" s="132"/>
    </row>
    <row r="769" ht="15.75" customHeight="1">
      <c r="B769" s="132"/>
      <c r="J769" s="132"/>
    </row>
    <row r="770" ht="15.75" customHeight="1">
      <c r="B770" s="132"/>
      <c r="J770" s="132"/>
    </row>
    <row r="771" ht="15.75" customHeight="1">
      <c r="B771" s="132"/>
      <c r="J771" s="132"/>
    </row>
    <row r="772" ht="15.75" customHeight="1">
      <c r="B772" s="132"/>
      <c r="J772" s="132"/>
    </row>
    <row r="773" ht="15.75" customHeight="1">
      <c r="B773" s="132"/>
      <c r="J773" s="132"/>
    </row>
    <row r="774" ht="15.75" customHeight="1">
      <c r="B774" s="132"/>
      <c r="J774" s="132"/>
    </row>
    <row r="775" ht="15.75" customHeight="1">
      <c r="B775" s="132"/>
      <c r="J775" s="132"/>
    </row>
    <row r="776" ht="15.75" customHeight="1">
      <c r="B776" s="132"/>
      <c r="J776" s="132"/>
    </row>
    <row r="777" ht="15.75" customHeight="1">
      <c r="B777" s="132"/>
      <c r="J777" s="132"/>
    </row>
    <row r="778" ht="15.75" customHeight="1">
      <c r="B778" s="132"/>
      <c r="J778" s="132"/>
    </row>
    <row r="779" ht="15.75" customHeight="1">
      <c r="B779" s="132"/>
      <c r="J779" s="132"/>
    </row>
    <row r="780" ht="15.75" customHeight="1">
      <c r="B780" s="132"/>
      <c r="J780" s="132"/>
    </row>
    <row r="781" ht="15.75" customHeight="1">
      <c r="B781" s="132"/>
      <c r="J781" s="132"/>
    </row>
    <row r="782" ht="15.75" customHeight="1">
      <c r="B782" s="132"/>
      <c r="J782" s="132"/>
    </row>
    <row r="783" ht="15.75" customHeight="1">
      <c r="B783" s="132"/>
      <c r="J783" s="132"/>
    </row>
    <row r="784" ht="15.75" customHeight="1">
      <c r="B784" s="132"/>
      <c r="J784" s="132"/>
    </row>
    <row r="785" ht="15.75" customHeight="1">
      <c r="B785" s="132"/>
      <c r="J785" s="132"/>
    </row>
    <row r="786" ht="15.75" customHeight="1">
      <c r="B786" s="132"/>
      <c r="J786" s="132"/>
    </row>
    <row r="787" ht="15.75" customHeight="1">
      <c r="B787" s="132"/>
      <c r="J787" s="132"/>
    </row>
    <row r="788" ht="15.75" customHeight="1">
      <c r="B788" s="132"/>
      <c r="J788" s="132"/>
    </row>
    <row r="789" ht="15.75" customHeight="1">
      <c r="B789" s="132"/>
      <c r="J789" s="132"/>
    </row>
    <row r="790" ht="15.75" customHeight="1">
      <c r="B790" s="132"/>
      <c r="J790" s="132"/>
    </row>
    <row r="791" ht="15.75" customHeight="1">
      <c r="B791" s="132"/>
      <c r="J791" s="132"/>
    </row>
    <row r="792" ht="15.75" customHeight="1">
      <c r="B792" s="132"/>
      <c r="J792" s="132"/>
    </row>
    <row r="793" ht="15.75" customHeight="1">
      <c r="B793" s="132"/>
      <c r="J793" s="132"/>
    </row>
    <row r="794" ht="15.75" customHeight="1">
      <c r="B794" s="132"/>
      <c r="J794" s="132"/>
    </row>
    <row r="795" ht="15.75" customHeight="1">
      <c r="B795" s="132"/>
      <c r="J795" s="132"/>
    </row>
    <row r="796" ht="15.75" customHeight="1">
      <c r="B796" s="132"/>
      <c r="J796" s="132"/>
    </row>
    <row r="797" ht="15.75" customHeight="1">
      <c r="B797" s="132"/>
      <c r="J797" s="132"/>
    </row>
    <row r="798" ht="15.75" customHeight="1">
      <c r="B798" s="132"/>
      <c r="J798" s="132"/>
    </row>
    <row r="799" ht="15.75" customHeight="1">
      <c r="B799" s="132"/>
      <c r="J799" s="132"/>
    </row>
    <row r="800" ht="15.75" customHeight="1">
      <c r="B800" s="132"/>
      <c r="J800" s="132"/>
    </row>
    <row r="801" ht="15.75" customHeight="1">
      <c r="B801" s="132"/>
      <c r="J801" s="132"/>
    </row>
    <row r="802" ht="15.75" customHeight="1">
      <c r="B802" s="132"/>
      <c r="J802" s="132"/>
    </row>
    <row r="803" ht="15.75" customHeight="1">
      <c r="B803" s="132"/>
      <c r="J803" s="132"/>
    </row>
    <row r="804" ht="15.75" customHeight="1">
      <c r="B804" s="132"/>
      <c r="J804" s="132"/>
    </row>
    <row r="805" ht="15.75" customHeight="1">
      <c r="B805" s="132"/>
      <c r="J805" s="132"/>
    </row>
    <row r="806" ht="15.75" customHeight="1">
      <c r="B806" s="132"/>
      <c r="J806" s="132"/>
    </row>
    <row r="807" ht="15.75" customHeight="1">
      <c r="B807" s="132"/>
      <c r="J807" s="132"/>
    </row>
    <row r="808" ht="15.75" customHeight="1">
      <c r="B808" s="132"/>
      <c r="J808" s="132"/>
    </row>
    <row r="809" ht="15.75" customHeight="1">
      <c r="B809" s="132"/>
      <c r="J809" s="132"/>
    </row>
    <row r="810" ht="15.75" customHeight="1">
      <c r="B810" s="132"/>
      <c r="J810" s="132"/>
    </row>
    <row r="811" ht="15.75" customHeight="1">
      <c r="B811" s="132"/>
      <c r="J811" s="132"/>
    </row>
    <row r="812" ht="15.75" customHeight="1">
      <c r="B812" s="132"/>
      <c r="J812" s="132"/>
    </row>
    <row r="813" ht="15.75" customHeight="1">
      <c r="B813" s="132"/>
      <c r="J813" s="132"/>
    </row>
    <row r="814" ht="15.75" customHeight="1">
      <c r="B814" s="132"/>
      <c r="J814" s="132"/>
    </row>
    <row r="815" ht="15.75" customHeight="1">
      <c r="B815" s="132"/>
      <c r="J815" s="132"/>
    </row>
    <row r="816" ht="15.75" customHeight="1">
      <c r="B816" s="132"/>
      <c r="J816" s="132"/>
    </row>
    <row r="817" ht="15.75" customHeight="1">
      <c r="B817" s="132"/>
      <c r="J817" s="132"/>
    </row>
    <row r="818" ht="15.75" customHeight="1">
      <c r="B818" s="132"/>
      <c r="J818" s="132"/>
    </row>
    <row r="819" ht="15.75" customHeight="1">
      <c r="B819" s="132"/>
      <c r="J819" s="132"/>
    </row>
    <row r="820" ht="15.75" customHeight="1">
      <c r="B820" s="132"/>
      <c r="J820" s="132"/>
    </row>
    <row r="821" ht="15.75" customHeight="1">
      <c r="B821" s="132"/>
      <c r="J821" s="132"/>
    </row>
    <row r="822" ht="15.75" customHeight="1">
      <c r="B822" s="132"/>
      <c r="J822" s="132"/>
    </row>
    <row r="823" ht="15.75" customHeight="1">
      <c r="B823" s="132"/>
      <c r="J823" s="132"/>
    </row>
    <row r="824" ht="15.75" customHeight="1">
      <c r="B824" s="132"/>
      <c r="J824" s="132"/>
    </row>
    <row r="825" ht="15.75" customHeight="1">
      <c r="B825" s="132"/>
      <c r="J825" s="132"/>
    </row>
    <row r="826" ht="15.75" customHeight="1">
      <c r="B826" s="132"/>
      <c r="J826" s="132"/>
    </row>
    <row r="827" ht="15.75" customHeight="1">
      <c r="B827" s="132"/>
      <c r="J827" s="132"/>
    </row>
    <row r="828" ht="15.75" customHeight="1">
      <c r="B828" s="132"/>
      <c r="J828" s="132"/>
    </row>
    <row r="829" ht="15.75" customHeight="1">
      <c r="B829" s="132"/>
      <c r="J829" s="132"/>
    </row>
    <row r="830" ht="15.75" customHeight="1">
      <c r="B830" s="132"/>
      <c r="J830" s="132"/>
    </row>
    <row r="831" ht="15.75" customHeight="1">
      <c r="B831" s="132"/>
      <c r="J831" s="132"/>
    </row>
    <row r="832" ht="15.75" customHeight="1">
      <c r="B832" s="132"/>
      <c r="J832" s="132"/>
    </row>
    <row r="833" ht="15.75" customHeight="1">
      <c r="B833" s="132"/>
      <c r="J833" s="132"/>
    </row>
    <row r="834" ht="15.75" customHeight="1">
      <c r="B834" s="132"/>
      <c r="J834" s="132"/>
    </row>
    <row r="835" ht="15.75" customHeight="1">
      <c r="B835" s="132"/>
      <c r="J835" s="132"/>
    </row>
    <row r="836" ht="15.75" customHeight="1">
      <c r="B836" s="132"/>
      <c r="J836" s="132"/>
    </row>
    <row r="837" ht="15.75" customHeight="1">
      <c r="B837" s="132"/>
      <c r="J837" s="132"/>
    </row>
    <row r="838" ht="15.75" customHeight="1">
      <c r="B838" s="132"/>
      <c r="J838" s="132"/>
    </row>
    <row r="839" ht="15.75" customHeight="1">
      <c r="B839" s="132"/>
      <c r="J839" s="132"/>
    </row>
    <row r="840" ht="15.75" customHeight="1">
      <c r="B840" s="132"/>
      <c r="J840" s="132"/>
    </row>
    <row r="841" ht="15.75" customHeight="1">
      <c r="B841" s="132"/>
      <c r="J841" s="132"/>
    </row>
    <row r="842" ht="15.75" customHeight="1">
      <c r="B842" s="132"/>
      <c r="J842" s="132"/>
    </row>
    <row r="843" ht="15.75" customHeight="1">
      <c r="B843" s="132"/>
      <c r="J843" s="132"/>
    </row>
    <row r="844" ht="15.75" customHeight="1">
      <c r="B844" s="132"/>
      <c r="J844" s="132"/>
    </row>
    <row r="845" ht="15.75" customHeight="1">
      <c r="B845" s="132"/>
      <c r="J845" s="132"/>
    </row>
    <row r="846" ht="15.75" customHeight="1">
      <c r="B846" s="132"/>
      <c r="J846" s="132"/>
    </row>
    <row r="847" ht="15.75" customHeight="1">
      <c r="B847" s="132"/>
      <c r="J847" s="132"/>
    </row>
    <row r="848" ht="15.75" customHeight="1">
      <c r="B848" s="132"/>
      <c r="J848" s="132"/>
    </row>
    <row r="849" ht="15.75" customHeight="1">
      <c r="B849" s="132"/>
      <c r="J849" s="132"/>
    </row>
    <row r="850" ht="15.75" customHeight="1">
      <c r="B850" s="132"/>
      <c r="J850" s="132"/>
    </row>
    <row r="851" ht="15.75" customHeight="1">
      <c r="B851" s="132"/>
      <c r="J851" s="132"/>
    </row>
    <row r="852" ht="15.75" customHeight="1">
      <c r="B852" s="132"/>
      <c r="J852" s="132"/>
    </row>
    <row r="853" ht="15.75" customHeight="1">
      <c r="B853" s="132"/>
      <c r="J853" s="132"/>
    </row>
    <row r="854" ht="15.75" customHeight="1">
      <c r="B854" s="132"/>
      <c r="J854" s="132"/>
    </row>
    <row r="855" ht="15.75" customHeight="1">
      <c r="B855" s="132"/>
      <c r="J855" s="132"/>
    </row>
    <row r="856" ht="15.75" customHeight="1">
      <c r="B856" s="132"/>
      <c r="J856" s="132"/>
    </row>
    <row r="857" ht="15.75" customHeight="1">
      <c r="B857" s="132"/>
      <c r="J857" s="132"/>
    </row>
    <row r="858" ht="15.75" customHeight="1">
      <c r="B858" s="132"/>
      <c r="J858" s="132"/>
    </row>
    <row r="859" ht="15.75" customHeight="1">
      <c r="B859" s="132"/>
      <c r="J859" s="132"/>
    </row>
    <row r="860" ht="15.75" customHeight="1">
      <c r="B860" s="132"/>
      <c r="J860" s="132"/>
    </row>
    <row r="861" ht="15.75" customHeight="1">
      <c r="B861" s="132"/>
      <c r="J861" s="132"/>
    </row>
    <row r="862" ht="15.75" customHeight="1">
      <c r="B862" s="132"/>
      <c r="J862" s="132"/>
    </row>
    <row r="863" ht="15.75" customHeight="1">
      <c r="B863" s="132"/>
      <c r="J863" s="132"/>
    </row>
    <row r="864" ht="15.75" customHeight="1">
      <c r="B864" s="132"/>
      <c r="J864" s="132"/>
    </row>
    <row r="865" ht="15.75" customHeight="1">
      <c r="B865" s="132"/>
      <c r="J865" s="132"/>
    </row>
    <row r="866" ht="15.75" customHeight="1">
      <c r="B866" s="132"/>
      <c r="J866" s="132"/>
    </row>
    <row r="867" ht="15.75" customHeight="1">
      <c r="B867" s="132"/>
      <c r="J867" s="132"/>
    </row>
    <row r="868" ht="15.75" customHeight="1">
      <c r="B868" s="132"/>
      <c r="J868" s="132"/>
    </row>
    <row r="869" ht="15.75" customHeight="1">
      <c r="B869" s="132"/>
      <c r="J869" s="132"/>
    </row>
    <row r="870" ht="15.75" customHeight="1">
      <c r="B870" s="132"/>
      <c r="J870" s="132"/>
    </row>
    <row r="871" ht="15.75" customHeight="1">
      <c r="B871" s="132"/>
      <c r="J871" s="132"/>
    </row>
    <row r="872" ht="15.75" customHeight="1">
      <c r="B872" s="132"/>
      <c r="J872" s="132"/>
    </row>
    <row r="873" ht="15.75" customHeight="1">
      <c r="B873" s="132"/>
      <c r="J873" s="132"/>
    </row>
    <row r="874" ht="15.75" customHeight="1">
      <c r="B874" s="132"/>
      <c r="J874" s="132"/>
    </row>
    <row r="875" ht="15.75" customHeight="1">
      <c r="B875" s="132"/>
      <c r="J875" s="132"/>
    </row>
    <row r="876" ht="15.75" customHeight="1">
      <c r="B876" s="132"/>
      <c r="J876" s="132"/>
    </row>
    <row r="877" ht="15.75" customHeight="1">
      <c r="B877" s="132"/>
      <c r="J877" s="132"/>
    </row>
    <row r="878" ht="15.75" customHeight="1">
      <c r="B878" s="132"/>
      <c r="J878" s="132"/>
    </row>
    <row r="879" ht="15.75" customHeight="1">
      <c r="B879" s="132"/>
      <c r="J879" s="132"/>
    </row>
    <row r="880" ht="15.75" customHeight="1">
      <c r="B880" s="132"/>
      <c r="J880" s="132"/>
    </row>
    <row r="881" ht="15.75" customHeight="1">
      <c r="B881" s="132"/>
      <c r="J881" s="132"/>
    </row>
    <row r="882" ht="15.75" customHeight="1">
      <c r="B882" s="132"/>
      <c r="J882" s="132"/>
    </row>
    <row r="883" ht="15.75" customHeight="1">
      <c r="B883" s="132"/>
      <c r="J883" s="132"/>
    </row>
    <row r="884" ht="15.75" customHeight="1">
      <c r="B884" s="132"/>
      <c r="J884" s="132"/>
    </row>
    <row r="885" ht="15.75" customHeight="1">
      <c r="B885" s="132"/>
      <c r="J885" s="132"/>
    </row>
    <row r="886" ht="15.75" customHeight="1">
      <c r="B886" s="132"/>
      <c r="J886" s="132"/>
    </row>
    <row r="887" ht="15.75" customHeight="1">
      <c r="B887" s="132"/>
      <c r="J887" s="132"/>
    </row>
    <row r="888" ht="15.75" customHeight="1">
      <c r="B888" s="132"/>
      <c r="J888" s="132"/>
    </row>
    <row r="889" ht="15.75" customHeight="1">
      <c r="B889" s="132"/>
      <c r="J889" s="132"/>
    </row>
    <row r="890" ht="15.75" customHeight="1">
      <c r="B890" s="132"/>
      <c r="J890" s="132"/>
    </row>
    <row r="891" ht="15.75" customHeight="1">
      <c r="B891" s="132"/>
      <c r="J891" s="132"/>
    </row>
    <row r="892" ht="15.75" customHeight="1">
      <c r="B892" s="132"/>
      <c r="J892" s="132"/>
    </row>
    <row r="893" ht="15.75" customHeight="1">
      <c r="B893" s="132"/>
      <c r="J893" s="132"/>
    </row>
    <row r="894" ht="15.75" customHeight="1">
      <c r="B894" s="132"/>
      <c r="J894" s="132"/>
    </row>
    <row r="895" ht="15.75" customHeight="1">
      <c r="B895" s="132"/>
      <c r="J895" s="132"/>
    </row>
    <row r="896" ht="15.75" customHeight="1">
      <c r="B896" s="132"/>
      <c r="J896" s="132"/>
    </row>
    <row r="897" ht="15.75" customHeight="1">
      <c r="B897" s="132"/>
      <c r="J897" s="132"/>
    </row>
    <row r="898" ht="15.75" customHeight="1">
      <c r="B898" s="132"/>
      <c r="J898" s="132"/>
    </row>
    <row r="899" ht="15.75" customHeight="1">
      <c r="B899" s="132"/>
      <c r="J899" s="132"/>
    </row>
    <row r="900" ht="15.75" customHeight="1">
      <c r="B900" s="132"/>
      <c r="J900" s="132"/>
    </row>
    <row r="901" ht="15.75" customHeight="1">
      <c r="B901" s="132"/>
      <c r="J901" s="132"/>
    </row>
    <row r="902" ht="15.75" customHeight="1">
      <c r="B902" s="132"/>
      <c r="J902" s="132"/>
    </row>
    <row r="903" ht="15.75" customHeight="1">
      <c r="B903" s="132"/>
      <c r="J903" s="132"/>
    </row>
    <row r="904" ht="15.75" customHeight="1">
      <c r="B904" s="132"/>
      <c r="J904" s="132"/>
    </row>
    <row r="905" ht="15.75" customHeight="1">
      <c r="B905" s="132"/>
      <c r="J905" s="132"/>
    </row>
    <row r="906" ht="15.75" customHeight="1">
      <c r="B906" s="132"/>
      <c r="J906" s="132"/>
    </row>
    <row r="907" ht="15.75" customHeight="1">
      <c r="B907" s="132"/>
      <c r="J907" s="132"/>
    </row>
    <row r="908" ht="15.75" customHeight="1">
      <c r="B908" s="132"/>
      <c r="J908" s="132"/>
    </row>
    <row r="909" ht="15.75" customHeight="1">
      <c r="B909" s="132"/>
      <c r="J909" s="132"/>
    </row>
    <row r="910" ht="15.75" customHeight="1">
      <c r="B910" s="132"/>
      <c r="J910" s="132"/>
    </row>
    <row r="911" ht="15.75" customHeight="1">
      <c r="B911" s="132"/>
      <c r="J911" s="132"/>
    </row>
    <row r="912" ht="15.75" customHeight="1">
      <c r="B912" s="132"/>
      <c r="J912" s="132"/>
    </row>
    <row r="913" ht="15.75" customHeight="1">
      <c r="B913" s="132"/>
      <c r="J913" s="132"/>
    </row>
    <row r="914" ht="15.75" customHeight="1">
      <c r="B914" s="132"/>
      <c r="J914" s="132"/>
    </row>
    <row r="915" ht="15.75" customHeight="1">
      <c r="B915" s="132"/>
      <c r="J915" s="132"/>
    </row>
    <row r="916" ht="15.75" customHeight="1">
      <c r="B916" s="132"/>
      <c r="J916" s="132"/>
    </row>
    <row r="917" ht="15.75" customHeight="1">
      <c r="B917" s="132"/>
      <c r="J917" s="132"/>
    </row>
    <row r="918" ht="15.75" customHeight="1">
      <c r="B918" s="132"/>
      <c r="J918" s="132"/>
    </row>
    <row r="919" ht="15.75" customHeight="1">
      <c r="B919" s="132"/>
      <c r="J919" s="132"/>
    </row>
    <row r="920" ht="15.75" customHeight="1">
      <c r="B920" s="132"/>
      <c r="J920" s="132"/>
    </row>
    <row r="921" ht="15.75" customHeight="1">
      <c r="B921" s="132"/>
      <c r="J921" s="132"/>
    </row>
    <row r="922" ht="15.75" customHeight="1">
      <c r="B922" s="132"/>
      <c r="J922" s="132"/>
    </row>
    <row r="923" ht="15.75" customHeight="1">
      <c r="B923" s="132"/>
      <c r="J923" s="132"/>
    </row>
    <row r="924" ht="15.75" customHeight="1">
      <c r="B924" s="132"/>
      <c r="J924" s="132"/>
    </row>
    <row r="925" ht="15.75" customHeight="1">
      <c r="B925" s="132"/>
      <c r="J925" s="132"/>
    </row>
    <row r="926" ht="15.75" customHeight="1">
      <c r="B926" s="132"/>
      <c r="J926" s="132"/>
    </row>
    <row r="927" ht="15.75" customHeight="1">
      <c r="B927" s="132"/>
      <c r="J927" s="132"/>
    </row>
    <row r="928" ht="15.75" customHeight="1">
      <c r="B928" s="132"/>
      <c r="J928" s="132"/>
    </row>
    <row r="929" ht="15.75" customHeight="1">
      <c r="B929" s="132"/>
      <c r="J929" s="132"/>
    </row>
    <row r="930" ht="15.75" customHeight="1">
      <c r="B930" s="132"/>
      <c r="J930" s="132"/>
    </row>
    <row r="931" ht="15.75" customHeight="1">
      <c r="B931" s="132"/>
      <c r="J931" s="132"/>
    </row>
    <row r="932" ht="15.75" customHeight="1">
      <c r="B932" s="132"/>
      <c r="J932" s="132"/>
    </row>
    <row r="933" ht="15.75" customHeight="1">
      <c r="B933" s="132"/>
      <c r="J933" s="132"/>
    </row>
    <row r="934" ht="15.75" customHeight="1">
      <c r="B934" s="132"/>
      <c r="J934" s="132"/>
    </row>
    <row r="935" ht="15.75" customHeight="1">
      <c r="B935" s="132"/>
      <c r="J935" s="132"/>
    </row>
    <row r="936" ht="15.75" customHeight="1">
      <c r="B936" s="132"/>
      <c r="J936" s="132"/>
    </row>
    <row r="937" ht="15.75" customHeight="1">
      <c r="B937" s="132"/>
      <c r="J937" s="132"/>
    </row>
    <row r="938" ht="15.75" customHeight="1">
      <c r="B938" s="132"/>
      <c r="J938" s="132"/>
    </row>
    <row r="939" ht="15.75" customHeight="1">
      <c r="B939" s="132"/>
      <c r="J939" s="132"/>
    </row>
    <row r="940" ht="15.75" customHeight="1">
      <c r="B940" s="132"/>
      <c r="J940" s="132"/>
    </row>
    <row r="941" ht="15.75" customHeight="1">
      <c r="B941" s="132"/>
      <c r="J941" s="132"/>
    </row>
    <row r="942" ht="15.75" customHeight="1">
      <c r="B942" s="132"/>
      <c r="J942" s="132"/>
    </row>
    <row r="943" ht="15.75" customHeight="1">
      <c r="B943" s="132"/>
      <c r="J943" s="132"/>
    </row>
    <row r="944" ht="15.75" customHeight="1">
      <c r="B944" s="132"/>
      <c r="J944" s="132"/>
    </row>
    <row r="945" ht="15.75" customHeight="1">
      <c r="B945" s="132"/>
      <c r="J945" s="132"/>
    </row>
    <row r="946" ht="15.75" customHeight="1">
      <c r="B946" s="132"/>
      <c r="J946" s="132"/>
    </row>
    <row r="947" ht="15.75" customHeight="1">
      <c r="B947" s="132"/>
      <c r="J947" s="132"/>
    </row>
    <row r="948" ht="15.75" customHeight="1">
      <c r="B948" s="132"/>
      <c r="J948" s="132"/>
    </row>
    <row r="949" ht="15.75" customHeight="1">
      <c r="B949" s="132"/>
      <c r="J949" s="132"/>
    </row>
    <row r="950" ht="15.75" customHeight="1">
      <c r="B950" s="132"/>
      <c r="J950" s="132"/>
    </row>
    <row r="951" ht="15.75" customHeight="1">
      <c r="B951" s="132"/>
      <c r="J951" s="132"/>
    </row>
    <row r="952" ht="15.75" customHeight="1">
      <c r="B952" s="132"/>
      <c r="J952" s="132"/>
    </row>
    <row r="953" ht="15.75" customHeight="1">
      <c r="B953" s="132"/>
      <c r="J953" s="132"/>
    </row>
    <row r="954" ht="15.75" customHeight="1">
      <c r="B954" s="132"/>
      <c r="J954" s="132"/>
    </row>
    <row r="955" ht="15.75" customHeight="1">
      <c r="B955" s="132"/>
      <c r="J955" s="132"/>
    </row>
    <row r="956" ht="15.75" customHeight="1">
      <c r="B956" s="132"/>
      <c r="J956" s="132"/>
    </row>
    <row r="957" ht="15.75" customHeight="1">
      <c r="B957" s="132"/>
      <c r="J957" s="132"/>
    </row>
    <row r="958" ht="15.75" customHeight="1">
      <c r="B958" s="132"/>
      <c r="J958" s="132"/>
    </row>
    <row r="959" ht="15.75" customHeight="1">
      <c r="B959" s="132"/>
      <c r="J959" s="132"/>
    </row>
    <row r="960" ht="15.75" customHeight="1">
      <c r="B960" s="132"/>
      <c r="J960" s="132"/>
    </row>
    <row r="961" ht="15.75" customHeight="1">
      <c r="B961" s="132"/>
      <c r="J961" s="132"/>
    </row>
    <row r="962" ht="15.75" customHeight="1">
      <c r="B962" s="132"/>
      <c r="J962" s="132"/>
    </row>
    <row r="963" ht="15.75" customHeight="1">
      <c r="B963" s="132"/>
      <c r="J963" s="132"/>
    </row>
    <row r="964" ht="15.75" customHeight="1">
      <c r="B964" s="132"/>
      <c r="J964" s="132"/>
    </row>
    <row r="965" ht="15.75" customHeight="1">
      <c r="B965" s="132"/>
      <c r="J965" s="132"/>
    </row>
    <row r="966" ht="15.75" customHeight="1">
      <c r="B966" s="132"/>
      <c r="J966" s="132"/>
    </row>
    <row r="967" ht="15.75" customHeight="1">
      <c r="B967" s="132"/>
      <c r="J967" s="132"/>
    </row>
    <row r="968" ht="15.75" customHeight="1">
      <c r="B968" s="132"/>
      <c r="J968" s="132"/>
    </row>
    <row r="969" ht="15.75" customHeight="1">
      <c r="B969" s="132"/>
      <c r="J969" s="132"/>
    </row>
    <row r="970" ht="15.75" customHeight="1">
      <c r="B970" s="132"/>
      <c r="J970" s="132"/>
    </row>
    <row r="971" ht="15.75" customHeight="1">
      <c r="B971" s="132"/>
      <c r="J971" s="132"/>
    </row>
    <row r="972" ht="15.75" customHeight="1">
      <c r="B972" s="132"/>
      <c r="J972" s="132"/>
    </row>
    <row r="973" ht="15.75" customHeight="1">
      <c r="B973" s="132"/>
      <c r="J973" s="132"/>
    </row>
    <row r="974" ht="15.75" customHeight="1">
      <c r="B974" s="132"/>
      <c r="J974" s="132"/>
    </row>
    <row r="975" ht="15.75" customHeight="1">
      <c r="B975" s="132"/>
      <c r="J975" s="132"/>
    </row>
    <row r="976" ht="15.75" customHeight="1">
      <c r="B976" s="132"/>
      <c r="J976" s="132"/>
    </row>
    <row r="977" ht="15.75" customHeight="1">
      <c r="B977" s="132"/>
      <c r="J977" s="132"/>
    </row>
    <row r="978" ht="15.75" customHeight="1">
      <c r="B978" s="132"/>
      <c r="J978" s="132"/>
    </row>
    <row r="979" ht="15.75" customHeight="1">
      <c r="B979" s="132"/>
      <c r="J979" s="132"/>
    </row>
    <row r="980" ht="15.75" customHeight="1">
      <c r="B980" s="132"/>
      <c r="J980" s="132"/>
    </row>
    <row r="981" ht="15.75" customHeight="1">
      <c r="B981" s="132"/>
      <c r="J981" s="132"/>
    </row>
    <row r="982" ht="15.75" customHeight="1">
      <c r="B982" s="132"/>
      <c r="J982" s="132"/>
    </row>
    <row r="983" ht="15.75" customHeight="1">
      <c r="B983" s="132"/>
      <c r="J983" s="132"/>
    </row>
    <row r="984" ht="15.75" customHeight="1">
      <c r="B984" s="132"/>
      <c r="J984" s="132"/>
    </row>
    <row r="985" ht="15.75" customHeight="1">
      <c r="B985" s="132"/>
      <c r="J985" s="132"/>
    </row>
    <row r="986" ht="15.75" customHeight="1">
      <c r="B986" s="132"/>
      <c r="J986" s="132"/>
    </row>
    <row r="987" ht="15.75" customHeight="1">
      <c r="B987" s="132"/>
      <c r="J987" s="132"/>
    </row>
    <row r="988" ht="15.75" customHeight="1">
      <c r="B988" s="132"/>
      <c r="J988" s="132"/>
    </row>
    <row r="989" ht="15.75" customHeight="1">
      <c r="B989" s="132"/>
      <c r="J989" s="132"/>
    </row>
    <row r="990" ht="15.75" customHeight="1">
      <c r="B990" s="132"/>
      <c r="J990" s="132"/>
    </row>
    <row r="991" ht="15.75" customHeight="1">
      <c r="B991" s="132"/>
      <c r="J991" s="132"/>
    </row>
    <row r="992" ht="15.75" customHeight="1">
      <c r="B992" s="132"/>
      <c r="J992" s="132"/>
    </row>
    <row r="993" ht="15.75" customHeight="1">
      <c r="B993" s="132"/>
      <c r="J993" s="132"/>
    </row>
    <row r="994" ht="15.75" customHeight="1">
      <c r="B994" s="132"/>
      <c r="J994" s="132"/>
    </row>
    <row r="995" ht="15.75" customHeight="1">
      <c r="B995" s="132"/>
      <c r="J995" s="132"/>
    </row>
    <row r="996" ht="15.75" customHeight="1">
      <c r="B996" s="132"/>
      <c r="J996" s="132"/>
    </row>
    <row r="997" ht="15.75" customHeight="1">
      <c r="B997" s="132"/>
      <c r="J997" s="132"/>
    </row>
    <row r="998" ht="15.75" customHeight="1">
      <c r="B998" s="132"/>
      <c r="J998" s="132"/>
    </row>
    <row r="999" ht="15.75" customHeight="1">
      <c r="B999" s="132"/>
      <c r="J999" s="132"/>
    </row>
    <row r="1000" ht="15.75" customHeight="1">
      <c r="B1000" s="132"/>
      <c r="J1000" s="1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133" t="s">
        <v>37</v>
      </c>
      <c r="C1" s="133" t="s">
        <v>38</v>
      </c>
      <c r="D1" s="133" t="s">
        <v>39</v>
      </c>
      <c r="E1" s="134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ht="15.75" customHeight="1">
      <c r="A2" s="1"/>
      <c r="B2" s="136">
        <f>Calculator!J5</f>
        <v>1.076161307</v>
      </c>
      <c r="C2" s="136">
        <f>Calculator!J11</f>
        <v>0.1027127804</v>
      </c>
      <c r="D2" s="136">
        <f>B2-C2</f>
        <v>0.9734485264</v>
      </c>
      <c r="E2" s="134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ht="15.75" customHeight="1">
      <c r="A3" s="1"/>
      <c r="B3" s="134"/>
      <c r="C3" s="134"/>
      <c r="D3" s="134"/>
      <c r="E3" s="134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</row>
    <row r="4" ht="15.75" customHeight="1">
      <c r="A4" s="1"/>
      <c r="B4" s="134" t="s">
        <v>40</v>
      </c>
      <c r="C4" s="134" t="s">
        <v>6</v>
      </c>
      <c r="D4" s="137"/>
      <c r="E4" s="137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</row>
    <row r="5" ht="15.75" customHeight="1">
      <c r="A5" s="1"/>
      <c r="B5" s="138">
        <v>5.0</v>
      </c>
      <c r="C5" s="136">
        <f>D2</f>
        <v>0.9734485264</v>
      </c>
      <c r="D5" s="121">
        <f>C2+C5</f>
        <v>1.076161307</v>
      </c>
      <c r="E5" s="139" t="s">
        <v>41</v>
      </c>
      <c r="F5" s="140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</row>
    <row r="6" ht="15.75" customHeight="1">
      <c r="A6" s="1"/>
      <c r="B6" s="138">
        <v>4.0</v>
      </c>
      <c r="C6" s="136">
        <f>C5/'Square Root'!C21</f>
        <v>-0.02776233806</v>
      </c>
      <c r="D6" s="121">
        <f>C2+C6</f>
        <v>0.07495044238</v>
      </c>
      <c r="E6" s="141" t="s">
        <v>42</v>
      </c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ht="15.75" customHeight="1">
      <c r="A7" s="1"/>
      <c r="B7" s="138">
        <v>3.0</v>
      </c>
      <c r="C7" s="136">
        <f>C6/'Square Root'!C21</f>
        <v>0.000791770077</v>
      </c>
      <c r="D7" s="121">
        <f>C2+C7</f>
        <v>0.1035045505</v>
      </c>
      <c r="E7" s="134" t="s">
        <v>43</v>
      </c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ht="15.75" customHeight="1">
      <c r="A8" s="50"/>
      <c r="B8" s="138">
        <v>2.0</v>
      </c>
      <c r="C8" s="136">
        <f>C7/'Square Root'!C21</f>
        <v>-0.00002258094593</v>
      </c>
      <c r="D8" s="121">
        <f>C2+C8</f>
        <v>0.1026901995</v>
      </c>
      <c r="E8" s="134" t="s">
        <v>44</v>
      </c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ht="15.75" customHeight="1">
      <c r="A9" s="50"/>
      <c r="B9" s="138">
        <v>1.0</v>
      </c>
      <c r="C9" s="136">
        <f>(C8/'Square Root'!C21)</f>
        <v>0.0000006439989766</v>
      </c>
      <c r="D9" s="121">
        <f>C2+C9</f>
        <v>0.1027134244</v>
      </c>
      <c r="E9" s="139" t="s">
        <v>45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ht="15.75" customHeight="1">
      <c r="A10" s="50"/>
      <c r="B10" s="134"/>
      <c r="C10" s="134"/>
      <c r="D10" s="1"/>
      <c r="E10" s="133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</row>
    <row r="11" ht="15.75" customHeight="1">
      <c r="A11" s="50"/>
      <c r="B11" s="134"/>
      <c r="C11" s="134"/>
      <c r="D11" s="1"/>
      <c r="E11" s="133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</row>
    <row r="12" ht="15.75" customHeight="1">
      <c r="A12" s="1"/>
      <c r="B12" s="134"/>
      <c r="C12" s="134"/>
      <c r="D12" s="50"/>
      <c r="E12" s="133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</row>
    <row r="13" ht="15.75" customHeight="1">
      <c r="A13" s="50"/>
      <c r="B13" s="134"/>
      <c r="C13" s="134"/>
      <c r="D13" s="50"/>
      <c r="E13" s="133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ht="15.75" customHeight="1">
      <c r="A14" s="50"/>
      <c r="B14" s="134"/>
      <c r="C14" s="134"/>
      <c r="D14" s="50"/>
      <c r="E14" s="133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ht="15.75" customHeight="1">
      <c r="A15" s="50"/>
      <c r="B15" s="134"/>
      <c r="C15" s="134"/>
      <c r="D15" s="50"/>
      <c r="E15" s="133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ht="15.75" customHeight="1">
      <c r="A16" s="50"/>
      <c r="B16" s="135"/>
      <c r="C16" s="135"/>
      <c r="D16" s="1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ht="15.75" customHeight="1">
      <c r="A17" s="50"/>
      <c r="B17" s="135"/>
      <c r="C17" s="135"/>
      <c r="D17" s="50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</row>
    <row r="18" ht="15.75" customHeight="1">
      <c r="A18" s="50"/>
      <c r="B18" s="135"/>
      <c r="C18" s="135"/>
      <c r="D18" s="50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</row>
    <row r="19" ht="15.75" customHeight="1">
      <c r="A19" s="75"/>
      <c r="B19" s="135"/>
      <c r="C19" s="135"/>
      <c r="D19" s="50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0" ht="15.75" customHeight="1">
      <c r="A20" s="75"/>
      <c r="B20" s="135"/>
      <c r="C20" s="135"/>
      <c r="D20" s="50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</row>
    <row r="21" ht="15.75" customHeight="1">
      <c r="A21" s="75"/>
      <c r="B21" s="135"/>
      <c r="C21" s="135"/>
      <c r="D21" s="50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</row>
    <row r="22" ht="15.75" customHeight="1">
      <c r="A22" s="75"/>
      <c r="B22" s="135"/>
      <c r="C22" s="135"/>
      <c r="D22" s="50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</row>
    <row r="23" ht="15.75" customHeight="1">
      <c r="A23" s="75"/>
      <c r="B23" s="135"/>
      <c r="C23" s="135"/>
      <c r="D23" s="7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</row>
    <row r="24" ht="15.75" customHeight="1">
      <c r="A24" s="75"/>
      <c r="B24" s="135"/>
      <c r="C24" s="135"/>
      <c r="D24" s="7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</row>
    <row r="25" ht="15.75" customHeight="1">
      <c r="A25" s="75"/>
      <c r="B25" s="135"/>
      <c r="C25" s="135"/>
      <c r="D25" s="7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</row>
    <row r="26" ht="15.75" customHeight="1">
      <c r="A26" s="75"/>
      <c r="B26" s="135"/>
      <c r="C26" s="135"/>
      <c r="D26" s="7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</row>
    <row r="27" ht="15.75" customHeight="1">
      <c r="A27" s="75"/>
      <c r="B27" s="135"/>
      <c r="C27" s="135"/>
      <c r="D27" s="7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</row>
    <row r="28" ht="15.75" customHeight="1">
      <c r="A28" s="75"/>
      <c r="B28" s="135"/>
      <c r="C28" s="135"/>
      <c r="D28" s="7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ht="15.75" customHeight="1">
      <c r="A29" s="75"/>
      <c r="B29" s="135"/>
      <c r="C29" s="135"/>
      <c r="D29" s="7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ht="15.75" customHeight="1">
      <c r="A30" s="75"/>
      <c r="B30" s="135"/>
      <c r="C30" s="135"/>
      <c r="D30" s="7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</row>
    <row r="31" ht="15.75" customHeight="1">
      <c r="A31" s="75"/>
      <c r="B31" s="135"/>
      <c r="C31" s="135"/>
      <c r="D31" s="7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</row>
    <row r="32" ht="15.75" customHeight="1">
      <c r="A32" s="75"/>
      <c r="B32" s="135"/>
      <c r="C32" s="135"/>
      <c r="D32" s="7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</row>
    <row r="33" ht="15.75" customHeight="1">
      <c r="A33" s="75"/>
      <c r="B33" s="135"/>
      <c r="C33" s="135"/>
      <c r="D33" s="7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</row>
    <row r="34" ht="15.75" customHeight="1">
      <c r="A34" s="75"/>
      <c r="B34" s="135"/>
      <c r="C34" s="135"/>
      <c r="D34" s="7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</row>
    <row r="35" ht="15.75" customHeight="1">
      <c r="A35" s="75"/>
      <c r="B35" s="135"/>
      <c r="C35" s="135"/>
      <c r="D35" s="7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</row>
    <row r="36" ht="15.75" customHeight="1">
      <c r="A36" s="75"/>
      <c r="B36" s="135"/>
      <c r="C36" s="135"/>
      <c r="D36" s="7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</row>
    <row r="37" ht="15.75" customHeight="1">
      <c r="A37" s="75"/>
      <c r="B37" s="135"/>
      <c r="C37" s="135"/>
      <c r="D37" s="7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</row>
    <row r="38" ht="15.75" customHeight="1">
      <c r="A38" s="75"/>
      <c r="B38" s="135"/>
      <c r="C38" s="135"/>
      <c r="D38" s="7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</row>
    <row r="39" ht="15.75" customHeight="1">
      <c r="A39" s="75"/>
      <c r="B39" s="135"/>
      <c r="C39" s="135"/>
      <c r="D39" s="7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</row>
    <row r="40" ht="15.75" customHeight="1">
      <c r="A40" s="75"/>
      <c r="B40" s="135"/>
      <c r="C40" s="135"/>
      <c r="D40" s="7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</row>
    <row r="41" ht="15.75" customHeight="1">
      <c r="A41" s="75"/>
      <c r="B41" s="135"/>
      <c r="C41" s="135"/>
      <c r="D41" s="7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</row>
    <row r="42" ht="15.75" customHeight="1">
      <c r="A42" s="75"/>
      <c r="B42" s="135"/>
      <c r="C42" s="135"/>
      <c r="D42" s="7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</row>
    <row r="43" ht="15.75" customHeight="1">
      <c r="A43" s="75"/>
      <c r="B43" s="135"/>
      <c r="C43" s="135"/>
      <c r="D43" s="7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</row>
    <row r="44" ht="15.75" customHeight="1">
      <c r="A44" s="75"/>
      <c r="B44" s="135"/>
      <c r="C44" s="135"/>
      <c r="D44" s="7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5" ht="15.75" customHeight="1">
      <c r="A45" s="75"/>
      <c r="B45" s="135"/>
      <c r="C45" s="135"/>
      <c r="D45" s="7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</row>
    <row r="46" ht="15.75" customHeight="1">
      <c r="A46" s="75"/>
      <c r="B46" s="135"/>
      <c r="C46" s="135"/>
      <c r="D46" s="7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</row>
    <row r="47" ht="15.75" customHeight="1">
      <c r="A47" s="75"/>
      <c r="B47" s="135"/>
      <c r="C47" s="135"/>
      <c r="D47" s="7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</row>
    <row r="48" ht="15.75" customHeight="1">
      <c r="A48" s="75"/>
      <c r="B48" s="135"/>
      <c r="C48" s="135"/>
      <c r="D48" s="7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</row>
    <row r="49" ht="15.75" customHeight="1">
      <c r="A49" s="75"/>
      <c r="B49" s="135"/>
      <c r="C49" s="135"/>
      <c r="D49" s="7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</row>
    <row r="50" ht="15.75" customHeight="1">
      <c r="A50" s="75"/>
      <c r="B50" s="135"/>
      <c r="C50" s="135"/>
      <c r="D50" s="7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</row>
    <row r="51" ht="15.75" customHeight="1">
      <c r="A51" s="75"/>
      <c r="B51" s="135"/>
      <c r="C51" s="135"/>
      <c r="D51" s="7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</row>
    <row r="52" ht="15.75" customHeight="1">
      <c r="A52" s="75"/>
      <c r="B52" s="135"/>
      <c r="C52" s="135"/>
      <c r="D52" s="7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</row>
    <row r="53" ht="15.75" customHeight="1">
      <c r="A53" s="75"/>
      <c r="B53" s="135"/>
      <c r="C53" s="135"/>
      <c r="D53" s="7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</row>
    <row r="54" ht="15.75" customHeight="1">
      <c r="A54" s="75"/>
      <c r="B54" s="135"/>
      <c r="C54" s="135"/>
      <c r="D54" s="7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</row>
    <row r="55" ht="15.75" customHeight="1">
      <c r="A55" s="75"/>
      <c r="B55" s="135"/>
      <c r="C55" s="135"/>
      <c r="D55" s="7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ht="15.75" customHeight="1">
      <c r="A56" s="75"/>
      <c r="B56" s="135"/>
      <c r="C56" s="135"/>
      <c r="D56" s="7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</row>
    <row r="57" ht="15.75" customHeight="1">
      <c r="A57" s="75"/>
      <c r="B57" s="135"/>
      <c r="C57" s="135"/>
      <c r="D57" s="7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</row>
    <row r="58" ht="15.75" customHeight="1">
      <c r="A58" s="75"/>
      <c r="B58" s="135"/>
      <c r="C58" s="135"/>
      <c r="D58" s="7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</row>
    <row r="59" ht="15.75" customHeight="1">
      <c r="A59" s="75"/>
      <c r="B59" s="135"/>
      <c r="C59" s="135"/>
      <c r="D59" s="7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ht="15.75" customHeight="1">
      <c r="A60" s="75"/>
      <c r="B60" s="135"/>
      <c r="C60" s="135"/>
      <c r="D60" s="7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</row>
    <row r="61" ht="15.75" customHeight="1">
      <c r="A61" s="75"/>
      <c r="B61" s="135"/>
      <c r="C61" s="135"/>
      <c r="D61" s="7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</row>
    <row r="62" ht="15.75" customHeight="1">
      <c r="A62" s="75"/>
      <c r="B62" s="135"/>
      <c r="C62" s="135"/>
      <c r="D62" s="7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</row>
    <row r="63" ht="15.75" customHeight="1">
      <c r="A63" s="75"/>
      <c r="B63" s="135"/>
      <c r="C63" s="135"/>
      <c r="D63" s="7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</row>
    <row r="64" ht="15.75" customHeight="1">
      <c r="A64" s="75"/>
      <c r="B64" s="135"/>
      <c r="C64" s="135"/>
      <c r="D64" s="7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</row>
    <row r="65" ht="15.75" customHeight="1">
      <c r="A65" s="75"/>
      <c r="B65" s="135"/>
      <c r="C65" s="135"/>
      <c r="D65" s="7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</row>
    <row r="66" ht="15.75" customHeight="1">
      <c r="A66" s="75"/>
      <c r="B66" s="135"/>
      <c r="C66" s="135"/>
      <c r="D66" s="7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</row>
    <row r="67" ht="15.75" customHeight="1">
      <c r="A67" s="75"/>
      <c r="B67" s="135"/>
      <c r="C67" s="135"/>
      <c r="D67" s="7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ht="15.75" customHeight="1">
      <c r="A68" s="75"/>
      <c r="B68" s="135"/>
      <c r="C68" s="135"/>
      <c r="D68" s="7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ht="15.75" customHeight="1">
      <c r="A69" s="75"/>
      <c r="B69" s="135"/>
      <c r="C69" s="135"/>
      <c r="D69" s="7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</row>
    <row r="70" ht="15.75" customHeight="1">
      <c r="A70" s="75"/>
      <c r="B70" s="135"/>
      <c r="C70" s="135"/>
      <c r="D70" s="7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</row>
    <row r="71" ht="15.75" customHeight="1">
      <c r="A71" s="75"/>
      <c r="B71" s="135"/>
      <c r="C71" s="135"/>
      <c r="D71" s="7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</row>
    <row r="72" ht="15.75" customHeight="1">
      <c r="A72" s="75"/>
      <c r="B72" s="135"/>
      <c r="C72" s="135"/>
      <c r="D72" s="7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</row>
    <row r="73" ht="15.75" customHeight="1">
      <c r="A73" s="75"/>
      <c r="B73" s="135"/>
      <c r="C73" s="135"/>
      <c r="D73" s="7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</row>
    <row r="74" ht="15.75" customHeight="1">
      <c r="A74" s="75"/>
      <c r="B74" s="135"/>
      <c r="C74" s="135"/>
      <c r="D74" s="7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</row>
    <row r="75" ht="15.75" customHeight="1">
      <c r="A75" s="75"/>
      <c r="B75" s="135"/>
      <c r="C75" s="135"/>
      <c r="D75" s="7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</row>
    <row r="76" ht="15.75" customHeight="1">
      <c r="A76" s="75"/>
      <c r="B76" s="135"/>
      <c r="C76" s="135"/>
      <c r="D76" s="7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</row>
    <row r="77" ht="15.75" customHeight="1">
      <c r="A77" s="75"/>
      <c r="B77" s="135"/>
      <c r="C77" s="135"/>
      <c r="D77" s="7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</row>
    <row r="78" ht="15.75" customHeight="1">
      <c r="A78" s="75"/>
      <c r="B78" s="135"/>
      <c r="C78" s="135"/>
      <c r="D78" s="7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</row>
    <row r="79" ht="15.75" customHeight="1">
      <c r="A79" s="75"/>
      <c r="B79" s="135"/>
      <c r="C79" s="135"/>
      <c r="D79" s="7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</row>
    <row r="80" ht="15.75" customHeight="1">
      <c r="A80" s="75"/>
      <c r="B80" s="135"/>
      <c r="C80" s="135"/>
      <c r="D80" s="7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</row>
    <row r="81" ht="15.75" customHeight="1">
      <c r="A81" s="75"/>
      <c r="B81" s="135"/>
      <c r="C81" s="135"/>
      <c r="D81" s="7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</row>
    <row r="82" ht="15.75" customHeight="1">
      <c r="A82" s="75"/>
      <c r="B82" s="135"/>
      <c r="C82" s="135"/>
      <c r="D82" s="7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</row>
    <row r="83" ht="15.75" customHeight="1">
      <c r="A83" s="75"/>
      <c r="B83" s="135"/>
      <c r="C83" s="135"/>
      <c r="D83" s="7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</row>
    <row r="84" ht="15.75" customHeight="1">
      <c r="A84" s="75"/>
      <c r="B84" s="135"/>
      <c r="C84" s="135"/>
      <c r="D84" s="7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</row>
    <row r="85" ht="15.75" customHeight="1">
      <c r="A85" s="75"/>
      <c r="B85" s="135"/>
      <c r="C85" s="135"/>
      <c r="D85" s="7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</row>
    <row r="86" ht="15.75" customHeight="1">
      <c r="A86" s="75"/>
      <c r="B86" s="135"/>
      <c r="C86" s="135"/>
      <c r="D86" s="7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</row>
    <row r="87" ht="15.75" customHeight="1">
      <c r="A87" s="75"/>
      <c r="B87" s="135"/>
      <c r="C87" s="135"/>
      <c r="D87" s="7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</row>
    <row r="88" ht="15.75" customHeight="1">
      <c r="A88" s="75"/>
      <c r="B88" s="135"/>
      <c r="C88" s="135"/>
      <c r="D88" s="7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</row>
    <row r="89" ht="15.75" customHeight="1">
      <c r="A89" s="75"/>
      <c r="B89" s="135"/>
      <c r="C89" s="135"/>
      <c r="D89" s="7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</row>
    <row r="90" ht="15.75" customHeight="1">
      <c r="A90" s="75"/>
      <c r="B90" s="135"/>
      <c r="C90" s="135"/>
      <c r="D90" s="7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</row>
    <row r="91" ht="15.75" customHeight="1">
      <c r="A91" s="75"/>
      <c r="B91" s="135"/>
      <c r="C91" s="135"/>
      <c r="D91" s="7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</row>
    <row r="92" ht="15.75" customHeight="1">
      <c r="A92" s="75"/>
      <c r="B92" s="135"/>
      <c r="C92" s="135"/>
      <c r="D92" s="7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</row>
    <row r="93" ht="15.75" customHeight="1">
      <c r="A93" s="75"/>
      <c r="B93" s="135"/>
      <c r="C93" s="135"/>
      <c r="D93" s="7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</row>
    <row r="94" ht="15.75" customHeight="1">
      <c r="A94" s="75"/>
      <c r="B94" s="135"/>
      <c r="C94" s="135"/>
      <c r="D94" s="7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</row>
    <row r="95" ht="15.75" customHeight="1">
      <c r="A95" s="75"/>
      <c r="B95" s="135"/>
      <c r="C95" s="135"/>
      <c r="D95" s="7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</row>
    <row r="96" ht="15.75" customHeight="1">
      <c r="A96" s="75"/>
      <c r="B96" s="135"/>
      <c r="C96" s="135"/>
      <c r="D96" s="7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</row>
    <row r="97" ht="15.75" customHeight="1">
      <c r="A97" s="75"/>
      <c r="B97" s="135"/>
      <c r="C97" s="135"/>
      <c r="D97" s="7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</row>
    <row r="98" ht="15.75" customHeight="1">
      <c r="A98" s="75"/>
      <c r="B98" s="135"/>
      <c r="C98" s="135"/>
      <c r="D98" s="7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</row>
    <row r="99" ht="15.75" customHeight="1">
      <c r="A99" s="75"/>
      <c r="B99" s="135"/>
      <c r="C99" s="135"/>
      <c r="D99" s="7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</row>
    <row r="100" ht="15.75" customHeight="1">
      <c r="A100" s="75"/>
      <c r="B100" s="135"/>
      <c r="C100" s="135"/>
      <c r="D100" s="7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</row>
    <row r="101" ht="15.75" customHeight="1">
      <c r="A101" s="75"/>
      <c r="B101" s="135"/>
      <c r="C101" s="135"/>
      <c r="D101" s="7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</row>
    <row r="102" ht="15.75" customHeight="1">
      <c r="A102" s="75"/>
      <c r="B102" s="135"/>
      <c r="C102" s="135"/>
      <c r="D102" s="7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</row>
    <row r="103" ht="15.75" customHeight="1">
      <c r="A103" s="75"/>
      <c r="B103" s="135"/>
      <c r="C103" s="135"/>
      <c r="D103" s="7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</row>
    <row r="104" ht="15.75" customHeight="1">
      <c r="A104" s="75"/>
      <c r="B104" s="135"/>
      <c r="C104" s="135"/>
      <c r="D104" s="7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</row>
    <row r="105" ht="15.75" customHeight="1">
      <c r="A105" s="75"/>
      <c r="B105" s="135"/>
      <c r="C105" s="135"/>
      <c r="D105" s="7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</row>
    <row r="106" ht="15.75" customHeight="1">
      <c r="A106" s="75"/>
      <c r="B106" s="135"/>
      <c r="C106" s="135"/>
      <c r="D106" s="7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</row>
    <row r="107" ht="15.75" customHeight="1">
      <c r="A107" s="75"/>
      <c r="B107" s="135"/>
      <c r="C107" s="135"/>
      <c r="D107" s="7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</row>
    <row r="108" ht="15.75" customHeight="1">
      <c r="A108" s="75"/>
      <c r="B108" s="135"/>
      <c r="C108" s="135"/>
      <c r="D108" s="7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</row>
    <row r="109" ht="15.75" customHeight="1">
      <c r="A109" s="75"/>
      <c r="B109" s="135"/>
      <c r="C109" s="135"/>
      <c r="D109" s="7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</row>
    <row r="110" ht="15.75" customHeight="1">
      <c r="A110" s="75"/>
      <c r="B110" s="135"/>
      <c r="C110" s="135"/>
      <c r="D110" s="7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</row>
    <row r="111" ht="15.75" customHeight="1">
      <c r="A111" s="75"/>
      <c r="B111" s="135"/>
      <c r="C111" s="135"/>
      <c r="D111" s="7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ht="15.75" customHeight="1">
      <c r="A112" s="75"/>
      <c r="B112" s="135"/>
      <c r="C112" s="135"/>
      <c r="D112" s="7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</row>
    <row r="113" ht="15.75" customHeight="1">
      <c r="A113" s="75"/>
      <c r="B113" s="135"/>
      <c r="C113" s="135"/>
      <c r="D113" s="7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</row>
    <row r="114" ht="15.75" customHeight="1">
      <c r="A114" s="75"/>
      <c r="B114" s="135"/>
      <c r="C114" s="135"/>
      <c r="D114" s="7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</row>
    <row r="115" ht="15.75" customHeight="1">
      <c r="A115" s="75"/>
      <c r="B115" s="135"/>
      <c r="C115" s="135"/>
      <c r="D115" s="7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</row>
    <row r="116" ht="15.75" customHeight="1">
      <c r="A116" s="75"/>
      <c r="B116" s="135"/>
      <c r="C116" s="135"/>
      <c r="D116" s="7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</row>
    <row r="117" ht="15.75" customHeight="1">
      <c r="A117" s="75"/>
      <c r="B117" s="135"/>
      <c r="C117" s="135"/>
      <c r="D117" s="7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</row>
    <row r="118" ht="15.75" customHeight="1">
      <c r="A118" s="75"/>
      <c r="B118" s="135"/>
      <c r="C118" s="135"/>
      <c r="D118" s="7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</row>
    <row r="119" ht="15.75" customHeight="1">
      <c r="A119" s="75"/>
      <c r="B119" s="135"/>
      <c r="C119" s="135"/>
      <c r="D119" s="7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</row>
    <row r="120" ht="15.75" customHeight="1">
      <c r="A120" s="75"/>
      <c r="B120" s="135"/>
      <c r="C120" s="135"/>
      <c r="D120" s="7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</row>
    <row r="121" ht="15.75" customHeight="1">
      <c r="A121" s="75"/>
      <c r="B121" s="135"/>
      <c r="C121" s="135"/>
      <c r="D121" s="7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</row>
    <row r="122" ht="15.75" customHeight="1">
      <c r="A122" s="75"/>
      <c r="B122" s="135"/>
      <c r="C122" s="135"/>
      <c r="D122" s="7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</row>
    <row r="123" ht="15.75" customHeight="1">
      <c r="A123" s="75"/>
      <c r="B123" s="135"/>
      <c r="C123" s="135"/>
      <c r="D123" s="7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</row>
    <row r="124" ht="15.75" customHeight="1">
      <c r="A124" s="75"/>
      <c r="B124" s="135"/>
      <c r="C124" s="135"/>
      <c r="D124" s="7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</row>
    <row r="125" ht="15.75" customHeight="1">
      <c r="A125" s="75"/>
      <c r="B125" s="135"/>
      <c r="C125" s="135"/>
      <c r="D125" s="7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</row>
    <row r="126" ht="15.75" customHeight="1">
      <c r="A126" s="75"/>
      <c r="B126" s="135"/>
      <c r="C126" s="135"/>
      <c r="D126" s="7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ht="15.75" customHeight="1">
      <c r="A127" s="75"/>
      <c r="B127" s="135"/>
      <c r="C127" s="135"/>
      <c r="D127" s="7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</row>
    <row r="128" ht="15.75" customHeight="1">
      <c r="A128" s="75"/>
      <c r="B128" s="135"/>
      <c r="C128" s="135"/>
      <c r="D128" s="7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ht="15.75" customHeight="1">
      <c r="A129" s="75"/>
      <c r="B129" s="135"/>
      <c r="C129" s="135"/>
      <c r="D129" s="7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ht="15.75" customHeight="1">
      <c r="A130" s="75"/>
      <c r="B130" s="135"/>
      <c r="C130" s="135"/>
      <c r="D130" s="7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</row>
    <row r="131" ht="15.75" customHeight="1">
      <c r="A131" s="75"/>
      <c r="B131" s="135"/>
      <c r="C131" s="135"/>
      <c r="D131" s="7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</row>
    <row r="132" ht="15.75" customHeight="1">
      <c r="A132" s="75"/>
      <c r="B132" s="135"/>
      <c r="C132" s="135"/>
      <c r="D132" s="7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</row>
    <row r="133" ht="15.75" customHeight="1">
      <c r="A133" s="75"/>
      <c r="B133" s="135"/>
      <c r="C133" s="135"/>
      <c r="D133" s="7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</row>
    <row r="134" ht="15.75" customHeight="1">
      <c r="A134" s="75"/>
      <c r="B134" s="135"/>
      <c r="C134" s="135"/>
      <c r="D134" s="7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</row>
    <row r="135" ht="15.75" customHeight="1">
      <c r="A135" s="75"/>
      <c r="B135" s="135"/>
      <c r="C135" s="135"/>
      <c r="D135" s="7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</row>
    <row r="136" ht="15.75" customHeight="1">
      <c r="A136" s="75"/>
      <c r="B136" s="135"/>
      <c r="C136" s="135"/>
      <c r="D136" s="7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</row>
    <row r="137" ht="15.75" customHeight="1">
      <c r="A137" s="75"/>
      <c r="B137" s="135"/>
      <c r="C137" s="135"/>
      <c r="D137" s="7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ht="15.75" customHeight="1">
      <c r="A138" s="75"/>
      <c r="B138" s="135"/>
      <c r="C138" s="135"/>
      <c r="D138" s="7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</row>
    <row r="139" ht="15.75" customHeight="1">
      <c r="A139" s="75"/>
      <c r="B139" s="135"/>
      <c r="C139" s="135"/>
      <c r="D139" s="7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</row>
    <row r="140" ht="15.75" customHeight="1">
      <c r="A140" s="75"/>
      <c r="B140" s="135"/>
      <c r="C140" s="135"/>
      <c r="D140" s="7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  <row r="141" ht="15.75" customHeight="1">
      <c r="A141" s="75"/>
      <c r="B141" s="135"/>
      <c r="C141" s="135"/>
      <c r="D141" s="7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</row>
    <row r="142" ht="15.75" customHeight="1">
      <c r="A142" s="75"/>
      <c r="B142" s="135"/>
      <c r="C142" s="135"/>
      <c r="D142" s="7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</row>
    <row r="143" ht="15.75" customHeight="1">
      <c r="A143" s="75"/>
      <c r="B143" s="135"/>
      <c r="C143" s="135"/>
      <c r="D143" s="7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ht="15.75" customHeight="1">
      <c r="A144" s="75"/>
      <c r="B144" s="135"/>
      <c r="C144" s="135"/>
      <c r="D144" s="7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ht="15.75" customHeight="1">
      <c r="A145" s="75"/>
      <c r="B145" s="135"/>
      <c r="C145" s="135"/>
      <c r="D145" s="7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</row>
    <row r="146" ht="15.75" customHeight="1">
      <c r="A146" s="75"/>
      <c r="B146" s="135"/>
      <c r="C146" s="135"/>
      <c r="D146" s="7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</row>
    <row r="147" ht="15.75" customHeight="1">
      <c r="A147" s="75"/>
      <c r="B147" s="135"/>
      <c r="C147" s="135"/>
      <c r="D147" s="7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</row>
    <row r="148" ht="15.75" customHeight="1">
      <c r="A148" s="75"/>
      <c r="B148" s="135"/>
      <c r="C148" s="135"/>
      <c r="D148" s="7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</row>
    <row r="149" ht="15.75" customHeight="1">
      <c r="A149" s="75"/>
      <c r="B149" s="135"/>
      <c r="C149" s="135"/>
      <c r="D149" s="7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</row>
    <row r="150" ht="15.75" customHeight="1">
      <c r="A150" s="75"/>
      <c r="B150" s="135"/>
      <c r="C150" s="135"/>
      <c r="D150" s="7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</row>
    <row r="151" ht="15.75" customHeight="1">
      <c r="A151" s="75"/>
      <c r="B151" s="135"/>
      <c r="C151" s="135"/>
      <c r="D151" s="7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</row>
    <row r="152" ht="15.75" customHeight="1">
      <c r="A152" s="75"/>
      <c r="B152" s="135"/>
      <c r="C152" s="135"/>
      <c r="D152" s="7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</row>
    <row r="153" ht="15.75" customHeight="1">
      <c r="A153" s="75"/>
      <c r="B153" s="135"/>
      <c r="C153" s="135"/>
      <c r="D153" s="7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ht="15.75" customHeight="1">
      <c r="A154" s="75"/>
      <c r="B154" s="135"/>
      <c r="C154" s="135"/>
      <c r="D154" s="7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</row>
    <row r="155" ht="15.75" customHeight="1">
      <c r="A155" s="75"/>
      <c r="B155" s="135"/>
      <c r="C155" s="135"/>
      <c r="D155" s="7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</row>
    <row r="156" ht="15.75" customHeight="1">
      <c r="A156" s="75"/>
      <c r="B156" s="135"/>
      <c r="C156" s="135"/>
      <c r="D156" s="7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</row>
    <row r="157" ht="15.75" customHeight="1">
      <c r="A157" s="75"/>
      <c r="B157" s="135"/>
      <c r="C157" s="135"/>
      <c r="D157" s="7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</row>
    <row r="158" ht="15.75" customHeight="1">
      <c r="A158" s="75"/>
      <c r="B158" s="135"/>
      <c r="C158" s="135"/>
      <c r="D158" s="7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</row>
    <row r="159" ht="15.75" customHeight="1">
      <c r="A159" s="75"/>
      <c r="B159" s="135"/>
      <c r="C159" s="135"/>
      <c r="D159" s="7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</row>
    <row r="160" ht="15.75" customHeight="1">
      <c r="A160" s="75"/>
      <c r="B160" s="135"/>
      <c r="C160" s="135"/>
      <c r="D160" s="7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</row>
    <row r="161" ht="15.75" customHeight="1">
      <c r="A161" s="75"/>
      <c r="B161" s="135"/>
      <c r="C161" s="135"/>
      <c r="D161" s="7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</row>
    <row r="162" ht="15.75" customHeight="1">
      <c r="A162" s="75"/>
      <c r="B162" s="135"/>
      <c r="C162" s="135"/>
      <c r="D162" s="7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</row>
    <row r="163" ht="15.75" customHeight="1">
      <c r="A163" s="75"/>
      <c r="B163" s="135"/>
      <c r="C163" s="135"/>
      <c r="D163" s="7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</row>
    <row r="164" ht="15.75" customHeight="1">
      <c r="A164" s="75"/>
      <c r="B164" s="135"/>
      <c r="C164" s="135"/>
      <c r="D164" s="7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</row>
    <row r="165" ht="15.75" customHeight="1">
      <c r="A165" s="75"/>
      <c r="B165" s="135"/>
      <c r="C165" s="135"/>
      <c r="D165" s="7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</row>
    <row r="166" ht="15.75" customHeight="1">
      <c r="A166" s="75"/>
      <c r="B166" s="135"/>
      <c r="C166" s="135"/>
      <c r="D166" s="7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</row>
    <row r="167" ht="15.75" customHeight="1">
      <c r="A167" s="75"/>
      <c r="B167" s="135"/>
      <c r="C167" s="135"/>
      <c r="D167" s="7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</row>
    <row r="168" ht="15.75" customHeight="1">
      <c r="A168" s="75"/>
      <c r="B168" s="135"/>
      <c r="C168" s="135"/>
      <c r="D168" s="7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</row>
    <row r="169" ht="15.75" customHeight="1">
      <c r="A169" s="75"/>
      <c r="B169" s="135"/>
      <c r="C169" s="135"/>
      <c r="D169" s="7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</row>
    <row r="170" ht="15.75" customHeight="1">
      <c r="A170" s="75"/>
      <c r="B170" s="135"/>
      <c r="C170" s="135"/>
      <c r="D170" s="7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</row>
    <row r="171" ht="15.75" customHeight="1">
      <c r="A171" s="75"/>
      <c r="B171" s="135"/>
      <c r="C171" s="135"/>
      <c r="D171" s="7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</row>
    <row r="172" ht="15.75" customHeight="1">
      <c r="A172" s="75"/>
      <c r="B172" s="135"/>
      <c r="C172" s="135"/>
      <c r="D172" s="7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</row>
    <row r="173" ht="15.75" customHeight="1">
      <c r="A173" s="75"/>
      <c r="B173" s="135"/>
      <c r="C173" s="135"/>
      <c r="D173" s="7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</row>
    <row r="174" ht="15.75" customHeight="1">
      <c r="A174" s="75"/>
      <c r="B174" s="135"/>
      <c r="C174" s="135"/>
      <c r="D174" s="7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</row>
    <row r="175" ht="15.75" customHeight="1">
      <c r="A175" s="75"/>
      <c r="B175" s="135"/>
      <c r="C175" s="135"/>
      <c r="D175" s="7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</row>
    <row r="176" ht="15.75" customHeight="1">
      <c r="A176" s="75"/>
      <c r="B176" s="135"/>
      <c r="C176" s="135"/>
      <c r="D176" s="7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</row>
    <row r="177" ht="15.75" customHeight="1">
      <c r="A177" s="75"/>
      <c r="B177" s="135"/>
      <c r="C177" s="135"/>
      <c r="D177" s="7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</row>
    <row r="178" ht="15.75" customHeight="1">
      <c r="A178" s="75"/>
      <c r="B178" s="135"/>
      <c r="C178" s="135"/>
      <c r="D178" s="7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</row>
    <row r="179" ht="15.75" customHeight="1">
      <c r="A179" s="75"/>
      <c r="B179" s="135"/>
      <c r="C179" s="135"/>
      <c r="D179" s="7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</row>
    <row r="180" ht="15.75" customHeight="1">
      <c r="A180" s="75"/>
      <c r="B180" s="135"/>
      <c r="C180" s="135"/>
      <c r="D180" s="7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</row>
    <row r="181" ht="15.75" customHeight="1">
      <c r="A181" s="75"/>
      <c r="B181" s="135"/>
      <c r="C181" s="135"/>
      <c r="D181" s="7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</row>
    <row r="182" ht="15.75" customHeight="1">
      <c r="A182" s="75"/>
      <c r="B182" s="135"/>
      <c r="C182" s="135"/>
      <c r="D182" s="7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</row>
    <row r="183" ht="15.75" customHeight="1">
      <c r="A183" s="75"/>
      <c r="B183" s="135"/>
      <c r="C183" s="135"/>
      <c r="D183" s="7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</row>
    <row r="184" ht="15.75" customHeight="1">
      <c r="A184" s="75"/>
      <c r="B184" s="135"/>
      <c r="C184" s="135"/>
      <c r="D184" s="7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</row>
    <row r="185" ht="15.75" customHeight="1">
      <c r="A185" s="75"/>
      <c r="B185" s="135"/>
      <c r="C185" s="135"/>
      <c r="D185" s="7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ht="15.75" customHeight="1">
      <c r="A186" s="75"/>
      <c r="B186" s="135"/>
      <c r="C186" s="135"/>
      <c r="D186" s="7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ht="15.75" customHeight="1">
      <c r="A187" s="75"/>
      <c r="B187" s="135"/>
      <c r="C187" s="135"/>
      <c r="D187" s="7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</row>
    <row r="188" ht="15.75" customHeight="1">
      <c r="A188" s="75"/>
      <c r="B188" s="135"/>
      <c r="C188" s="135"/>
      <c r="D188" s="7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</row>
    <row r="189" ht="15.75" customHeight="1">
      <c r="A189" s="75"/>
      <c r="B189" s="135"/>
      <c r="C189" s="135"/>
      <c r="D189" s="7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</row>
    <row r="190" ht="15.75" customHeight="1">
      <c r="A190" s="75"/>
      <c r="B190" s="135"/>
      <c r="C190" s="135"/>
      <c r="D190" s="7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</row>
    <row r="191" ht="15.75" customHeight="1">
      <c r="A191" s="75"/>
      <c r="B191" s="135"/>
      <c r="C191" s="135"/>
      <c r="D191" s="7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</row>
    <row r="192" ht="15.75" customHeight="1">
      <c r="A192" s="75"/>
      <c r="B192" s="135"/>
      <c r="C192" s="135"/>
      <c r="D192" s="7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</row>
    <row r="193" ht="15.75" customHeight="1">
      <c r="A193" s="75"/>
      <c r="B193" s="135"/>
      <c r="C193" s="135"/>
      <c r="D193" s="7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</row>
    <row r="194" ht="15.75" customHeight="1">
      <c r="A194" s="75"/>
      <c r="B194" s="135"/>
      <c r="C194" s="135"/>
      <c r="D194" s="7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</row>
    <row r="195" ht="15.75" customHeight="1">
      <c r="A195" s="75"/>
      <c r="B195" s="135"/>
      <c r="C195" s="135"/>
      <c r="D195" s="7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</row>
    <row r="196" ht="15.75" customHeight="1">
      <c r="A196" s="75"/>
      <c r="B196" s="135"/>
      <c r="C196" s="135"/>
      <c r="D196" s="7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</row>
    <row r="197" ht="15.75" customHeight="1">
      <c r="A197" s="75"/>
      <c r="B197" s="135"/>
      <c r="C197" s="135"/>
      <c r="D197" s="7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</row>
    <row r="198" ht="15.75" customHeight="1">
      <c r="A198" s="75"/>
      <c r="B198" s="135"/>
      <c r="C198" s="135"/>
      <c r="D198" s="7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</row>
    <row r="199" ht="15.75" customHeight="1">
      <c r="A199" s="75"/>
      <c r="B199" s="135"/>
      <c r="C199" s="135"/>
      <c r="D199" s="7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</row>
    <row r="200" ht="15.75" customHeight="1">
      <c r="A200" s="75"/>
      <c r="B200" s="135"/>
      <c r="C200" s="135"/>
      <c r="D200" s="7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</row>
    <row r="201" ht="15.75" customHeight="1">
      <c r="A201" s="75"/>
      <c r="B201" s="135"/>
      <c r="C201" s="135"/>
      <c r="D201" s="7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</row>
    <row r="202" ht="15.75" customHeight="1">
      <c r="A202" s="75"/>
      <c r="B202" s="135"/>
      <c r="C202" s="135"/>
      <c r="D202" s="7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</row>
    <row r="203" ht="15.75" customHeight="1">
      <c r="A203" s="75"/>
      <c r="B203" s="135"/>
      <c r="C203" s="135"/>
      <c r="D203" s="7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</row>
    <row r="204" ht="15.75" customHeight="1">
      <c r="A204" s="75"/>
      <c r="B204" s="135"/>
      <c r="C204" s="135"/>
      <c r="D204" s="7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</row>
    <row r="205" ht="15.75" customHeight="1">
      <c r="A205" s="75"/>
      <c r="B205" s="135"/>
      <c r="C205" s="135"/>
      <c r="D205" s="7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</row>
    <row r="206" ht="15.75" customHeight="1">
      <c r="A206" s="75"/>
      <c r="B206" s="135"/>
      <c r="C206" s="135"/>
      <c r="D206" s="7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</row>
    <row r="207" ht="15.75" customHeight="1">
      <c r="A207" s="75"/>
      <c r="B207" s="135"/>
      <c r="C207" s="135"/>
      <c r="D207" s="7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</row>
    <row r="208" ht="15.75" customHeight="1">
      <c r="A208" s="75"/>
      <c r="B208" s="135"/>
      <c r="C208" s="135"/>
      <c r="D208" s="7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</row>
    <row r="209" ht="15.75" customHeight="1">
      <c r="A209" s="75"/>
      <c r="B209" s="135"/>
      <c r="C209" s="135"/>
      <c r="D209" s="7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</row>
    <row r="210" ht="15.75" customHeight="1">
      <c r="A210" s="75"/>
      <c r="B210" s="135"/>
      <c r="C210" s="135"/>
      <c r="D210" s="7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</row>
    <row r="211" ht="15.75" customHeight="1">
      <c r="A211" s="75"/>
      <c r="B211" s="135"/>
      <c r="C211" s="135"/>
      <c r="D211" s="7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</row>
    <row r="212" ht="15.75" customHeight="1">
      <c r="A212" s="75"/>
      <c r="B212" s="135"/>
      <c r="C212" s="135"/>
      <c r="D212" s="7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</row>
    <row r="213" ht="15.75" customHeight="1">
      <c r="A213" s="75"/>
      <c r="B213" s="135"/>
      <c r="C213" s="135"/>
      <c r="D213" s="7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</row>
    <row r="214" ht="15.75" customHeight="1">
      <c r="A214" s="75"/>
      <c r="B214" s="135"/>
      <c r="C214" s="135"/>
      <c r="D214" s="7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</row>
    <row r="215" ht="15.75" customHeight="1">
      <c r="A215" s="75"/>
      <c r="B215" s="135"/>
      <c r="C215" s="135"/>
      <c r="D215" s="7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</row>
    <row r="216" ht="15.75" customHeight="1">
      <c r="A216" s="75"/>
      <c r="B216" s="135"/>
      <c r="C216" s="135"/>
      <c r="D216" s="7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</row>
    <row r="217" ht="15.75" customHeight="1">
      <c r="A217" s="75"/>
      <c r="B217" s="135"/>
      <c r="C217" s="135"/>
      <c r="D217" s="7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ht="15.75" customHeight="1">
      <c r="A218" s="75"/>
      <c r="B218" s="135"/>
      <c r="C218" s="135"/>
      <c r="D218" s="7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ht="15.75" customHeight="1">
      <c r="A219" s="75"/>
      <c r="B219" s="135"/>
      <c r="C219" s="135"/>
      <c r="D219" s="7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ht="15.75" customHeight="1">
      <c r="A220" s="75"/>
      <c r="B220" s="135"/>
      <c r="C220" s="135"/>
      <c r="D220" s="7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