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oshualongenecker/Dropbox/"/>
    </mc:Choice>
  </mc:AlternateContent>
  <xr:revisionPtr revIDLastSave="0" documentId="13_ncr:1_{CE56C180-3CD2-114C-A11B-0898DBFEFF04}" xr6:coauthVersionLast="36" xr6:coauthVersionMax="45" xr10:uidLastSave="{00000000-0000-0000-0000-000000000000}"/>
  <bookViews>
    <workbookView xWindow="1100" yWindow="460" windowWidth="28880" windowHeight="23540" xr2:uid="{4E23AFD2-F618-43A8-B47B-65FFC6E642DF}"/>
  </bookViews>
  <sheets>
    <sheet name="Chart2" sheetId="15" r:id="rId1"/>
    <sheet name="Main" sheetId="1" r:id="rId2"/>
    <sheet name="1" sheetId="2" state="hidden" r:id="rId3"/>
    <sheet name="Chart1" sheetId="4" state="hidden" r:id="rId4"/>
    <sheet name="2" sheetId="7" state="hidden" r:id="rId5"/>
    <sheet name="3" sheetId="6" state="hidden" r:id="rId6"/>
    <sheet name="4" sheetId="8" state="hidden" r:id="rId7"/>
    <sheet name="5" sheetId="9" state="hidden" r:id="rId8"/>
    <sheet name="6" sheetId="10" state="hidden" r:id="rId9"/>
    <sheet name="7" sheetId="11" state="hidden" r:id="rId10"/>
    <sheet name="8" sheetId="12" state="hidden" r:id="rId11"/>
    <sheet name="9" sheetId="13" state="hidden" r:id="rId12"/>
    <sheet name="10" sheetId="14" state="hidden" r:id="rId13"/>
    <sheet name="11" sheetId="16" state="hidden" r:id="rId14"/>
    <sheet name="12" sheetId="17" state="hidden" r:id="rId15"/>
    <sheet name="13" sheetId="18" state="hidden" r:id="rId16"/>
    <sheet name="14" sheetId="19" state="hidden" r:id="rId17"/>
    <sheet name="15" sheetId="20" state="hidden" r:id="rId18"/>
    <sheet name="16" sheetId="21" r:id="rId19"/>
  </sheets>
  <definedNames>
    <definedName name="PSU_V_NET" localSheetId="4">Main!#REF!</definedName>
    <definedName name="PSU_V_NET" localSheetId="5">Main!#REF!</definedName>
    <definedName name="PSU_V_NET" localSheetId="6">Main!#REF!</definedName>
    <definedName name="PSU_V_SPEC" localSheetId="4">Main!#REF!</definedName>
    <definedName name="PSU_V_SPEC" localSheetId="5">Main!#REF!</definedName>
    <definedName name="PSU_V_SPEC" localSheetId="6">Main!#REF!</definedName>
    <definedName name="STEP_I_DRIVE" localSheetId="4">Main!#REF!</definedName>
    <definedName name="STEP_I_DRIVE" localSheetId="5">Main!#REF!</definedName>
    <definedName name="STEP_I_DRIVE" localSheetId="6">Main!#REF!</definedName>
    <definedName name="STEP_I_SPEC" localSheetId="4">Main!#REF!</definedName>
    <definedName name="STEP_I_SPEC" localSheetId="5">Main!#REF!</definedName>
    <definedName name="STEP_I_SPEC" localSheetId="6">Main!#REF!</definedName>
    <definedName name="STEP_L_SPEC" localSheetId="4">Main!#REF!</definedName>
    <definedName name="STEP_L_SPEC" localSheetId="5">Main!#REF!</definedName>
    <definedName name="STEP_L_SPEC" localSheetId="6">Main!#REF!</definedName>
    <definedName name="STEP_PER_CYCLE" localSheetId="4">Main!#REF!</definedName>
    <definedName name="STEP_PER_CYCLE" localSheetId="5">Main!#REF!</definedName>
    <definedName name="STEP_PER_CYCLE" localSheetId="6">Main!#REF!</definedName>
    <definedName name="STEP_PER_REV" localSheetId="4">Main!#REF!</definedName>
    <definedName name="STEP_PER_REV" localSheetId="5">Main!#REF!</definedName>
    <definedName name="STEP_PER_REV" localSheetId="6">Main!#REF!</definedName>
    <definedName name="STEP_R_SPEC" localSheetId="4">Main!#REF!</definedName>
    <definedName name="STEP_R_SPEC" localSheetId="5">Main!#REF!</definedName>
    <definedName name="STEP_R_SPEC" localSheetId="6">Main!#REF!</definedName>
    <definedName name="STEP_T_SPEC" localSheetId="4">Main!#REF!</definedName>
    <definedName name="STEP_T_SPEC" localSheetId="5">Main!#REF!</definedName>
    <definedName name="STEP_T_SPEC" localSheetId="6">Main!#REF!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17" i="1"/>
  <c r="B3" i="21" l="1"/>
  <c r="B4" i="21"/>
  <c r="B5" i="21"/>
  <c r="B7" i="21"/>
  <c r="B8" i="21"/>
  <c r="B9" i="21"/>
  <c r="B1" i="21"/>
  <c r="B3" i="20"/>
  <c r="B4" i="20"/>
  <c r="B5" i="20"/>
  <c r="B7" i="20"/>
  <c r="B8" i="20"/>
  <c r="B9" i="20"/>
  <c r="B1" i="20"/>
  <c r="B3" i="19"/>
  <c r="B4" i="19"/>
  <c r="B5" i="19"/>
  <c r="B7" i="19"/>
  <c r="B8" i="19"/>
  <c r="B9" i="19"/>
  <c r="B1" i="19"/>
  <c r="B3" i="18"/>
  <c r="B4" i="18"/>
  <c r="B5" i="18"/>
  <c r="B7" i="18"/>
  <c r="B8" i="18"/>
  <c r="B9" i="18"/>
  <c r="B1" i="18"/>
  <c r="O6" i="1"/>
  <c r="B2" i="17" s="1"/>
  <c r="P6" i="1"/>
  <c r="B2" i="18" s="1"/>
  <c r="O10" i="1"/>
  <c r="B6" i="17" s="1"/>
  <c r="P10" i="1"/>
  <c r="B6" i="18" s="1"/>
  <c r="O12" i="1"/>
  <c r="N16" i="1"/>
  <c r="O16" i="1"/>
  <c r="P16" i="1"/>
  <c r="Q16" i="1"/>
  <c r="R16" i="1"/>
  <c r="S16" i="1"/>
  <c r="B3" i="17"/>
  <c r="B4" i="17"/>
  <c r="B5" i="17"/>
  <c r="B7" i="17"/>
  <c r="B8" i="17"/>
  <c r="B9" i="17"/>
  <c r="B1" i="17"/>
  <c r="B3" i="16" l="1"/>
  <c r="B4" i="16"/>
  <c r="B5" i="16"/>
  <c r="B7" i="16"/>
  <c r="B8" i="16"/>
  <c r="H24" i="16" s="1"/>
  <c r="B9" i="16"/>
  <c r="E14" i="16" s="1"/>
  <c r="F14" i="16" s="1"/>
  <c r="B1" i="16"/>
  <c r="E22" i="21"/>
  <c r="F22" i="21" s="1"/>
  <c r="G22" i="21" s="1"/>
  <c r="E18" i="21"/>
  <c r="F18" i="21" s="1"/>
  <c r="G18" i="21" s="1"/>
  <c r="E14" i="21"/>
  <c r="F14" i="21" s="1"/>
  <c r="G14" i="21" s="1"/>
  <c r="E11" i="21"/>
  <c r="F11" i="21" s="1"/>
  <c r="G11" i="21" s="1"/>
  <c r="E10" i="21"/>
  <c r="F10" i="21" s="1"/>
  <c r="G10" i="21" s="1"/>
  <c r="H24" i="21"/>
  <c r="E7" i="21"/>
  <c r="F7" i="21" s="1"/>
  <c r="G7" i="21" s="1"/>
  <c r="F3" i="21"/>
  <c r="G3" i="21" s="1"/>
  <c r="H6" i="21"/>
  <c r="E6" i="21"/>
  <c r="F6" i="21" s="1"/>
  <c r="G6" i="21" s="1"/>
  <c r="E5" i="21"/>
  <c r="F5" i="21" s="1"/>
  <c r="G5" i="21" s="1"/>
  <c r="H20" i="21"/>
  <c r="E4" i="21"/>
  <c r="F4" i="21" s="1"/>
  <c r="G4" i="21" s="1"/>
  <c r="E3" i="21"/>
  <c r="E25" i="21"/>
  <c r="F25" i="21" s="1"/>
  <c r="G25" i="21" s="1"/>
  <c r="E2" i="21"/>
  <c r="F2" i="21" s="1"/>
  <c r="G2" i="21" s="1"/>
  <c r="E22" i="20"/>
  <c r="F22" i="20" s="1"/>
  <c r="G22" i="20" s="1"/>
  <c r="E18" i="20"/>
  <c r="F18" i="20" s="1"/>
  <c r="G18" i="20" s="1"/>
  <c r="E14" i="20"/>
  <c r="F14" i="20" s="1"/>
  <c r="G14" i="20" s="1"/>
  <c r="E10" i="20"/>
  <c r="F10" i="20" s="1"/>
  <c r="G10" i="20" s="1"/>
  <c r="E3" i="20"/>
  <c r="F3" i="20" s="1"/>
  <c r="G3" i="20" s="1"/>
  <c r="H24" i="20"/>
  <c r="E7" i="20"/>
  <c r="F7" i="20" s="1"/>
  <c r="G7" i="20" s="1"/>
  <c r="H6" i="20"/>
  <c r="E6" i="20"/>
  <c r="F6" i="20" s="1"/>
  <c r="G6" i="20" s="1"/>
  <c r="H3" i="20"/>
  <c r="E4" i="20"/>
  <c r="F4" i="20" s="1"/>
  <c r="G4" i="20" s="1"/>
  <c r="E2" i="20"/>
  <c r="F2" i="20" s="1"/>
  <c r="G2" i="20" s="1"/>
  <c r="E24" i="19"/>
  <c r="F24" i="19" s="1"/>
  <c r="G24" i="19" s="1"/>
  <c r="E23" i="19"/>
  <c r="F23" i="19" s="1"/>
  <c r="G23" i="19" s="1"/>
  <c r="E22" i="19"/>
  <c r="F22" i="19" s="1"/>
  <c r="G22" i="19" s="1"/>
  <c r="E20" i="19"/>
  <c r="F20" i="19" s="1"/>
  <c r="G20" i="19" s="1"/>
  <c r="E19" i="19"/>
  <c r="F19" i="19" s="1"/>
  <c r="G19" i="19" s="1"/>
  <c r="E18" i="19"/>
  <c r="F18" i="19" s="1"/>
  <c r="G18" i="19" s="1"/>
  <c r="E16" i="19"/>
  <c r="F16" i="19" s="1"/>
  <c r="G16" i="19" s="1"/>
  <c r="E15" i="19"/>
  <c r="F15" i="19" s="1"/>
  <c r="G15" i="19" s="1"/>
  <c r="E14" i="19"/>
  <c r="F14" i="19" s="1"/>
  <c r="G14" i="19" s="1"/>
  <c r="E12" i="19"/>
  <c r="F12" i="19" s="1"/>
  <c r="G12" i="19" s="1"/>
  <c r="E11" i="19"/>
  <c r="F11" i="19" s="1"/>
  <c r="G11" i="19" s="1"/>
  <c r="E10" i="19"/>
  <c r="F10" i="19" s="1"/>
  <c r="G10" i="19" s="1"/>
  <c r="H24" i="19"/>
  <c r="E7" i="19"/>
  <c r="F7" i="19" s="1"/>
  <c r="G7" i="19" s="1"/>
  <c r="H6" i="19"/>
  <c r="E5" i="19"/>
  <c r="F5" i="19" s="1"/>
  <c r="G5" i="19" s="1"/>
  <c r="H4" i="19"/>
  <c r="E3" i="19"/>
  <c r="F3" i="19" s="1"/>
  <c r="G3" i="19" s="1"/>
  <c r="E4" i="19"/>
  <c r="F4" i="19" s="1"/>
  <c r="G4" i="19" s="1"/>
  <c r="H2" i="19"/>
  <c r="E22" i="18"/>
  <c r="F22" i="18" s="1"/>
  <c r="G22" i="18" s="1"/>
  <c r="E18" i="18"/>
  <c r="F18" i="18" s="1"/>
  <c r="G18" i="18" s="1"/>
  <c r="E14" i="18"/>
  <c r="F14" i="18" s="1"/>
  <c r="G14" i="18" s="1"/>
  <c r="E10" i="18"/>
  <c r="F10" i="18" s="1"/>
  <c r="G10" i="18" s="1"/>
  <c r="H24" i="18"/>
  <c r="E7" i="18"/>
  <c r="F7" i="18" s="1"/>
  <c r="G7" i="18" s="1"/>
  <c r="H6" i="18"/>
  <c r="H2" i="18"/>
  <c r="E4" i="18"/>
  <c r="F4" i="18" s="1"/>
  <c r="G4" i="18" s="1"/>
  <c r="E2" i="18"/>
  <c r="F2" i="18" s="1"/>
  <c r="G2" i="18" s="1"/>
  <c r="E22" i="17"/>
  <c r="F22" i="17" s="1"/>
  <c r="G22" i="17" s="1"/>
  <c r="E18" i="17"/>
  <c r="F18" i="17" s="1"/>
  <c r="G18" i="17" s="1"/>
  <c r="E14" i="17"/>
  <c r="F14" i="17" s="1"/>
  <c r="G14" i="17" s="1"/>
  <c r="E10" i="17"/>
  <c r="F10" i="17" s="1"/>
  <c r="G10" i="17" s="1"/>
  <c r="H24" i="17"/>
  <c r="E7" i="17"/>
  <c r="F7" i="17" s="1"/>
  <c r="G7" i="17" s="1"/>
  <c r="H6" i="17"/>
  <c r="E5" i="17"/>
  <c r="F5" i="17" s="1"/>
  <c r="G5" i="17" s="1"/>
  <c r="H9" i="17"/>
  <c r="E4" i="17"/>
  <c r="F4" i="17" s="1"/>
  <c r="G4" i="17" s="1"/>
  <c r="E2" i="17"/>
  <c r="F2" i="17" s="1"/>
  <c r="G2" i="17" s="1"/>
  <c r="E18" i="16"/>
  <c r="F18" i="16" s="1"/>
  <c r="G18" i="16" s="1"/>
  <c r="E16" i="16"/>
  <c r="F16" i="16" s="1"/>
  <c r="E3" i="16"/>
  <c r="F3" i="16" s="1"/>
  <c r="Q6" i="1"/>
  <c r="B2" i="19" s="1"/>
  <c r="R6" i="1"/>
  <c r="B2" i="20" s="1"/>
  <c r="S6" i="1"/>
  <c r="B2" i="21" s="1"/>
  <c r="Q10" i="1"/>
  <c r="B6" i="19" s="1"/>
  <c r="R10" i="1"/>
  <c r="B6" i="20" s="1"/>
  <c r="S10" i="1"/>
  <c r="B6" i="21" s="1"/>
  <c r="N6" i="1"/>
  <c r="B2" i="16" s="1"/>
  <c r="N10" i="1"/>
  <c r="B6" i="16" s="1"/>
  <c r="H3" i="16" l="1"/>
  <c r="H6" i="16"/>
  <c r="G3" i="16"/>
  <c r="G16" i="16"/>
  <c r="G14" i="16"/>
  <c r="E7" i="16"/>
  <c r="F7" i="16" s="1"/>
  <c r="G7" i="16" s="1"/>
  <c r="E22" i="16"/>
  <c r="F22" i="16" s="1"/>
  <c r="G22" i="16" s="1"/>
  <c r="E20" i="16"/>
  <c r="F20" i="16" s="1"/>
  <c r="G20" i="16" s="1"/>
  <c r="E24" i="16"/>
  <c r="F24" i="16" s="1"/>
  <c r="G24" i="16" s="1"/>
  <c r="E2" i="16"/>
  <c r="F2" i="16" s="1"/>
  <c r="G2" i="16" s="1"/>
  <c r="E12" i="16"/>
  <c r="F12" i="16" s="1"/>
  <c r="G12" i="16" s="1"/>
  <c r="E10" i="16"/>
  <c r="F10" i="16" s="1"/>
  <c r="G10" i="16" s="1"/>
  <c r="E4" i="16"/>
  <c r="F4" i="16" s="1"/>
  <c r="G4" i="16" s="1"/>
  <c r="H25" i="21"/>
  <c r="H4" i="21"/>
  <c r="E15" i="21"/>
  <c r="F15" i="21" s="1"/>
  <c r="G15" i="21" s="1"/>
  <c r="E19" i="21"/>
  <c r="F19" i="21" s="1"/>
  <c r="G19" i="21" s="1"/>
  <c r="E23" i="21"/>
  <c r="F23" i="21" s="1"/>
  <c r="G23" i="21" s="1"/>
  <c r="H9" i="21"/>
  <c r="H7" i="21"/>
  <c r="E8" i="21"/>
  <c r="F8" i="21" s="1"/>
  <c r="G8" i="21" s="1"/>
  <c r="H10" i="21"/>
  <c r="H14" i="21"/>
  <c r="H18" i="21"/>
  <c r="H22" i="21"/>
  <c r="H2" i="21"/>
  <c r="E12" i="21"/>
  <c r="F12" i="21" s="1"/>
  <c r="G12" i="21" s="1"/>
  <c r="E16" i="21"/>
  <c r="F16" i="21" s="1"/>
  <c r="G16" i="21" s="1"/>
  <c r="E20" i="21"/>
  <c r="F20" i="21" s="1"/>
  <c r="G20" i="21" s="1"/>
  <c r="E24" i="21"/>
  <c r="F24" i="21" s="1"/>
  <c r="G24" i="21" s="1"/>
  <c r="H17" i="21"/>
  <c r="H21" i="21"/>
  <c r="H5" i="21"/>
  <c r="H11" i="21"/>
  <c r="H15" i="21"/>
  <c r="H19" i="21"/>
  <c r="H23" i="21"/>
  <c r="H13" i="21"/>
  <c r="H8" i="21"/>
  <c r="E9" i="21"/>
  <c r="F9" i="21" s="1"/>
  <c r="G9" i="21" s="1"/>
  <c r="E13" i="21"/>
  <c r="F13" i="21" s="1"/>
  <c r="G13" i="21" s="1"/>
  <c r="E17" i="21"/>
  <c r="F17" i="21" s="1"/>
  <c r="G17" i="21" s="1"/>
  <c r="E21" i="21"/>
  <c r="F21" i="21" s="1"/>
  <c r="G21" i="21" s="1"/>
  <c r="H3" i="21"/>
  <c r="H12" i="21"/>
  <c r="H16" i="21"/>
  <c r="H21" i="20"/>
  <c r="H25" i="20"/>
  <c r="H4" i="20"/>
  <c r="I4" i="20" s="1"/>
  <c r="J4" i="20" s="1"/>
  <c r="K4" i="20" s="1"/>
  <c r="L4" i="20" s="1"/>
  <c r="M4" i="20" s="1"/>
  <c r="E5" i="20"/>
  <c r="F5" i="20" s="1"/>
  <c r="G5" i="20" s="1"/>
  <c r="E11" i="20"/>
  <c r="F11" i="20" s="1"/>
  <c r="G11" i="20" s="1"/>
  <c r="E15" i="20"/>
  <c r="F15" i="20" s="1"/>
  <c r="G15" i="20" s="1"/>
  <c r="E19" i="20"/>
  <c r="F19" i="20" s="1"/>
  <c r="G19" i="20" s="1"/>
  <c r="I21" i="20"/>
  <c r="E23" i="20"/>
  <c r="F23" i="20" s="1"/>
  <c r="G23" i="20" s="1"/>
  <c r="I25" i="20"/>
  <c r="H9" i="20"/>
  <c r="I9" i="20" s="1"/>
  <c r="J9" i="20" s="1"/>
  <c r="K9" i="20" s="1"/>
  <c r="L9" i="20" s="1"/>
  <c r="M9" i="20" s="1"/>
  <c r="H13" i="20"/>
  <c r="I13" i="20" s="1"/>
  <c r="J13" i="20" s="1"/>
  <c r="K13" i="20" s="1"/>
  <c r="L13" i="20" s="1"/>
  <c r="M13" i="20" s="1"/>
  <c r="H7" i="20"/>
  <c r="E8" i="20"/>
  <c r="F8" i="20" s="1"/>
  <c r="G8" i="20" s="1"/>
  <c r="H10" i="20"/>
  <c r="H14" i="20"/>
  <c r="I14" i="20" s="1"/>
  <c r="J14" i="20" s="1"/>
  <c r="K14" i="20" s="1"/>
  <c r="L14" i="20" s="1"/>
  <c r="M14" i="20" s="1"/>
  <c r="H18" i="20"/>
  <c r="I18" i="20" s="1"/>
  <c r="J18" i="20" s="1"/>
  <c r="K18" i="20" s="1"/>
  <c r="L18" i="20" s="1"/>
  <c r="M18" i="20" s="1"/>
  <c r="H22" i="20"/>
  <c r="I22" i="20" s="1"/>
  <c r="J22" i="20" s="1"/>
  <c r="K22" i="20" s="1"/>
  <c r="L22" i="20" s="1"/>
  <c r="M22" i="20" s="1"/>
  <c r="I24" i="20"/>
  <c r="I6" i="20"/>
  <c r="J6" i="20" s="1"/>
  <c r="K6" i="20" s="1"/>
  <c r="L6" i="20" s="1"/>
  <c r="M6" i="20" s="1"/>
  <c r="H17" i="20"/>
  <c r="I17" i="20" s="1"/>
  <c r="H2" i="20"/>
  <c r="I7" i="20"/>
  <c r="J7" i="20" s="1"/>
  <c r="K7" i="20" s="1"/>
  <c r="L7" i="20" s="1"/>
  <c r="M7" i="20" s="1"/>
  <c r="I10" i="20"/>
  <c r="J10" i="20" s="1"/>
  <c r="K10" i="20" s="1"/>
  <c r="L10" i="20" s="1"/>
  <c r="M10" i="20" s="1"/>
  <c r="E12" i="20"/>
  <c r="F12" i="20" s="1"/>
  <c r="G12" i="20" s="1"/>
  <c r="E16" i="20"/>
  <c r="F16" i="20" s="1"/>
  <c r="G16" i="20" s="1"/>
  <c r="E20" i="20"/>
  <c r="F20" i="20" s="1"/>
  <c r="G20" i="20" s="1"/>
  <c r="E24" i="20"/>
  <c r="F24" i="20" s="1"/>
  <c r="G24" i="20" s="1"/>
  <c r="I3" i="20"/>
  <c r="J3" i="20" s="1"/>
  <c r="K3" i="20" s="1"/>
  <c r="L3" i="20" s="1"/>
  <c r="M3" i="20" s="1"/>
  <c r="I2" i="20"/>
  <c r="J2" i="20" s="1"/>
  <c r="K2" i="20" s="1"/>
  <c r="L2" i="20" s="1"/>
  <c r="M2" i="20" s="1"/>
  <c r="H5" i="20"/>
  <c r="I5" i="20" s="1"/>
  <c r="J5" i="20" s="1"/>
  <c r="K5" i="20" s="1"/>
  <c r="L5" i="20" s="1"/>
  <c r="M5" i="20" s="1"/>
  <c r="H23" i="20"/>
  <c r="I23" i="20" s="1"/>
  <c r="J23" i="20" s="1"/>
  <c r="K23" i="20" s="1"/>
  <c r="L23" i="20" s="1"/>
  <c r="M23" i="20" s="1"/>
  <c r="H11" i="20"/>
  <c r="I11" i="20" s="1"/>
  <c r="H15" i="20"/>
  <c r="H19" i="20"/>
  <c r="I19" i="20" s="1"/>
  <c r="J19" i="20" s="1"/>
  <c r="K19" i="20" s="1"/>
  <c r="L19" i="20" s="1"/>
  <c r="M19" i="20" s="1"/>
  <c r="H8" i="20"/>
  <c r="I8" i="20" s="1"/>
  <c r="J8" i="20" s="1"/>
  <c r="K8" i="20" s="1"/>
  <c r="L8" i="20" s="1"/>
  <c r="M8" i="20" s="1"/>
  <c r="E9" i="20"/>
  <c r="F9" i="20" s="1"/>
  <c r="G9" i="20" s="1"/>
  <c r="E13" i="20"/>
  <c r="F13" i="20" s="1"/>
  <c r="G13" i="20" s="1"/>
  <c r="I15" i="20"/>
  <c r="J15" i="20" s="1"/>
  <c r="K15" i="20" s="1"/>
  <c r="L15" i="20" s="1"/>
  <c r="M15" i="20" s="1"/>
  <c r="E17" i="20"/>
  <c r="F17" i="20" s="1"/>
  <c r="G17" i="20" s="1"/>
  <c r="E21" i="20"/>
  <c r="F21" i="20" s="1"/>
  <c r="G21" i="20" s="1"/>
  <c r="E25" i="20"/>
  <c r="F25" i="20" s="1"/>
  <c r="G25" i="20" s="1"/>
  <c r="H12" i="20"/>
  <c r="I12" i="20" s="1"/>
  <c r="H16" i="20"/>
  <c r="I16" i="20" s="1"/>
  <c r="H20" i="20"/>
  <c r="I20" i="20" s="1"/>
  <c r="I24" i="19"/>
  <c r="J24" i="19" s="1"/>
  <c r="K24" i="19" s="1"/>
  <c r="L24" i="19" s="1"/>
  <c r="M24" i="19" s="1"/>
  <c r="E2" i="19"/>
  <c r="F2" i="19" s="1"/>
  <c r="G2" i="19" s="1"/>
  <c r="I6" i="19"/>
  <c r="H9" i="19"/>
  <c r="H13" i="19"/>
  <c r="I13" i="19" s="1"/>
  <c r="H17" i="19"/>
  <c r="H21" i="19"/>
  <c r="I21" i="19" s="1"/>
  <c r="J21" i="19" s="1"/>
  <c r="K21" i="19" s="1"/>
  <c r="L21" i="19" s="1"/>
  <c r="M21" i="19" s="1"/>
  <c r="H25" i="19"/>
  <c r="I9" i="19"/>
  <c r="J9" i="19" s="1"/>
  <c r="K9" i="19" s="1"/>
  <c r="L9" i="19" s="1"/>
  <c r="M9" i="19" s="1"/>
  <c r="I17" i="19"/>
  <c r="I25" i="19"/>
  <c r="I4" i="19"/>
  <c r="J4" i="19" s="1"/>
  <c r="K4" i="19" s="1"/>
  <c r="L4" i="19" s="1"/>
  <c r="M4" i="19" s="1"/>
  <c r="H7" i="19"/>
  <c r="I7" i="19" s="1"/>
  <c r="J7" i="19" s="1"/>
  <c r="K7" i="19" s="1"/>
  <c r="L7" i="19" s="1"/>
  <c r="M7" i="19" s="1"/>
  <c r="E8" i="19"/>
  <c r="F8" i="19" s="1"/>
  <c r="G8" i="19" s="1"/>
  <c r="H10" i="19"/>
  <c r="I10" i="19" s="1"/>
  <c r="J10" i="19" s="1"/>
  <c r="K10" i="19" s="1"/>
  <c r="L10" i="19" s="1"/>
  <c r="M10" i="19" s="1"/>
  <c r="H14" i="19"/>
  <c r="I14" i="19" s="1"/>
  <c r="J14" i="19" s="1"/>
  <c r="K14" i="19" s="1"/>
  <c r="L14" i="19" s="1"/>
  <c r="M14" i="19" s="1"/>
  <c r="H18" i="19"/>
  <c r="I18" i="19" s="1"/>
  <c r="J18" i="19" s="1"/>
  <c r="K18" i="19" s="1"/>
  <c r="L18" i="19" s="1"/>
  <c r="M18" i="19" s="1"/>
  <c r="H22" i="19"/>
  <c r="I22" i="19" s="1"/>
  <c r="J22" i="19" s="1"/>
  <c r="K22" i="19" s="1"/>
  <c r="L22" i="19" s="1"/>
  <c r="M22" i="19" s="1"/>
  <c r="I2" i="19"/>
  <c r="J2" i="19" s="1"/>
  <c r="K2" i="19" s="1"/>
  <c r="L2" i="19" s="1"/>
  <c r="M2" i="19" s="1"/>
  <c r="H5" i="19"/>
  <c r="I5" i="19" s="1"/>
  <c r="J5" i="19" s="1"/>
  <c r="K5" i="19" s="1"/>
  <c r="L5" i="19" s="1"/>
  <c r="M5" i="19" s="1"/>
  <c r="E6" i="19"/>
  <c r="F6" i="19" s="1"/>
  <c r="G6" i="19" s="1"/>
  <c r="H11" i="19"/>
  <c r="I11" i="19" s="1"/>
  <c r="J11" i="19" s="1"/>
  <c r="K11" i="19" s="1"/>
  <c r="L11" i="19" s="1"/>
  <c r="M11" i="19" s="1"/>
  <c r="H15" i="19"/>
  <c r="I15" i="19" s="1"/>
  <c r="J15" i="19" s="1"/>
  <c r="K15" i="19" s="1"/>
  <c r="L15" i="19" s="1"/>
  <c r="M15" i="19" s="1"/>
  <c r="H19" i="19"/>
  <c r="I19" i="19" s="1"/>
  <c r="J19" i="19" s="1"/>
  <c r="K19" i="19" s="1"/>
  <c r="L19" i="19" s="1"/>
  <c r="M19" i="19" s="1"/>
  <c r="H23" i="19"/>
  <c r="H8" i="19"/>
  <c r="I8" i="19" s="1"/>
  <c r="J8" i="19" s="1"/>
  <c r="K8" i="19" s="1"/>
  <c r="L8" i="19" s="1"/>
  <c r="M8" i="19" s="1"/>
  <c r="E9" i="19"/>
  <c r="F9" i="19" s="1"/>
  <c r="G9" i="19" s="1"/>
  <c r="E13" i="19"/>
  <c r="F13" i="19" s="1"/>
  <c r="G13" i="19" s="1"/>
  <c r="E17" i="19"/>
  <c r="F17" i="19" s="1"/>
  <c r="G17" i="19" s="1"/>
  <c r="E21" i="19"/>
  <c r="F21" i="19" s="1"/>
  <c r="G21" i="19" s="1"/>
  <c r="I23" i="19"/>
  <c r="J23" i="19" s="1"/>
  <c r="K23" i="19" s="1"/>
  <c r="L23" i="19" s="1"/>
  <c r="M23" i="19" s="1"/>
  <c r="E25" i="19"/>
  <c r="F25" i="19" s="1"/>
  <c r="G25" i="19" s="1"/>
  <c r="I3" i="19"/>
  <c r="J3" i="19" s="1"/>
  <c r="K3" i="19" s="1"/>
  <c r="L3" i="19" s="1"/>
  <c r="M3" i="19" s="1"/>
  <c r="H3" i="19"/>
  <c r="H12" i="19"/>
  <c r="I12" i="19" s="1"/>
  <c r="J12" i="19" s="1"/>
  <c r="K12" i="19" s="1"/>
  <c r="L12" i="19" s="1"/>
  <c r="M12" i="19" s="1"/>
  <c r="H16" i="19"/>
  <c r="I16" i="19" s="1"/>
  <c r="J16" i="19" s="1"/>
  <c r="K16" i="19" s="1"/>
  <c r="L16" i="19" s="1"/>
  <c r="M16" i="19" s="1"/>
  <c r="H20" i="19"/>
  <c r="I20" i="19" s="1"/>
  <c r="J20" i="19" s="1"/>
  <c r="K20" i="19" s="1"/>
  <c r="L20" i="19" s="1"/>
  <c r="M20" i="19" s="1"/>
  <c r="H17" i="18"/>
  <c r="H25" i="18"/>
  <c r="H4" i="18"/>
  <c r="I4" i="18" s="1"/>
  <c r="J4" i="18" s="1"/>
  <c r="K4" i="18" s="1"/>
  <c r="L4" i="18" s="1"/>
  <c r="M4" i="18" s="1"/>
  <c r="E5" i="18"/>
  <c r="F5" i="18" s="1"/>
  <c r="G5" i="18" s="1"/>
  <c r="E11" i="18"/>
  <c r="F11" i="18" s="1"/>
  <c r="G11" i="18" s="1"/>
  <c r="E15" i="18"/>
  <c r="F15" i="18" s="1"/>
  <c r="G15" i="18" s="1"/>
  <c r="I17" i="18"/>
  <c r="E19" i="18"/>
  <c r="F19" i="18" s="1"/>
  <c r="G19" i="18" s="1"/>
  <c r="E23" i="18"/>
  <c r="F23" i="18" s="1"/>
  <c r="G23" i="18" s="1"/>
  <c r="I25" i="18"/>
  <c r="I24" i="18"/>
  <c r="H13" i="18"/>
  <c r="I13" i="18" s="1"/>
  <c r="H10" i="18"/>
  <c r="I10" i="18" s="1"/>
  <c r="J10" i="18" s="1"/>
  <c r="K10" i="18" s="1"/>
  <c r="L10" i="18" s="1"/>
  <c r="M10" i="18" s="1"/>
  <c r="H14" i="18"/>
  <c r="I14" i="18" s="1"/>
  <c r="J14" i="18" s="1"/>
  <c r="K14" i="18" s="1"/>
  <c r="L14" i="18" s="1"/>
  <c r="M14" i="18" s="1"/>
  <c r="H18" i="18"/>
  <c r="I18" i="18" s="1"/>
  <c r="J18" i="18" s="1"/>
  <c r="K18" i="18" s="1"/>
  <c r="L18" i="18" s="1"/>
  <c r="M18" i="18" s="1"/>
  <c r="H22" i="18"/>
  <c r="I22" i="18" s="1"/>
  <c r="J22" i="18" s="1"/>
  <c r="K22" i="18" s="1"/>
  <c r="L22" i="18" s="1"/>
  <c r="M22" i="18" s="1"/>
  <c r="H9" i="18"/>
  <c r="I9" i="18" s="1"/>
  <c r="H7" i="18"/>
  <c r="I7" i="18" s="1"/>
  <c r="J7" i="18" s="1"/>
  <c r="K7" i="18" s="1"/>
  <c r="L7" i="18" s="1"/>
  <c r="M7" i="18" s="1"/>
  <c r="E12" i="18"/>
  <c r="F12" i="18" s="1"/>
  <c r="G12" i="18" s="1"/>
  <c r="E16" i="18"/>
  <c r="F16" i="18" s="1"/>
  <c r="G16" i="18" s="1"/>
  <c r="E20" i="18"/>
  <c r="F20" i="18" s="1"/>
  <c r="G20" i="18" s="1"/>
  <c r="E24" i="18"/>
  <c r="F24" i="18" s="1"/>
  <c r="G24" i="18" s="1"/>
  <c r="I2" i="18"/>
  <c r="J2" i="18" s="1"/>
  <c r="K2" i="18" s="1"/>
  <c r="L2" i="18" s="1"/>
  <c r="M2" i="18" s="1"/>
  <c r="E6" i="18"/>
  <c r="F6" i="18" s="1"/>
  <c r="G6" i="18" s="1"/>
  <c r="H11" i="18"/>
  <c r="I11" i="18" s="1"/>
  <c r="J11" i="18" s="1"/>
  <c r="K11" i="18" s="1"/>
  <c r="L11" i="18" s="1"/>
  <c r="M11" i="18" s="1"/>
  <c r="H15" i="18"/>
  <c r="I15" i="18" s="1"/>
  <c r="J15" i="18" s="1"/>
  <c r="K15" i="18" s="1"/>
  <c r="L15" i="18" s="1"/>
  <c r="M15" i="18" s="1"/>
  <c r="H19" i="18"/>
  <c r="H23" i="18"/>
  <c r="I23" i="18" s="1"/>
  <c r="J23" i="18" s="1"/>
  <c r="K23" i="18" s="1"/>
  <c r="L23" i="18" s="1"/>
  <c r="M23" i="18" s="1"/>
  <c r="H21" i="18"/>
  <c r="I21" i="18" s="1"/>
  <c r="E3" i="18"/>
  <c r="F3" i="18" s="1"/>
  <c r="G3" i="18" s="1"/>
  <c r="H5" i="18"/>
  <c r="I5" i="18" s="1"/>
  <c r="J5" i="18" s="1"/>
  <c r="K5" i="18" s="1"/>
  <c r="L5" i="18" s="1"/>
  <c r="M5" i="18" s="1"/>
  <c r="H8" i="18"/>
  <c r="I8" i="18" s="1"/>
  <c r="E9" i="18"/>
  <c r="F9" i="18" s="1"/>
  <c r="G9" i="18" s="1"/>
  <c r="E13" i="18"/>
  <c r="F13" i="18" s="1"/>
  <c r="G13" i="18" s="1"/>
  <c r="E17" i="18"/>
  <c r="F17" i="18" s="1"/>
  <c r="G17" i="18" s="1"/>
  <c r="I19" i="18"/>
  <c r="E21" i="18"/>
  <c r="F21" i="18" s="1"/>
  <c r="G21" i="18" s="1"/>
  <c r="E25" i="18"/>
  <c r="F25" i="18" s="1"/>
  <c r="G25" i="18" s="1"/>
  <c r="I6" i="18"/>
  <c r="E8" i="18"/>
  <c r="F8" i="18" s="1"/>
  <c r="G8" i="18" s="1"/>
  <c r="H3" i="18"/>
  <c r="I3" i="18" s="1"/>
  <c r="J3" i="18" s="1"/>
  <c r="K3" i="18" s="1"/>
  <c r="L3" i="18" s="1"/>
  <c r="M3" i="18" s="1"/>
  <c r="H12" i="18"/>
  <c r="I12" i="18" s="1"/>
  <c r="H16" i="18"/>
  <c r="I16" i="18" s="1"/>
  <c r="J16" i="18" s="1"/>
  <c r="K16" i="18" s="1"/>
  <c r="L16" i="18" s="1"/>
  <c r="M16" i="18" s="1"/>
  <c r="H20" i="18"/>
  <c r="I20" i="18" s="1"/>
  <c r="J20" i="18" s="1"/>
  <c r="K20" i="18" s="1"/>
  <c r="L20" i="18" s="1"/>
  <c r="M20" i="18" s="1"/>
  <c r="H13" i="17"/>
  <c r="I13" i="17" s="1"/>
  <c r="H17" i="17"/>
  <c r="I17" i="17" s="1"/>
  <c r="H21" i="17"/>
  <c r="I21" i="17" s="1"/>
  <c r="H25" i="17"/>
  <c r="H4" i="17"/>
  <c r="I4" i="17" s="1"/>
  <c r="J4" i="17" s="1"/>
  <c r="K4" i="17" s="1"/>
  <c r="L4" i="17" s="1"/>
  <c r="M4" i="17" s="1"/>
  <c r="I9" i="17"/>
  <c r="E11" i="17"/>
  <c r="F11" i="17" s="1"/>
  <c r="G11" i="17" s="1"/>
  <c r="E15" i="17"/>
  <c r="F15" i="17" s="1"/>
  <c r="G15" i="17" s="1"/>
  <c r="E19" i="17"/>
  <c r="F19" i="17" s="1"/>
  <c r="G19" i="17" s="1"/>
  <c r="E23" i="17"/>
  <c r="F23" i="17" s="1"/>
  <c r="G23" i="17" s="1"/>
  <c r="I25" i="17"/>
  <c r="I6" i="17"/>
  <c r="H7" i="17"/>
  <c r="E8" i="17"/>
  <c r="F8" i="17" s="1"/>
  <c r="G8" i="17" s="1"/>
  <c r="H10" i="17"/>
  <c r="I10" i="17" s="1"/>
  <c r="J10" i="17" s="1"/>
  <c r="K10" i="17" s="1"/>
  <c r="L10" i="17" s="1"/>
  <c r="M10" i="17" s="1"/>
  <c r="H14" i="17"/>
  <c r="I14" i="17" s="1"/>
  <c r="J14" i="17" s="1"/>
  <c r="K14" i="17" s="1"/>
  <c r="L14" i="17" s="1"/>
  <c r="M14" i="17" s="1"/>
  <c r="H18" i="17"/>
  <c r="H22" i="17"/>
  <c r="I22" i="17" s="1"/>
  <c r="J22" i="17" s="1"/>
  <c r="K22" i="17" s="1"/>
  <c r="L22" i="17" s="1"/>
  <c r="M22" i="17" s="1"/>
  <c r="H2" i="17"/>
  <c r="I2" i="17" s="1"/>
  <c r="J2" i="17" s="1"/>
  <c r="K2" i="17" s="1"/>
  <c r="L2" i="17" s="1"/>
  <c r="M2" i="17" s="1"/>
  <c r="E3" i="17"/>
  <c r="F3" i="17" s="1"/>
  <c r="G3" i="17" s="1"/>
  <c r="I7" i="17"/>
  <c r="J7" i="17" s="1"/>
  <c r="K7" i="17" s="1"/>
  <c r="L7" i="17" s="1"/>
  <c r="M7" i="17" s="1"/>
  <c r="E12" i="17"/>
  <c r="F12" i="17" s="1"/>
  <c r="G12" i="17" s="1"/>
  <c r="E16" i="17"/>
  <c r="F16" i="17" s="1"/>
  <c r="G16" i="17" s="1"/>
  <c r="I18" i="17"/>
  <c r="J18" i="17" s="1"/>
  <c r="K18" i="17" s="1"/>
  <c r="L18" i="17" s="1"/>
  <c r="M18" i="17" s="1"/>
  <c r="E20" i="17"/>
  <c r="F20" i="17" s="1"/>
  <c r="G20" i="17" s="1"/>
  <c r="E24" i="17"/>
  <c r="F24" i="17" s="1"/>
  <c r="G24" i="17" s="1"/>
  <c r="I24" i="17"/>
  <c r="H5" i="17"/>
  <c r="I5" i="17" s="1"/>
  <c r="J5" i="17" s="1"/>
  <c r="K5" i="17" s="1"/>
  <c r="L5" i="17" s="1"/>
  <c r="M5" i="17" s="1"/>
  <c r="E6" i="17"/>
  <c r="F6" i="17" s="1"/>
  <c r="G6" i="17" s="1"/>
  <c r="H11" i="17"/>
  <c r="H15" i="17"/>
  <c r="I15" i="17" s="1"/>
  <c r="J15" i="17" s="1"/>
  <c r="K15" i="17" s="1"/>
  <c r="L15" i="17" s="1"/>
  <c r="M15" i="17" s="1"/>
  <c r="H19" i="17"/>
  <c r="I19" i="17" s="1"/>
  <c r="J19" i="17" s="1"/>
  <c r="K19" i="17" s="1"/>
  <c r="L19" i="17" s="1"/>
  <c r="M19" i="17" s="1"/>
  <c r="H23" i="17"/>
  <c r="I23" i="17" s="1"/>
  <c r="H8" i="17"/>
  <c r="I8" i="17" s="1"/>
  <c r="J8" i="17" s="1"/>
  <c r="K8" i="17" s="1"/>
  <c r="L8" i="17" s="1"/>
  <c r="M8" i="17" s="1"/>
  <c r="E9" i="17"/>
  <c r="F9" i="17" s="1"/>
  <c r="G9" i="17" s="1"/>
  <c r="I11" i="17"/>
  <c r="J11" i="17" s="1"/>
  <c r="K11" i="17" s="1"/>
  <c r="L11" i="17" s="1"/>
  <c r="M11" i="17" s="1"/>
  <c r="E13" i="17"/>
  <c r="F13" i="17" s="1"/>
  <c r="G13" i="17" s="1"/>
  <c r="E17" i="17"/>
  <c r="F17" i="17" s="1"/>
  <c r="G17" i="17" s="1"/>
  <c r="E21" i="17"/>
  <c r="F21" i="17" s="1"/>
  <c r="G21" i="17" s="1"/>
  <c r="E25" i="17"/>
  <c r="F25" i="17" s="1"/>
  <c r="G25" i="17" s="1"/>
  <c r="H3" i="17"/>
  <c r="I3" i="17" s="1"/>
  <c r="H12" i="17"/>
  <c r="I12" i="17" s="1"/>
  <c r="H16" i="17"/>
  <c r="I16" i="17" s="1"/>
  <c r="J16" i="17" s="1"/>
  <c r="K16" i="17" s="1"/>
  <c r="L16" i="17" s="1"/>
  <c r="M16" i="17" s="1"/>
  <c r="H20" i="17"/>
  <c r="I20" i="17" s="1"/>
  <c r="H17" i="16"/>
  <c r="H21" i="16"/>
  <c r="H25" i="16"/>
  <c r="I25" i="16" s="1"/>
  <c r="H4" i="16"/>
  <c r="I4" i="16" s="1"/>
  <c r="E5" i="16"/>
  <c r="F5" i="16" s="1"/>
  <c r="G5" i="16" s="1"/>
  <c r="E11" i="16"/>
  <c r="F11" i="16" s="1"/>
  <c r="G11" i="16" s="1"/>
  <c r="E15" i="16"/>
  <c r="F15" i="16" s="1"/>
  <c r="G15" i="16" s="1"/>
  <c r="I17" i="16"/>
  <c r="E19" i="16"/>
  <c r="F19" i="16" s="1"/>
  <c r="G19" i="16" s="1"/>
  <c r="I21" i="16"/>
  <c r="E23" i="16"/>
  <c r="F23" i="16" s="1"/>
  <c r="G23" i="16" s="1"/>
  <c r="H9" i="16"/>
  <c r="I9" i="16" s="1"/>
  <c r="H13" i="16"/>
  <c r="I13" i="16" s="1"/>
  <c r="H7" i="16"/>
  <c r="I7" i="16" s="1"/>
  <c r="J7" i="16" s="1"/>
  <c r="K7" i="16" s="1"/>
  <c r="L7" i="16" s="1"/>
  <c r="M7" i="16" s="1"/>
  <c r="E8" i="16"/>
  <c r="F8" i="16" s="1"/>
  <c r="G8" i="16" s="1"/>
  <c r="H10" i="16"/>
  <c r="I10" i="16" s="1"/>
  <c r="H14" i="16"/>
  <c r="I14" i="16" s="1"/>
  <c r="J14" i="16" s="1"/>
  <c r="K14" i="16" s="1"/>
  <c r="L14" i="16" s="1"/>
  <c r="M14" i="16" s="1"/>
  <c r="H18" i="16"/>
  <c r="I18" i="16" s="1"/>
  <c r="J18" i="16" s="1"/>
  <c r="K18" i="16" s="1"/>
  <c r="L18" i="16" s="1"/>
  <c r="M18" i="16" s="1"/>
  <c r="H22" i="16"/>
  <c r="I22" i="16" s="1"/>
  <c r="J22" i="16" s="1"/>
  <c r="K22" i="16" s="1"/>
  <c r="L22" i="16" s="1"/>
  <c r="M22" i="16" s="1"/>
  <c r="I24" i="16"/>
  <c r="J24" i="16" s="1"/>
  <c r="K24" i="16" s="1"/>
  <c r="L24" i="16" s="1"/>
  <c r="M24" i="16" s="1"/>
  <c r="I6" i="16"/>
  <c r="H2" i="16"/>
  <c r="I2" i="16" s="1"/>
  <c r="J2" i="16" s="1"/>
  <c r="K2" i="16" s="1"/>
  <c r="L2" i="16" s="1"/>
  <c r="M2" i="16" s="1"/>
  <c r="H5" i="16"/>
  <c r="I5" i="16" s="1"/>
  <c r="E6" i="16"/>
  <c r="F6" i="16" s="1"/>
  <c r="G6" i="16" s="1"/>
  <c r="H11" i="16"/>
  <c r="I11" i="16" s="1"/>
  <c r="H15" i="16"/>
  <c r="I15" i="16" s="1"/>
  <c r="J15" i="16" s="1"/>
  <c r="K15" i="16" s="1"/>
  <c r="L15" i="16" s="1"/>
  <c r="M15" i="16" s="1"/>
  <c r="H19" i="16"/>
  <c r="I19" i="16" s="1"/>
  <c r="J19" i="16" s="1"/>
  <c r="K19" i="16" s="1"/>
  <c r="L19" i="16" s="1"/>
  <c r="M19" i="16" s="1"/>
  <c r="H23" i="16"/>
  <c r="I23" i="16" s="1"/>
  <c r="J23" i="16" s="1"/>
  <c r="K23" i="16" s="1"/>
  <c r="L23" i="16" s="1"/>
  <c r="M23" i="16" s="1"/>
  <c r="H8" i="16"/>
  <c r="I8" i="16" s="1"/>
  <c r="E9" i="16"/>
  <c r="F9" i="16" s="1"/>
  <c r="G9" i="16" s="1"/>
  <c r="E13" i="16"/>
  <c r="F13" i="16" s="1"/>
  <c r="G13" i="16" s="1"/>
  <c r="E17" i="16"/>
  <c r="F17" i="16" s="1"/>
  <c r="G17" i="16" s="1"/>
  <c r="E21" i="16"/>
  <c r="F21" i="16" s="1"/>
  <c r="G21" i="16" s="1"/>
  <c r="E25" i="16"/>
  <c r="F25" i="16" s="1"/>
  <c r="G25" i="16" s="1"/>
  <c r="I3" i="16"/>
  <c r="J3" i="16" s="1"/>
  <c r="K3" i="16" s="1"/>
  <c r="L3" i="16" s="1"/>
  <c r="M3" i="16" s="1"/>
  <c r="H12" i="16"/>
  <c r="I12" i="16" s="1"/>
  <c r="J12" i="16" s="1"/>
  <c r="K12" i="16" s="1"/>
  <c r="L12" i="16" s="1"/>
  <c r="M12" i="16" s="1"/>
  <c r="H16" i="16"/>
  <c r="I16" i="16" s="1"/>
  <c r="J16" i="16" s="1"/>
  <c r="K16" i="16" s="1"/>
  <c r="L16" i="16" s="1"/>
  <c r="M16" i="16" s="1"/>
  <c r="H20" i="16"/>
  <c r="I20" i="16" s="1"/>
  <c r="L12" i="1"/>
  <c r="K12" i="1"/>
  <c r="J12" i="1"/>
  <c r="B8" i="11" s="1"/>
  <c r="H4" i="11" s="1"/>
  <c r="I12" i="1"/>
  <c r="B8" i="10" s="1"/>
  <c r="H5" i="10" s="1"/>
  <c r="B38" i="1"/>
  <c r="B39" i="1"/>
  <c r="B40" i="1"/>
  <c r="B32" i="1"/>
  <c r="B33" i="1"/>
  <c r="B34" i="1"/>
  <c r="B35" i="1"/>
  <c r="B36" i="1"/>
  <c r="B37" i="1"/>
  <c r="F6" i="1"/>
  <c r="B2" i="6" s="1"/>
  <c r="G6" i="1"/>
  <c r="B2" i="8" s="1"/>
  <c r="H6" i="1"/>
  <c r="B2" i="9" s="1"/>
  <c r="F10" i="1"/>
  <c r="G10" i="1"/>
  <c r="B6" i="8" s="1"/>
  <c r="H10" i="1"/>
  <c r="B6" i="9" s="1"/>
  <c r="B3" i="14"/>
  <c r="B4" i="14"/>
  <c r="B5" i="14"/>
  <c r="B7" i="14"/>
  <c r="B8" i="14"/>
  <c r="H7" i="14" s="1"/>
  <c r="B9" i="14"/>
  <c r="B1" i="14"/>
  <c r="J16" i="1"/>
  <c r="K16" i="1"/>
  <c r="L16" i="1"/>
  <c r="M16" i="1"/>
  <c r="B3" i="13"/>
  <c r="E7" i="13" s="1"/>
  <c r="B4" i="13"/>
  <c r="B5" i="13"/>
  <c r="B7" i="13"/>
  <c r="B8" i="13"/>
  <c r="B9" i="13"/>
  <c r="B1" i="13"/>
  <c r="B2" i="12"/>
  <c r="B3" i="12"/>
  <c r="E2" i="12" s="1"/>
  <c r="F2" i="12" s="1"/>
  <c r="B4" i="12"/>
  <c r="B5" i="12"/>
  <c r="B6" i="12"/>
  <c r="B7" i="12"/>
  <c r="B8" i="12"/>
  <c r="B9" i="12"/>
  <c r="B1" i="12"/>
  <c r="M10" i="1"/>
  <c r="B6" i="14" s="1"/>
  <c r="M6" i="1"/>
  <c r="L10" i="1"/>
  <c r="B6" i="13" s="1"/>
  <c r="L6" i="1"/>
  <c r="B2" i="13" s="1"/>
  <c r="K10" i="1"/>
  <c r="K6" i="1"/>
  <c r="B3" i="11"/>
  <c r="E5" i="11" s="1"/>
  <c r="B4" i="11"/>
  <c r="B5" i="11"/>
  <c r="B7" i="11"/>
  <c r="B9" i="11"/>
  <c r="B1" i="11"/>
  <c r="B3" i="10"/>
  <c r="E10" i="10" s="1"/>
  <c r="B4" i="10"/>
  <c r="B5" i="10"/>
  <c r="B7" i="10"/>
  <c r="B9" i="10"/>
  <c r="B1" i="10"/>
  <c r="H22" i="14"/>
  <c r="H18" i="14"/>
  <c r="H14" i="14"/>
  <c r="H10" i="14"/>
  <c r="H24" i="14"/>
  <c r="H5" i="14"/>
  <c r="H23" i="14"/>
  <c r="H2" i="14"/>
  <c r="B3" i="9"/>
  <c r="B4" i="9"/>
  <c r="B5" i="9"/>
  <c r="B7" i="9"/>
  <c r="B8" i="9"/>
  <c r="B9" i="9"/>
  <c r="B1" i="9"/>
  <c r="B3" i="8"/>
  <c r="B4" i="8"/>
  <c r="B5" i="8"/>
  <c r="B7" i="8"/>
  <c r="B9" i="8"/>
  <c r="B1" i="8"/>
  <c r="F16" i="1"/>
  <c r="B3" i="6"/>
  <c r="B4" i="6"/>
  <c r="B5" i="6"/>
  <c r="B6" i="6"/>
  <c r="B7" i="6"/>
  <c r="B8" i="6"/>
  <c r="B9" i="6"/>
  <c r="B1" i="6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17" i="1"/>
  <c r="B3" i="7"/>
  <c r="B4" i="7"/>
  <c r="B5" i="7"/>
  <c r="B7" i="7"/>
  <c r="B8" i="7"/>
  <c r="H19" i="7" s="1"/>
  <c r="B9" i="7"/>
  <c r="B1" i="7"/>
  <c r="B3" i="2"/>
  <c r="B4" i="2"/>
  <c r="B5" i="2"/>
  <c r="B7" i="2"/>
  <c r="B8" i="2"/>
  <c r="B9" i="2"/>
  <c r="B1" i="2"/>
  <c r="E16" i="1"/>
  <c r="G16" i="1"/>
  <c r="H16" i="1"/>
  <c r="I16" i="1"/>
  <c r="D16" i="1"/>
  <c r="E10" i="1"/>
  <c r="B6" i="7" s="1"/>
  <c r="I10" i="1"/>
  <c r="B6" i="10" s="1"/>
  <c r="J10" i="1"/>
  <c r="B6" i="11" s="1"/>
  <c r="D10" i="1"/>
  <c r="B6" i="2" s="1"/>
  <c r="E6" i="1"/>
  <c r="B2" i="7" s="1"/>
  <c r="I6" i="1"/>
  <c r="B2" i="10" s="1"/>
  <c r="J6" i="1"/>
  <c r="B2" i="11" s="1"/>
  <c r="D6" i="1"/>
  <c r="B2" i="2" s="1"/>
  <c r="N16" i="18" l="1"/>
  <c r="P31" i="1"/>
  <c r="N4" i="18"/>
  <c r="P19" i="1"/>
  <c r="N19" i="19"/>
  <c r="Q34" i="1"/>
  <c r="N14" i="19"/>
  <c r="Q29" i="1"/>
  <c r="N3" i="20"/>
  <c r="R18" i="1"/>
  <c r="B2" i="14"/>
  <c r="I7" i="21"/>
  <c r="J7" i="21" s="1"/>
  <c r="K7" i="21" s="1"/>
  <c r="L7" i="21" s="1"/>
  <c r="M7" i="21" s="1"/>
  <c r="N15" i="18"/>
  <c r="P30" i="1"/>
  <c r="N7" i="18"/>
  <c r="P22" i="1"/>
  <c r="N23" i="19"/>
  <c r="Q38" i="1"/>
  <c r="N15" i="19"/>
  <c r="Q30" i="1"/>
  <c r="N10" i="19"/>
  <c r="Q25" i="1"/>
  <c r="N21" i="19"/>
  <c r="Q36" i="1"/>
  <c r="N8" i="20"/>
  <c r="R23" i="1"/>
  <c r="N6" i="20"/>
  <c r="R21" i="1"/>
  <c r="N13" i="20"/>
  <c r="R28" i="1"/>
  <c r="N3" i="18"/>
  <c r="P18" i="1"/>
  <c r="N11" i="18"/>
  <c r="P26" i="1"/>
  <c r="N11" i="19"/>
  <c r="Q26" i="1"/>
  <c r="N19" i="20"/>
  <c r="R34" i="1"/>
  <c r="N9" i="20"/>
  <c r="R24" i="1"/>
  <c r="N4" i="20"/>
  <c r="R19" i="1"/>
  <c r="N22" i="18"/>
  <c r="P37" i="1"/>
  <c r="N20" i="19"/>
  <c r="Q35" i="1"/>
  <c r="N7" i="19"/>
  <c r="Q22" i="1"/>
  <c r="N22" i="20"/>
  <c r="R37" i="1"/>
  <c r="N5" i="18"/>
  <c r="P20" i="1"/>
  <c r="N2" i="18"/>
  <c r="P17" i="1"/>
  <c r="N18" i="18"/>
  <c r="P33" i="1"/>
  <c r="N16" i="19"/>
  <c r="Q31" i="1"/>
  <c r="N5" i="19"/>
  <c r="Q20" i="1"/>
  <c r="N4" i="19"/>
  <c r="Q19" i="1"/>
  <c r="N18" i="20"/>
  <c r="R33" i="1"/>
  <c r="N14" i="18"/>
  <c r="P29" i="1"/>
  <c r="N12" i="19"/>
  <c r="Q27" i="1"/>
  <c r="N2" i="19"/>
  <c r="Q17" i="1"/>
  <c r="N23" i="20"/>
  <c r="R38" i="1"/>
  <c r="N10" i="20"/>
  <c r="R25" i="1"/>
  <c r="N14" i="20"/>
  <c r="R29" i="1"/>
  <c r="N10" i="18"/>
  <c r="P25" i="1"/>
  <c r="N8" i="19"/>
  <c r="Q23" i="1"/>
  <c r="N22" i="19"/>
  <c r="Q37" i="1"/>
  <c r="N15" i="20"/>
  <c r="R30" i="1"/>
  <c r="N5" i="20"/>
  <c r="R20" i="1"/>
  <c r="N7" i="20"/>
  <c r="R22" i="1"/>
  <c r="I12" i="21"/>
  <c r="J12" i="21" s="1"/>
  <c r="K12" i="21" s="1"/>
  <c r="L12" i="21" s="1"/>
  <c r="M12" i="21" s="1"/>
  <c r="N20" i="18"/>
  <c r="P35" i="1"/>
  <c r="N23" i="18"/>
  <c r="P38" i="1"/>
  <c r="N3" i="19"/>
  <c r="Q18" i="1"/>
  <c r="N18" i="19"/>
  <c r="Q33" i="1"/>
  <c r="N9" i="19"/>
  <c r="Q24" i="1"/>
  <c r="N24" i="19"/>
  <c r="Q39" i="1"/>
  <c r="N2" i="20"/>
  <c r="R17" i="1"/>
  <c r="J11" i="20"/>
  <c r="K11" i="20" s="1"/>
  <c r="L11" i="20" s="1"/>
  <c r="M11" i="20" s="1"/>
  <c r="J25" i="20"/>
  <c r="K25" i="20" s="1"/>
  <c r="L25" i="20" s="1"/>
  <c r="M25" i="20" s="1"/>
  <c r="J20" i="20"/>
  <c r="K20" i="20" s="1"/>
  <c r="L20" i="20" s="1"/>
  <c r="M20" i="20" s="1"/>
  <c r="J16" i="20"/>
  <c r="K16" i="20" s="1"/>
  <c r="L16" i="20" s="1"/>
  <c r="M16" i="20" s="1"/>
  <c r="J17" i="20"/>
  <c r="K17" i="20" s="1"/>
  <c r="L17" i="20" s="1"/>
  <c r="M17" i="20" s="1"/>
  <c r="J17" i="19"/>
  <c r="K17" i="19" s="1"/>
  <c r="L17" i="19" s="1"/>
  <c r="M17" i="19" s="1"/>
  <c r="J13" i="19"/>
  <c r="K13" i="19" s="1"/>
  <c r="L13" i="19" s="1"/>
  <c r="M13" i="19" s="1"/>
  <c r="J12" i="18"/>
  <c r="K12" i="18" s="1"/>
  <c r="L12" i="18" s="1"/>
  <c r="M12" i="18" s="1"/>
  <c r="J13" i="18"/>
  <c r="K13" i="18" s="1"/>
  <c r="L13" i="18" s="1"/>
  <c r="M13" i="18" s="1"/>
  <c r="J19" i="18"/>
  <c r="K19" i="18" s="1"/>
  <c r="L19" i="18" s="1"/>
  <c r="M19" i="18" s="1"/>
  <c r="J8" i="18"/>
  <c r="K8" i="18" s="1"/>
  <c r="L8" i="18" s="1"/>
  <c r="M8" i="18" s="1"/>
  <c r="J9" i="18"/>
  <c r="K9" i="18" s="1"/>
  <c r="L9" i="18" s="1"/>
  <c r="M9" i="18" s="1"/>
  <c r="J9" i="16"/>
  <c r="K9" i="16" s="1"/>
  <c r="L9" i="16" s="1"/>
  <c r="M9" i="16" s="1"/>
  <c r="N24" i="1" s="1"/>
  <c r="J11" i="16"/>
  <c r="K11" i="16" s="1"/>
  <c r="L11" i="16" s="1"/>
  <c r="M11" i="16" s="1"/>
  <c r="N26" i="1" s="1"/>
  <c r="N2" i="16"/>
  <c r="N17" i="1"/>
  <c r="N7" i="16"/>
  <c r="N22" i="1"/>
  <c r="N3" i="16"/>
  <c r="N18" i="1"/>
  <c r="N12" i="16"/>
  <c r="N27" i="1"/>
  <c r="N24" i="16"/>
  <c r="N39" i="1"/>
  <c r="N22" i="16"/>
  <c r="N37" i="1"/>
  <c r="J25" i="16"/>
  <c r="K25" i="16" s="1"/>
  <c r="L25" i="16" s="1"/>
  <c r="M25" i="16" s="1"/>
  <c r="N23" i="16"/>
  <c r="N38" i="1"/>
  <c r="N19" i="16"/>
  <c r="N34" i="1"/>
  <c r="N15" i="16"/>
  <c r="N30" i="1"/>
  <c r="N18" i="16"/>
  <c r="N33" i="1"/>
  <c r="N14" i="16"/>
  <c r="N29" i="1"/>
  <c r="J20" i="16"/>
  <c r="K20" i="16" s="1"/>
  <c r="L20" i="16" s="1"/>
  <c r="M20" i="16" s="1"/>
  <c r="J17" i="16"/>
  <c r="K17" i="16" s="1"/>
  <c r="L17" i="16" s="1"/>
  <c r="M17" i="16" s="1"/>
  <c r="N16" i="16"/>
  <c r="N31" i="1"/>
  <c r="N5" i="17"/>
  <c r="O20" i="1"/>
  <c r="N4" i="17"/>
  <c r="O19" i="1"/>
  <c r="J3" i="17"/>
  <c r="K3" i="17" s="1"/>
  <c r="L3" i="17" s="1"/>
  <c r="M3" i="17" s="1"/>
  <c r="N8" i="17"/>
  <c r="O23" i="1"/>
  <c r="N2" i="17"/>
  <c r="O17" i="1"/>
  <c r="N22" i="17"/>
  <c r="O37" i="1"/>
  <c r="N18" i="17"/>
  <c r="O33" i="1"/>
  <c r="N14" i="17"/>
  <c r="O29" i="1"/>
  <c r="N15" i="17"/>
  <c r="O30" i="1"/>
  <c r="N10" i="17"/>
  <c r="O25" i="1"/>
  <c r="N19" i="17"/>
  <c r="O34" i="1"/>
  <c r="N16" i="17"/>
  <c r="O31" i="1"/>
  <c r="N11" i="17"/>
  <c r="O26" i="1"/>
  <c r="N7" i="17"/>
  <c r="O22" i="1"/>
  <c r="J20" i="17"/>
  <c r="K20" i="17" s="1"/>
  <c r="L20" i="17" s="1"/>
  <c r="M20" i="17" s="1"/>
  <c r="J25" i="17"/>
  <c r="K25" i="17" s="1"/>
  <c r="L25" i="17" s="1"/>
  <c r="M25" i="17" s="1"/>
  <c r="J21" i="17"/>
  <c r="K21" i="17" s="1"/>
  <c r="L21" i="17" s="1"/>
  <c r="M21" i="17" s="1"/>
  <c r="J17" i="17"/>
  <c r="K17" i="17" s="1"/>
  <c r="L17" i="17" s="1"/>
  <c r="M17" i="17" s="1"/>
  <c r="J13" i="17"/>
  <c r="K13" i="17" s="1"/>
  <c r="L13" i="17" s="1"/>
  <c r="M13" i="17" s="1"/>
  <c r="J23" i="17"/>
  <c r="K23" i="17" s="1"/>
  <c r="L23" i="17" s="1"/>
  <c r="M23" i="17" s="1"/>
  <c r="J24" i="17"/>
  <c r="K24" i="17" s="1"/>
  <c r="L24" i="17" s="1"/>
  <c r="M24" i="17" s="1"/>
  <c r="J9" i="17"/>
  <c r="K9" i="17" s="1"/>
  <c r="L9" i="17" s="1"/>
  <c r="M9" i="17" s="1"/>
  <c r="J13" i="16"/>
  <c r="K13" i="16" s="1"/>
  <c r="L13" i="16" s="1"/>
  <c r="M13" i="16" s="1"/>
  <c r="J4" i="16"/>
  <c r="K4" i="16" s="1"/>
  <c r="L4" i="16" s="1"/>
  <c r="M4" i="16" s="1"/>
  <c r="J5" i="16"/>
  <c r="K5" i="16" s="1"/>
  <c r="L5" i="16" s="1"/>
  <c r="M5" i="16" s="1"/>
  <c r="J8" i="16"/>
  <c r="K8" i="16" s="1"/>
  <c r="L8" i="16" s="1"/>
  <c r="M8" i="16" s="1"/>
  <c r="J10" i="16"/>
  <c r="K10" i="16" s="1"/>
  <c r="L10" i="16" s="1"/>
  <c r="M10" i="16" s="1"/>
  <c r="J12" i="20"/>
  <c r="K12" i="20" s="1"/>
  <c r="L12" i="20" s="1"/>
  <c r="M12" i="20" s="1"/>
  <c r="J21" i="20"/>
  <c r="K21" i="20" s="1"/>
  <c r="L21" i="20" s="1"/>
  <c r="M21" i="20" s="1"/>
  <c r="J24" i="20"/>
  <c r="K24" i="20" s="1"/>
  <c r="L24" i="20" s="1"/>
  <c r="M24" i="20" s="1"/>
  <c r="J25" i="19"/>
  <c r="K25" i="19" s="1"/>
  <c r="L25" i="19" s="1"/>
  <c r="M25" i="19" s="1"/>
  <c r="J6" i="19"/>
  <c r="K6" i="19" s="1"/>
  <c r="L6" i="19" s="1"/>
  <c r="M6" i="19" s="1"/>
  <c r="J21" i="18"/>
  <c r="K21" i="18" s="1"/>
  <c r="L21" i="18" s="1"/>
  <c r="M21" i="18" s="1"/>
  <c r="J25" i="18"/>
  <c r="K25" i="18" s="1"/>
  <c r="L25" i="18" s="1"/>
  <c r="M25" i="18" s="1"/>
  <c r="J17" i="18"/>
  <c r="K17" i="18" s="1"/>
  <c r="L17" i="18" s="1"/>
  <c r="M17" i="18" s="1"/>
  <c r="J6" i="18"/>
  <c r="K6" i="18" s="1"/>
  <c r="L6" i="18" s="1"/>
  <c r="M6" i="18" s="1"/>
  <c r="J24" i="18"/>
  <c r="K24" i="18" s="1"/>
  <c r="L24" i="18" s="1"/>
  <c r="M24" i="18" s="1"/>
  <c r="J12" i="17"/>
  <c r="K12" i="17" s="1"/>
  <c r="L12" i="17" s="1"/>
  <c r="M12" i="17" s="1"/>
  <c r="J6" i="17"/>
  <c r="K6" i="17" s="1"/>
  <c r="L6" i="17" s="1"/>
  <c r="M6" i="17" s="1"/>
  <c r="J6" i="16"/>
  <c r="K6" i="16" s="1"/>
  <c r="L6" i="16" s="1"/>
  <c r="M6" i="16" s="1"/>
  <c r="J21" i="16"/>
  <c r="K21" i="16" s="1"/>
  <c r="L21" i="16" s="1"/>
  <c r="M21" i="16" s="1"/>
  <c r="H24" i="11"/>
  <c r="I24" i="11" s="1"/>
  <c r="F10" i="10"/>
  <c r="F5" i="11"/>
  <c r="H6" i="14"/>
  <c r="H24" i="12"/>
  <c r="H25" i="13"/>
  <c r="E4" i="14"/>
  <c r="F4" i="14" s="1"/>
  <c r="G4" i="14" s="1"/>
  <c r="G2" i="12"/>
  <c r="G5" i="11"/>
  <c r="G10" i="10"/>
  <c r="E4" i="13"/>
  <c r="E18" i="11"/>
  <c r="F18" i="11" s="1"/>
  <c r="G18" i="11" s="1"/>
  <c r="E7" i="11"/>
  <c r="F7" i="11" s="1"/>
  <c r="G7" i="11" s="1"/>
  <c r="E14" i="12"/>
  <c r="F14" i="12" s="1"/>
  <c r="G14" i="12" s="1"/>
  <c r="E14" i="10"/>
  <c r="F14" i="10" s="1"/>
  <c r="G14" i="10" s="1"/>
  <c r="E15" i="6"/>
  <c r="F15" i="6" s="1"/>
  <c r="G15" i="6" s="1"/>
  <c r="E10" i="8"/>
  <c r="F10" i="8" s="1"/>
  <c r="G10" i="8" s="1"/>
  <c r="E4" i="12"/>
  <c r="F4" i="12" s="1"/>
  <c r="G4" i="12" s="1"/>
  <c r="E7" i="12"/>
  <c r="F7" i="12" s="1"/>
  <c r="G7" i="12" s="1"/>
  <c r="E10" i="12"/>
  <c r="F10" i="12" s="1"/>
  <c r="G10" i="12" s="1"/>
  <c r="E19" i="11"/>
  <c r="F19" i="11" s="1"/>
  <c r="G19" i="11" s="1"/>
  <c r="E6" i="11"/>
  <c r="F6" i="11" s="1"/>
  <c r="G6" i="11" s="1"/>
  <c r="E10" i="11"/>
  <c r="F10" i="11" s="1"/>
  <c r="G10" i="11" s="1"/>
  <c r="E14" i="11"/>
  <c r="F14" i="11" s="1"/>
  <c r="G14" i="11" s="1"/>
  <c r="E4" i="10"/>
  <c r="F4" i="10" s="1"/>
  <c r="G4" i="10" s="1"/>
  <c r="E7" i="14"/>
  <c r="F7" i="14" s="1"/>
  <c r="G7" i="14" s="1"/>
  <c r="E10" i="14"/>
  <c r="F10" i="14" s="1"/>
  <c r="G10" i="14" s="1"/>
  <c r="E14" i="14"/>
  <c r="F14" i="14" s="1"/>
  <c r="G14" i="14" s="1"/>
  <c r="I24" i="14"/>
  <c r="E2" i="14"/>
  <c r="F2" i="14" s="1"/>
  <c r="G2" i="14" s="1"/>
  <c r="I6" i="14"/>
  <c r="H9" i="14"/>
  <c r="I9" i="14" s="1"/>
  <c r="H13" i="14"/>
  <c r="I13" i="14" s="1"/>
  <c r="H17" i="14"/>
  <c r="I17" i="14" s="1"/>
  <c r="H21" i="14"/>
  <c r="I21" i="14" s="1"/>
  <c r="H25" i="14"/>
  <c r="E18" i="14"/>
  <c r="F18" i="14" s="1"/>
  <c r="G18" i="14" s="1"/>
  <c r="E22" i="14"/>
  <c r="F22" i="14" s="1"/>
  <c r="G22" i="14" s="1"/>
  <c r="H4" i="14"/>
  <c r="I4" i="14" s="1"/>
  <c r="J4" i="14" s="1"/>
  <c r="K4" i="14" s="1"/>
  <c r="L4" i="14" s="1"/>
  <c r="M4" i="14" s="1"/>
  <c r="E5" i="14"/>
  <c r="F5" i="14" s="1"/>
  <c r="G5" i="14" s="1"/>
  <c r="E11" i="14"/>
  <c r="F11" i="14" s="1"/>
  <c r="G11" i="14" s="1"/>
  <c r="E15" i="14"/>
  <c r="F15" i="14" s="1"/>
  <c r="G15" i="14" s="1"/>
  <c r="E19" i="14"/>
  <c r="F19" i="14" s="1"/>
  <c r="G19" i="14" s="1"/>
  <c r="E23" i="14"/>
  <c r="F23" i="14" s="1"/>
  <c r="G23" i="14" s="1"/>
  <c r="I25" i="14"/>
  <c r="E8" i="14"/>
  <c r="F8" i="14" s="1"/>
  <c r="G8" i="14" s="1"/>
  <c r="I7" i="14"/>
  <c r="J7" i="14" s="1"/>
  <c r="K7" i="14" s="1"/>
  <c r="L7" i="14" s="1"/>
  <c r="M7" i="14" s="1"/>
  <c r="I10" i="14"/>
  <c r="J10" i="14" s="1"/>
  <c r="K10" i="14" s="1"/>
  <c r="L10" i="14" s="1"/>
  <c r="M10" i="14" s="1"/>
  <c r="E12" i="14"/>
  <c r="F12" i="14" s="1"/>
  <c r="G12" i="14" s="1"/>
  <c r="I14" i="14"/>
  <c r="E16" i="14"/>
  <c r="F16" i="14" s="1"/>
  <c r="G16" i="14" s="1"/>
  <c r="I18" i="14"/>
  <c r="E20" i="14"/>
  <c r="F20" i="14" s="1"/>
  <c r="G20" i="14" s="1"/>
  <c r="I22" i="14"/>
  <c r="J22" i="14" s="1"/>
  <c r="K22" i="14" s="1"/>
  <c r="L22" i="14" s="1"/>
  <c r="M22" i="14" s="1"/>
  <c r="E24" i="14"/>
  <c r="F24" i="14" s="1"/>
  <c r="G24" i="14" s="1"/>
  <c r="E6" i="14"/>
  <c r="F6" i="14" s="1"/>
  <c r="G6" i="14" s="1"/>
  <c r="H11" i="14"/>
  <c r="H15" i="14"/>
  <c r="H19" i="14"/>
  <c r="E3" i="14"/>
  <c r="F3" i="14" s="1"/>
  <c r="G3" i="14" s="1"/>
  <c r="I2" i="14"/>
  <c r="I5" i="14"/>
  <c r="H8" i="14"/>
  <c r="I8" i="14" s="1"/>
  <c r="E9" i="14"/>
  <c r="F9" i="14" s="1"/>
  <c r="G9" i="14" s="1"/>
  <c r="I11" i="14"/>
  <c r="E13" i="14"/>
  <c r="F13" i="14" s="1"/>
  <c r="G13" i="14" s="1"/>
  <c r="I15" i="14"/>
  <c r="E17" i="14"/>
  <c r="F17" i="14" s="1"/>
  <c r="G17" i="14" s="1"/>
  <c r="I19" i="14"/>
  <c r="J19" i="14" s="1"/>
  <c r="K19" i="14" s="1"/>
  <c r="L19" i="14" s="1"/>
  <c r="M19" i="14" s="1"/>
  <c r="E21" i="14"/>
  <c r="F21" i="14" s="1"/>
  <c r="G21" i="14" s="1"/>
  <c r="I23" i="14"/>
  <c r="E25" i="14"/>
  <c r="F25" i="14" s="1"/>
  <c r="G25" i="14" s="1"/>
  <c r="H3" i="14"/>
  <c r="I3" i="14" s="1"/>
  <c r="J3" i="14" s="1"/>
  <c r="K3" i="14" s="1"/>
  <c r="L3" i="14" s="1"/>
  <c r="M3" i="14" s="1"/>
  <c r="H12" i="14"/>
  <c r="I12" i="14" s="1"/>
  <c r="H16" i="14"/>
  <c r="I16" i="14" s="1"/>
  <c r="J16" i="14" s="1"/>
  <c r="K16" i="14" s="1"/>
  <c r="L16" i="14" s="1"/>
  <c r="M16" i="14" s="1"/>
  <c r="H20" i="14"/>
  <c r="I20" i="14" s="1"/>
  <c r="F7" i="13"/>
  <c r="G7" i="13" s="1"/>
  <c r="E22" i="9"/>
  <c r="F22" i="9" s="1"/>
  <c r="G22" i="9" s="1"/>
  <c r="E6" i="10"/>
  <c r="F6" i="10" s="1"/>
  <c r="G6" i="10" s="1"/>
  <c r="E18" i="10"/>
  <c r="F18" i="10" s="1"/>
  <c r="G18" i="10" s="1"/>
  <c r="E2" i="13"/>
  <c r="F2" i="13" s="1"/>
  <c r="G2" i="13" s="1"/>
  <c r="H24" i="13"/>
  <c r="I24" i="13" s="1"/>
  <c r="E2" i="10"/>
  <c r="F2" i="10" s="1"/>
  <c r="G2" i="10" s="1"/>
  <c r="H6" i="10"/>
  <c r="I6" i="10" s="1"/>
  <c r="E22" i="10"/>
  <c r="F22" i="10" s="1"/>
  <c r="G22" i="10" s="1"/>
  <c r="H5" i="11"/>
  <c r="I5" i="11" s="1"/>
  <c r="J5" i="11" s="1"/>
  <c r="K5" i="11" s="1"/>
  <c r="L5" i="11" s="1"/>
  <c r="M5" i="11" s="1"/>
  <c r="F4" i="13"/>
  <c r="G4" i="13" s="1"/>
  <c r="H3" i="12"/>
  <c r="I3" i="12" s="1"/>
  <c r="H13" i="12"/>
  <c r="I13" i="12" s="1"/>
  <c r="E10" i="13"/>
  <c r="F10" i="13" s="1"/>
  <c r="G10" i="13" s="1"/>
  <c r="E3" i="10"/>
  <c r="F3" i="10" s="1"/>
  <c r="G3" i="10" s="1"/>
  <c r="E7" i="10"/>
  <c r="F7" i="10" s="1"/>
  <c r="G7" i="10" s="1"/>
  <c r="E14" i="13"/>
  <c r="F14" i="13" s="1"/>
  <c r="G14" i="13" s="1"/>
  <c r="E20" i="7"/>
  <c r="E4" i="8"/>
  <c r="F4" i="8" s="1"/>
  <c r="G4" i="8" s="1"/>
  <c r="H24" i="10"/>
  <c r="I24" i="10" s="1"/>
  <c r="E4" i="11"/>
  <c r="F4" i="11" s="1"/>
  <c r="G4" i="11" s="1"/>
  <c r="H6" i="11"/>
  <c r="I6" i="11" s="1"/>
  <c r="E22" i="11"/>
  <c r="F22" i="11" s="1"/>
  <c r="G22" i="11" s="1"/>
  <c r="H6" i="12"/>
  <c r="I6" i="12" s="1"/>
  <c r="E18" i="12"/>
  <c r="F18" i="12" s="1"/>
  <c r="G18" i="12" s="1"/>
  <c r="E18" i="13"/>
  <c r="F18" i="13" s="1"/>
  <c r="G18" i="13" s="1"/>
  <c r="E18" i="8"/>
  <c r="F18" i="8" s="1"/>
  <c r="G18" i="8" s="1"/>
  <c r="E17" i="10"/>
  <c r="F17" i="10" s="1"/>
  <c r="G17" i="10" s="1"/>
  <c r="E22" i="12"/>
  <c r="F22" i="12" s="1"/>
  <c r="G22" i="12" s="1"/>
  <c r="H6" i="13"/>
  <c r="I6" i="13" s="1"/>
  <c r="E22" i="13"/>
  <c r="F22" i="13" s="1"/>
  <c r="G22" i="13" s="1"/>
  <c r="H4" i="13"/>
  <c r="I4" i="13" s="1"/>
  <c r="E5" i="13"/>
  <c r="F5" i="13" s="1"/>
  <c r="G5" i="13" s="1"/>
  <c r="E11" i="13"/>
  <c r="F11" i="13" s="1"/>
  <c r="G11" i="13" s="1"/>
  <c r="E15" i="13"/>
  <c r="F15" i="13" s="1"/>
  <c r="G15" i="13" s="1"/>
  <c r="E19" i="13"/>
  <c r="F19" i="13" s="1"/>
  <c r="G19" i="13" s="1"/>
  <c r="E23" i="13"/>
  <c r="F23" i="13" s="1"/>
  <c r="G23" i="13" s="1"/>
  <c r="I25" i="13"/>
  <c r="H13" i="13"/>
  <c r="I13" i="13" s="1"/>
  <c r="H7" i="13"/>
  <c r="I7" i="13" s="1"/>
  <c r="E8" i="13"/>
  <c r="F8" i="13" s="1"/>
  <c r="G8" i="13" s="1"/>
  <c r="H10" i="13"/>
  <c r="H14" i="13"/>
  <c r="I14" i="13" s="1"/>
  <c r="J14" i="13" s="1"/>
  <c r="K14" i="13" s="1"/>
  <c r="L14" i="13" s="1"/>
  <c r="M14" i="13" s="1"/>
  <c r="H18" i="13"/>
  <c r="I18" i="13" s="1"/>
  <c r="H22" i="13"/>
  <c r="I22" i="13" s="1"/>
  <c r="H9" i="13"/>
  <c r="I9" i="13" s="1"/>
  <c r="H17" i="13"/>
  <c r="I17" i="13" s="1"/>
  <c r="H21" i="13"/>
  <c r="I21" i="13" s="1"/>
  <c r="H2" i="13"/>
  <c r="I2" i="13" s="1"/>
  <c r="E3" i="13"/>
  <c r="F3" i="13" s="1"/>
  <c r="G3" i="13" s="1"/>
  <c r="I10" i="13"/>
  <c r="E12" i="13"/>
  <c r="F12" i="13" s="1"/>
  <c r="G12" i="13" s="1"/>
  <c r="E16" i="13"/>
  <c r="F16" i="13" s="1"/>
  <c r="G16" i="13" s="1"/>
  <c r="E20" i="13"/>
  <c r="F20" i="13" s="1"/>
  <c r="G20" i="13" s="1"/>
  <c r="E24" i="13"/>
  <c r="F24" i="13" s="1"/>
  <c r="G24" i="13" s="1"/>
  <c r="H5" i="13"/>
  <c r="I5" i="13" s="1"/>
  <c r="E6" i="13"/>
  <c r="F6" i="13" s="1"/>
  <c r="G6" i="13" s="1"/>
  <c r="H11" i="13"/>
  <c r="I11" i="13" s="1"/>
  <c r="H15" i="13"/>
  <c r="I15" i="13" s="1"/>
  <c r="H19" i="13"/>
  <c r="I19" i="13" s="1"/>
  <c r="H23" i="13"/>
  <c r="I23" i="13" s="1"/>
  <c r="H8" i="13"/>
  <c r="I8" i="13" s="1"/>
  <c r="E9" i="13"/>
  <c r="F9" i="13" s="1"/>
  <c r="G9" i="13" s="1"/>
  <c r="E13" i="13"/>
  <c r="F13" i="13" s="1"/>
  <c r="G13" i="13" s="1"/>
  <c r="E17" i="13"/>
  <c r="F17" i="13" s="1"/>
  <c r="G17" i="13" s="1"/>
  <c r="E21" i="13"/>
  <c r="F21" i="13" s="1"/>
  <c r="G21" i="13" s="1"/>
  <c r="E25" i="13"/>
  <c r="F25" i="13" s="1"/>
  <c r="G25" i="13" s="1"/>
  <c r="H3" i="13"/>
  <c r="I3" i="13" s="1"/>
  <c r="H12" i="13"/>
  <c r="I12" i="13" s="1"/>
  <c r="H16" i="13"/>
  <c r="I16" i="13" s="1"/>
  <c r="H20" i="13"/>
  <c r="I20" i="13" s="1"/>
  <c r="H25" i="12"/>
  <c r="I25" i="12" s="1"/>
  <c r="H4" i="12"/>
  <c r="I4" i="12" s="1"/>
  <c r="E5" i="12"/>
  <c r="F5" i="12" s="1"/>
  <c r="G5" i="12" s="1"/>
  <c r="E11" i="12"/>
  <c r="F11" i="12" s="1"/>
  <c r="G11" i="12" s="1"/>
  <c r="E15" i="12"/>
  <c r="F15" i="12" s="1"/>
  <c r="G15" i="12" s="1"/>
  <c r="E19" i="12"/>
  <c r="F19" i="12" s="1"/>
  <c r="G19" i="12" s="1"/>
  <c r="E23" i="12"/>
  <c r="F23" i="12" s="1"/>
  <c r="G23" i="12" s="1"/>
  <c r="I24" i="12"/>
  <c r="H7" i="12"/>
  <c r="I7" i="12" s="1"/>
  <c r="E8" i="12"/>
  <c r="F8" i="12" s="1"/>
  <c r="G8" i="12" s="1"/>
  <c r="H10" i="12"/>
  <c r="I10" i="12" s="1"/>
  <c r="H14" i="12"/>
  <c r="I14" i="12" s="1"/>
  <c r="H18" i="12"/>
  <c r="I18" i="12" s="1"/>
  <c r="H22" i="12"/>
  <c r="I22" i="12" s="1"/>
  <c r="H9" i="12"/>
  <c r="I9" i="12" s="1"/>
  <c r="H17" i="12"/>
  <c r="I17" i="12" s="1"/>
  <c r="H2" i="12"/>
  <c r="I2" i="12" s="1"/>
  <c r="J2" i="12" s="1"/>
  <c r="K2" i="12" s="1"/>
  <c r="L2" i="12" s="1"/>
  <c r="M2" i="12" s="1"/>
  <c r="E3" i="12"/>
  <c r="F3" i="12" s="1"/>
  <c r="G3" i="12" s="1"/>
  <c r="E12" i="12"/>
  <c r="F12" i="12" s="1"/>
  <c r="G12" i="12" s="1"/>
  <c r="E16" i="12"/>
  <c r="F16" i="12" s="1"/>
  <c r="G16" i="12" s="1"/>
  <c r="E20" i="12"/>
  <c r="F20" i="12" s="1"/>
  <c r="G20" i="12" s="1"/>
  <c r="E24" i="12"/>
  <c r="F24" i="12" s="1"/>
  <c r="G24" i="12" s="1"/>
  <c r="H5" i="12"/>
  <c r="I5" i="12" s="1"/>
  <c r="E6" i="12"/>
  <c r="F6" i="12" s="1"/>
  <c r="G6" i="12" s="1"/>
  <c r="H11" i="12"/>
  <c r="I11" i="12" s="1"/>
  <c r="H15" i="12"/>
  <c r="I15" i="12" s="1"/>
  <c r="H19" i="12"/>
  <c r="H23" i="12"/>
  <c r="I23" i="12" s="1"/>
  <c r="H8" i="12"/>
  <c r="I8" i="12" s="1"/>
  <c r="E9" i="12"/>
  <c r="F9" i="12" s="1"/>
  <c r="G9" i="12" s="1"/>
  <c r="E13" i="12"/>
  <c r="F13" i="12" s="1"/>
  <c r="G13" i="12" s="1"/>
  <c r="E17" i="12"/>
  <c r="F17" i="12" s="1"/>
  <c r="G17" i="12" s="1"/>
  <c r="I19" i="12"/>
  <c r="E21" i="12"/>
  <c r="F21" i="12" s="1"/>
  <c r="G21" i="12" s="1"/>
  <c r="E25" i="12"/>
  <c r="F25" i="12" s="1"/>
  <c r="G25" i="12" s="1"/>
  <c r="H21" i="12"/>
  <c r="I21" i="12" s="1"/>
  <c r="H12" i="12"/>
  <c r="I12" i="12" s="1"/>
  <c r="H16" i="12"/>
  <c r="I16" i="12" s="1"/>
  <c r="H20" i="12"/>
  <c r="I20" i="12" s="1"/>
  <c r="E2" i="11"/>
  <c r="F2" i="11" s="1"/>
  <c r="G2" i="11" s="1"/>
  <c r="H9" i="11"/>
  <c r="I9" i="11" s="1"/>
  <c r="H13" i="11"/>
  <c r="I13" i="11" s="1"/>
  <c r="H17" i="11"/>
  <c r="I17" i="11" s="1"/>
  <c r="H21" i="11"/>
  <c r="I21" i="11" s="1"/>
  <c r="H25" i="11"/>
  <c r="I25" i="11" s="1"/>
  <c r="E11" i="11"/>
  <c r="F11" i="11" s="1"/>
  <c r="G11" i="11" s="1"/>
  <c r="E15" i="11"/>
  <c r="F15" i="11" s="1"/>
  <c r="G15" i="11" s="1"/>
  <c r="E23" i="11"/>
  <c r="F23" i="11" s="1"/>
  <c r="G23" i="11" s="1"/>
  <c r="I4" i="11"/>
  <c r="H7" i="11"/>
  <c r="I7" i="11" s="1"/>
  <c r="E8" i="11"/>
  <c r="F8" i="11" s="1"/>
  <c r="G8" i="11" s="1"/>
  <c r="H10" i="11"/>
  <c r="I10" i="11" s="1"/>
  <c r="J10" i="11" s="1"/>
  <c r="K10" i="11" s="1"/>
  <c r="L10" i="11" s="1"/>
  <c r="M10" i="11" s="1"/>
  <c r="H14" i="11"/>
  <c r="I14" i="11" s="1"/>
  <c r="H18" i="11"/>
  <c r="I18" i="11" s="1"/>
  <c r="H22" i="11"/>
  <c r="I22" i="11" s="1"/>
  <c r="J22" i="11" s="1"/>
  <c r="K22" i="11" s="1"/>
  <c r="L22" i="11" s="1"/>
  <c r="M22" i="11" s="1"/>
  <c r="H2" i="11"/>
  <c r="I2" i="11" s="1"/>
  <c r="E3" i="11"/>
  <c r="F3" i="11" s="1"/>
  <c r="G3" i="11" s="1"/>
  <c r="E12" i="11"/>
  <c r="F12" i="11" s="1"/>
  <c r="G12" i="11" s="1"/>
  <c r="E16" i="11"/>
  <c r="F16" i="11" s="1"/>
  <c r="G16" i="11" s="1"/>
  <c r="E20" i="11"/>
  <c r="F20" i="11" s="1"/>
  <c r="G20" i="11" s="1"/>
  <c r="E24" i="11"/>
  <c r="F24" i="11" s="1"/>
  <c r="G24" i="11" s="1"/>
  <c r="H11" i="11"/>
  <c r="I11" i="11" s="1"/>
  <c r="H15" i="11"/>
  <c r="I15" i="11" s="1"/>
  <c r="H19" i="11"/>
  <c r="I19" i="11" s="1"/>
  <c r="H23" i="11"/>
  <c r="I23" i="11" s="1"/>
  <c r="J23" i="11" s="1"/>
  <c r="K23" i="11" s="1"/>
  <c r="L23" i="11" s="1"/>
  <c r="M23" i="11" s="1"/>
  <c r="H8" i="11"/>
  <c r="I8" i="11" s="1"/>
  <c r="E9" i="11"/>
  <c r="F9" i="11" s="1"/>
  <c r="G9" i="11" s="1"/>
  <c r="E13" i="11"/>
  <c r="F13" i="11" s="1"/>
  <c r="G13" i="11" s="1"/>
  <c r="E17" i="11"/>
  <c r="F17" i="11" s="1"/>
  <c r="G17" i="11" s="1"/>
  <c r="E21" i="11"/>
  <c r="F21" i="11" s="1"/>
  <c r="G21" i="11" s="1"/>
  <c r="E25" i="11"/>
  <c r="F25" i="11" s="1"/>
  <c r="G25" i="11" s="1"/>
  <c r="H3" i="11"/>
  <c r="I3" i="11" s="1"/>
  <c r="H12" i="11"/>
  <c r="I12" i="11" s="1"/>
  <c r="H16" i="11"/>
  <c r="I16" i="11" s="1"/>
  <c r="H20" i="11"/>
  <c r="I20" i="11" s="1"/>
  <c r="H9" i="10"/>
  <c r="I9" i="10" s="1"/>
  <c r="H4" i="10"/>
  <c r="I4" i="10" s="1"/>
  <c r="E5" i="10"/>
  <c r="F5" i="10" s="1"/>
  <c r="G5" i="10" s="1"/>
  <c r="E11" i="10"/>
  <c r="F11" i="10" s="1"/>
  <c r="G11" i="10" s="1"/>
  <c r="E15" i="10"/>
  <c r="F15" i="10" s="1"/>
  <c r="G15" i="10" s="1"/>
  <c r="E19" i="10"/>
  <c r="F19" i="10" s="1"/>
  <c r="G19" i="10" s="1"/>
  <c r="E23" i="10"/>
  <c r="F23" i="10" s="1"/>
  <c r="G23" i="10" s="1"/>
  <c r="H13" i="10"/>
  <c r="I13" i="10" s="1"/>
  <c r="H17" i="10"/>
  <c r="I17" i="10" s="1"/>
  <c r="H21" i="10"/>
  <c r="I21" i="10" s="1"/>
  <c r="H25" i="10"/>
  <c r="I25" i="10" s="1"/>
  <c r="H7" i="10"/>
  <c r="I7" i="10" s="1"/>
  <c r="E8" i="10"/>
  <c r="F8" i="10" s="1"/>
  <c r="G8" i="10" s="1"/>
  <c r="H10" i="10"/>
  <c r="I10" i="10" s="1"/>
  <c r="J10" i="10" s="1"/>
  <c r="K10" i="10" s="1"/>
  <c r="L10" i="10" s="1"/>
  <c r="M10" i="10" s="1"/>
  <c r="H14" i="10"/>
  <c r="I14" i="10" s="1"/>
  <c r="H18" i="10"/>
  <c r="I18" i="10" s="1"/>
  <c r="H22" i="10"/>
  <c r="I22" i="10" s="1"/>
  <c r="H2" i="10"/>
  <c r="I2" i="10" s="1"/>
  <c r="E12" i="10"/>
  <c r="F12" i="10" s="1"/>
  <c r="G12" i="10" s="1"/>
  <c r="E16" i="10"/>
  <c r="F16" i="10" s="1"/>
  <c r="G16" i="10" s="1"/>
  <c r="E20" i="10"/>
  <c r="F20" i="10" s="1"/>
  <c r="G20" i="10" s="1"/>
  <c r="E24" i="10"/>
  <c r="F24" i="10" s="1"/>
  <c r="G24" i="10" s="1"/>
  <c r="H11" i="10"/>
  <c r="I11" i="10" s="1"/>
  <c r="H15" i="10"/>
  <c r="I15" i="10" s="1"/>
  <c r="H19" i="10"/>
  <c r="I19" i="10" s="1"/>
  <c r="H23" i="10"/>
  <c r="I23" i="10" s="1"/>
  <c r="I5" i="10"/>
  <c r="H8" i="10"/>
  <c r="I8" i="10" s="1"/>
  <c r="E9" i="10"/>
  <c r="F9" i="10" s="1"/>
  <c r="G9" i="10" s="1"/>
  <c r="E13" i="10"/>
  <c r="F13" i="10" s="1"/>
  <c r="G13" i="10" s="1"/>
  <c r="E21" i="10"/>
  <c r="F21" i="10" s="1"/>
  <c r="G21" i="10" s="1"/>
  <c r="E25" i="10"/>
  <c r="F25" i="10" s="1"/>
  <c r="G25" i="10" s="1"/>
  <c r="H3" i="10"/>
  <c r="I3" i="10" s="1"/>
  <c r="H12" i="10"/>
  <c r="I12" i="10" s="1"/>
  <c r="H16" i="10"/>
  <c r="I16" i="10" s="1"/>
  <c r="H20" i="10"/>
  <c r="I20" i="10" s="1"/>
  <c r="E10" i="9"/>
  <c r="F10" i="9" s="1"/>
  <c r="G10" i="9" s="1"/>
  <c r="E7" i="9"/>
  <c r="F7" i="9" s="1"/>
  <c r="G7" i="9" s="1"/>
  <c r="E2" i="9"/>
  <c r="F2" i="9" s="1"/>
  <c r="G2" i="9" s="1"/>
  <c r="E4" i="9"/>
  <c r="F4" i="9" s="1"/>
  <c r="G4" i="9" s="1"/>
  <c r="E14" i="9"/>
  <c r="F14" i="9" s="1"/>
  <c r="G14" i="9" s="1"/>
  <c r="E18" i="9"/>
  <c r="F18" i="9" s="1"/>
  <c r="G18" i="9" s="1"/>
  <c r="E5" i="9"/>
  <c r="F5" i="9" s="1"/>
  <c r="G5" i="9" s="1"/>
  <c r="E11" i="9"/>
  <c r="F11" i="9" s="1"/>
  <c r="G11" i="9" s="1"/>
  <c r="E15" i="9"/>
  <c r="F15" i="9" s="1"/>
  <c r="G15" i="9" s="1"/>
  <c r="E19" i="9"/>
  <c r="F19" i="9" s="1"/>
  <c r="G19" i="9" s="1"/>
  <c r="E23" i="9"/>
  <c r="F23" i="9" s="1"/>
  <c r="G23" i="9" s="1"/>
  <c r="E8" i="9"/>
  <c r="F8" i="9" s="1"/>
  <c r="G8" i="9" s="1"/>
  <c r="E3" i="9"/>
  <c r="F3" i="9" s="1"/>
  <c r="G3" i="9" s="1"/>
  <c r="E12" i="9"/>
  <c r="F12" i="9" s="1"/>
  <c r="G12" i="9" s="1"/>
  <c r="E16" i="9"/>
  <c r="F16" i="9" s="1"/>
  <c r="G16" i="9" s="1"/>
  <c r="E20" i="9"/>
  <c r="F20" i="9" s="1"/>
  <c r="G20" i="9" s="1"/>
  <c r="E24" i="9"/>
  <c r="F24" i="9" s="1"/>
  <c r="G24" i="9" s="1"/>
  <c r="E6" i="9"/>
  <c r="F6" i="9" s="1"/>
  <c r="G6" i="9" s="1"/>
  <c r="E9" i="9"/>
  <c r="F9" i="9" s="1"/>
  <c r="G9" i="9" s="1"/>
  <c r="E13" i="9"/>
  <c r="F13" i="9" s="1"/>
  <c r="G13" i="9" s="1"/>
  <c r="E17" i="9"/>
  <c r="F17" i="9" s="1"/>
  <c r="G17" i="9" s="1"/>
  <c r="E21" i="9"/>
  <c r="F21" i="9" s="1"/>
  <c r="G21" i="9" s="1"/>
  <c r="E25" i="9"/>
  <c r="F25" i="9" s="1"/>
  <c r="G25" i="9" s="1"/>
  <c r="E14" i="8"/>
  <c r="F14" i="8" s="1"/>
  <c r="G14" i="8" s="1"/>
  <c r="E7" i="8"/>
  <c r="F7" i="8" s="1"/>
  <c r="G7" i="8" s="1"/>
  <c r="E22" i="8"/>
  <c r="F22" i="8" s="1"/>
  <c r="G22" i="8" s="1"/>
  <c r="E2" i="8"/>
  <c r="F2" i="8" s="1"/>
  <c r="G2" i="8" s="1"/>
  <c r="H10" i="2"/>
  <c r="I10" i="2" s="1"/>
  <c r="E5" i="8"/>
  <c r="F5" i="8" s="1"/>
  <c r="G5" i="8" s="1"/>
  <c r="E11" i="8"/>
  <c r="F11" i="8" s="1"/>
  <c r="G11" i="8" s="1"/>
  <c r="E15" i="8"/>
  <c r="F15" i="8" s="1"/>
  <c r="G15" i="8" s="1"/>
  <c r="E19" i="8"/>
  <c r="F19" i="8" s="1"/>
  <c r="G19" i="8" s="1"/>
  <c r="E23" i="8"/>
  <c r="F23" i="8" s="1"/>
  <c r="G23" i="8" s="1"/>
  <c r="E8" i="8"/>
  <c r="F8" i="8" s="1"/>
  <c r="G8" i="8" s="1"/>
  <c r="E3" i="8"/>
  <c r="F3" i="8" s="1"/>
  <c r="G3" i="8" s="1"/>
  <c r="E12" i="8"/>
  <c r="F12" i="8" s="1"/>
  <c r="G12" i="8" s="1"/>
  <c r="E16" i="8"/>
  <c r="F16" i="8" s="1"/>
  <c r="G16" i="8" s="1"/>
  <c r="E20" i="8"/>
  <c r="F20" i="8" s="1"/>
  <c r="G20" i="8" s="1"/>
  <c r="E24" i="8"/>
  <c r="F24" i="8" s="1"/>
  <c r="G24" i="8" s="1"/>
  <c r="E9" i="8"/>
  <c r="F9" i="8" s="1"/>
  <c r="G9" i="8" s="1"/>
  <c r="E13" i="8"/>
  <c r="F13" i="8" s="1"/>
  <c r="G13" i="8" s="1"/>
  <c r="E17" i="8"/>
  <c r="F17" i="8" s="1"/>
  <c r="G17" i="8" s="1"/>
  <c r="E21" i="8"/>
  <c r="F21" i="8" s="1"/>
  <c r="G21" i="8" s="1"/>
  <c r="E25" i="8"/>
  <c r="F25" i="8" s="1"/>
  <c r="G25" i="8" s="1"/>
  <c r="E6" i="8"/>
  <c r="F6" i="8" s="1"/>
  <c r="G6" i="8" s="1"/>
  <c r="H19" i="6"/>
  <c r="E17" i="2"/>
  <c r="F17" i="2" s="1"/>
  <c r="G17" i="2" s="1"/>
  <c r="F20" i="7"/>
  <c r="G20" i="7" s="1"/>
  <c r="E20" i="6"/>
  <c r="F20" i="6" s="1"/>
  <c r="G20" i="6" s="1"/>
  <c r="E23" i="6"/>
  <c r="F23" i="6" s="1"/>
  <c r="G23" i="6" s="1"/>
  <c r="E23" i="7"/>
  <c r="F23" i="7" s="1"/>
  <c r="G23" i="7" s="1"/>
  <c r="E5" i="7"/>
  <c r="F5" i="7" s="1"/>
  <c r="G5" i="7" s="1"/>
  <c r="E10" i="7"/>
  <c r="F10" i="7" s="1"/>
  <c r="G10" i="7" s="1"/>
  <c r="E16" i="7"/>
  <c r="F16" i="7" s="1"/>
  <c r="G16" i="7" s="1"/>
  <c r="E18" i="7"/>
  <c r="F18" i="7" s="1"/>
  <c r="G18" i="7" s="1"/>
  <c r="H16" i="2"/>
  <c r="I16" i="2" s="1"/>
  <c r="E18" i="6"/>
  <c r="F18" i="6" s="1"/>
  <c r="G18" i="6" s="1"/>
  <c r="E10" i="6"/>
  <c r="F10" i="6" s="1"/>
  <c r="G10" i="6" s="1"/>
  <c r="E3" i="7"/>
  <c r="F3" i="7" s="1"/>
  <c r="G3" i="7" s="1"/>
  <c r="E15" i="7"/>
  <c r="F15" i="7" s="1"/>
  <c r="G15" i="7" s="1"/>
  <c r="H3" i="7"/>
  <c r="I3" i="7" s="1"/>
  <c r="H25" i="7"/>
  <c r="I25" i="7" s="1"/>
  <c r="E2" i="7"/>
  <c r="F2" i="7" s="1"/>
  <c r="G2" i="7" s="1"/>
  <c r="E4" i="7"/>
  <c r="F4" i="7" s="1"/>
  <c r="G4" i="7" s="1"/>
  <c r="E6" i="7"/>
  <c r="F6" i="7" s="1"/>
  <c r="G6" i="7" s="1"/>
  <c r="E8" i="7"/>
  <c r="F8" i="7" s="1"/>
  <c r="G8" i="7" s="1"/>
  <c r="H12" i="7"/>
  <c r="I12" i="7" s="1"/>
  <c r="E13" i="7"/>
  <c r="F13" i="7" s="1"/>
  <c r="G13" i="7" s="1"/>
  <c r="H20" i="7"/>
  <c r="I20" i="7" s="1"/>
  <c r="E21" i="7"/>
  <c r="F21" i="7" s="1"/>
  <c r="G21" i="7" s="1"/>
  <c r="H15" i="7"/>
  <c r="I15" i="7" s="1"/>
  <c r="H23" i="7"/>
  <c r="E24" i="7"/>
  <c r="F24" i="7" s="1"/>
  <c r="G24" i="7" s="1"/>
  <c r="H9" i="7"/>
  <c r="I9" i="7" s="1"/>
  <c r="E10" i="2"/>
  <c r="F10" i="2" s="1"/>
  <c r="G10" i="2" s="1"/>
  <c r="H10" i="7"/>
  <c r="I10" i="7" s="1"/>
  <c r="E11" i="7"/>
  <c r="F11" i="7" s="1"/>
  <c r="G11" i="7" s="1"/>
  <c r="H18" i="7"/>
  <c r="I18" i="7" s="1"/>
  <c r="E19" i="7"/>
  <c r="F19" i="7" s="1"/>
  <c r="G19" i="7" s="1"/>
  <c r="I23" i="7"/>
  <c r="H7" i="7"/>
  <c r="I7" i="7" s="1"/>
  <c r="H2" i="7"/>
  <c r="I2" i="7" s="1"/>
  <c r="H4" i="7"/>
  <c r="I4" i="7" s="1"/>
  <c r="H6" i="7"/>
  <c r="I6" i="7" s="1"/>
  <c r="H8" i="7"/>
  <c r="I8" i="7" s="1"/>
  <c r="J8" i="7" s="1"/>
  <c r="K8" i="7" s="1"/>
  <c r="L8" i="7" s="1"/>
  <c r="M8" i="7" s="1"/>
  <c r="H13" i="7"/>
  <c r="I13" i="7" s="1"/>
  <c r="E14" i="7"/>
  <c r="F14" i="7" s="1"/>
  <c r="G14" i="7" s="1"/>
  <c r="H21" i="7"/>
  <c r="I21" i="7" s="1"/>
  <c r="E22" i="7"/>
  <c r="F22" i="7" s="1"/>
  <c r="G22" i="7" s="1"/>
  <c r="H14" i="7"/>
  <c r="I14" i="7" s="1"/>
  <c r="E7" i="7"/>
  <c r="F7" i="7" s="1"/>
  <c r="G7" i="7" s="1"/>
  <c r="E9" i="7"/>
  <c r="F9" i="7" s="1"/>
  <c r="G9" i="7" s="1"/>
  <c r="H16" i="7"/>
  <c r="I16" i="7" s="1"/>
  <c r="E17" i="7"/>
  <c r="F17" i="7" s="1"/>
  <c r="G17" i="7" s="1"/>
  <c r="H24" i="7"/>
  <c r="I24" i="7" s="1"/>
  <c r="E25" i="7"/>
  <c r="F25" i="7" s="1"/>
  <c r="G25" i="7" s="1"/>
  <c r="I19" i="7"/>
  <c r="H22" i="7"/>
  <c r="I22" i="7" s="1"/>
  <c r="H5" i="7"/>
  <c r="I5" i="7" s="1"/>
  <c r="H17" i="7"/>
  <c r="I17" i="7" s="1"/>
  <c r="H11" i="7"/>
  <c r="I11" i="7" s="1"/>
  <c r="E12" i="7"/>
  <c r="F12" i="7" s="1"/>
  <c r="G12" i="7" s="1"/>
  <c r="H15" i="2"/>
  <c r="I15" i="2" s="1"/>
  <c r="H5" i="6"/>
  <c r="I5" i="6" s="1"/>
  <c r="H25" i="6"/>
  <c r="I25" i="6" s="1"/>
  <c r="H9" i="2"/>
  <c r="I9" i="2" s="1"/>
  <c r="E2" i="6"/>
  <c r="F2" i="6" s="1"/>
  <c r="G2" i="6" s="1"/>
  <c r="E4" i="6"/>
  <c r="F4" i="6" s="1"/>
  <c r="G4" i="6" s="1"/>
  <c r="E6" i="6"/>
  <c r="F6" i="6" s="1"/>
  <c r="G6" i="6" s="1"/>
  <c r="E8" i="6"/>
  <c r="F8" i="6" s="1"/>
  <c r="G8" i="6" s="1"/>
  <c r="H12" i="6"/>
  <c r="I12" i="6" s="1"/>
  <c r="E13" i="6"/>
  <c r="F13" i="6" s="1"/>
  <c r="G13" i="6" s="1"/>
  <c r="H20" i="6"/>
  <c r="I20" i="6" s="1"/>
  <c r="E21" i="6"/>
  <c r="F21" i="6" s="1"/>
  <c r="G21" i="6" s="1"/>
  <c r="H14" i="6"/>
  <c r="H9" i="6"/>
  <c r="I9" i="6" s="1"/>
  <c r="H17" i="6"/>
  <c r="I17" i="6" s="1"/>
  <c r="H8" i="2"/>
  <c r="I8" i="2" s="1"/>
  <c r="H15" i="6"/>
  <c r="I15" i="6" s="1"/>
  <c r="J15" i="6" s="1"/>
  <c r="K15" i="6" s="1"/>
  <c r="L15" i="6" s="1"/>
  <c r="M15" i="6" s="1"/>
  <c r="E16" i="6"/>
  <c r="F16" i="6" s="1"/>
  <c r="G16" i="6" s="1"/>
  <c r="H23" i="6"/>
  <c r="I23" i="6" s="1"/>
  <c r="J23" i="6" s="1"/>
  <c r="K23" i="6" s="1"/>
  <c r="L23" i="6" s="1"/>
  <c r="M23" i="6" s="1"/>
  <c r="E24" i="6"/>
  <c r="F24" i="6" s="1"/>
  <c r="G24" i="6" s="1"/>
  <c r="H22" i="6"/>
  <c r="I22" i="6" s="1"/>
  <c r="H7" i="6"/>
  <c r="I7" i="6" s="1"/>
  <c r="H10" i="6"/>
  <c r="I10" i="6" s="1"/>
  <c r="J10" i="6" s="1"/>
  <c r="K10" i="6" s="1"/>
  <c r="L10" i="6" s="1"/>
  <c r="M10" i="6" s="1"/>
  <c r="E11" i="6"/>
  <c r="F11" i="6" s="1"/>
  <c r="G11" i="6" s="1"/>
  <c r="H18" i="6"/>
  <c r="I18" i="6" s="1"/>
  <c r="E19" i="6"/>
  <c r="F19" i="6" s="1"/>
  <c r="G19" i="6" s="1"/>
  <c r="H24" i="2"/>
  <c r="I24" i="2" s="1"/>
  <c r="H4" i="2"/>
  <c r="I4" i="2" s="1"/>
  <c r="H2" i="6"/>
  <c r="I2" i="6" s="1"/>
  <c r="J2" i="6" s="1"/>
  <c r="K2" i="6" s="1"/>
  <c r="L2" i="6" s="1"/>
  <c r="M2" i="6" s="1"/>
  <c r="H4" i="6"/>
  <c r="I4" i="6" s="1"/>
  <c r="H6" i="6"/>
  <c r="I6" i="6" s="1"/>
  <c r="H8" i="6"/>
  <c r="H13" i="6"/>
  <c r="I13" i="6" s="1"/>
  <c r="E14" i="6"/>
  <c r="F14" i="6" s="1"/>
  <c r="G14" i="6" s="1"/>
  <c r="H21" i="6"/>
  <c r="I21" i="6" s="1"/>
  <c r="J21" i="6" s="1"/>
  <c r="K21" i="6" s="1"/>
  <c r="L21" i="6" s="1"/>
  <c r="M21" i="6" s="1"/>
  <c r="E22" i="6"/>
  <c r="F22" i="6" s="1"/>
  <c r="G22" i="6" s="1"/>
  <c r="H7" i="2"/>
  <c r="I7" i="2" s="1"/>
  <c r="E3" i="6"/>
  <c r="F3" i="6" s="1"/>
  <c r="G3" i="6" s="1"/>
  <c r="E5" i="6"/>
  <c r="F5" i="6" s="1"/>
  <c r="G5" i="6" s="1"/>
  <c r="E7" i="6"/>
  <c r="F7" i="6" s="1"/>
  <c r="G7" i="6" s="1"/>
  <c r="I8" i="6"/>
  <c r="J8" i="6" s="1"/>
  <c r="E9" i="6"/>
  <c r="F9" i="6" s="1"/>
  <c r="G9" i="6" s="1"/>
  <c r="H16" i="6"/>
  <c r="I16" i="6" s="1"/>
  <c r="E17" i="6"/>
  <c r="F17" i="6" s="1"/>
  <c r="G17" i="6" s="1"/>
  <c r="H24" i="6"/>
  <c r="I24" i="6" s="1"/>
  <c r="J24" i="6" s="1"/>
  <c r="K24" i="6" s="1"/>
  <c r="L24" i="6" s="1"/>
  <c r="M24" i="6" s="1"/>
  <c r="E25" i="6"/>
  <c r="F25" i="6" s="1"/>
  <c r="G25" i="6" s="1"/>
  <c r="I19" i="6"/>
  <c r="H3" i="6"/>
  <c r="I3" i="6" s="1"/>
  <c r="I14" i="6"/>
  <c r="H25" i="2"/>
  <c r="I25" i="2" s="1"/>
  <c r="H23" i="2"/>
  <c r="I23" i="2" s="1"/>
  <c r="H17" i="2"/>
  <c r="I17" i="2" s="1"/>
  <c r="H11" i="6"/>
  <c r="I11" i="6" s="1"/>
  <c r="E12" i="6"/>
  <c r="F12" i="6" s="1"/>
  <c r="G12" i="6" s="1"/>
  <c r="E20" i="2"/>
  <c r="F20" i="2" s="1"/>
  <c r="G20" i="2" s="1"/>
  <c r="H22" i="2"/>
  <c r="I22" i="2" s="1"/>
  <c r="H14" i="2"/>
  <c r="I14" i="2" s="1"/>
  <c r="H6" i="2"/>
  <c r="I6" i="2" s="1"/>
  <c r="H21" i="2"/>
  <c r="I21" i="2" s="1"/>
  <c r="H13" i="2"/>
  <c r="I13" i="2" s="1"/>
  <c r="H5" i="2"/>
  <c r="H12" i="2"/>
  <c r="I12" i="2" s="1"/>
  <c r="E4" i="2"/>
  <c r="F4" i="2" s="1"/>
  <c r="G4" i="2" s="1"/>
  <c r="H19" i="2"/>
  <c r="I19" i="2" s="1"/>
  <c r="H11" i="2"/>
  <c r="I11" i="2" s="1"/>
  <c r="H3" i="2"/>
  <c r="I3" i="2" s="1"/>
  <c r="E25" i="2"/>
  <c r="F25" i="2" s="1"/>
  <c r="G25" i="2" s="1"/>
  <c r="E12" i="2"/>
  <c r="F12" i="2" s="1"/>
  <c r="G12" i="2" s="1"/>
  <c r="H20" i="2"/>
  <c r="I20" i="2" s="1"/>
  <c r="H2" i="2"/>
  <c r="I2" i="2" s="1"/>
  <c r="H18" i="2"/>
  <c r="I18" i="2" s="1"/>
  <c r="E24" i="2"/>
  <c r="F24" i="2" s="1"/>
  <c r="G24" i="2" s="1"/>
  <c r="E16" i="2"/>
  <c r="F16" i="2" s="1"/>
  <c r="G16" i="2" s="1"/>
  <c r="E8" i="2"/>
  <c r="F8" i="2" s="1"/>
  <c r="G8" i="2" s="1"/>
  <c r="E9" i="2"/>
  <c r="F9" i="2" s="1"/>
  <c r="G9" i="2" s="1"/>
  <c r="E23" i="2"/>
  <c r="F23" i="2" s="1"/>
  <c r="G23" i="2" s="1"/>
  <c r="E15" i="2"/>
  <c r="F15" i="2" s="1"/>
  <c r="G15" i="2" s="1"/>
  <c r="E7" i="2"/>
  <c r="F7" i="2" s="1"/>
  <c r="G7" i="2" s="1"/>
  <c r="E22" i="2"/>
  <c r="F22" i="2" s="1"/>
  <c r="G22" i="2" s="1"/>
  <c r="E14" i="2"/>
  <c r="F14" i="2" s="1"/>
  <c r="G14" i="2" s="1"/>
  <c r="E6" i="2"/>
  <c r="F6" i="2" s="1"/>
  <c r="G6" i="2" s="1"/>
  <c r="E21" i="2"/>
  <c r="F21" i="2" s="1"/>
  <c r="G21" i="2" s="1"/>
  <c r="E13" i="2"/>
  <c r="F13" i="2" s="1"/>
  <c r="G13" i="2" s="1"/>
  <c r="E5" i="2"/>
  <c r="F5" i="2" s="1"/>
  <c r="G5" i="2" s="1"/>
  <c r="E19" i="2"/>
  <c r="F19" i="2" s="1"/>
  <c r="G19" i="2" s="1"/>
  <c r="E11" i="2"/>
  <c r="E3" i="2"/>
  <c r="F3" i="2" s="1"/>
  <c r="G3" i="2" s="1"/>
  <c r="E2" i="2"/>
  <c r="F2" i="2" s="1"/>
  <c r="G2" i="2" s="1"/>
  <c r="E18" i="2"/>
  <c r="F18" i="2" s="1"/>
  <c r="G18" i="2" s="1"/>
  <c r="N7" i="21" l="1"/>
  <c r="S22" i="1"/>
  <c r="N11" i="16"/>
  <c r="N12" i="21"/>
  <c r="S27" i="1"/>
  <c r="I18" i="21"/>
  <c r="J18" i="21" s="1"/>
  <c r="K18" i="21" s="1"/>
  <c r="L18" i="21" s="1"/>
  <c r="M18" i="21" s="1"/>
  <c r="I9" i="21"/>
  <c r="J9" i="21" s="1"/>
  <c r="K9" i="21" s="1"/>
  <c r="L9" i="21" s="1"/>
  <c r="M9" i="21" s="1"/>
  <c r="I19" i="21"/>
  <c r="J19" i="21" s="1"/>
  <c r="K19" i="21" s="1"/>
  <c r="L19" i="21" s="1"/>
  <c r="M19" i="21" s="1"/>
  <c r="N25" i="18"/>
  <c r="P40" i="1"/>
  <c r="N9" i="16"/>
  <c r="N13" i="19"/>
  <c r="Q28" i="1"/>
  <c r="N21" i="18"/>
  <c r="P36" i="1"/>
  <c r="N17" i="19"/>
  <c r="Q32" i="1"/>
  <c r="N6" i="19"/>
  <c r="Q21" i="1"/>
  <c r="N17" i="20"/>
  <c r="R32" i="1"/>
  <c r="I17" i="21"/>
  <c r="J17" i="21" s="1"/>
  <c r="K17" i="21" s="1"/>
  <c r="L17" i="21" s="1"/>
  <c r="M17" i="21" s="1"/>
  <c r="I14" i="21"/>
  <c r="J14" i="21" s="1"/>
  <c r="K14" i="21" s="1"/>
  <c r="L14" i="21" s="1"/>
  <c r="M14" i="21" s="1"/>
  <c r="I5" i="21"/>
  <c r="J5" i="21" s="1"/>
  <c r="K5" i="21" s="1"/>
  <c r="L5" i="21" s="1"/>
  <c r="M5" i="21" s="1"/>
  <c r="I25" i="21"/>
  <c r="J25" i="21" s="1"/>
  <c r="K25" i="21" s="1"/>
  <c r="L25" i="21" s="1"/>
  <c r="M25" i="21" s="1"/>
  <c r="I22" i="21"/>
  <c r="J22" i="21" s="1"/>
  <c r="K22" i="21" s="1"/>
  <c r="L22" i="21" s="1"/>
  <c r="M22" i="21" s="1"/>
  <c r="I11" i="21"/>
  <c r="J11" i="21" s="1"/>
  <c r="K11" i="21" s="1"/>
  <c r="L11" i="21" s="1"/>
  <c r="M11" i="21" s="1"/>
  <c r="I20" i="21"/>
  <c r="J20" i="21" s="1"/>
  <c r="K20" i="21" s="1"/>
  <c r="L20" i="21" s="1"/>
  <c r="M20" i="21" s="1"/>
  <c r="I16" i="21"/>
  <c r="J16" i="21" s="1"/>
  <c r="K16" i="21" s="1"/>
  <c r="L16" i="21" s="1"/>
  <c r="M16" i="21" s="1"/>
  <c r="I24" i="21"/>
  <c r="J24" i="21" s="1"/>
  <c r="K24" i="21" s="1"/>
  <c r="L24" i="21" s="1"/>
  <c r="M24" i="21" s="1"/>
  <c r="I4" i="21"/>
  <c r="J4" i="21" s="1"/>
  <c r="K4" i="21" s="1"/>
  <c r="L4" i="21" s="1"/>
  <c r="M4" i="21" s="1"/>
  <c r="I6" i="21"/>
  <c r="J6" i="21" s="1"/>
  <c r="K6" i="21" s="1"/>
  <c r="L6" i="21" s="1"/>
  <c r="M6" i="21" s="1"/>
  <c r="I2" i="21"/>
  <c r="J2" i="21" s="1"/>
  <c r="K2" i="21" s="1"/>
  <c r="L2" i="21" s="1"/>
  <c r="M2" i="21" s="1"/>
  <c r="I23" i="21"/>
  <c r="J23" i="21" s="1"/>
  <c r="K23" i="21" s="1"/>
  <c r="L23" i="21" s="1"/>
  <c r="M23" i="21" s="1"/>
  <c r="N25" i="19"/>
  <c r="Q40" i="1"/>
  <c r="N9" i="18"/>
  <c r="P24" i="1"/>
  <c r="N16" i="20"/>
  <c r="R31" i="1"/>
  <c r="N24" i="20"/>
  <c r="R39" i="1"/>
  <c r="N8" i="18"/>
  <c r="P23" i="1"/>
  <c r="N20" i="20"/>
  <c r="R35" i="1"/>
  <c r="N24" i="18"/>
  <c r="P39" i="1"/>
  <c r="N21" i="20"/>
  <c r="R36" i="1"/>
  <c r="N19" i="18"/>
  <c r="P34" i="1"/>
  <c r="N25" i="20"/>
  <c r="R40" i="1"/>
  <c r="I15" i="21"/>
  <c r="J15" i="21" s="1"/>
  <c r="K15" i="21" s="1"/>
  <c r="L15" i="21" s="1"/>
  <c r="M15" i="21" s="1"/>
  <c r="I13" i="21"/>
  <c r="J13" i="21" s="1"/>
  <c r="K13" i="21" s="1"/>
  <c r="L13" i="21" s="1"/>
  <c r="M13" i="21" s="1"/>
  <c r="N6" i="18"/>
  <c r="P21" i="1"/>
  <c r="N12" i="20"/>
  <c r="R27" i="1"/>
  <c r="N13" i="18"/>
  <c r="P28" i="1"/>
  <c r="N11" i="20"/>
  <c r="R26" i="1"/>
  <c r="I10" i="21"/>
  <c r="J10" i="21" s="1"/>
  <c r="K10" i="21" s="1"/>
  <c r="L10" i="21" s="1"/>
  <c r="M10" i="21" s="1"/>
  <c r="N17" i="18"/>
  <c r="P32" i="1"/>
  <c r="N12" i="18"/>
  <c r="P27" i="1"/>
  <c r="I3" i="21"/>
  <c r="J3" i="21" s="1"/>
  <c r="K3" i="21" s="1"/>
  <c r="L3" i="21" s="1"/>
  <c r="M3" i="21" s="1"/>
  <c r="I8" i="21"/>
  <c r="J8" i="21" s="1"/>
  <c r="K8" i="21" s="1"/>
  <c r="L8" i="21" s="1"/>
  <c r="M8" i="21" s="1"/>
  <c r="I21" i="21"/>
  <c r="J21" i="21" s="1"/>
  <c r="K21" i="21" s="1"/>
  <c r="L21" i="21" s="1"/>
  <c r="M21" i="21" s="1"/>
  <c r="N21" i="16"/>
  <c r="N36" i="1"/>
  <c r="N6" i="16"/>
  <c r="N21" i="1"/>
  <c r="N10" i="16"/>
  <c r="N25" i="1"/>
  <c r="N25" i="16"/>
  <c r="N40" i="1"/>
  <c r="N8" i="16"/>
  <c r="N23" i="1"/>
  <c r="N5" i="16"/>
  <c r="N20" i="1"/>
  <c r="N17" i="16"/>
  <c r="N32" i="1"/>
  <c r="N4" i="16"/>
  <c r="N19" i="1"/>
  <c r="N20" i="16"/>
  <c r="N35" i="1"/>
  <c r="N13" i="16"/>
  <c r="N28" i="1"/>
  <c r="N12" i="17"/>
  <c r="O27" i="1"/>
  <c r="N21" i="17"/>
  <c r="O36" i="1"/>
  <c r="N25" i="17"/>
  <c r="O40" i="1"/>
  <c r="N3" i="17"/>
  <c r="O18" i="1"/>
  <c r="N20" i="17"/>
  <c r="O35" i="1"/>
  <c r="N13" i="17"/>
  <c r="O28" i="1"/>
  <c r="N17" i="17"/>
  <c r="O32" i="1"/>
  <c r="N9" i="17"/>
  <c r="O24" i="1"/>
  <c r="N6" i="17"/>
  <c r="O21" i="1"/>
  <c r="N24" i="17"/>
  <c r="O39" i="1"/>
  <c r="N23" i="17"/>
  <c r="O38" i="1"/>
  <c r="J12" i="14"/>
  <c r="K12" i="14" s="1"/>
  <c r="L12" i="14" s="1"/>
  <c r="M12" i="14" s="1"/>
  <c r="N12" i="14" s="1"/>
  <c r="N19" i="14"/>
  <c r="M34" i="1"/>
  <c r="N7" i="14"/>
  <c r="M22" i="1"/>
  <c r="N24" i="6"/>
  <c r="F39" i="1"/>
  <c r="N16" i="14"/>
  <c r="M31" i="1"/>
  <c r="N4" i="14"/>
  <c r="M19" i="1"/>
  <c r="N23" i="6"/>
  <c r="F38" i="1"/>
  <c r="N3" i="14"/>
  <c r="M18" i="1"/>
  <c r="N22" i="14"/>
  <c r="M37" i="1"/>
  <c r="N21" i="6"/>
  <c r="F36" i="1"/>
  <c r="N10" i="14"/>
  <c r="M25" i="1"/>
  <c r="J5" i="13"/>
  <c r="K5" i="13" s="1"/>
  <c r="L5" i="13" s="1"/>
  <c r="M5" i="13" s="1"/>
  <c r="N5" i="13" s="1"/>
  <c r="J3" i="13"/>
  <c r="K3" i="13" s="1"/>
  <c r="L3" i="13" s="1"/>
  <c r="M3" i="13" s="1"/>
  <c r="N3" i="13" s="1"/>
  <c r="J15" i="13"/>
  <c r="K15" i="13" s="1"/>
  <c r="L15" i="13" s="1"/>
  <c r="M15" i="13" s="1"/>
  <c r="N15" i="13" s="1"/>
  <c r="J23" i="12"/>
  <c r="K23" i="12" s="1"/>
  <c r="L23" i="12" s="1"/>
  <c r="M23" i="12" s="1"/>
  <c r="K38" i="1" s="1"/>
  <c r="J12" i="11"/>
  <c r="K12" i="11" s="1"/>
  <c r="L12" i="11" s="1"/>
  <c r="M12" i="11" s="1"/>
  <c r="N12" i="11" s="1"/>
  <c r="J18" i="11"/>
  <c r="K18" i="11" s="1"/>
  <c r="L18" i="11" s="1"/>
  <c r="M18" i="11" s="1"/>
  <c r="N18" i="11" s="1"/>
  <c r="J5" i="10"/>
  <c r="K5" i="10" s="1"/>
  <c r="L5" i="10" s="1"/>
  <c r="M5" i="10" s="1"/>
  <c r="N5" i="10" s="1"/>
  <c r="J14" i="10"/>
  <c r="K14" i="10" s="1"/>
  <c r="L14" i="10" s="1"/>
  <c r="M14" i="10" s="1"/>
  <c r="I29" i="1" s="1"/>
  <c r="J18" i="12"/>
  <c r="K18" i="12" s="1"/>
  <c r="L18" i="12" s="1"/>
  <c r="M18" i="12" s="1"/>
  <c r="K33" i="1" s="1"/>
  <c r="J14" i="12"/>
  <c r="K14" i="12" s="1"/>
  <c r="L14" i="12" s="1"/>
  <c r="M14" i="12" s="1"/>
  <c r="K29" i="1" s="1"/>
  <c r="J19" i="11"/>
  <c r="K19" i="11" s="1"/>
  <c r="L19" i="11" s="1"/>
  <c r="M19" i="11" s="1"/>
  <c r="J34" i="1" s="1"/>
  <c r="J7" i="11"/>
  <c r="K7" i="11" s="1"/>
  <c r="L7" i="11" s="1"/>
  <c r="M7" i="11" s="1"/>
  <c r="N7" i="11" s="1"/>
  <c r="J12" i="10"/>
  <c r="K12" i="10" s="1"/>
  <c r="L12" i="10" s="1"/>
  <c r="M12" i="10" s="1"/>
  <c r="N12" i="10" s="1"/>
  <c r="J10" i="13"/>
  <c r="K10" i="13" s="1"/>
  <c r="L10" i="13" s="1"/>
  <c r="M10" i="13" s="1"/>
  <c r="N14" i="13"/>
  <c r="L29" i="1"/>
  <c r="J2" i="13"/>
  <c r="K2" i="13" s="1"/>
  <c r="L2" i="13" s="1"/>
  <c r="M2" i="13" s="1"/>
  <c r="J4" i="13"/>
  <c r="K4" i="13" s="1"/>
  <c r="L4" i="13" s="1"/>
  <c r="M4" i="13" s="1"/>
  <c r="J12" i="13"/>
  <c r="K12" i="13" s="1"/>
  <c r="L12" i="13" s="1"/>
  <c r="M12" i="13" s="1"/>
  <c r="J6" i="13"/>
  <c r="K6" i="13" s="1"/>
  <c r="L6" i="13" s="1"/>
  <c r="M6" i="13" s="1"/>
  <c r="J17" i="10"/>
  <c r="K17" i="10" s="1"/>
  <c r="L17" i="10" s="1"/>
  <c r="M17" i="10" s="1"/>
  <c r="N17" i="10" s="1"/>
  <c r="J4" i="10"/>
  <c r="K4" i="10" s="1"/>
  <c r="L4" i="10" s="1"/>
  <c r="M4" i="10" s="1"/>
  <c r="I19" i="1" s="1"/>
  <c r="J16" i="10"/>
  <c r="K16" i="10" s="1"/>
  <c r="L16" i="10" s="1"/>
  <c r="M16" i="10" s="1"/>
  <c r="N16" i="10" s="1"/>
  <c r="J6" i="10"/>
  <c r="K6" i="10" s="1"/>
  <c r="L6" i="10" s="1"/>
  <c r="M6" i="10" s="1"/>
  <c r="N6" i="10" s="1"/>
  <c r="J4" i="11"/>
  <c r="K4" i="11" s="1"/>
  <c r="L4" i="11" s="1"/>
  <c r="M4" i="11" s="1"/>
  <c r="N4" i="11" s="1"/>
  <c r="J20" i="12"/>
  <c r="K20" i="12" s="1"/>
  <c r="L20" i="12" s="1"/>
  <c r="M20" i="12" s="1"/>
  <c r="N20" i="12" s="1"/>
  <c r="J13" i="12"/>
  <c r="K13" i="12" s="1"/>
  <c r="L13" i="12" s="1"/>
  <c r="M13" i="12" s="1"/>
  <c r="N13" i="12" s="1"/>
  <c r="J15" i="12"/>
  <c r="K15" i="12" s="1"/>
  <c r="L15" i="12" s="1"/>
  <c r="M15" i="12" s="1"/>
  <c r="J7" i="12"/>
  <c r="K7" i="12" s="1"/>
  <c r="L7" i="12" s="1"/>
  <c r="M7" i="12" s="1"/>
  <c r="J12" i="12"/>
  <c r="K12" i="12" s="1"/>
  <c r="L12" i="12" s="1"/>
  <c r="M12" i="12" s="1"/>
  <c r="N2" i="12"/>
  <c r="K17" i="1"/>
  <c r="J5" i="12"/>
  <c r="K5" i="12" s="1"/>
  <c r="L5" i="12" s="1"/>
  <c r="M5" i="12" s="1"/>
  <c r="J22" i="12"/>
  <c r="K22" i="12" s="1"/>
  <c r="L22" i="12" s="1"/>
  <c r="M22" i="12" s="1"/>
  <c r="N22" i="11"/>
  <c r="J37" i="1"/>
  <c r="J6" i="11"/>
  <c r="K6" i="11" s="1"/>
  <c r="L6" i="11" s="1"/>
  <c r="M6" i="11" s="1"/>
  <c r="J3" i="11"/>
  <c r="K3" i="11" s="1"/>
  <c r="L3" i="11" s="1"/>
  <c r="M3" i="11" s="1"/>
  <c r="N23" i="11"/>
  <c r="J38" i="1"/>
  <c r="J14" i="11"/>
  <c r="K14" i="11" s="1"/>
  <c r="L14" i="11" s="1"/>
  <c r="M14" i="11" s="1"/>
  <c r="N5" i="11"/>
  <c r="J20" i="1"/>
  <c r="N10" i="11"/>
  <c r="J25" i="1"/>
  <c r="J7" i="10"/>
  <c r="K7" i="10" s="1"/>
  <c r="L7" i="10" s="1"/>
  <c r="M7" i="10" s="1"/>
  <c r="N10" i="10"/>
  <c r="I25" i="1"/>
  <c r="J8" i="10"/>
  <c r="K8" i="10" s="1"/>
  <c r="L8" i="10" s="1"/>
  <c r="M8" i="10" s="1"/>
  <c r="J2" i="10"/>
  <c r="K2" i="10" s="1"/>
  <c r="L2" i="10" s="1"/>
  <c r="M2" i="10" s="1"/>
  <c r="J22" i="10"/>
  <c r="K22" i="10" s="1"/>
  <c r="L22" i="10" s="1"/>
  <c r="M22" i="10" s="1"/>
  <c r="J11" i="10"/>
  <c r="K11" i="10" s="1"/>
  <c r="L11" i="10" s="1"/>
  <c r="M11" i="10" s="1"/>
  <c r="J18" i="10"/>
  <c r="K18" i="10" s="1"/>
  <c r="L18" i="10" s="1"/>
  <c r="M18" i="10" s="1"/>
  <c r="J18" i="6"/>
  <c r="K18" i="6" s="1"/>
  <c r="L18" i="6" s="1"/>
  <c r="M18" i="6" s="1"/>
  <c r="J20" i="7"/>
  <c r="K20" i="7" s="1"/>
  <c r="L20" i="7" s="1"/>
  <c r="M20" i="7" s="1"/>
  <c r="J2" i="7"/>
  <c r="K2" i="7" s="1"/>
  <c r="L2" i="7" s="1"/>
  <c r="M2" i="7" s="1"/>
  <c r="E17" i="1" s="1"/>
  <c r="J6" i="7"/>
  <c r="K6" i="7" s="1"/>
  <c r="L6" i="7" s="1"/>
  <c r="M6" i="7" s="1"/>
  <c r="E21" i="1" s="1"/>
  <c r="J3" i="6"/>
  <c r="J20" i="14"/>
  <c r="K20" i="14" s="1"/>
  <c r="L20" i="14" s="1"/>
  <c r="M20" i="14" s="1"/>
  <c r="J18" i="14"/>
  <c r="K18" i="14" s="1"/>
  <c r="L18" i="14" s="1"/>
  <c r="M18" i="14" s="1"/>
  <c r="J5" i="14"/>
  <c r="K5" i="14" s="1"/>
  <c r="L5" i="14" s="1"/>
  <c r="M5" i="14" s="1"/>
  <c r="J21" i="14"/>
  <c r="K21" i="14" s="1"/>
  <c r="L21" i="14" s="1"/>
  <c r="M21" i="14" s="1"/>
  <c r="J23" i="14"/>
  <c r="K23" i="14" s="1"/>
  <c r="L23" i="14" s="1"/>
  <c r="M23" i="14" s="1"/>
  <c r="J8" i="14"/>
  <c r="K8" i="14" s="1"/>
  <c r="L8" i="14" s="1"/>
  <c r="M8" i="14" s="1"/>
  <c r="J17" i="14"/>
  <c r="K17" i="14" s="1"/>
  <c r="L17" i="14" s="1"/>
  <c r="M17" i="14" s="1"/>
  <c r="J11" i="13"/>
  <c r="K11" i="13" s="1"/>
  <c r="L11" i="13" s="1"/>
  <c r="M11" i="13" s="1"/>
  <c r="J18" i="13"/>
  <c r="K18" i="13" s="1"/>
  <c r="L18" i="13" s="1"/>
  <c r="M18" i="13" s="1"/>
  <c r="J24" i="13"/>
  <c r="K24" i="13" s="1"/>
  <c r="L24" i="13" s="1"/>
  <c r="M24" i="13" s="1"/>
  <c r="J8" i="13"/>
  <c r="K8" i="13" s="1"/>
  <c r="L8" i="13" s="1"/>
  <c r="M8" i="13" s="1"/>
  <c r="J7" i="13"/>
  <c r="K7" i="13" s="1"/>
  <c r="L7" i="13" s="1"/>
  <c r="M7" i="13" s="1"/>
  <c r="J16" i="12"/>
  <c r="K16" i="12" s="1"/>
  <c r="L16" i="12" s="1"/>
  <c r="M16" i="12" s="1"/>
  <c r="J9" i="12"/>
  <c r="K9" i="12" s="1"/>
  <c r="L9" i="12" s="1"/>
  <c r="M9" i="12" s="1"/>
  <c r="J4" i="12"/>
  <c r="K4" i="12" s="1"/>
  <c r="L4" i="12" s="1"/>
  <c r="M4" i="12" s="1"/>
  <c r="J19" i="12"/>
  <c r="K19" i="12" s="1"/>
  <c r="L19" i="12" s="1"/>
  <c r="M19" i="12" s="1"/>
  <c r="J10" i="12"/>
  <c r="K10" i="12" s="1"/>
  <c r="L10" i="12" s="1"/>
  <c r="M10" i="12" s="1"/>
  <c r="J16" i="11"/>
  <c r="K16" i="11" s="1"/>
  <c r="L16" i="11" s="1"/>
  <c r="M16" i="11" s="1"/>
  <c r="J11" i="11"/>
  <c r="K11" i="11" s="1"/>
  <c r="L11" i="11" s="1"/>
  <c r="M11" i="11" s="1"/>
  <c r="J2" i="11"/>
  <c r="K2" i="11" s="1"/>
  <c r="L2" i="11" s="1"/>
  <c r="M2" i="11" s="1"/>
  <c r="J17" i="11"/>
  <c r="K17" i="11" s="1"/>
  <c r="L17" i="11" s="1"/>
  <c r="M17" i="11" s="1"/>
  <c r="J3" i="10"/>
  <c r="K3" i="10" s="1"/>
  <c r="L3" i="10" s="1"/>
  <c r="M3" i="10" s="1"/>
  <c r="J13" i="10"/>
  <c r="K13" i="10" s="1"/>
  <c r="L13" i="10" s="1"/>
  <c r="M13" i="10" s="1"/>
  <c r="J13" i="14"/>
  <c r="K13" i="14" s="1"/>
  <c r="L13" i="14" s="1"/>
  <c r="M13" i="14" s="1"/>
  <c r="J24" i="14"/>
  <c r="K24" i="14" s="1"/>
  <c r="L24" i="14" s="1"/>
  <c r="M24" i="14" s="1"/>
  <c r="J2" i="14"/>
  <c r="K2" i="14" s="1"/>
  <c r="L2" i="14" s="1"/>
  <c r="M2" i="14" s="1"/>
  <c r="J15" i="14"/>
  <c r="K15" i="14" s="1"/>
  <c r="L15" i="14" s="1"/>
  <c r="M15" i="14" s="1"/>
  <c r="J25" i="14"/>
  <c r="K25" i="14" s="1"/>
  <c r="L25" i="14" s="1"/>
  <c r="M25" i="14" s="1"/>
  <c r="J14" i="14"/>
  <c r="K14" i="14" s="1"/>
  <c r="L14" i="14" s="1"/>
  <c r="M14" i="14" s="1"/>
  <c r="J9" i="14"/>
  <c r="K9" i="14" s="1"/>
  <c r="L9" i="14" s="1"/>
  <c r="M9" i="14" s="1"/>
  <c r="J11" i="14"/>
  <c r="K11" i="14" s="1"/>
  <c r="L11" i="14" s="1"/>
  <c r="M11" i="14" s="1"/>
  <c r="J6" i="14"/>
  <c r="K6" i="14" s="1"/>
  <c r="L6" i="14" s="1"/>
  <c r="M6" i="14" s="1"/>
  <c r="J25" i="10"/>
  <c r="K25" i="10" s="1"/>
  <c r="L25" i="10" s="1"/>
  <c r="M25" i="10" s="1"/>
  <c r="J8" i="12"/>
  <c r="K8" i="12" s="1"/>
  <c r="L8" i="12" s="1"/>
  <c r="M8" i="12" s="1"/>
  <c r="N15" i="6"/>
  <c r="F30" i="1"/>
  <c r="J23" i="10"/>
  <c r="K23" i="10" s="1"/>
  <c r="L23" i="10" s="1"/>
  <c r="M23" i="10" s="1"/>
  <c r="J17" i="12"/>
  <c r="K17" i="12" s="1"/>
  <c r="L17" i="12" s="1"/>
  <c r="M17" i="12" s="1"/>
  <c r="J19" i="10"/>
  <c r="K19" i="10" s="1"/>
  <c r="L19" i="10" s="1"/>
  <c r="M19" i="10" s="1"/>
  <c r="J8" i="11"/>
  <c r="K8" i="11" s="1"/>
  <c r="L8" i="11" s="1"/>
  <c r="M8" i="11" s="1"/>
  <c r="J24" i="12"/>
  <c r="K24" i="12" s="1"/>
  <c r="L24" i="12" s="1"/>
  <c r="M24" i="12" s="1"/>
  <c r="J23" i="13"/>
  <c r="K23" i="13" s="1"/>
  <c r="L23" i="13" s="1"/>
  <c r="M23" i="13" s="1"/>
  <c r="N10" i="6"/>
  <c r="F25" i="1"/>
  <c r="J20" i="10"/>
  <c r="K20" i="10" s="1"/>
  <c r="L20" i="10" s="1"/>
  <c r="M20" i="10" s="1"/>
  <c r="J15" i="10"/>
  <c r="K15" i="10" s="1"/>
  <c r="L15" i="10" s="1"/>
  <c r="M15" i="10" s="1"/>
  <c r="J21" i="11"/>
  <c r="K21" i="11" s="1"/>
  <c r="L21" i="11" s="1"/>
  <c r="M21" i="11" s="1"/>
  <c r="J3" i="12"/>
  <c r="K3" i="12" s="1"/>
  <c r="L3" i="12" s="1"/>
  <c r="M3" i="12" s="1"/>
  <c r="J25" i="12"/>
  <c r="K25" i="12" s="1"/>
  <c r="L25" i="12" s="1"/>
  <c r="M25" i="12" s="1"/>
  <c r="J19" i="13"/>
  <c r="K19" i="13" s="1"/>
  <c r="L19" i="13" s="1"/>
  <c r="M19" i="13" s="1"/>
  <c r="J21" i="13"/>
  <c r="K21" i="13" s="1"/>
  <c r="L21" i="13" s="1"/>
  <c r="M21" i="13" s="1"/>
  <c r="J11" i="12"/>
  <c r="K11" i="12" s="1"/>
  <c r="L11" i="12" s="1"/>
  <c r="M11" i="12" s="1"/>
  <c r="J17" i="13"/>
  <c r="K17" i="13" s="1"/>
  <c r="L17" i="13" s="1"/>
  <c r="M17" i="13" s="1"/>
  <c r="N2" i="6"/>
  <c r="F17" i="1"/>
  <c r="J13" i="11"/>
  <c r="K13" i="11" s="1"/>
  <c r="L13" i="11" s="1"/>
  <c r="M13" i="11" s="1"/>
  <c r="J20" i="13"/>
  <c r="K20" i="13" s="1"/>
  <c r="L20" i="13" s="1"/>
  <c r="M20" i="13" s="1"/>
  <c r="J9" i="13"/>
  <c r="K9" i="13" s="1"/>
  <c r="L9" i="13" s="1"/>
  <c r="M9" i="13" s="1"/>
  <c r="J13" i="13"/>
  <c r="K13" i="13" s="1"/>
  <c r="L13" i="13" s="1"/>
  <c r="M13" i="13" s="1"/>
  <c r="J5" i="7"/>
  <c r="K5" i="7" s="1"/>
  <c r="L5" i="7" s="1"/>
  <c r="M5" i="7" s="1"/>
  <c r="N8" i="7"/>
  <c r="E23" i="1"/>
  <c r="J3" i="7"/>
  <c r="K3" i="7" s="1"/>
  <c r="L3" i="7" s="1"/>
  <c r="M3" i="7" s="1"/>
  <c r="J15" i="11"/>
  <c r="K15" i="11" s="1"/>
  <c r="L15" i="11" s="1"/>
  <c r="M15" i="11" s="1"/>
  <c r="J21" i="12"/>
  <c r="K21" i="12" s="1"/>
  <c r="L21" i="12" s="1"/>
  <c r="M21" i="12" s="1"/>
  <c r="J16" i="13"/>
  <c r="K16" i="13" s="1"/>
  <c r="L16" i="13" s="1"/>
  <c r="M16" i="13" s="1"/>
  <c r="J22" i="13"/>
  <c r="K22" i="13" s="1"/>
  <c r="L22" i="13" s="1"/>
  <c r="M22" i="13" s="1"/>
  <c r="J25" i="13"/>
  <c r="K25" i="13" s="1"/>
  <c r="L25" i="13" s="1"/>
  <c r="M25" i="13" s="1"/>
  <c r="J6" i="12"/>
  <c r="K6" i="12" s="1"/>
  <c r="L6" i="12" s="1"/>
  <c r="M6" i="12" s="1"/>
  <c r="J20" i="11"/>
  <c r="K20" i="11" s="1"/>
  <c r="L20" i="11" s="1"/>
  <c r="M20" i="11" s="1"/>
  <c r="J9" i="11"/>
  <c r="K9" i="11" s="1"/>
  <c r="L9" i="11" s="1"/>
  <c r="M9" i="11" s="1"/>
  <c r="J24" i="11"/>
  <c r="K24" i="11" s="1"/>
  <c r="L24" i="11" s="1"/>
  <c r="M24" i="11" s="1"/>
  <c r="J25" i="11"/>
  <c r="K25" i="11" s="1"/>
  <c r="L25" i="11" s="1"/>
  <c r="M25" i="11" s="1"/>
  <c r="J24" i="10"/>
  <c r="K24" i="10" s="1"/>
  <c r="L24" i="10" s="1"/>
  <c r="M24" i="10" s="1"/>
  <c r="J9" i="10"/>
  <c r="K9" i="10" s="1"/>
  <c r="L9" i="10" s="1"/>
  <c r="M9" i="10" s="1"/>
  <c r="J21" i="10"/>
  <c r="K21" i="10" s="1"/>
  <c r="L21" i="10" s="1"/>
  <c r="M21" i="10" s="1"/>
  <c r="B8" i="8"/>
  <c r="J20" i="6"/>
  <c r="K20" i="6" s="1"/>
  <c r="L20" i="6" s="1"/>
  <c r="M20" i="6" s="1"/>
  <c r="J18" i="7"/>
  <c r="K18" i="7" s="1"/>
  <c r="L18" i="7" s="1"/>
  <c r="M18" i="7" s="1"/>
  <c r="J5" i="6"/>
  <c r="K5" i="6" s="1"/>
  <c r="L5" i="6" s="1"/>
  <c r="M5" i="6" s="1"/>
  <c r="J10" i="7"/>
  <c r="K10" i="7" s="1"/>
  <c r="L10" i="7" s="1"/>
  <c r="M10" i="7" s="1"/>
  <c r="J16" i="7"/>
  <c r="K16" i="7" s="1"/>
  <c r="L16" i="7" s="1"/>
  <c r="M16" i="7" s="1"/>
  <c r="J21" i="7"/>
  <c r="K21" i="7" s="1"/>
  <c r="L21" i="7" s="1"/>
  <c r="M21" i="7" s="1"/>
  <c r="J23" i="7"/>
  <c r="K23" i="7" s="1"/>
  <c r="L23" i="7" s="1"/>
  <c r="M23" i="7" s="1"/>
  <c r="J17" i="7"/>
  <c r="K17" i="7" s="1"/>
  <c r="L17" i="7" s="1"/>
  <c r="M17" i="7" s="1"/>
  <c r="J15" i="7"/>
  <c r="K15" i="7" s="1"/>
  <c r="L15" i="7" s="1"/>
  <c r="M15" i="7" s="1"/>
  <c r="J16" i="6"/>
  <c r="K16" i="6" s="1"/>
  <c r="L16" i="6" s="1"/>
  <c r="M16" i="6" s="1"/>
  <c r="J25" i="6"/>
  <c r="K25" i="6" s="1"/>
  <c r="L25" i="6" s="1"/>
  <c r="M25" i="6" s="1"/>
  <c r="J12" i="6"/>
  <c r="K12" i="6" s="1"/>
  <c r="L12" i="6" s="1"/>
  <c r="M12" i="6" s="1"/>
  <c r="J4" i="6"/>
  <c r="K4" i="6" s="1"/>
  <c r="L4" i="6" s="1"/>
  <c r="M4" i="6" s="1"/>
  <c r="J7" i="6"/>
  <c r="K7" i="6" s="1"/>
  <c r="L7" i="6" s="1"/>
  <c r="M7" i="6" s="1"/>
  <c r="J17" i="6"/>
  <c r="K17" i="6" s="1"/>
  <c r="L17" i="6" s="1"/>
  <c r="M17" i="6" s="1"/>
  <c r="J7" i="7"/>
  <c r="K7" i="7" s="1"/>
  <c r="L7" i="7" s="1"/>
  <c r="M7" i="7" s="1"/>
  <c r="J24" i="7"/>
  <c r="K24" i="7" s="1"/>
  <c r="L24" i="7" s="1"/>
  <c r="M24" i="7" s="1"/>
  <c r="J11" i="7"/>
  <c r="K11" i="7" s="1"/>
  <c r="L11" i="7" s="1"/>
  <c r="M11" i="7" s="1"/>
  <c r="J22" i="6"/>
  <c r="K22" i="6" s="1"/>
  <c r="L22" i="6" s="1"/>
  <c r="M22" i="6" s="1"/>
  <c r="J9" i="6"/>
  <c r="K9" i="6" s="1"/>
  <c r="L9" i="6" s="1"/>
  <c r="M9" i="6" s="1"/>
  <c r="J6" i="6"/>
  <c r="K6" i="6" s="1"/>
  <c r="L6" i="6" s="1"/>
  <c r="M6" i="6" s="1"/>
  <c r="J25" i="7"/>
  <c r="K25" i="7" s="1"/>
  <c r="L25" i="7" s="1"/>
  <c r="M25" i="7" s="1"/>
  <c r="J9" i="7"/>
  <c r="K9" i="7" s="1"/>
  <c r="L9" i="7" s="1"/>
  <c r="M9" i="7" s="1"/>
  <c r="J12" i="7"/>
  <c r="K12" i="7" s="1"/>
  <c r="L12" i="7" s="1"/>
  <c r="M12" i="7" s="1"/>
  <c r="J22" i="7"/>
  <c r="K22" i="7" s="1"/>
  <c r="L22" i="7" s="1"/>
  <c r="M22" i="7" s="1"/>
  <c r="J13" i="7"/>
  <c r="K13" i="7" s="1"/>
  <c r="L13" i="7" s="1"/>
  <c r="M13" i="7" s="1"/>
  <c r="J4" i="7"/>
  <c r="K4" i="7" s="1"/>
  <c r="L4" i="7" s="1"/>
  <c r="M4" i="7" s="1"/>
  <c r="J14" i="7"/>
  <c r="K14" i="7" s="1"/>
  <c r="L14" i="7" s="1"/>
  <c r="M14" i="7" s="1"/>
  <c r="K3" i="6"/>
  <c r="L3" i="6" s="1"/>
  <c r="M3" i="6" s="1"/>
  <c r="K8" i="6"/>
  <c r="L8" i="6" s="1"/>
  <c r="M8" i="6" s="1"/>
  <c r="J19" i="7"/>
  <c r="K19" i="7" s="1"/>
  <c r="L19" i="7" s="1"/>
  <c r="M19" i="7" s="1"/>
  <c r="J11" i="6"/>
  <c r="K11" i="6" s="1"/>
  <c r="L11" i="6" s="1"/>
  <c r="M11" i="6" s="1"/>
  <c r="J14" i="6"/>
  <c r="K14" i="6" s="1"/>
  <c r="L14" i="6" s="1"/>
  <c r="M14" i="6" s="1"/>
  <c r="J13" i="6"/>
  <c r="K13" i="6" s="1"/>
  <c r="L13" i="6" s="1"/>
  <c r="M13" i="6" s="1"/>
  <c r="J19" i="6"/>
  <c r="K19" i="6" s="1"/>
  <c r="L19" i="6" s="1"/>
  <c r="M19" i="6" s="1"/>
  <c r="I5" i="2"/>
  <c r="J5" i="2" s="1"/>
  <c r="K5" i="2" s="1"/>
  <c r="L5" i="2" s="1"/>
  <c r="M5" i="2" s="1"/>
  <c r="J20" i="2"/>
  <c r="K20" i="2" s="1"/>
  <c r="L20" i="2" s="1"/>
  <c r="J9" i="2"/>
  <c r="K9" i="2" s="1"/>
  <c r="L9" i="2" s="1"/>
  <c r="M9" i="2" s="1"/>
  <c r="J2" i="2"/>
  <c r="K2" i="2" s="1"/>
  <c r="L2" i="2" s="1"/>
  <c r="M2" i="2" s="1"/>
  <c r="J3" i="2"/>
  <c r="K3" i="2" s="1"/>
  <c r="L3" i="2" s="1"/>
  <c r="M3" i="2" s="1"/>
  <c r="F11" i="2"/>
  <c r="G11" i="2" s="1"/>
  <c r="J11" i="2" s="1"/>
  <c r="K11" i="2" s="1"/>
  <c r="L11" i="2" s="1"/>
  <c r="M11" i="2" s="1"/>
  <c r="J17" i="2"/>
  <c r="K17" i="2" s="1"/>
  <c r="L17" i="2" s="1"/>
  <c r="J4" i="2"/>
  <c r="K4" i="2" s="1"/>
  <c r="L4" i="2" s="1"/>
  <c r="M4" i="2" s="1"/>
  <c r="J14" i="2"/>
  <c r="K14" i="2" s="1"/>
  <c r="L14" i="2" s="1"/>
  <c r="M14" i="2" s="1"/>
  <c r="J18" i="2"/>
  <c r="K18" i="2" s="1"/>
  <c r="L18" i="2" s="1"/>
  <c r="J25" i="2"/>
  <c r="K25" i="2" s="1"/>
  <c r="L25" i="2" s="1"/>
  <c r="J19" i="2"/>
  <c r="K19" i="2" s="1"/>
  <c r="L19" i="2" s="1"/>
  <c r="J22" i="2"/>
  <c r="K22" i="2" s="1"/>
  <c r="L22" i="2" s="1"/>
  <c r="J12" i="2"/>
  <c r="K12" i="2" s="1"/>
  <c r="L12" i="2" s="1"/>
  <c r="M12" i="2" s="1"/>
  <c r="J10" i="2"/>
  <c r="K10" i="2" s="1"/>
  <c r="L10" i="2" s="1"/>
  <c r="M10" i="2" s="1"/>
  <c r="J6" i="2"/>
  <c r="K6" i="2" s="1"/>
  <c r="L6" i="2" s="1"/>
  <c r="M6" i="2" s="1"/>
  <c r="J8" i="2"/>
  <c r="K8" i="2" s="1"/>
  <c r="L8" i="2" s="1"/>
  <c r="M8" i="2" s="1"/>
  <c r="J7" i="2"/>
  <c r="K7" i="2" s="1"/>
  <c r="L7" i="2" s="1"/>
  <c r="M7" i="2" s="1"/>
  <c r="J24" i="2"/>
  <c r="K24" i="2" s="1"/>
  <c r="L24" i="2" s="1"/>
  <c r="J23" i="2"/>
  <c r="K23" i="2" s="1"/>
  <c r="L23" i="2" s="1"/>
  <c r="J15" i="2"/>
  <c r="K15" i="2" s="1"/>
  <c r="L15" i="2" s="1"/>
  <c r="M15" i="2" s="1"/>
  <c r="J16" i="2"/>
  <c r="K16" i="2" s="1"/>
  <c r="L16" i="2" s="1"/>
  <c r="M16" i="2" s="1"/>
  <c r="J13" i="2"/>
  <c r="K13" i="2" s="1"/>
  <c r="L13" i="2" s="1"/>
  <c r="M13" i="2" s="1"/>
  <c r="J21" i="2"/>
  <c r="K21" i="2" s="1"/>
  <c r="L21" i="2" s="1"/>
  <c r="N21" i="21" l="1"/>
  <c r="S36" i="1"/>
  <c r="N13" i="21"/>
  <c r="S28" i="1"/>
  <c r="N6" i="21"/>
  <c r="S21" i="1"/>
  <c r="N5" i="21"/>
  <c r="S20" i="1"/>
  <c r="N19" i="21"/>
  <c r="S34" i="1"/>
  <c r="N8" i="21"/>
  <c r="S23" i="1"/>
  <c r="N15" i="21"/>
  <c r="S30" i="1"/>
  <c r="N4" i="21"/>
  <c r="S19" i="1"/>
  <c r="N14" i="21"/>
  <c r="S29" i="1"/>
  <c r="N9" i="21"/>
  <c r="S24" i="1"/>
  <c r="I20" i="1"/>
  <c r="N18" i="21"/>
  <c r="S33" i="1"/>
  <c r="N16" i="21"/>
  <c r="S31" i="1"/>
  <c r="N17" i="21"/>
  <c r="S32" i="1"/>
  <c r="N20" i="21"/>
  <c r="S35" i="1"/>
  <c r="N11" i="21"/>
  <c r="S26" i="1"/>
  <c r="N23" i="21"/>
  <c r="S38" i="1"/>
  <c r="N22" i="21"/>
  <c r="S37" i="1"/>
  <c r="N3" i="21"/>
  <c r="S18" i="1"/>
  <c r="N24" i="21"/>
  <c r="S39" i="1"/>
  <c r="N10" i="21"/>
  <c r="S25" i="1"/>
  <c r="N2" i="21"/>
  <c r="S17" i="1"/>
  <c r="N25" i="21"/>
  <c r="S40" i="1"/>
  <c r="M27" i="1"/>
  <c r="J27" i="1"/>
  <c r="L20" i="1"/>
  <c r="N23" i="12"/>
  <c r="J33" i="1"/>
  <c r="N21" i="14"/>
  <c r="M36" i="1"/>
  <c r="N19" i="6"/>
  <c r="F34" i="1"/>
  <c r="N2" i="14"/>
  <c r="M17" i="1"/>
  <c r="N18" i="14"/>
  <c r="M33" i="1"/>
  <c r="N18" i="12"/>
  <c r="N21" i="7"/>
  <c r="E36" i="1"/>
  <c r="N25" i="14"/>
  <c r="M40" i="1"/>
  <c r="N22" i="6"/>
  <c r="F37" i="1"/>
  <c r="N25" i="6"/>
  <c r="F40" i="1"/>
  <c r="N24" i="14"/>
  <c r="M39" i="1"/>
  <c r="N20" i="14"/>
  <c r="M35" i="1"/>
  <c r="N18" i="6"/>
  <c r="F33" i="1"/>
  <c r="N18" i="7"/>
  <c r="E33" i="1"/>
  <c r="N6" i="14"/>
  <c r="M21" i="1"/>
  <c r="N13" i="14"/>
  <c r="M28" i="1"/>
  <c r="L18" i="1"/>
  <c r="N15" i="14"/>
  <c r="M30" i="1"/>
  <c r="N5" i="14"/>
  <c r="M20" i="1"/>
  <c r="N22" i="7"/>
  <c r="E37" i="1"/>
  <c r="N24" i="7"/>
  <c r="E39" i="1"/>
  <c r="N20" i="6"/>
  <c r="F35" i="1"/>
  <c r="N2" i="7"/>
  <c r="N11" i="14"/>
  <c r="M26" i="1"/>
  <c r="N17" i="14"/>
  <c r="M32" i="1"/>
  <c r="N25" i="7"/>
  <c r="E40" i="1"/>
  <c r="N19" i="7"/>
  <c r="E34" i="1"/>
  <c r="N17" i="7"/>
  <c r="E32" i="1"/>
  <c r="N9" i="14"/>
  <c r="M24" i="1"/>
  <c r="N8" i="14"/>
  <c r="M23" i="1"/>
  <c r="N17" i="6"/>
  <c r="F32" i="1"/>
  <c r="N23" i="7"/>
  <c r="E38" i="1"/>
  <c r="N14" i="14"/>
  <c r="M29" i="1"/>
  <c r="N23" i="14"/>
  <c r="M38" i="1"/>
  <c r="N20" i="7"/>
  <c r="E35" i="1"/>
  <c r="L30" i="1"/>
  <c r="K28" i="1"/>
  <c r="N14" i="12"/>
  <c r="J22" i="1"/>
  <c r="N19" i="11"/>
  <c r="I27" i="1"/>
  <c r="N14" i="10"/>
  <c r="I21" i="1"/>
  <c r="I32" i="1"/>
  <c r="K35" i="1"/>
  <c r="J19" i="1"/>
  <c r="N4" i="10"/>
  <c r="N25" i="13"/>
  <c r="L40" i="1"/>
  <c r="N21" i="13"/>
  <c r="L36" i="1"/>
  <c r="N7" i="13"/>
  <c r="L22" i="1"/>
  <c r="N8" i="13"/>
  <c r="L23" i="1"/>
  <c r="N22" i="13"/>
  <c r="L37" i="1"/>
  <c r="N19" i="13"/>
  <c r="L34" i="1"/>
  <c r="N6" i="13"/>
  <c r="L21" i="1"/>
  <c r="N9" i="13"/>
  <c r="L24" i="1"/>
  <c r="N24" i="13"/>
  <c r="L39" i="1"/>
  <c r="N18" i="13"/>
  <c r="L33" i="1"/>
  <c r="N12" i="13"/>
  <c r="L27" i="1"/>
  <c r="N13" i="13"/>
  <c r="L28" i="1"/>
  <c r="N10" i="13"/>
  <c r="L25" i="1"/>
  <c r="N16" i="13"/>
  <c r="L31" i="1"/>
  <c r="N20" i="13"/>
  <c r="L35" i="1"/>
  <c r="N11" i="13"/>
  <c r="L26" i="1"/>
  <c r="N2" i="13"/>
  <c r="L17" i="1"/>
  <c r="N23" i="13"/>
  <c r="L38" i="1"/>
  <c r="N17" i="13"/>
  <c r="L32" i="1"/>
  <c r="N4" i="13"/>
  <c r="L19" i="1"/>
  <c r="I31" i="1"/>
  <c r="N4" i="12"/>
  <c r="K19" i="1"/>
  <c r="N5" i="12"/>
  <c r="K20" i="1"/>
  <c r="N7" i="12"/>
  <c r="K22" i="1"/>
  <c r="N9" i="12"/>
  <c r="K24" i="1"/>
  <c r="N15" i="12"/>
  <c r="K30" i="1"/>
  <c r="N11" i="12"/>
  <c r="K26" i="1"/>
  <c r="N16" i="12"/>
  <c r="K31" i="1"/>
  <c r="N17" i="12"/>
  <c r="K32" i="1"/>
  <c r="N6" i="12"/>
  <c r="K21" i="1"/>
  <c r="N25" i="12"/>
  <c r="K40" i="1"/>
  <c r="N24" i="12"/>
  <c r="K39" i="1"/>
  <c r="N8" i="12"/>
  <c r="K23" i="1"/>
  <c r="N3" i="12"/>
  <c r="K18" i="1"/>
  <c r="N10" i="12"/>
  <c r="K25" i="1"/>
  <c r="N12" i="12"/>
  <c r="K27" i="1"/>
  <c r="N21" i="12"/>
  <c r="K36" i="1"/>
  <c r="N19" i="12"/>
  <c r="K34" i="1"/>
  <c r="N22" i="12"/>
  <c r="K37" i="1"/>
  <c r="N20" i="11"/>
  <c r="J35" i="1"/>
  <c r="N6" i="11"/>
  <c r="J21" i="1"/>
  <c r="N9" i="11"/>
  <c r="J24" i="1"/>
  <c r="N17" i="11"/>
  <c r="J32" i="1"/>
  <c r="N14" i="11"/>
  <c r="J29" i="1"/>
  <c r="N2" i="11"/>
  <c r="J17" i="1"/>
  <c r="N11" i="11"/>
  <c r="J26" i="1"/>
  <c r="N21" i="11"/>
  <c r="J36" i="1"/>
  <c r="N25" i="11"/>
  <c r="J40" i="1"/>
  <c r="N16" i="11"/>
  <c r="J31" i="1"/>
  <c r="N3" i="11"/>
  <c r="J18" i="1"/>
  <c r="N24" i="11"/>
  <c r="J39" i="1"/>
  <c r="N15" i="11"/>
  <c r="J30" i="1"/>
  <c r="N13" i="11"/>
  <c r="J28" i="1"/>
  <c r="N8" i="11"/>
  <c r="J23" i="1"/>
  <c r="N9" i="10"/>
  <c r="I24" i="1"/>
  <c r="N25" i="10"/>
  <c r="I40" i="1"/>
  <c r="N8" i="10"/>
  <c r="I23" i="1"/>
  <c r="N23" i="10"/>
  <c r="I38" i="1"/>
  <c r="N19" i="10"/>
  <c r="I34" i="1"/>
  <c r="N24" i="10"/>
  <c r="I39" i="1"/>
  <c r="N11" i="10"/>
  <c r="I26" i="1"/>
  <c r="N15" i="10"/>
  <c r="I30" i="1"/>
  <c r="N13" i="10"/>
  <c r="I28" i="1"/>
  <c r="N22" i="10"/>
  <c r="I37" i="1"/>
  <c r="N21" i="10"/>
  <c r="I36" i="1"/>
  <c r="N18" i="10"/>
  <c r="I33" i="1"/>
  <c r="N2" i="10"/>
  <c r="I17" i="1"/>
  <c r="N20" i="10"/>
  <c r="I35" i="1"/>
  <c r="N3" i="10"/>
  <c r="I18" i="1"/>
  <c r="N7" i="10"/>
  <c r="I22" i="1"/>
  <c r="N6" i="7"/>
  <c r="N5" i="7"/>
  <c r="E20" i="1"/>
  <c r="N5" i="6"/>
  <c r="F20" i="1"/>
  <c r="N7" i="6"/>
  <c r="F22" i="1"/>
  <c r="N12" i="6"/>
  <c r="F27" i="1"/>
  <c r="N6" i="6"/>
  <c r="F21" i="1"/>
  <c r="N4" i="6"/>
  <c r="F19" i="1"/>
  <c r="N16" i="7"/>
  <c r="E31" i="1"/>
  <c r="N14" i="7"/>
  <c r="E29" i="1"/>
  <c r="N9" i="6"/>
  <c r="F24" i="1"/>
  <c r="N10" i="7"/>
  <c r="E25" i="1"/>
  <c r="N13" i="6"/>
  <c r="F28" i="1"/>
  <c r="N14" i="6"/>
  <c r="F29" i="1"/>
  <c r="N4" i="7"/>
  <c r="E19" i="1"/>
  <c r="N9" i="7"/>
  <c r="E24" i="1"/>
  <c r="N3" i="6"/>
  <c r="F18" i="1"/>
  <c r="N13" i="7"/>
  <c r="E28" i="1"/>
  <c r="N16" i="6"/>
  <c r="F31" i="1"/>
  <c r="N15" i="7"/>
  <c r="E30" i="1"/>
  <c r="N11" i="6"/>
  <c r="F26" i="1"/>
  <c r="N11" i="7"/>
  <c r="E26" i="1"/>
  <c r="N3" i="7"/>
  <c r="E18" i="1"/>
  <c r="N8" i="6"/>
  <c r="F23" i="1"/>
  <c r="N12" i="7"/>
  <c r="E27" i="1"/>
  <c r="N7" i="7"/>
  <c r="E22" i="1"/>
  <c r="H24" i="9"/>
  <c r="I24" i="9" s="1"/>
  <c r="J24" i="9" s="1"/>
  <c r="K24" i="9" s="1"/>
  <c r="L24" i="9" s="1"/>
  <c r="M24" i="9" s="1"/>
  <c r="H20" i="9"/>
  <c r="I20" i="9" s="1"/>
  <c r="J20" i="9" s="1"/>
  <c r="K20" i="9" s="1"/>
  <c r="L20" i="9" s="1"/>
  <c r="M20" i="9" s="1"/>
  <c r="H16" i="9"/>
  <c r="I16" i="9" s="1"/>
  <c r="J16" i="9" s="1"/>
  <c r="K16" i="9" s="1"/>
  <c r="L16" i="9" s="1"/>
  <c r="M16" i="9" s="1"/>
  <c r="H12" i="9"/>
  <c r="I12" i="9" s="1"/>
  <c r="J12" i="9" s="1"/>
  <c r="K12" i="9" s="1"/>
  <c r="L12" i="9" s="1"/>
  <c r="M12" i="9" s="1"/>
  <c r="H3" i="9"/>
  <c r="I3" i="9" s="1"/>
  <c r="J3" i="9" s="1"/>
  <c r="K3" i="9" s="1"/>
  <c r="L3" i="9" s="1"/>
  <c r="M3" i="9" s="1"/>
  <c r="H13" i="9"/>
  <c r="I13" i="9" s="1"/>
  <c r="J13" i="9" s="1"/>
  <c r="K13" i="9" s="1"/>
  <c r="L13" i="9" s="1"/>
  <c r="M13" i="9" s="1"/>
  <c r="H8" i="9"/>
  <c r="I8" i="9" s="1"/>
  <c r="J8" i="9" s="1"/>
  <c r="K8" i="9" s="1"/>
  <c r="L8" i="9" s="1"/>
  <c r="M8" i="9" s="1"/>
  <c r="H23" i="9"/>
  <c r="I23" i="9" s="1"/>
  <c r="J23" i="9" s="1"/>
  <c r="K23" i="9" s="1"/>
  <c r="L23" i="9" s="1"/>
  <c r="M23" i="9" s="1"/>
  <c r="H19" i="9"/>
  <c r="I19" i="9" s="1"/>
  <c r="J19" i="9" s="1"/>
  <c r="K19" i="9" s="1"/>
  <c r="L19" i="9" s="1"/>
  <c r="M19" i="9" s="1"/>
  <c r="H15" i="9"/>
  <c r="I15" i="9" s="1"/>
  <c r="J15" i="9" s="1"/>
  <c r="K15" i="9" s="1"/>
  <c r="L15" i="9" s="1"/>
  <c r="M15" i="9" s="1"/>
  <c r="H11" i="9"/>
  <c r="I11" i="9" s="1"/>
  <c r="J11" i="9" s="1"/>
  <c r="K11" i="9" s="1"/>
  <c r="L11" i="9" s="1"/>
  <c r="M11" i="9" s="1"/>
  <c r="H5" i="9"/>
  <c r="I5" i="9" s="1"/>
  <c r="J5" i="9" s="1"/>
  <c r="K5" i="9" s="1"/>
  <c r="L5" i="9" s="1"/>
  <c r="M5" i="9" s="1"/>
  <c r="H9" i="9"/>
  <c r="I9" i="9" s="1"/>
  <c r="J9" i="9" s="1"/>
  <c r="K9" i="9" s="1"/>
  <c r="L9" i="9" s="1"/>
  <c r="M9" i="9" s="1"/>
  <c r="H2" i="9"/>
  <c r="I2" i="9" s="1"/>
  <c r="J2" i="9" s="1"/>
  <c r="K2" i="9" s="1"/>
  <c r="L2" i="9" s="1"/>
  <c r="M2" i="9" s="1"/>
  <c r="H17" i="9"/>
  <c r="I17" i="9" s="1"/>
  <c r="J17" i="9" s="1"/>
  <c r="K17" i="9" s="1"/>
  <c r="L17" i="9" s="1"/>
  <c r="M17" i="9" s="1"/>
  <c r="H22" i="9"/>
  <c r="I22" i="9" s="1"/>
  <c r="J22" i="9" s="1"/>
  <c r="K22" i="9" s="1"/>
  <c r="L22" i="9" s="1"/>
  <c r="M22" i="9" s="1"/>
  <c r="H18" i="9"/>
  <c r="I18" i="9" s="1"/>
  <c r="J18" i="9" s="1"/>
  <c r="K18" i="9" s="1"/>
  <c r="L18" i="9" s="1"/>
  <c r="M18" i="9" s="1"/>
  <c r="H14" i="9"/>
  <c r="I14" i="9" s="1"/>
  <c r="J14" i="9" s="1"/>
  <c r="K14" i="9" s="1"/>
  <c r="L14" i="9" s="1"/>
  <c r="M14" i="9" s="1"/>
  <c r="H10" i="9"/>
  <c r="I10" i="9" s="1"/>
  <c r="J10" i="9" s="1"/>
  <c r="K10" i="9" s="1"/>
  <c r="L10" i="9" s="1"/>
  <c r="M10" i="9" s="1"/>
  <c r="H7" i="9"/>
  <c r="I7" i="9" s="1"/>
  <c r="J7" i="9" s="1"/>
  <c r="K7" i="9" s="1"/>
  <c r="L7" i="9" s="1"/>
  <c r="M7" i="9" s="1"/>
  <c r="H25" i="9"/>
  <c r="I25" i="9" s="1"/>
  <c r="J25" i="9" s="1"/>
  <c r="K25" i="9" s="1"/>
  <c r="L25" i="9" s="1"/>
  <c r="M25" i="9" s="1"/>
  <c r="H4" i="9"/>
  <c r="I4" i="9" s="1"/>
  <c r="J4" i="9" s="1"/>
  <c r="K4" i="9" s="1"/>
  <c r="L4" i="9" s="1"/>
  <c r="M4" i="9" s="1"/>
  <c r="H21" i="9"/>
  <c r="I21" i="9" s="1"/>
  <c r="J21" i="9" s="1"/>
  <c r="K21" i="9" s="1"/>
  <c r="L21" i="9" s="1"/>
  <c r="M21" i="9" s="1"/>
  <c r="H6" i="9"/>
  <c r="I6" i="9" s="1"/>
  <c r="J6" i="9" s="1"/>
  <c r="K6" i="9" s="1"/>
  <c r="L6" i="9" s="1"/>
  <c r="M6" i="9" s="1"/>
  <c r="H24" i="8"/>
  <c r="I24" i="8" s="1"/>
  <c r="J24" i="8" s="1"/>
  <c r="K24" i="8" s="1"/>
  <c r="L24" i="8" s="1"/>
  <c r="M24" i="8" s="1"/>
  <c r="H23" i="8"/>
  <c r="I23" i="8" s="1"/>
  <c r="J23" i="8" s="1"/>
  <c r="K23" i="8" s="1"/>
  <c r="L23" i="8" s="1"/>
  <c r="M23" i="8" s="1"/>
  <c r="H11" i="8"/>
  <c r="I11" i="8" s="1"/>
  <c r="J11" i="8" s="1"/>
  <c r="K11" i="8" s="1"/>
  <c r="L11" i="8" s="1"/>
  <c r="M11" i="8" s="1"/>
  <c r="H10" i="8"/>
  <c r="I10" i="8" s="1"/>
  <c r="J10" i="8" s="1"/>
  <c r="K10" i="8" s="1"/>
  <c r="L10" i="8" s="1"/>
  <c r="M10" i="8" s="1"/>
  <c r="H2" i="8"/>
  <c r="I2" i="8" s="1"/>
  <c r="J2" i="8" s="1"/>
  <c r="K2" i="8" s="1"/>
  <c r="L2" i="8" s="1"/>
  <c r="M2" i="8" s="1"/>
  <c r="H25" i="8"/>
  <c r="I25" i="8" s="1"/>
  <c r="J25" i="8" s="1"/>
  <c r="K25" i="8" s="1"/>
  <c r="L25" i="8" s="1"/>
  <c r="M25" i="8" s="1"/>
  <c r="H5" i="8"/>
  <c r="I5" i="8" s="1"/>
  <c r="J5" i="8" s="1"/>
  <c r="K5" i="8" s="1"/>
  <c r="L5" i="8" s="1"/>
  <c r="M5" i="8" s="1"/>
  <c r="H21" i="8"/>
  <c r="I21" i="8" s="1"/>
  <c r="J21" i="8" s="1"/>
  <c r="K21" i="8" s="1"/>
  <c r="L21" i="8" s="1"/>
  <c r="M21" i="8" s="1"/>
  <c r="H4" i="8"/>
  <c r="I4" i="8" s="1"/>
  <c r="J4" i="8" s="1"/>
  <c r="K4" i="8" s="1"/>
  <c r="L4" i="8" s="1"/>
  <c r="M4" i="8" s="1"/>
  <c r="H8" i="8"/>
  <c r="I8" i="8" s="1"/>
  <c r="J8" i="8" s="1"/>
  <c r="K8" i="8" s="1"/>
  <c r="L8" i="8" s="1"/>
  <c r="M8" i="8" s="1"/>
  <c r="H17" i="8"/>
  <c r="I17" i="8" s="1"/>
  <c r="J17" i="8" s="1"/>
  <c r="K17" i="8" s="1"/>
  <c r="L17" i="8" s="1"/>
  <c r="M17" i="8" s="1"/>
  <c r="H19" i="8"/>
  <c r="I19" i="8" s="1"/>
  <c r="J19" i="8" s="1"/>
  <c r="K19" i="8" s="1"/>
  <c r="L19" i="8" s="1"/>
  <c r="M19" i="8" s="1"/>
  <c r="H20" i="8"/>
  <c r="I20" i="8" s="1"/>
  <c r="J20" i="8" s="1"/>
  <c r="K20" i="8" s="1"/>
  <c r="L20" i="8" s="1"/>
  <c r="M20" i="8" s="1"/>
  <c r="H6" i="8"/>
  <c r="I6" i="8" s="1"/>
  <c r="J6" i="8" s="1"/>
  <c r="K6" i="8" s="1"/>
  <c r="L6" i="8" s="1"/>
  <c r="M6" i="8" s="1"/>
  <c r="H14" i="8"/>
  <c r="I14" i="8" s="1"/>
  <c r="J14" i="8" s="1"/>
  <c r="K14" i="8" s="1"/>
  <c r="L14" i="8" s="1"/>
  <c r="M14" i="8" s="1"/>
  <c r="H15" i="8"/>
  <c r="I15" i="8" s="1"/>
  <c r="J15" i="8" s="1"/>
  <c r="K15" i="8" s="1"/>
  <c r="L15" i="8" s="1"/>
  <c r="M15" i="8" s="1"/>
  <c r="H9" i="8"/>
  <c r="I9" i="8" s="1"/>
  <c r="J9" i="8" s="1"/>
  <c r="K9" i="8" s="1"/>
  <c r="L9" i="8" s="1"/>
  <c r="M9" i="8" s="1"/>
  <c r="H18" i="8"/>
  <c r="I18" i="8" s="1"/>
  <c r="J18" i="8" s="1"/>
  <c r="K18" i="8" s="1"/>
  <c r="L18" i="8" s="1"/>
  <c r="M18" i="8" s="1"/>
  <c r="H3" i="8"/>
  <c r="I3" i="8" s="1"/>
  <c r="J3" i="8" s="1"/>
  <c r="K3" i="8" s="1"/>
  <c r="L3" i="8" s="1"/>
  <c r="M3" i="8" s="1"/>
  <c r="H16" i="8"/>
  <c r="I16" i="8" s="1"/>
  <c r="J16" i="8" s="1"/>
  <c r="K16" i="8" s="1"/>
  <c r="L16" i="8" s="1"/>
  <c r="M16" i="8" s="1"/>
  <c r="H13" i="8"/>
  <c r="I13" i="8" s="1"/>
  <c r="J13" i="8" s="1"/>
  <c r="K13" i="8" s="1"/>
  <c r="L13" i="8" s="1"/>
  <c r="M13" i="8" s="1"/>
  <c r="H22" i="8"/>
  <c r="I22" i="8" s="1"/>
  <c r="J22" i="8" s="1"/>
  <c r="K22" i="8" s="1"/>
  <c r="L22" i="8" s="1"/>
  <c r="M22" i="8" s="1"/>
  <c r="H12" i="8"/>
  <c r="I12" i="8" s="1"/>
  <c r="J12" i="8" s="1"/>
  <c r="K12" i="8" s="1"/>
  <c r="L12" i="8" s="1"/>
  <c r="M12" i="8" s="1"/>
  <c r="H7" i="8"/>
  <c r="I7" i="8" s="1"/>
  <c r="J7" i="8" s="1"/>
  <c r="K7" i="8" s="1"/>
  <c r="L7" i="8" s="1"/>
  <c r="M7" i="8" s="1"/>
  <c r="M17" i="2"/>
  <c r="M21" i="2"/>
  <c r="M22" i="2"/>
  <c r="M25" i="2"/>
  <c r="M18" i="2"/>
  <c r="M20" i="2"/>
  <c r="M23" i="2"/>
  <c r="M19" i="2"/>
  <c r="M24" i="2"/>
  <c r="N4" i="2"/>
  <c r="D19" i="1"/>
  <c r="N3" i="2"/>
  <c r="D18" i="1"/>
  <c r="N14" i="2"/>
  <c r="D29" i="1"/>
  <c r="N10" i="2"/>
  <c r="D25" i="1"/>
  <c r="N12" i="2"/>
  <c r="D27" i="1"/>
  <c r="N15" i="2"/>
  <c r="D30" i="1"/>
  <c r="N2" i="2"/>
  <c r="D17" i="1"/>
  <c r="N6" i="2"/>
  <c r="D21" i="1"/>
  <c r="N11" i="2"/>
  <c r="D26" i="1"/>
  <c r="N8" i="2"/>
  <c r="D23" i="1"/>
  <c r="N13" i="2"/>
  <c r="D28" i="1"/>
  <c r="N16" i="2"/>
  <c r="D31" i="1"/>
  <c r="N9" i="2"/>
  <c r="D24" i="1"/>
  <c r="N5" i="2"/>
  <c r="D20" i="1"/>
  <c r="N7" i="2"/>
  <c r="D22" i="1"/>
  <c r="N25" i="2" l="1"/>
  <c r="D40" i="1"/>
  <c r="N21" i="9"/>
  <c r="H36" i="1"/>
  <c r="N19" i="8"/>
  <c r="G34" i="1"/>
  <c r="N23" i="2"/>
  <c r="D38" i="1"/>
  <c r="N17" i="9"/>
  <c r="H32" i="1"/>
  <c r="N20" i="2"/>
  <c r="D35" i="1"/>
  <c r="N25" i="8"/>
  <c r="G40" i="1"/>
  <c r="N22" i="8"/>
  <c r="G37" i="1"/>
  <c r="N18" i="2"/>
  <c r="D33" i="1"/>
  <c r="N20" i="8"/>
  <c r="G35" i="1"/>
  <c r="N25" i="9"/>
  <c r="H40" i="1"/>
  <c r="N22" i="2"/>
  <c r="D37" i="1"/>
  <c r="N18" i="8"/>
  <c r="G33" i="1"/>
  <c r="N20" i="9"/>
  <c r="H35" i="1"/>
  <c r="N17" i="8"/>
  <c r="G32" i="1"/>
  <c r="N21" i="2"/>
  <c r="D36" i="1"/>
  <c r="N23" i="8"/>
  <c r="G38" i="1"/>
  <c r="N24" i="2"/>
  <c r="D39" i="1"/>
  <c r="N17" i="2"/>
  <c r="D32" i="1"/>
  <c r="N24" i="8"/>
  <c r="G39" i="1"/>
  <c r="N18" i="9"/>
  <c r="H33" i="1"/>
  <c r="N19" i="9"/>
  <c r="H34" i="1"/>
  <c r="N24" i="9"/>
  <c r="H39" i="1"/>
  <c r="N19" i="2"/>
  <c r="D34" i="1"/>
  <c r="N21" i="8"/>
  <c r="G36" i="1"/>
  <c r="N22" i="9"/>
  <c r="H37" i="1"/>
  <c r="N23" i="9"/>
  <c r="H38" i="1"/>
  <c r="N8" i="9"/>
  <c r="H23" i="1"/>
  <c r="N4" i="9"/>
  <c r="H19" i="1"/>
  <c r="N2" i="9"/>
  <c r="H17" i="1"/>
  <c r="N13" i="9"/>
  <c r="H28" i="1"/>
  <c r="N9" i="9"/>
  <c r="H24" i="1"/>
  <c r="N3" i="9"/>
  <c r="H18" i="1"/>
  <c r="N6" i="9"/>
  <c r="H21" i="1"/>
  <c r="N7" i="9"/>
  <c r="H22" i="1"/>
  <c r="N5" i="9"/>
  <c r="H20" i="1"/>
  <c r="N12" i="9"/>
  <c r="H27" i="1"/>
  <c r="N10" i="9"/>
  <c r="H25" i="1"/>
  <c r="N11" i="9"/>
  <c r="H26" i="1"/>
  <c r="N16" i="9"/>
  <c r="H31" i="1"/>
  <c r="N14" i="9"/>
  <c r="H29" i="1"/>
  <c r="N15" i="9"/>
  <c r="H30" i="1"/>
  <c r="N15" i="8"/>
  <c r="G30" i="1"/>
  <c r="N6" i="8"/>
  <c r="G21" i="1"/>
  <c r="N2" i="8"/>
  <c r="G17" i="1"/>
  <c r="N7" i="8"/>
  <c r="G22" i="1"/>
  <c r="N12" i="8"/>
  <c r="G27" i="1"/>
  <c r="N5" i="8"/>
  <c r="G20" i="1"/>
  <c r="N14" i="8"/>
  <c r="G29" i="1"/>
  <c r="N13" i="8"/>
  <c r="G28" i="1"/>
  <c r="N16" i="8"/>
  <c r="G31" i="1"/>
  <c r="N3" i="8"/>
  <c r="G18" i="1"/>
  <c r="N10" i="8"/>
  <c r="G25" i="1"/>
  <c r="N8" i="8"/>
  <c r="G23" i="1"/>
  <c r="N11" i="8"/>
  <c r="G26" i="1"/>
  <c r="N9" i="8"/>
  <c r="G24" i="1"/>
  <c r="N4" i="8"/>
  <c r="G19" i="1"/>
</calcChain>
</file>

<file path=xl/sharedStrings.xml><?xml version="1.0" encoding="utf-8"?>
<sst xmlns="http://schemas.openxmlformats.org/spreadsheetml/2006/main" count="350" uniqueCount="42">
  <si>
    <t>Input voltage (V)</t>
  </si>
  <si>
    <t>Motor specs</t>
  </si>
  <si>
    <t>Degrees per step</t>
  </si>
  <si>
    <t>Phase Resistance (Ohm)</t>
  </si>
  <si>
    <t>Rated current (A)</t>
  </si>
  <si>
    <t>Drive current (A)</t>
  </si>
  <si>
    <t>Inductance (mH)</t>
  </si>
  <si>
    <t>Holding torque, two coil (N*cm)</t>
  </si>
  <si>
    <t>Steps per coil cycle</t>
  </si>
  <si>
    <t>RPS</t>
  </si>
  <si>
    <t>F_Coil</t>
  </si>
  <si>
    <t>X_Coil</t>
  </si>
  <si>
    <t>Z_Coil</t>
  </si>
  <si>
    <t>V_Gen</t>
  </si>
  <si>
    <t>V_Avail</t>
  </si>
  <si>
    <t>I_Avail</t>
  </si>
  <si>
    <t>I_Actual</t>
  </si>
  <si>
    <t>T_%</t>
  </si>
  <si>
    <t>T_1Coil</t>
  </si>
  <si>
    <t>T_2Coil</t>
  </si>
  <si>
    <t>LDO-42STH40-1004MAH</t>
  </si>
  <si>
    <t>mm/s</t>
  </si>
  <si>
    <t>LDO-42STH20-1004AS1</t>
  </si>
  <si>
    <t>Model</t>
  </si>
  <si>
    <t>Steps per Coil Cycle</t>
  </si>
  <si>
    <t>Input Voltage</t>
  </si>
  <si>
    <t>Current %</t>
  </si>
  <si>
    <t>Pulley Size</t>
  </si>
  <si>
    <t>Gear Ratio</t>
  </si>
  <si>
    <t>OMC-17HS19-2004</t>
  </si>
  <si>
    <t>OMC-17HS15-1504S</t>
  </si>
  <si>
    <t>OMC-17HM19-2004S</t>
  </si>
  <si>
    <t>OMC-17HM19-1684S</t>
  </si>
  <si>
    <t>OMC-17HS08-1004S</t>
  </si>
  <si>
    <t>LDO-42STH40-1004ASH</t>
  </si>
  <si>
    <t>LDO-42STH38-1684MAC</t>
  </si>
  <si>
    <t>LDO-42SHD47-1684MAC</t>
  </si>
  <si>
    <t>LDO-42STH60-2004MAC</t>
  </si>
  <si>
    <t>Body Length</t>
  </si>
  <si>
    <t>10k Acceleration Baseline</t>
  </si>
  <si>
    <t>Moons-MS17HA2P4200</t>
  </si>
  <si>
    <t>Moons-MS17HA2P4150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</si>
</sst>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2" fontId="0" fillId="2" borderId="0" xfId="0" applyNumberFormat="1" applyFill="1"/>
    <xf numFmtId="2" fontId="0" fillId="0" borderId="0" xfId="0" applyNumberFormat="1"/>
    <xf numFmtId="0" fontId="0" fillId="0" borderId="0" xfId="0" applyFont="1" applyAlignment="1">
      <alignment horizontal="right"/>
    </xf>
    <xf numFmtId="164" fontId="0" fillId="0" borderId="0" xfId="0" applyNumberFormat="1"/>
    <xf numFmtId="2" fontId="2" fillId="0" borderId="0" xfId="0" applyNumberFormat="1" applyFont="1"/>
    <xf numFmtId="9" fontId="2" fillId="0" borderId="0" xfId="1" applyFont="1"/>
    <xf numFmtId="9" fontId="0" fillId="0" borderId="0" xfId="1" applyFont="1"/>
    <xf numFmtId="164" fontId="2" fillId="0" borderId="0" xfId="0" applyNumberFormat="1" applyFont="1"/>
    <xf numFmtId="0" fontId="3" fillId="3" borderId="0" xfId="0" applyFont="1" applyFill="1" applyAlignment="1">
      <alignment horizontal="right"/>
    </xf>
    <xf numFmtId="2" fontId="3" fillId="3" borderId="0" xfId="0" applyNumberFormat="1" applyFont="1" applyFill="1"/>
    <xf numFmtId="165" fontId="0" fillId="2" borderId="0" xfId="0" applyNumberFormat="1" applyFill="1"/>
    <xf numFmtId="1" fontId="0" fillId="2" borderId="0" xfId="0" applyNumberFormat="1" applyFill="1"/>
    <xf numFmtId="1" fontId="3" fillId="3" borderId="0" xfId="0" applyNumberFormat="1" applyFont="1" applyFill="1"/>
    <xf numFmtId="9" fontId="0" fillId="2" borderId="0" xfId="1" applyFont="1" applyFill="1"/>
    <xf numFmtId="0" fontId="2" fillId="0" borderId="0" xfId="0" applyFont="1" applyAlignment="1">
      <alignment horizontal="right" textRotation="90"/>
    </xf>
    <xf numFmtId="0" fontId="0" fillId="0" borderId="0" xfId="0" applyAlignment="1">
      <alignment textRotation="90"/>
    </xf>
    <xf numFmtId="0" fontId="0" fillId="0" borderId="0" xfId="0" applyAlignment="1">
      <alignment horizontal="center" textRotation="90"/>
    </xf>
    <xf numFmtId="1" fontId="0" fillId="4" borderId="0" xfId="0" applyNumberFormat="1" applyFill="1" applyAlignment="1">
      <alignment horizontal="center"/>
    </xf>
    <xf numFmtId="1" fontId="0" fillId="0" borderId="0" xfId="0" applyNumberFormat="1"/>
    <xf numFmtId="0" fontId="0" fillId="4" borderId="0" xfId="0" applyFill="1" applyAlignment="1">
      <alignment horizontal="center" textRotation="90"/>
    </xf>
    <xf numFmtId="0" fontId="0" fillId="4" borderId="0" xfId="0" applyFill="1" applyAlignment="1">
      <alignment textRotation="9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6.xml"/><Relationship Id="rId3" Type="http://schemas.openxmlformats.org/officeDocument/2006/relationships/worksheet" Target="worksheets/sheet2.xml"/><Relationship Id="rId21" Type="http://schemas.openxmlformats.org/officeDocument/2006/relationships/styles" Target="styles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4.xml"/><Relationship Id="rId20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3.xml"/><Relationship Id="rId23" Type="http://schemas.openxmlformats.org/officeDocument/2006/relationships/calcChain" Target="calcChain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7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 vs.</a:t>
            </a:r>
            <a:r>
              <a:rPr lang="en-US" baseline="0"/>
              <a:t> Speed - Motors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Main!$C$16</c:f>
              <c:strCache>
                <c:ptCount val="1"/>
                <c:pt idx="0">
                  <c:v>10k Acceleration Baseline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Main!$B$17:$B$41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</c:numCache>
            </c:numRef>
          </c:xVal>
          <c:yVal>
            <c:numRef>
              <c:f>Main!$C$17:$C$41</c:f>
              <c:numCache>
                <c:formatCode>General</c:formatCode>
                <c:ptCount val="25"/>
                <c:pt idx="0">
                  <c:v>5.800000000000001E-2</c:v>
                </c:pt>
                <c:pt idx="1">
                  <c:v>5.800000000000001E-2</c:v>
                </c:pt>
                <c:pt idx="2">
                  <c:v>5.800000000000001E-2</c:v>
                </c:pt>
                <c:pt idx="3">
                  <c:v>5.800000000000001E-2</c:v>
                </c:pt>
                <c:pt idx="4">
                  <c:v>5.800000000000001E-2</c:v>
                </c:pt>
                <c:pt idx="5">
                  <c:v>5.800000000000001E-2</c:v>
                </c:pt>
                <c:pt idx="6">
                  <c:v>5.800000000000001E-2</c:v>
                </c:pt>
                <c:pt idx="7">
                  <c:v>5.800000000000001E-2</c:v>
                </c:pt>
                <c:pt idx="8">
                  <c:v>5.800000000000001E-2</c:v>
                </c:pt>
                <c:pt idx="9">
                  <c:v>5.800000000000001E-2</c:v>
                </c:pt>
                <c:pt idx="10">
                  <c:v>5.800000000000001E-2</c:v>
                </c:pt>
                <c:pt idx="11">
                  <c:v>5.800000000000001E-2</c:v>
                </c:pt>
                <c:pt idx="12">
                  <c:v>5.800000000000001E-2</c:v>
                </c:pt>
                <c:pt idx="13">
                  <c:v>5.800000000000001E-2</c:v>
                </c:pt>
                <c:pt idx="14">
                  <c:v>5.800000000000001E-2</c:v>
                </c:pt>
                <c:pt idx="15">
                  <c:v>5.800000000000001E-2</c:v>
                </c:pt>
                <c:pt idx="16">
                  <c:v>5.800000000000001E-2</c:v>
                </c:pt>
                <c:pt idx="17">
                  <c:v>5.800000000000001E-2</c:v>
                </c:pt>
                <c:pt idx="18">
                  <c:v>5.800000000000001E-2</c:v>
                </c:pt>
                <c:pt idx="19">
                  <c:v>5.800000000000001E-2</c:v>
                </c:pt>
                <c:pt idx="20">
                  <c:v>5.800000000000001E-2</c:v>
                </c:pt>
                <c:pt idx="21">
                  <c:v>5.800000000000001E-2</c:v>
                </c:pt>
                <c:pt idx="22">
                  <c:v>5.800000000000001E-2</c:v>
                </c:pt>
                <c:pt idx="23">
                  <c:v>5.800000000000001E-2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3A-BC4F-9B24-832C81E8C305}"/>
            </c:ext>
          </c:extLst>
        </c:ser>
        <c:ser>
          <c:idx val="1"/>
          <c:order val="1"/>
          <c:tx>
            <c:strRef>
              <c:f>Main!$D$16</c:f>
              <c:strCache>
                <c:ptCount val="1"/>
                <c:pt idx="0">
                  <c:v>OMC-17HS19-2004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Main!$B$17:$B$41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</c:numCache>
            </c:numRef>
          </c:xVal>
          <c:yVal>
            <c:numRef>
              <c:f>Main!$D$17:$D$41</c:f>
              <c:numCache>
                <c:formatCode>General</c:formatCode>
                <c:ptCount val="25"/>
                <c:pt idx="0">
                  <c:v>0.33375440072005041</c:v>
                </c:pt>
                <c:pt idx="1">
                  <c:v>0.33375440072005041</c:v>
                </c:pt>
                <c:pt idx="2">
                  <c:v>0.33375440072005041</c:v>
                </c:pt>
                <c:pt idx="3">
                  <c:v>0.33375440072005041</c:v>
                </c:pt>
                <c:pt idx="4">
                  <c:v>0.33375440072005041</c:v>
                </c:pt>
                <c:pt idx="5">
                  <c:v>0.33375440072005041</c:v>
                </c:pt>
                <c:pt idx="6">
                  <c:v>0.33375440072005041</c:v>
                </c:pt>
                <c:pt idx="7">
                  <c:v>0.3153462215612387</c:v>
                </c:pt>
                <c:pt idx="8">
                  <c:v>0.25760623157231533</c:v>
                </c:pt>
                <c:pt idx="9">
                  <c:v>0.20992070343147531</c:v>
                </c:pt>
                <c:pt idx="10">
                  <c:v>0.16987375345968647</c:v>
                </c:pt>
                <c:pt idx="11">
                  <c:v>0.13576608789411299</c:v>
                </c:pt>
                <c:pt idx="12">
                  <c:v>0.10636765464992826</c:v>
                </c:pt>
                <c:pt idx="13">
                  <c:v>8.0766132774895971E-2</c:v>
                </c:pt>
                <c:pt idx="14">
                  <c:v>5.8270565287092999E-2</c:v>
                </c:pt>
                <c:pt idx="15">
                  <c:v>3.8348059683264421E-2</c:v>
                </c:pt>
                <c:pt idx="16">
                  <c:v>2.0581034175265682E-2</c:v>
                </c:pt>
                <c:pt idx="17">
                  <c:v>4.6376287562735381E-3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3A-BC4F-9B24-832C81E8C305}"/>
            </c:ext>
          </c:extLst>
        </c:ser>
        <c:ser>
          <c:idx val="2"/>
          <c:order val="2"/>
          <c:tx>
            <c:strRef>
              <c:f>Main!$E$16</c:f>
              <c:strCache>
                <c:ptCount val="1"/>
                <c:pt idx="0">
                  <c:v>OMC-17HS15-1504S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Main!$B$17:$B$41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</c:numCache>
            </c:numRef>
          </c:xVal>
          <c:yVal>
            <c:numRef>
              <c:f>Main!$E$17:$E$41</c:f>
              <c:numCache>
                <c:formatCode>General</c:formatCode>
                <c:ptCount val="25"/>
                <c:pt idx="0">
                  <c:v>0.2545584412271571</c:v>
                </c:pt>
                <c:pt idx="1">
                  <c:v>0.2545584412271571</c:v>
                </c:pt>
                <c:pt idx="2">
                  <c:v>0.2545584412271571</c:v>
                </c:pt>
                <c:pt idx="3">
                  <c:v>0.2545584412271571</c:v>
                </c:pt>
                <c:pt idx="4">
                  <c:v>0.2545584412271571</c:v>
                </c:pt>
                <c:pt idx="5">
                  <c:v>0.2545584412271571</c:v>
                </c:pt>
                <c:pt idx="6">
                  <c:v>0.2545584412271571</c:v>
                </c:pt>
                <c:pt idx="7">
                  <c:v>0.2545584412271571</c:v>
                </c:pt>
                <c:pt idx="8">
                  <c:v>0.2545584412271571</c:v>
                </c:pt>
                <c:pt idx="9">
                  <c:v>0.24038751263349384</c:v>
                </c:pt>
                <c:pt idx="10">
                  <c:v>0.20514739149965736</c:v>
                </c:pt>
                <c:pt idx="11">
                  <c:v>0.17518799632212362</c:v>
                </c:pt>
                <c:pt idx="12">
                  <c:v>0.14940508831094751</c:v>
                </c:pt>
                <c:pt idx="13">
                  <c:v>0.1269822401539179</c:v>
                </c:pt>
                <c:pt idx="14">
                  <c:v>0.10730280248259325</c:v>
                </c:pt>
                <c:pt idx="15">
                  <c:v>8.9892320010930185E-2</c:v>
                </c:pt>
                <c:pt idx="16">
                  <c:v>7.4379779575547186E-2</c:v>
                </c:pt>
                <c:pt idx="17">
                  <c:v>6.0470876339831371E-2</c:v>
                </c:pt>
                <c:pt idx="18">
                  <c:v>4.7929163478387549E-2</c:v>
                </c:pt>
                <c:pt idx="19">
                  <c:v>3.6562500194074164E-2</c:v>
                </c:pt>
                <c:pt idx="20">
                  <c:v>2.6213138389226929E-2</c:v>
                </c:pt>
                <c:pt idx="21">
                  <c:v>1.6750357019581882E-2</c:v>
                </c:pt>
                <c:pt idx="22">
                  <c:v>8.0649116381140383E-3</c:v>
                </c:pt>
                <c:pt idx="23">
                  <c:v>6.4797827573935809E-5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3A-BC4F-9B24-832C81E8C305}"/>
            </c:ext>
          </c:extLst>
        </c:ser>
        <c:ser>
          <c:idx val="3"/>
          <c:order val="3"/>
          <c:tx>
            <c:strRef>
              <c:f>Main!$F$16</c:f>
              <c:strCache>
                <c:ptCount val="1"/>
                <c:pt idx="0">
                  <c:v>OMC-17HM19-2004S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Main!$B$17:$B$41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</c:numCache>
            </c:numRef>
          </c:xVal>
          <c:yVal>
            <c:numRef>
              <c:f>Main!$F$17:$F$41</c:f>
              <c:numCache>
                <c:formatCode>General</c:formatCode>
                <c:ptCount val="25"/>
                <c:pt idx="0">
                  <c:v>0.26021529547664951</c:v>
                </c:pt>
                <c:pt idx="1">
                  <c:v>0.26021529547664951</c:v>
                </c:pt>
                <c:pt idx="2">
                  <c:v>0.26021529547664951</c:v>
                </c:pt>
                <c:pt idx="3">
                  <c:v>0.26021529547664951</c:v>
                </c:pt>
                <c:pt idx="4">
                  <c:v>0.21919213324224063</c:v>
                </c:pt>
                <c:pt idx="5">
                  <c:v>0.17581067047101948</c:v>
                </c:pt>
                <c:pt idx="6">
                  <c:v>0.14388013164651195</c:v>
                </c:pt>
                <c:pt idx="7">
                  <c:v>0.11939526720619384</c:v>
                </c:pt>
                <c:pt idx="8">
                  <c:v>0.1000237005326492</c:v>
                </c:pt>
                <c:pt idx="9">
                  <c:v>8.4315116304835833E-2</c:v>
                </c:pt>
                <c:pt idx="10">
                  <c:v>7.132030423926862E-2</c:v>
                </c:pt>
                <c:pt idx="11">
                  <c:v>6.0391943235333707E-2</c:v>
                </c:pt>
                <c:pt idx="12">
                  <c:v>5.1073424167116521E-2</c:v>
                </c:pt>
                <c:pt idx="13">
                  <c:v>4.3033434227481071E-2</c:v>
                </c:pt>
                <c:pt idx="14">
                  <c:v>3.6025738391703227E-2</c:v>
                </c:pt>
                <c:pt idx="15">
                  <c:v>2.9863517926414809E-2</c:v>
                </c:pt>
                <c:pt idx="16">
                  <c:v>2.4402468613009622E-2</c:v>
                </c:pt>
                <c:pt idx="17">
                  <c:v>1.952935792595548E-2</c:v>
                </c:pt>
                <c:pt idx="18">
                  <c:v>1.5154089242430247E-2</c:v>
                </c:pt>
                <c:pt idx="19">
                  <c:v>1.1204080037900138E-2</c:v>
                </c:pt>
                <c:pt idx="20">
                  <c:v>7.6202033632261799E-3</c:v>
                </c:pt>
                <c:pt idx="21">
                  <c:v>4.3538079064219118E-3</c:v>
                </c:pt>
                <c:pt idx="22">
                  <c:v>1.3644964069359233E-3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3A-BC4F-9B24-832C81E8C305}"/>
            </c:ext>
          </c:extLst>
        </c:ser>
        <c:ser>
          <c:idx val="4"/>
          <c:order val="4"/>
          <c:tx>
            <c:strRef>
              <c:f>Main!$G$16</c:f>
              <c:strCache>
                <c:ptCount val="1"/>
                <c:pt idx="0">
                  <c:v>OMC-17HM19-1684S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Main!$B$17:$B$41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</c:numCache>
            </c:numRef>
          </c:xVal>
          <c:yVal>
            <c:numRef>
              <c:f>Main!$G$17:$G$41</c:f>
              <c:numCache>
                <c:formatCode>General</c:formatCode>
                <c:ptCount val="25"/>
                <c:pt idx="0">
                  <c:v>0.24890158697766473</c:v>
                </c:pt>
                <c:pt idx="1">
                  <c:v>0.24890158697766473</c:v>
                </c:pt>
                <c:pt idx="2">
                  <c:v>0.24890158697766473</c:v>
                </c:pt>
                <c:pt idx="3">
                  <c:v>0.24890158697766473</c:v>
                </c:pt>
                <c:pt idx="4">
                  <c:v>0.23173260390563202</c:v>
                </c:pt>
                <c:pt idx="5">
                  <c:v>0.18423860878161782</c:v>
                </c:pt>
                <c:pt idx="6">
                  <c:v>0.14917678044688182</c:v>
                </c:pt>
                <c:pt idx="7">
                  <c:v>0.1222306449172325</c:v>
                </c:pt>
                <c:pt idx="8">
                  <c:v>0.10087470306152162</c:v>
                </c:pt>
                <c:pt idx="9">
                  <c:v>8.3532846755163676E-2</c:v>
                </c:pt>
                <c:pt idx="10">
                  <c:v>6.9170562446972672E-2</c:v>
                </c:pt>
                <c:pt idx="11">
                  <c:v>5.7080701300835486E-2</c:v>
                </c:pt>
                <c:pt idx="12">
                  <c:v>4.6763481880119528E-2</c:v>
                </c:pt>
                <c:pt idx="13">
                  <c:v>3.7855670374845669E-2</c:v>
                </c:pt>
                <c:pt idx="14">
                  <c:v>3.0086928668347664E-2</c:v>
                </c:pt>
                <c:pt idx="15">
                  <c:v>2.3251901809289377E-2</c:v>
                </c:pt>
                <c:pt idx="16">
                  <c:v>1.7191799270859526E-2</c:v>
                </c:pt>
                <c:pt idx="17">
                  <c:v>1.1781904829656959E-2</c:v>
                </c:pt>
                <c:pt idx="18">
                  <c:v>6.9229020664077125E-3</c:v>
                </c:pt>
                <c:pt idx="19">
                  <c:v>2.5347214621694435E-3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3A-BC4F-9B24-832C81E8C305}"/>
            </c:ext>
          </c:extLst>
        </c:ser>
        <c:ser>
          <c:idx val="5"/>
          <c:order val="5"/>
          <c:tx>
            <c:strRef>
              <c:f>Main!$H$16</c:f>
              <c:strCache>
                <c:ptCount val="1"/>
                <c:pt idx="0">
                  <c:v>OMC-17HS08-1004S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Main!$B$17:$B$41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</c:numCache>
            </c:numRef>
          </c:xVal>
          <c:yVal>
            <c:numRef>
              <c:f>Main!$H$17:$H$41</c:f>
              <c:numCache>
                <c:formatCode>General</c:formatCode>
                <c:ptCount val="25"/>
                <c:pt idx="0">
                  <c:v>9.0509667991878082E-2</c:v>
                </c:pt>
                <c:pt idx="1">
                  <c:v>9.0509667991878082E-2</c:v>
                </c:pt>
                <c:pt idx="2">
                  <c:v>9.0509667991878082E-2</c:v>
                </c:pt>
                <c:pt idx="3">
                  <c:v>9.0509667991878082E-2</c:v>
                </c:pt>
                <c:pt idx="4">
                  <c:v>9.0509667991878082E-2</c:v>
                </c:pt>
                <c:pt idx="5">
                  <c:v>9.0509667991878082E-2</c:v>
                </c:pt>
                <c:pt idx="6">
                  <c:v>9.0509667991878082E-2</c:v>
                </c:pt>
                <c:pt idx="7">
                  <c:v>9.0509667991878082E-2</c:v>
                </c:pt>
                <c:pt idx="8">
                  <c:v>9.0509667991878082E-2</c:v>
                </c:pt>
                <c:pt idx="9">
                  <c:v>9.0509667991878082E-2</c:v>
                </c:pt>
                <c:pt idx="10">
                  <c:v>9.0509667991878082E-2</c:v>
                </c:pt>
                <c:pt idx="11">
                  <c:v>8.4695215425231285E-2</c:v>
                </c:pt>
                <c:pt idx="12">
                  <c:v>7.5629315534528674E-2</c:v>
                </c:pt>
                <c:pt idx="13">
                  <c:v>6.7654561193566581E-2</c:v>
                </c:pt>
                <c:pt idx="14">
                  <c:v>6.0585143424031568E-2</c:v>
                </c:pt>
                <c:pt idx="15">
                  <c:v>5.4275175219206571E-2</c:v>
                </c:pt>
                <c:pt idx="16">
                  <c:v>4.860851630442501E-2</c:v>
                </c:pt>
                <c:pt idx="17">
                  <c:v>4.349155908497894E-2</c:v>
                </c:pt>
                <c:pt idx="18">
                  <c:v>3.8848016901600932E-2</c:v>
                </c:pt>
                <c:pt idx="19">
                  <c:v>3.4615094881797488E-2</c:v>
                </c:pt>
                <c:pt idx="20">
                  <c:v>3.0740633593960853E-2</c:v>
                </c:pt>
                <c:pt idx="21">
                  <c:v>2.7180948884034127E-2</c:v>
                </c:pt>
                <c:pt idx="22">
                  <c:v>2.3899177660235162E-2</c:v>
                </c:pt>
                <c:pt idx="23">
                  <c:v>2.0863996567724086E-2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3A-BC4F-9B24-832C81E8C305}"/>
            </c:ext>
          </c:extLst>
        </c:ser>
        <c:ser>
          <c:idx val="6"/>
          <c:order val="6"/>
          <c:tx>
            <c:strRef>
              <c:f>Main!$I$16</c:f>
              <c:strCache>
                <c:ptCount val="1"/>
                <c:pt idx="0">
                  <c:v>LDO-42STH60-2004MAC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Main!$B$17:$B$41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</c:numCache>
            </c:numRef>
          </c:xVal>
          <c:yVal>
            <c:numRef>
              <c:f>Main!$I$17:$I$41</c:f>
              <c:numCache>
                <c:formatCode>General</c:formatCode>
                <c:ptCount val="25"/>
                <c:pt idx="0">
                  <c:v>0.33262302987015196</c:v>
                </c:pt>
                <c:pt idx="1">
                  <c:v>0.33262302987015196</c:v>
                </c:pt>
                <c:pt idx="2">
                  <c:v>0.33262302987015196</c:v>
                </c:pt>
                <c:pt idx="3">
                  <c:v>0.33262302987015196</c:v>
                </c:pt>
                <c:pt idx="4">
                  <c:v>0.33262302987015196</c:v>
                </c:pt>
                <c:pt idx="5">
                  <c:v>0.26436944711915977</c:v>
                </c:pt>
                <c:pt idx="6">
                  <c:v>0.21161934311250763</c:v>
                </c:pt>
                <c:pt idx="7">
                  <c:v>0.17093644141749276</c:v>
                </c:pt>
                <c:pt idx="8">
                  <c:v>0.13860498344351124</c:v>
                </c:pt>
                <c:pt idx="9">
                  <c:v>0.11229275500193854</c:v>
                </c:pt>
                <c:pt idx="10">
                  <c:v>9.0461979165479017E-2</c:v>
                </c:pt>
                <c:pt idx="11">
                  <c:v>7.2057594332005218E-2</c:v>
                </c:pt>
                <c:pt idx="12">
                  <c:v>5.633162843235201E-2</c:v>
                </c:pt>
                <c:pt idx="13">
                  <c:v>4.2739049401240244E-2</c:v>
                </c:pt>
                <c:pt idx="14">
                  <c:v>3.0873309999156384E-2</c:v>
                </c:pt>
                <c:pt idx="15">
                  <c:v>2.0424991091225128E-2</c:v>
                </c:pt>
                <c:pt idx="16">
                  <c:v>1.1154430396396495E-2</c:v>
                </c:pt>
                <c:pt idx="17">
                  <c:v>2.8731134375300435E-3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E3A-BC4F-9B24-832C81E8C305}"/>
            </c:ext>
          </c:extLst>
        </c:ser>
        <c:ser>
          <c:idx val="7"/>
          <c:order val="7"/>
          <c:tx>
            <c:strRef>
              <c:f>Main!$J$16</c:f>
              <c:strCache>
                <c:ptCount val="1"/>
                <c:pt idx="0">
                  <c:v>LDO-42SHD47-1684MAC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Main!$B$17:$B$41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</c:numCache>
            </c:numRef>
          </c:xVal>
          <c:yVal>
            <c:numRef>
              <c:f>Main!$J$17:$J$41</c:f>
              <c:numCache>
                <c:formatCode>General</c:formatCode>
                <c:ptCount val="25"/>
                <c:pt idx="0">
                  <c:v>0.24392355523811143</c:v>
                </c:pt>
                <c:pt idx="1">
                  <c:v>0.24392355523811143</c:v>
                </c:pt>
                <c:pt idx="2">
                  <c:v>0.24392355523811143</c:v>
                </c:pt>
                <c:pt idx="3">
                  <c:v>0.24392355523811143</c:v>
                </c:pt>
                <c:pt idx="4">
                  <c:v>0.22855133887699025</c:v>
                </c:pt>
                <c:pt idx="5">
                  <c:v>0.18203526059564562</c:v>
                </c:pt>
                <c:pt idx="6">
                  <c:v>0.14769536673649539</c:v>
                </c:pt>
                <c:pt idx="7">
                  <c:v>0.12130406092185519</c:v>
                </c:pt>
                <c:pt idx="8">
                  <c:v>0.10038784487100112</c:v>
                </c:pt>
                <c:pt idx="9">
                  <c:v>8.3403063039444905E-2</c:v>
                </c:pt>
                <c:pt idx="10">
                  <c:v>6.9336502847271386E-2</c:v>
                </c:pt>
                <c:pt idx="11">
                  <c:v>5.7495575883433944E-2</c:v>
                </c:pt>
                <c:pt idx="12">
                  <c:v>4.7390791374009207E-2</c:v>
                </c:pt>
                <c:pt idx="13">
                  <c:v>3.8666394611579939E-2</c:v>
                </c:pt>
                <c:pt idx="14">
                  <c:v>3.1057613829432399E-2</c:v>
                </c:pt>
                <c:pt idx="15">
                  <c:v>2.43633224016243E-2</c:v>
                </c:pt>
                <c:pt idx="16">
                  <c:v>1.8427999350057157E-2</c:v>
                </c:pt>
                <c:pt idx="17">
                  <c:v>1.3129496399027253E-2</c:v>
                </c:pt>
                <c:pt idx="18">
                  <c:v>8.3705420867106334E-3</c:v>
                </c:pt>
                <c:pt idx="19">
                  <c:v>4.0727155516627079E-3</c:v>
                </c:pt>
                <c:pt idx="20">
                  <c:v>1.7209113460991857E-4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E3A-BC4F-9B24-832C81E8C305}"/>
            </c:ext>
          </c:extLst>
        </c:ser>
        <c:ser>
          <c:idx val="8"/>
          <c:order val="8"/>
          <c:tx>
            <c:strRef>
              <c:f>Main!$K$16</c:f>
              <c:strCache>
                <c:ptCount val="1"/>
                <c:pt idx="0">
                  <c:v>LDO-42STH38-1684MAC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Main!$B$17:$B$41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</c:numCache>
            </c:numRef>
          </c:xVal>
          <c:yVal>
            <c:numRef>
              <c:f>Main!$K$17:$K$41</c:f>
              <c:numCache>
                <c:formatCode>General</c:formatCode>
                <c:ptCount val="25"/>
                <c:pt idx="0">
                  <c:v>0.18294266642858359</c:v>
                </c:pt>
                <c:pt idx="1">
                  <c:v>0.18294266642858359</c:v>
                </c:pt>
                <c:pt idx="2">
                  <c:v>0.18294266642858359</c:v>
                </c:pt>
                <c:pt idx="3">
                  <c:v>0.18294266642858359</c:v>
                </c:pt>
                <c:pt idx="4">
                  <c:v>0.18294266642858359</c:v>
                </c:pt>
                <c:pt idx="5">
                  <c:v>0.18294266642858359</c:v>
                </c:pt>
                <c:pt idx="6">
                  <c:v>0.15593179717679095</c:v>
                </c:pt>
                <c:pt idx="7">
                  <c:v>0.13168955138214516</c:v>
                </c:pt>
                <c:pt idx="8">
                  <c:v>0.1123843034187257</c:v>
                </c:pt>
                <c:pt idx="9">
                  <c:v>9.6647281214660735E-2</c:v>
                </c:pt>
                <c:pt idx="10">
                  <c:v>8.3572892952982869E-2</c:v>
                </c:pt>
                <c:pt idx="11">
                  <c:v>7.253808860184463E-2</c:v>
                </c:pt>
                <c:pt idx="12">
                  <c:v>6.310014260387771E-2</c:v>
                </c:pt>
                <c:pt idx="13">
                  <c:v>5.4935818297591518E-2</c:v>
                </c:pt>
                <c:pt idx="14">
                  <c:v>4.7803604313729049E-2</c:v>
                </c:pt>
                <c:pt idx="15">
                  <c:v>4.151942142136917E-2</c:v>
                </c:pt>
                <c:pt idx="16">
                  <c:v>3.5940508592143872E-2</c:v>
                </c:pt>
                <c:pt idx="17">
                  <c:v>3.0954446169301538E-2</c:v>
                </c:pt>
                <c:pt idx="18">
                  <c:v>2.6471501884909012E-2</c:v>
                </c:pt>
                <c:pt idx="19">
                  <c:v>2.2419182567699359E-2</c:v>
                </c:pt>
                <c:pt idx="20">
                  <c:v>1.8738283962290599E-2</c:v>
                </c:pt>
                <c:pt idx="21">
                  <c:v>1.5379979129351719E-2</c:v>
                </c:pt>
                <c:pt idx="22">
                  <c:v>1.2303640226443639E-2</c:v>
                </c:pt>
                <c:pt idx="23">
                  <c:v>9.4751868390840644E-3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E3A-BC4F-9B24-832C81E8C305}"/>
            </c:ext>
          </c:extLst>
        </c:ser>
        <c:ser>
          <c:idx val="9"/>
          <c:order val="9"/>
          <c:tx>
            <c:strRef>
              <c:f>Main!$L$16</c:f>
              <c:strCache>
                <c:ptCount val="1"/>
                <c:pt idx="0">
                  <c:v>LDO-42STH40-1004ASH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Main!$B$17:$B$41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</c:numCache>
            </c:numRef>
          </c:xVal>
          <c:yVal>
            <c:numRef>
              <c:f>Main!$L$17:$L$41</c:f>
              <c:numCache>
                <c:formatCode>General</c:formatCode>
                <c:ptCount val="25"/>
                <c:pt idx="0">
                  <c:v>0.26609842389612154</c:v>
                </c:pt>
                <c:pt idx="1">
                  <c:v>0.26609842389612154</c:v>
                </c:pt>
                <c:pt idx="2">
                  <c:v>0.26609842389612154</c:v>
                </c:pt>
                <c:pt idx="3">
                  <c:v>0.26609842389612154</c:v>
                </c:pt>
                <c:pt idx="4">
                  <c:v>0.20335331361171563</c:v>
                </c:pt>
                <c:pt idx="5">
                  <c:v>0.14788365386858929</c:v>
                </c:pt>
                <c:pt idx="6">
                  <c:v>0.10605154148059302</c:v>
                </c:pt>
                <c:pt idx="7">
                  <c:v>7.3378230852843174E-2</c:v>
                </c:pt>
                <c:pt idx="8">
                  <c:v>4.7152638772035668E-2</c:v>
                </c:pt>
                <c:pt idx="9">
                  <c:v>2.5637591754509453E-2</c:v>
                </c:pt>
                <c:pt idx="10">
                  <c:v>7.6685395796491128E-3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E3A-BC4F-9B24-832C81E8C305}"/>
            </c:ext>
          </c:extLst>
        </c:ser>
        <c:ser>
          <c:idx val="10"/>
          <c:order val="10"/>
          <c:tx>
            <c:strRef>
              <c:f>Main!$M$16</c:f>
              <c:strCache>
                <c:ptCount val="1"/>
                <c:pt idx="0">
                  <c:v>LDO-42STH20-1004AS1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Main!$B$17:$B$41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</c:numCache>
            </c:numRef>
          </c:xVal>
          <c:yVal>
            <c:numRef>
              <c:f>Main!$M$17:$M$41</c:f>
              <c:numCache>
                <c:formatCode>General</c:formatCode>
                <c:ptCount val="25"/>
                <c:pt idx="0">
                  <c:v>0.10182337649086284</c:v>
                </c:pt>
                <c:pt idx="1">
                  <c:v>0.10182337649086284</c:v>
                </c:pt>
                <c:pt idx="2">
                  <c:v>0.10182337649086284</c:v>
                </c:pt>
                <c:pt idx="3">
                  <c:v>0.10182337649086284</c:v>
                </c:pt>
                <c:pt idx="4">
                  <c:v>0.10182337649086284</c:v>
                </c:pt>
                <c:pt idx="5">
                  <c:v>0.10182337649086284</c:v>
                </c:pt>
                <c:pt idx="6">
                  <c:v>0.10182337649086284</c:v>
                </c:pt>
                <c:pt idx="7">
                  <c:v>9.0364530758042308E-2</c:v>
                </c:pt>
                <c:pt idx="8">
                  <c:v>7.9231261316311544E-2</c:v>
                </c:pt>
                <c:pt idx="9">
                  <c:v>6.9775441336974636E-2</c:v>
                </c:pt>
                <c:pt idx="10">
                  <c:v>6.1644518439253337E-2</c:v>
                </c:pt>
                <c:pt idx="11">
                  <c:v>5.4578267426507766E-2</c:v>
                </c:pt>
                <c:pt idx="12">
                  <c:v>4.8380423894620724E-2</c:v>
                </c:pt>
                <c:pt idx="13">
                  <c:v>4.290017067764134E-2</c:v>
                </c:pt>
                <c:pt idx="14">
                  <c:v>3.8019702932772688E-2</c:v>
                </c:pt>
                <c:pt idx="15">
                  <c:v>3.3645664207908363E-2</c:v>
                </c:pt>
                <c:pt idx="16">
                  <c:v>2.9703116961269482E-2</c:v>
                </c:pt>
                <c:pt idx="17">
                  <c:v>2.6131213598407196E-2</c:v>
                </c:pt>
                <c:pt idx="18">
                  <c:v>2.2880033609862474E-2</c:v>
                </c:pt>
                <c:pt idx="19">
                  <c:v>1.9908236088121357E-2</c:v>
                </c:pt>
                <c:pt idx="20">
                  <c:v>1.7181292489788242E-2</c:v>
                </c:pt>
                <c:pt idx="21">
                  <c:v>1.4670138935951453E-2</c:v>
                </c:pt>
                <c:pt idx="22">
                  <c:v>1.2350136276273274E-2</c:v>
                </c:pt>
                <c:pt idx="23">
                  <c:v>1.0200258927930497E-2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E3A-BC4F-9B24-832C81E8C305}"/>
            </c:ext>
          </c:extLst>
        </c:ser>
        <c:ser>
          <c:idx val="11"/>
          <c:order val="11"/>
          <c:tx>
            <c:strRef>
              <c:f>Main!$N$16</c:f>
              <c:strCache>
                <c:ptCount val="1"/>
                <c:pt idx="0">
                  <c:v>LDO-42STH40-1004MAH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Main!$B$17:$B$41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</c:numCache>
            </c:numRef>
          </c:xVal>
          <c:yVal>
            <c:numRef>
              <c:f>Main!$N$17:$N$41</c:f>
              <c:numCache>
                <c:formatCode>General</c:formatCode>
                <c:ptCount val="25"/>
                <c:pt idx="0">
                  <c:v>0.22061731573020285</c:v>
                </c:pt>
                <c:pt idx="1">
                  <c:v>0.22061731573020285</c:v>
                </c:pt>
                <c:pt idx="2">
                  <c:v>0.2011488107382628</c:v>
                </c:pt>
                <c:pt idx="3">
                  <c:v>0.14263018749378278</c:v>
                </c:pt>
                <c:pt idx="4">
                  <c:v>0.10513336699716401</c:v>
                </c:pt>
                <c:pt idx="5">
                  <c:v>7.905558449203165E-2</c:v>
                </c:pt>
                <c:pt idx="6">
                  <c:v>5.9869919964458326E-2</c:v>
                </c:pt>
                <c:pt idx="7">
                  <c:v>4.516300402484133E-2</c:v>
                </c:pt>
                <c:pt idx="8">
                  <c:v>3.3530461931002169E-2</c:v>
                </c:pt>
                <c:pt idx="9">
                  <c:v>2.4099505451087855E-2</c:v>
                </c:pt>
                <c:pt idx="10">
                  <c:v>1.6299155428435873E-2</c:v>
                </c:pt>
                <c:pt idx="11">
                  <c:v>9.74016581218024E-3</c:v>
                </c:pt>
                <c:pt idx="12">
                  <c:v>4.148049582816231E-3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E3A-BC4F-9B24-832C81E8C305}"/>
            </c:ext>
          </c:extLst>
        </c:ser>
        <c:ser>
          <c:idx val="12"/>
          <c:order val="12"/>
          <c:tx>
            <c:strRef>
              <c:f>Main!$O$16</c:f>
              <c:strCache>
                <c:ptCount val="1"/>
                <c:pt idx="0">
                  <c:v>Moons-MS17HA2P4200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Main!$B$17:$B$41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</c:numCache>
            </c:numRef>
          </c:xVal>
          <c:yVal>
            <c:numRef>
              <c:f>Main!$O$17:$O$41</c:f>
              <c:numCache>
                <c:formatCode>General</c:formatCode>
                <c:ptCount val="25"/>
                <c:pt idx="0">
                  <c:v>0.22061731573020285</c:v>
                </c:pt>
                <c:pt idx="1">
                  <c:v>0.22061731573020285</c:v>
                </c:pt>
                <c:pt idx="2">
                  <c:v>0.22061731573020285</c:v>
                </c:pt>
                <c:pt idx="3">
                  <c:v>0.22061731573020285</c:v>
                </c:pt>
                <c:pt idx="4">
                  <c:v>0.22061731573020285</c:v>
                </c:pt>
                <c:pt idx="5">
                  <c:v>0.22061731573020285</c:v>
                </c:pt>
                <c:pt idx="6">
                  <c:v>0.18503840758257944</c:v>
                </c:pt>
                <c:pt idx="7">
                  <c:v>0.15561591547820275</c:v>
                </c:pt>
                <c:pt idx="8">
                  <c:v>0.1323251333085291</c:v>
                </c:pt>
                <c:pt idx="9">
                  <c:v>0.11343015250423388</c:v>
                </c:pt>
                <c:pt idx="10">
                  <c:v>9.7793817228992427E-2</c:v>
                </c:pt>
                <c:pt idx="11">
                  <c:v>8.4640064315904859E-2</c:v>
                </c:pt>
                <c:pt idx="12">
                  <c:v>7.3421137668979661E-2</c:v>
                </c:pt>
                <c:pt idx="13">
                  <c:v>6.3739383935654578E-2</c:v>
                </c:pt>
                <c:pt idx="14">
                  <c:v>5.5299132878175498E-2</c:v>
                </c:pt>
                <c:pt idx="15">
                  <c:v>4.7875973702739313E-2</c:v>
                </c:pt>
                <c:pt idx="16">
                  <c:v>4.1296507253567177E-2</c:v>
                </c:pt>
                <c:pt idx="17">
                  <c:v>3.5424630870275114E-2</c:v>
                </c:pt>
                <c:pt idx="18">
                  <c:v>3.0152022437227349E-2</c:v>
                </c:pt>
                <c:pt idx="19">
                  <c:v>2.5391396495435637E-2</c:v>
                </c:pt>
                <c:pt idx="20">
                  <c:v>2.1071633931583497E-2</c:v>
                </c:pt>
                <c:pt idx="21">
                  <c:v>1.7134204851294306E-2</c:v>
                </c:pt>
                <c:pt idx="22">
                  <c:v>1.3530501013533043E-2</c:v>
                </c:pt>
                <c:pt idx="23">
                  <c:v>1.0219818974588037E-2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E3A-BC4F-9B24-832C81E8C305}"/>
            </c:ext>
          </c:extLst>
        </c:ser>
        <c:ser>
          <c:idx val="13"/>
          <c:order val="13"/>
          <c:tx>
            <c:strRef>
              <c:f>Main!$P$16</c:f>
              <c:strCache>
                <c:ptCount val="1"/>
                <c:pt idx="0">
                  <c:v>Moons-MS17HA2P4150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Main!$B$17:$B$41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</c:numCache>
            </c:numRef>
          </c:xVal>
          <c:yVal>
            <c:numRef>
              <c:f>Main!$P$17:$P$41</c:f>
              <c:numCache>
                <c:formatCode>General</c:formatCode>
                <c:ptCount val="25"/>
                <c:pt idx="0">
                  <c:v>0.22627416997969524</c:v>
                </c:pt>
                <c:pt idx="1">
                  <c:v>0.22627416997969524</c:v>
                </c:pt>
                <c:pt idx="2">
                  <c:v>0.22627416997969524</c:v>
                </c:pt>
                <c:pt idx="3">
                  <c:v>0.22627416997969524</c:v>
                </c:pt>
                <c:pt idx="4">
                  <c:v>0.17991789845419262</c:v>
                </c:pt>
                <c:pt idx="5">
                  <c:v>0.14258836601836353</c:v>
                </c:pt>
                <c:pt idx="6">
                  <c:v>0.11510368018301312</c:v>
                </c:pt>
                <c:pt idx="7">
                  <c:v>9.4023017811134882E-2</c:v>
                </c:pt>
                <c:pt idx="8">
                  <c:v>7.7341690237662658E-2</c:v>
                </c:pt>
                <c:pt idx="9">
                  <c:v>6.3812669594513524E-2</c:v>
                </c:pt>
                <c:pt idx="10">
                  <c:v>5.2619547613597044E-2</c:v>
                </c:pt>
                <c:pt idx="11">
                  <c:v>4.3205431693604107E-2</c:v>
                </c:pt>
                <c:pt idx="12">
                  <c:v>3.5177419311884769E-2</c:v>
                </c:pt>
                <c:pt idx="13">
                  <c:v>2.825037375983161E-2</c:v>
                </c:pt>
                <c:pt idx="14">
                  <c:v>2.2212347397303715E-2</c:v>
                </c:pt>
                <c:pt idx="15">
                  <c:v>1.6902514909234664E-2</c:v>
                </c:pt>
                <c:pt idx="16">
                  <c:v>1.2196636345695764E-2</c:v>
                </c:pt>
                <c:pt idx="17">
                  <c:v>7.9972136502623851E-3</c:v>
                </c:pt>
                <c:pt idx="18">
                  <c:v>4.2266630243823862E-3</c:v>
                </c:pt>
                <c:pt idx="19">
                  <c:v>8.2247751100789752E-4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E3A-BC4F-9B24-832C81E8C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088815"/>
        <c:axId val="1639136959"/>
      </c:scatterChart>
      <c:valAx>
        <c:axId val="1639088815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136959"/>
        <c:crosses val="autoZero"/>
        <c:crossBetween val="midCat"/>
      </c:valAx>
      <c:valAx>
        <c:axId val="163913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Single Coil Torque (N-m)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088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Stepper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A62-A740-80A1-E7EC24B889F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A62-A740-80A1-E7EC24B889F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A62-A740-80A1-E7EC24B889F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2A62-A740-80A1-E7EC24B88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784960"/>
        <c:axId val="873785288"/>
      </c:scatterChart>
      <c:valAx>
        <c:axId val="87378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mm/s (20T)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785288"/>
        <c:crosses val="autoZero"/>
        <c:crossBetween val="midCat"/>
      </c:valAx>
      <c:valAx>
        <c:axId val="8737852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78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5DEE65-8E1C-6F41-A7B8-DDA75318AE6E}">
  <sheetPr codeName="Chart2"/>
  <sheetViews>
    <sheetView tabSelected="1" zoomScale="19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404ACC5-44CF-EE45-84D3-3047C073259B}">
  <sheetPr codeName="Chart5"/>
  <sheetViews>
    <sheetView zoomScale="19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969" cy="62845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26BDA5-4C41-4045-B6A9-38282B73CD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969" cy="62845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25573B-2AF4-534F-B019-0A0AD1AE36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B7331-233D-4068-AC6A-71538A53C193}">
  <sheetPr codeName="Sheet3"/>
  <dimension ref="A1:S41"/>
  <sheetViews>
    <sheetView workbookViewId="0">
      <selection activeCell="K5" sqref="K5"/>
    </sheetView>
  </sheetViews>
  <sheetFormatPr baseColWidth="10" defaultColWidth="8.83203125" defaultRowHeight="15" x14ac:dyDescent="0.2"/>
  <cols>
    <col min="1" max="1" width="28.1640625" style="2" bestFit="1" customWidth="1"/>
    <col min="2" max="2" width="25.6640625" bestFit="1" customWidth="1"/>
    <col min="3" max="3" width="1.5" customWidth="1"/>
    <col min="4" max="19" width="5.6640625" customWidth="1"/>
  </cols>
  <sheetData>
    <row r="1" spans="1:19" x14ac:dyDescent="0.2">
      <c r="A1" s="2" t="s">
        <v>25</v>
      </c>
      <c r="B1" s="14">
        <v>24</v>
      </c>
      <c r="C1" s="14"/>
    </row>
    <row r="2" spans="1:19" x14ac:dyDescent="0.2">
      <c r="A2" s="2" t="s">
        <v>26</v>
      </c>
      <c r="B2" s="16">
        <v>0.8</v>
      </c>
      <c r="C2" s="16"/>
    </row>
    <row r="3" spans="1:19" x14ac:dyDescent="0.2">
      <c r="A3" s="2" t="s">
        <v>27</v>
      </c>
      <c r="B3" s="14">
        <v>20</v>
      </c>
      <c r="C3" s="14"/>
    </row>
    <row r="4" spans="1:19" x14ac:dyDescent="0.2">
      <c r="A4" s="2" t="s">
        <v>28</v>
      </c>
      <c r="B4" s="14">
        <v>1</v>
      </c>
      <c r="C4" s="14"/>
    </row>
    <row r="5" spans="1:19" s="18" customFormat="1" ht="121" x14ac:dyDescent="0.2">
      <c r="B5" s="17" t="s">
        <v>1</v>
      </c>
      <c r="C5" s="17"/>
      <c r="D5" s="22" t="s">
        <v>29</v>
      </c>
      <c r="E5" s="19" t="s">
        <v>30</v>
      </c>
      <c r="F5" s="22" t="s">
        <v>31</v>
      </c>
      <c r="G5" s="22" t="s">
        <v>32</v>
      </c>
      <c r="H5" s="19" t="s">
        <v>33</v>
      </c>
      <c r="I5" s="19" t="s">
        <v>37</v>
      </c>
      <c r="J5" s="19" t="s">
        <v>36</v>
      </c>
      <c r="K5" s="19" t="s">
        <v>35</v>
      </c>
      <c r="L5" s="19" t="s">
        <v>34</v>
      </c>
      <c r="M5" s="19" t="s">
        <v>22</v>
      </c>
      <c r="N5" s="23" t="s">
        <v>20</v>
      </c>
      <c r="O5" s="23" t="s">
        <v>40</v>
      </c>
      <c r="P5" s="18" t="s">
        <v>41</v>
      </c>
    </row>
    <row r="6" spans="1:19" x14ac:dyDescent="0.2">
      <c r="B6" s="2" t="s">
        <v>0</v>
      </c>
      <c r="C6" s="2"/>
      <c r="D6" s="15">
        <f>$B$1</f>
        <v>24</v>
      </c>
      <c r="E6" s="15">
        <f t="shared" ref="E6:S6" si="0">$B$1</f>
        <v>24</v>
      </c>
      <c r="F6" s="15">
        <f t="shared" si="0"/>
        <v>24</v>
      </c>
      <c r="G6" s="15">
        <f t="shared" si="0"/>
        <v>24</v>
      </c>
      <c r="H6" s="15">
        <f t="shared" si="0"/>
        <v>24</v>
      </c>
      <c r="I6" s="15">
        <f t="shared" si="0"/>
        <v>24</v>
      </c>
      <c r="J6" s="15">
        <f t="shared" si="0"/>
        <v>24</v>
      </c>
      <c r="K6" s="15">
        <f t="shared" si="0"/>
        <v>24</v>
      </c>
      <c r="L6" s="15">
        <f t="shared" si="0"/>
        <v>24</v>
      </c>
      <c r="M6" s="15">
        <f t="shared" si="0"/>
        <v>24</v>
      </c>
      <c r="N6" s="15">
        <f t="shared" si="0"/>
        <v>24</v>
      </c>
      <c r="O6" s="15">
        <f t="shared" si="0"/>
        <v>24</v>
      </c>
      <c r="P6" s="15">
        <f t="shared" si="0"/>
        <v>24</v>
      </c>
      <c r="Q6" s="15">
        <f t="shared" si="0"/>
        <v>24</v>
      </c>
      <c r="R6" s="15">
        <f t="shared" si="0"/>
        <v>24</v>
      </c>
      <c r="S6" s="15">
        <f t="shared" si="0"/>
        <v>24</v>
      </c>
    </row>
    <row r="7" spans="1:19" x14ac:dyDescent="0.2">
      <c r="B7" s="5" t="s">
        <v>2</v>
      </c>
      <c r="C7" s="5"/>
      <c r="D7" s="13">
        <v>1.8</v>
      </c>
      <c r="E7" s="13">
        <v>1.8</v>
      </c>
      <c r="F7" s="13">
        <v>0.9</v>
      </c>
      <c r="G7" s="13">
        <v>0.9</v>
      </c>
      <c r="H7" s="13">
        <v>1.8</v>
      </c>
      <c r="I7" s="13">
        <v>0.9</v>
      </c>
      <c r="J7" s="13">
        <v>0.9</v>
      </c>
      <c r="K7" s="13">
        <v>0.9</v>
      </c>
      <c r="L7" s="13">
        <v>1.8</v>
      </c>
      <c r="M7" s="13">
        <v>1.8</v>
      </c>
      <c r="N7" s="13">
        <v>0.9</v>
      </c>
      <c r="O7" s="13">
        <v>0.9</v>
      </c>
      <c r="P7" s="13">
        <v>0.9</v>
      </c>
      <c r="Q7" s="13"/>
      <c r="R7" s="13"/>
      <c r="S7" s="13"/>
    </row>
    <row r="8" spans="1:19" x14ac:dyDescent="0.2">
      <c r="B8" s="2" t="s">
        <v>3</v>
      </c>
      <c r="C8" s="2"/>
      <c r="D8" s="3">
        <v>1.4</v>
      </c>
      <c r="E8" s="3">
        <v>1.1000000000000001</v>
      </c>
      <c r="F8" s="3">
        <v>1.45</v>
      </c>
      <c r="G8" s="3">
        <v>1.65</v>
      </c>
      <c r="H8" s="3">
        <v>3.7</v>
      </c>
      <c r="I8" s="3">
        <v>1.4</v>
      </c>
      <c r="J8" s="3">
        <v>1.65</v>
      </c>
      <c r="K8" s="3">
        <v>1.65</v>
      </c>
      <c r="L8" s="3">
        <v>4.0999999999999996</v>
      </c>
      <c r="M8" s="3">
        <v>7.2</v>
      </c>
      <c r="N8" s="3">
        <v>4.0999999999999996</v>
      </c>
      <c r="O8" s="3">
        <v>1.05</v>
      </c>
      <c r="P8" s="3">
        <v>1.98</v>
      </c>
      <c r="Q8" s="3">
        <v>7.2</v>
      </c>
      <c r="R8" s="3">
        <v>7.2</v>
      </c>
      <c r="S8" s="3">
        <v>7.2</v>
      </c>
    </row>
    <row r="9" spans="1:19" x14ac:dyDescent="0.2">
      <c r="B9" s="2" t="s">
        <v>4</v>
      </c>
      <c r="C9" s="2"/>
      <c r="D9" s="3">
        <v>2</v>
      </c>
      <c r="E9" s="3">
        <v>2</v>
      </c>
      <c r="F9" s="3">
        <v>2</v>
      </c>
      <c r="G9" s="3">
        <v>1.68</v>
      </c>
      <c r="H9" s="3">
        <v>1</v>
      </c>
      <c r="I9" s="3">
        <v>2</v>
      </c>
      <c r="J9" s="3">
        <v>1.68</v>
      </c>
      <c r="K9" s="3">
        <v>1.68</v>
      </c>
      <c r="L9" s="3">
        <v>1</v>
      </c>
      <c r="M9" s="3">
        <v>1</v>
      </c>
      <c r="N9" s="3">
        <v>1</v>
      </c>
      <c r="O9" s="3">
        <v>2</v>
      </c>
      <c r="P9" s="3">
        <v>1.5</v>
      </c>
      <c r="Q9" s="3">
        <v>1</v>
      </c>
      <c r="R9" s="3">
        <v>1</v>
      </c>
      <c r="S9" s="3">
        <v>1</v>
      </c>
    </row>
    <row r="10" spans="1:19" x14ac:dyDescent="0.2">
      <c r="B10" s="2" t="s">
        <v>5</v>
      </c>
      <c r="C10" s="2"/>
      <c r="D10" s="12">
        <f>$B$2*D9</f>
        <v>1.6</v>
      </c>
      <c r="E10" s="12">
        <f t="shared" ref="E10:N10" si="1">$B$2*E9</f>
        <v>1.6</v>
      </c>
      <c r="F10" s="12">
        <f t="shared" ref="F10" si="2">$B$2*F9</f>
        <v>1.6</v>
      </c>
      <c r="G10" s="12">
        <f t="shared" ref="G10" si="3">$B$2*G9</f>
        <v>1.3440000000000001</v>
      </c>
      <c r="H10" s="12">
        <f t="shared" ref="H10" si="4">$B$2*H9</f>
        <v>0.8</v>
      </c>
      <c r="I10" s="12">
        <f t="shared" si="1"/>
        <v>1.6</v>
      </c>
      <c r="J10" s="12">
        <f t="shared" si="1"/>
        <v>1.3440000000000001</v>
      </c>
      <c r="K10" s="12">
        <f t="shared" si="1"/>
        <v>1.3440000000000001</v>
      </c>
      <c r="L10" s="12">
        <f t="shared" si="1"/>
        <v>0.8</v>
      </c>
      <c r="M10" s="12">
        <f t="shared" si="1"/>
        <v>0.8</v>
      </c>
      <c r="N10" s="12">
        <f t="shared" si="1"/>
        <v>0.8</v>
      </c>
      <c r="O10" s="12">
        <f t="shared" ref="O10" si="5">$B$2*O9</f>
        <v>1.6</v>
      </c>
      <c r="P10" s="12">
        <f t="shared" ref="P10" si="6">$B$2*P9</f>
        <v>1.2000000000000002</v>
      </c>
      <c r="Q10" s="12">
        <f t="shared" ref="Q10" si="7">$B$2*Q9</f>
        <v>0.8</v>
      </c>
      <c r="R10" s="12">
        <f t="shared" ref="R10" si="8">$B$2*R9</f>
        <v>0.8</v>
      </c>
      <c r="S10" s="12">
        <f t="shared" ref="S10" si="9">$B$2*S9</f>
        <v>0.8</v>
      </c>
    </row>
    <row r="11" spans="1:19" x14ac:dyDescent="0.2">
      <c r="B11" s="2" t="s">
        <v>6</v>
      </c>
      <c r="C11" s="2"/>
      <c r="D11" s="3">
        <v>3</v>
      </c>
      <c r="E11" s="3">
        <v>2.6</v>
      </c>
      <c r="F11" s="3">
        <v>4</v>
      </c>
      <c r="G11" s="3">
        <v>4.0999999999999996</v>
      </c>
      <c r="H11" s="3">
        <v>4.5</v>
      </c>
      <c r="I11" s="3">
        <v>3</v>
      </c>
      <c r="J11" s="3">
        <v>4.0999999999999996</v>
      </c>
      <c r="K11" s="3">
        <v>3.2</v>
      </c>
      <c r="L11" s="3">
        <v>11.5</v>
      </c>
      <c r="M11" s="3">
        <v>7</v>
      </c>
      <c r="N11" s="3">
        <v>11.5</v>
      </c>
      <c r="O11" s="3">
        <v>2.8</v>
      </c>
      <c r="P11" s="3">
        <v>5.4</v>
      </c>
      <c r="Q11" s="3">
        <v>7</v>
      </c>
      <c r="R11" s="3">
        <v>7</v>
      </c>
      <c r="S11" s="3">
        <v>7</v>
      </c>
    </row>
    <row r="12" spans="1:19" x14ac:dyDescent="0.2">
      <c r="B12" s="2" t="s">
        <v>7</v>
      </c>
      <c r="C12" s="2"/>
      <c r="D12" s="3">
        <v>59</v>
      </c>
      <c r="E12" s="3">
        <v>45</v>
      </c>
      <c r="F12" s="3">
        <v>46</v>
      </c>
      <c r="G12" s="3">
        <v>44</v>
      </c>
      <c r="H12" s="3">
        <v>16</v>
      </c>
      <c r="I12" s="3">
        <f>6*9.8</f>
        <v>58.800000000000004</v>
      </c>
      <c r="J12" s="3">
        <f>4.4*9.8</f>
        <v>43.120000000000005</v>
      </c>
      <c r="K12" s="3">
        <f>3.3*9.8</f>
        <v>32.340000000000003</v>
      </c>
      <c r="L12" s="3">
        <f>4.8*9.8</f>
        <v>47.04</v>
      </c>
      <c r="M12" s="3">
        <v>18</v>
      </c>
      <c r="N12" s="3">
        <v>39</v>
      </c>
      <c r="O12" s="3">
        <f>39</f>
        <v>39</v>
      </c>
      <c r="P12" s="3">
        <v>40</v>
      </c>
      <c r="Q12" s="3">
        <v>18</v>
      </c>
      <c r="R12" s="3">
        <v>18</v>
      </c>
      <c r="S12" s="3">
        <v>18</v>
      </c>
    </row>
    <row r="13" spans="1:19" x14ac:dyDescent="0.2">
      <c r="B13" s="2" t="s">
        <v>24</v>
      </c>
      <c r="C13" s="2"/>
      <c r="D13" s="15">
        <v>4</v>
      </c>
      <c r="E13" s="15">
        <v>4</v>
      </c>
      <c r="F13" s="15">
        <v>4</v>
      </c>
      <c r="G13" s="15">
        <v>4</v>
      </c>
      <c r="H13" s="15">
        <v>4</v>
      </c>
      <c r="I13" s="15">
        <v>4</v>
      </c>
      <c r="J13" s="15">
        <v>4</v>
      </c>
      <c r="K13" s="15">
        <v>4</v>
      </c>
      <c r="L13" s="15">
        <v>4</v>
      </c>
      <c r="M13" s="15">
        <v>4</v>
      </c>
      <c r="N13" s="15">
        <v>4</v>
      </c>
      <c r="O13" s="15">
        <v>4</v>
      </c>
      <c r="P13" s="15">
        <v>4</v>
      </c>
      <c r="Q13" s="15">
        <v>4</v>
      </c>
      <c r="R13" s="15">
        <v>4</v>
      </c>
      <c r="S13" s="15">
        <v>4</v>
      </c>
    </row>
    <row r="14" spans="1:19" x14ac:dyDescent="0.2">
      <c r="B14" s="2" t="s">
        <v>38</v>
      </c>
      <c r="C14" s="2"/>
      <c r="D14" s="14">
        <v>48</v>
      </c>
      <c r="E14" s="14">
        <v>39</v>
      </c>
      <c r="F14" s="14">
        <v>48</v>
      </c>
      <c r="G14" s="14">
        <v>47</v>
      </c>
      <c r="H14" s="14">
        <v>20</v>
      </c>
      <c r="I14" s="21"/>
      <c r="J14" s="21"/>
      <c r="K14" s="21"/>
      <c r="L14" s="21"/>
      <c r="M14" s="21"/>
    </row>
    <row r="15" spans="1:19" x14ac:dyDescent="0.2">
      <c r="D15" s="20">
        <v>1</v>
      </c>
      <c r="E15" s="20">
        <v>2</v>
      </c>
      <c r="F15" s="20">
        <v>3</v>
      </c>
      <c r="G15" s="20">
        <v>4</v>
      </c>
      <c r="H15" s="20">
        <v>5</v>
      </c>
      <c r="I15" s="20">
        <v>6</v>
      </c>
      <c r="J15" s="20">
        <v>7</v>
      </c>
      <c r="K15" s="20">
        <v>8</v>
      </c>
      <c r="L15" s="20">
        <v>9</v>
      </c>
      <c r="M15" s="20">
        <v>10</v>
      </c>
      <c r="N15" s="20">
        <v>11</v>
      </c>
      <c r="O15" s="20">
        <v>12</v>
      </c>
      <c r="P15" s="20">
        <v>13</v>
      </c>
      <c r="Q15" s="20">
        <v>14</v>
      </c>
      <c r="R15" s="20">
        <v>15</v>
      </c>
      <c r="S15" s="20">
        <v>16</v>
      </c>
    </row>
    <row r="16" spans="1:19" x14ac:dyDescent="0.2">
      <c r="A16" s="2" t="s">
        <v>9</v>
      </c>
      <c r="B16" s="2" t="s">
        <v>21</v>
      </c>
      <c r="C16" s="2" t="s">
        <v>39</v>
      </c>
      <c r="D16" t="str">
        <f>D5</f>
        <v>OMC-17HS19-2004</v>
      </c>
      <c r="E16" t="str">
        <f t="shared" ref="E16:S16" si="10">E5</f>
        <v>OMC-17HS15-1504S</v>
      </c>
      <c r="F16" t="str">
        <f t="shared" si="10"/>
        <v>OMC-17HM19-2004S</v>
      </c>
      <c r="G16" t="str">
        <f t="shared" si="10"/>
        <v>OMC-17HM19-1684S</v>
      </c>
      <c r="H16" t="str">
        <f t="shared" si="10"/>
        <v>OMC-17HS08-1004S</v>
      </c>
      <c r="I16" t="str">
        <f t="shared" si="10"/>
        <v>LDO-42STH60-2004MAC</v>
      </c>
      <c r="J16" t="str">
        <f t="shared" si="10"/>
        <v>LDO-42SHD47-1684MAC</v>
      </c>
      <c r="K16" t="str">
        <f t="shared" si="10"/>
        <v>LDO-42STH38-1684MAC</v>
      </c>
      <c r="L16" t="str">
        <f t="shared" si="10"/>
        <v>LDO-42STH40-1004ASH</v>
      </c>
      <c r="M16" t="str">
        <f t="shared" si="10"/>
        <v>LDO-42STH20-1004AS1</v>
      </c>
      <c r="N16" t="str">
        <f t="shared" si="10"/>
        <v>LDO-42STH40-1004MAH</v>
      </c>
      <c r="O16" t="str">
        <f t="shared" si="10"/>
        <v>Moons-MS17HA2P4200</v>
      </c>
      <c r="P16" t="str">
        <f t="shared" si="10"/>
        <v>Moons-MS17HA2P4150</v>
      </c>
      <c r="Q16">
        <f t="shared" si="10"/>
        <v>0</v>
      </c>
      <c r="R16">
        <f t="shared" si="10"/>
        <v>0</v>
      </c>
      <c r="S16">
        <f t="shared" si="10"/>
        <v>0</v>
      </c>
    </row>
    <row r="17" spans="1:19" x14ac:dyDescent="0.2">
      <c r="A17">
        <v>1</v>
      </c>
      <c r="B17">
        <f>A17*$B$3*2/$B$4</f>
        <v>40</v>
      </c>
      <c r="C17">
        <f>0.058*$B$3/20</f>
        <v>5.800000000000001E-2</v>
      </c>
      <c r="D17">
        <f>'1'!M2</f>
        <v>0.33375440072005041</v>
      </c>
      <c r="E17">
        <f>'2'!M2</f>
        <v>0.2545584412271571</v>
      </c>
      <c r="F17">
        <f>'3'!M2</f>
        <v>0.26021529547664951</v>
      </c>
      <c r="G17">
        <f>'4'!M2</f>
        <v>0.24890158697766473</v>
      </c>
      <c r="H17">
        <f>'5'!M2</f>
        <v>9.0509667991878082E-2</v>
      </c>
      <c r="I17">
        <f>'6'!M2</f>
        <v>0.33262302987015196</v>
      </c>
      <c r="J17">
        <f>'7'!M2</f>
        <v>0.24392355523811143</v>
      </c>
      <c r="K17">
        <f>'8'!M2</f>
        <v>0.18294266642858359</v>
      </c>
      <c r="L17">
        <f>'9'!M2</f>
        <v>0.26609842389612154</v>
      </c>
      <c r="M17">
        <f>'10'!M2</f>
        <v>0.10182337649086284</v>
      </c>
      <c r="N17">
        <f>'11'!M2</f>
        <v>0.22061731573020285</v>
      </c>
      <c r="O17">
        <f>'12'!M2</f>
        <v>0.22061731573020285</v>
      </c>
      <c r="P17">
        <f>'13'!M2</f>
        <v>0.22627416997969524</v>
      </c>
      <c r="Q17" t="e">
        <f>'14'!M2</f>
        <v>#DIV/0!</v>
      </c>
      <c r="R17" t="e">
        <f>'15'!M2</f>
        <v>#DIV/0!</v>
      </c>
      <c r="S17" t="e">
        <f>'16'!M2</f>
        <v>#DIV/0!</v>
      </c>
    </row>
    <row r="18" spans="1:19" x14ac:dyDescent="0.2">
      <c r="A18">
        <v>2</v>
      </c>
      <c r="B18">
        <f t="shared" ref="B18:B40" si="11">A18*$B$3*2/$B$4</f>
        <v>80</v>
      </c>
      <c r="C18">
        <f t="shared" ref="C18:C40" si="12">0.058*$B$3/20</f>
        <v>5.800000000000001E-2</v>
      </c>
      <c r="D18">
        <f>'1'!M3</f>
        <v>0.33375440072005041</v>
      </c>
      <c r="E18">
        <f>'2'!M3</f>
        <v>0.2545584412271571</v>
      </c>
      <c r="F18">
        <f>'3'!M3</f>
        <v>0.26021529547664951</v>
      </c>
      <c r="G18">
        <f>'4'!M3</f>
        <v>0.24890158697766473</v>
      </c>
      <c r="H18">
        <f>'5'!M3</f>
        <v>9.0509667991878082E-2</v>
      </c>
      <c r="I18">
        <f>'6'!M3</f>
        <v>0.33262302987015196</v>
      </c>
      <c r="J18">
        <f>'7'!M3</f>
        <v>0.24392355523811143</v>
      </c>
      <c r="K18">
        <f>'8'!M3</f>
        <v>0.18294266642858359</v>
      </c>
      <c r="L18">
        <f>'9'!M3</f>
        <v>0.26609842389612154</v>
      </c>
      <c r="M18">
        <f>'10'!M3</f>
        <v>0.10182337649086284</v>
      </c>
      <c r="N18">
        <f>'11'!M3</f>
        <v>0.22061731573020285</v>
      </c>
      <c r="O18">
        <f>'12'!M3</f>
        <v>0.22061731573020285</v>
      </c>
      <c r="P18">
        <f>'13'!M3</f>
        <v>0.22627416997969524</v>
      </c>
      <c r="Q18" t="e">
        <f>'14'!M3</f>
        <v>#DIV/0!</v>
      </c>
      <c r="R18" t="e">
        <f>'15'!M3</f>
        <v>#DIV/0!</v>
      </c>
      <c r="S18" t="e">
        <f>'16'!M3</f>
        <v>#DIV/0!</v>
      </c>
    </row>
    <row r="19" spans="1:19" x14ac:dyDescent="0.2">
      <c r="A19">
        <v>3</v>
      </c>
      <c r="B19">
        <f t="shared" si="11"/>
        <v>120</v>
      </c>
      <c r="C19">
        <f t="shared" si="12"/>
        <v>5.800000000000001E-2</v>
      </c>
      <c r="D19">
        <f>'1'!M4</f>
        <v>0.33375440072005041</v>
      </c>
      <c r="E19">
        <f>'2'!M4</f>
        <v>0.2545584412271571</v>
      </c>
      <c r="F19">
        <f>'3'!M4</f>
        <v>0.26021529547664951</v>
      </c>
      <c r="G19">
        <f>'4'!M4</f>
        <v>0.24890158697766473</v>
      </c>
      <c r="H19">
        <f>'5'!M4</f>
        <v>9.0509667991878082E-2</v>
      </c>
      <c r="I19">
        <f>'6'!M4</f>
        <v>0.33262302987015196</v>
      </c>
      <c r="J19">
        <f>'7'!M4</f>
        <v>0.24392355523811143</v>
      </c>
      <c r="K19">
        <f>'8'!M4</f>
        <v>0.18294266642858359</v>
      </c>
      <c r="L19">
        <f>'9'!M4</f>
        <v>0.26609842389612154</v>
      </c>
      <c r="M19">
        <f>'10'!M4</f>
        <v>0.10182337649086284</v>
      </c>
      <c r="N19">
        <f>'11'!M4</f>
        <v>0.2011488107382628</v>
      </c>
      <c r="O19">
        <f>'12'!M4</f>
        <v>0.22061731573020285</v>
      </c>
      <c r="P19">
        <f>'13'!M4</f>
        <v>0.22627416997969524</v>
      </c>
      <c r="Q19" t="e">
        <f>'14'!M4</f>
        <v>#DIV/0!</v>
      </c>
      <c r="R19" t="e">
        <f>'15'!M4</f>
        <v>#DIV/0!</v>
      </c>
      <c r="S19" t="e">
        <f>'16'!M4</f>
        <v>#DIV/0!</v>
      </c>
    </row>
    <row r="20" spans="1:19" x14ac:dyDescent="0.2">
      <c r="A20">
        <v>4</v>
      </c>
      <c r="B20">
        <f t="shared" si="11"/>
        <v>160</v>
      </c>
      <c r="C20">
        <f t="shared" si="12"/>
        <v>5.800000000000001E-2</v>
      </c>
      <c r="D20">
        <f>'1'!M5</f>
        <v>0.33375440072005041</v>
      </c>
      <c r="E20">
        <f>'2'!M5</f>
        <v>0.2545584412271571</v>
      </c>
      <c r="F20">
        <f>'3'!M5</f>
        <v>0.26021529547664951</v>
      </c>
      <c r="G20">
        <f>'4'!M5</f>
        <v>0.24890158697766473</v>
      </c>
      <c r="H20">
        <f>'5'!M5</f>
        <v>9.0509667991878082E-2</v>
      </c>
      <c r="I20">
        <f>'6'!M5</f>
        <v>0.33262302987015196</v>
      </c>
      <c r="J20">
        <f>'7'!M5</f>
        <v>0.24392355523811143</v>
      </c>
      <c r="K20">
        <f>'8'!M5</f>
        <v>0.18294266642858359</v>
      </c>
      <c r="L20">
        <f>'9'!M5</f>
        <v>0.26609842389612154</v>
      </c>
      <c r="M20">
        <f>'10'!M5</f>
        <v>0.10182337649086284</v>
      </c>
      <c r="N20">
        <f>'11'!M5</f>
        <v>0.14263018749378278</v>
      </c>
      <c r="O20">
        <f>'12'!M5</f>
        <v>0.22061731573020285</v>
      </c>
      <c r="P20">
        <f>'13'!M5</f>
        <v>0.22627416997969524</v>
      </c>
      <c r="Q20" t="e">
        <f>'14'!M5</f>
        <v>#DIV/0!</v>
      </c>
      <c r="R20" t="e">
        <f>'15'!M5</f>
        <v>#DIV/0!</v>
      </c>
      <c r="S20" t="e">
        <f>'16'!M5</f>
        <v>#DIV/0!</v>
      </c>
    </row>
    <row r="21" spans="1:19" x14ac:dyDescent="0.2">
      <c r="A21">
        <v>5</v>
      </c>
      <c r="B21">
        <f t="shared" si="11"/>
        <v>200</v>
      </c>
      <c r="C21">
        <f t="shared" si="12"/>
        <v>5.800000000000001E-2</v>
      </c>
      <c r="D21">
        <f>'1'!M6</f>
        <v>0.33375440072005041</v>
      </c>
      <c r="E21">
        <f>'2'!M6</f>
        <v>0.2545584412271571</v>
      </c>
      <c r="F21">
        <f>'3'!M6</f>
        <v>0.21919213324224063</v>
      </c>
      <c r="G21">
        <f>'4'!M6</f>
        <v>0.23173260390563202</v>
      </c>
      <c r="H21">
        <f>'5'!M6</f>
        <v>9.0509667991878082E-2</v>
      </c>
      <c r="I21">
        <f>'6'!M6</f>
        <v>0.33262302987015196</v>
      </c>
      <c r="J21">
        <f>'7'!M6</f>
        <v>0.22855133887699025</v>
      </c>
      <c r="K21">
        <f>'8'!M6</f>
        <v>0.18294266642858359</v>
      </c>
      <c r="L21">
        <f>'9'!M6</f>
        <v>0.20335331361171563</v>
      </c>
      <c r="M21">
        <f>'10'!M6</f>
        <v>0.10182337649086284</v>
      </c>
      <c r="N21">
        <f>'11'!M6</f>
        <v>0.10513336699716401</v>
      </c>
      <c r="O21">
        <f>'12'!M6</f>
        <v>0.22061731573020285</v>
      </c>
      <c r="P21">
        <f>'13'!M6</f>
        <v>0.17991789845419262</v>
      </c>
      <c r="Q21" t="e">
        <f>'14'!M6</f>
        <v>#DIV/0!</v>
      </c>
      <c r="R21" t="e">
        <f>'15'!M6</f>
        <v>#DIV/0!</v>
      </c>
      <c r="S21" t="e">
        <f>'16'!M6</f>
        <v>#DIV/0!</v>
      </c>
    </row>
    <row r="22" spans="1:19" x14ac:dyDescent="0.2">
      <c r="A22">
        <v>6</v>
      </c>
      <c r="B22">
        <f t="shared" si="11"/>
        <v>240</v>
      </c>
      <c r="C22">
        <f t="shared" si="12"/>
        <v>5.800000000000001E-2</v>
      </c>
      <c r="D22">
        <f>'1'!M7</f>
        <v>0.33375440072005041</v>
      </c>
      <c r="E22">
        <f>'2'!M7</f>
        <v>0.2545584412271571</v>
      </c>
      <c r="F22">
        <f>'3'!M7</f>
        <v>0.17581067047101948</v>
      </c>
      <c r="G22">
        <f>'4'!M7</f>
        <v>0.18423860878161782</v>
      </c>
      <c r="H22">
        <f>'5'!M7</f>
        <v>9.0509667991878082E-2</v>
      </c>
      <c r="I22">
        <f>'6'!M7</f>
        <v>0.26436944711915977</v>
      </c>
      <c r="J22">
        <f>'7'!M7</f>
        <v>0.18203526059564562</v>
      </c>
      <c r="K22">
        <f>'8'!M7</f>
        <v>0.18294266642858359</v>
      </c>
      <c r="L22">
        <f>'9'!M7</f>
        <v>0.14788365386858929</v>
      </c>
      <c r="M22">
        <f>'10'!M7</f>
        <v>0.10182337649086284</v>
      </c>
      <c r="N22">
        <f>'11'!M7</f>
        <v>7.905558449203165E-2</v>
      </c>
      <c r="O22">
        <f>'12'!M7</f>
        <v>0.22061731573020285</v>
      </c>
      <c r="P22">
        <f>'13'!M7</f>
        <v>0.14258836601836353</v>
      </c>
      <c r="Q22" t="e">
        <f>'14'!M7</f>
        <v>#DIV/0!</v>
      </c>
      <c r="R22" t="e">
        <f>'15'!M7</f>
        <v>#DIV/0!</v>
      </c>
      <c r="S22" t="e">
        <f>'16'!M7</f>
        <v>#DIV/0!</v>
      </c>
    </row>
    <row r="23" spans="1:19" x14ac:dyDescent="0.2">
      <c r="A23">
        <v>7</v>
      </c>
      <c r="B23">
        <f t="shared" si="11"/>
        <v>280</v>
      </c>
      <c r="C23">
        <f t="shared" si="12"/>
        <v>5.800000000000001E-2</v>
      </c>
      <c r="D23">
        <f>'1'!M8</f>
        <v>0.33375440072005041</v>
      </c>
      <c r="E23">
        <f>'2'!M8</f>
        <v>0.2545584412271571</v>
      </c>
      <c r="F23">
        <f>'3'!M8</f>
        <v>0.14388013164651195</v>
      </c>
      <c r="G23">
        <f>'4'!M8</f>
        <v>0.14917678044688182</v>
      </c>
      <c r="H23">
        <f>'5'!M8</f>
        <v>9.0509667991878082E-2</v>
      </c>
      <c r="I23">
        <f>'6'!M8</f>
        <v>0.21161934311250763</v>
      </c>
      <c r="J23">
        <f>'7'!M8</f>
        <v>0.14769536673649539</v>
      </c>
      <c r="K23">
        <f>'8'!M8</f>
        <v>0.15593179717679095</v>
      </c>
      <c r="L23">
        <f>'9'!M8</f>
        <v>0.10605154148059302</v>
      </c>
      <c r="M23">
        <f>'10'!M8</f>
        <v>0.10182337649086284</v>
      </c>
      <c r="N23">
        <f>'11'!M8</f>
        <v>5.9869919964458326E-2</v>
      </c>
      <c r="O23">
        <f>'12'!M8</f>
        <v>0.18503840758257944</v>
      </c>
      <c r="P23">
        <f>'13'!M8</f>
        <v>0.11510368018301312</v>
      </c>
      <c r="Q23" t="e">
        <f>'14'!M8</f>
        <v>#DIV/0!</v>
      </c>
      <c r="R23" t="e">
        <f>'15'!M8</f>
        <v>#DIV/0!</v>
      </c>
      <c r="S23" t="e">
        <f>'16'!M8</f>
        <v>#DIV/0!</v>
      </c>
    </row>
    <row r="24" spans="1:19" x14ac:dyDescent="0.2">
      <c r="A24">
        <v>8</v>
      </c>
      <c r="B24">
        <f t="shared" si="11"/>
        <v>320</v>
      </c>
      <c r="C24">
        <f t="shared" si="12"/>
        <v>5.800000000000001E-2</v>
      </c>
      <c r="D24">
        <f>'1'!M9</f>
        <v>0.3153462215612387</v>
      </c>
      <c r="E24">
        <f>'2'!M9</f>
        <v>0.2545584412271571</v>
      </c>
      <c r="F24">
        <f>'3'!M9</f>
        <v>0.11939526720619384</v>
      </c>
      <c r="G24">
        <f>'4'!M9</f>
        <v>0.1222306449172325</v>
      </c>
      <c r="H24">
        <f>'5'!M9</f>
        <v>9.0509667991878082E-2</v>
      </c>
      <c r="I24">
        <f>'6'!M9</f>
        <v>0.17093644141749276</v>
      </c>
      <c r="J24">
        <f>'7'!M9</f>
        <v>0.12130406092185519</v>
      </c>
      <c r="K24">
        <f>'8'!M9</f>
        <v>0.13168955138214516</v>
      </c>
      <c r="L24">
        <f>'9'!M9</f>
        <v>7.3378230852843174E-2</v>
      </c>
      <c r="M24">
        <f>'10'!M9</f>
        <v>9.0364530758042308E-2</v>
      </c>
      <c r="N24">
        <f>'11'!M9</f>
        <v>4.516300402484133E-2</v>
      </c>
      <c r="O24">
        <f>'12'!M9</f>
        <v>0.15561591547820275</v>
      </c>
      <c r="P24">
        <f>'13'!M9</f>
        <v>9.4023017811134882E-2</v>
      </c>
      <c r="Q24" t="e">
        <f>'14'!M9</f>
        <v>#DIV/0!</v>
      </c>
      <c r="R24" t="e">
        <f>'15'!M9</f>
        <v>#DIV/0!</v>
      </c>
      <c r="S24" t="e">
        <f>'16'!M9</f>
        <v>#DIV/0!</v>
      </c>
    </row>
    <row r="25" spans="1:19" x14ac:dyDescent="0.2">
      <c r="A25">
        <v>9</v>
      </c>
      <c r="B25">
        <f t="shared" si="11"/>
        <v>360</v>
      </c>
      <c r="C25">
        <f t="shared" si="12"/>
        <v>5.800000000000001E-2</v>
      </c>
      <c r="D25">
        <f>'1'!M10</f>
        <v>0.25760623157231533</v>
      </c>
      <c r="E25">
        <f>'2'!M10</f>
        <v>0.2545584412271571</v>
      </c>
      <c r="F25">
        <f>'3'!M10</f>
        <v>0.1000237005326492</v>
      </c>
      <c r="G25">
        <f>'4'!M10</f>
        <v>0.10087470306152162</v>
      </c>
      <c r="H25">
        <f>'5'!M10</f>
        <v>9.0509667991878082E-2</v>
      </c>
      <c r="I25">
        <f>'6'!M10</f>
        <v>0.13860498344351124</v>
      </c>
      <c r="J25">
        <f>'7'!M10</f>
        <v>0.10038784487100112</v>
      </c>
      <c r="K25">
        <f>'8'!M10</f>
        <v>0.1123843034187257</v>
      </c>
      <c r="L25">
        <f>'9'!M10</f>
        <v>4.7152638772035668E-2</v>
      </c>
      <c r="M25">
        <f>'10'!M10</f>
        <v>7.9231261316311544E-2</v>
      </c>
      <c r="N25">
        <f>'11'!M10</f>
        <v>3.3530461931002169E-2</v>
      </c>
      <c r="O25">
        <f>'12'!M10</f>
        <v>0.1323251333085291</v>
      </c>
      <c r="P25">
        <f>'13'!M10</f>
        <v>7.7341690237662658E-2</v>
      </c>
      <c r="Q25" t="e">
        <f>'14'!M10</f>
        <v>#DIV/0!</v>
      </c>
      <c r="R25" t="e">
        <f>'15'!M10</f>
        <v>#DIV/0!</v>
      </c>
      <c r="S25" t="e">
        <f>'16'!M10</f>
        <v>#DIV/0!</v>
      </c>
    </row>
    <row r="26" spans="1:19" x14ac:dyDescent="0.2">
      <c r="A26">
        <v>10</v>
      </c>
      <c r="B26">
        <f t="shared" si="11"/>
        <v>400</v>
      </c>
      <c r="C26">
        <f t="shared" si="12"/>
        <v>5.800000000000001E-2</v>
      </c>
      <c r="D26">
        <f>'1'!M11</f>
        <v>0.20992070343147531</v>
      </c>
      <c r="E26">
        <f>'2'!M11</f>
        <v>0.24038751263349384</v>
      </c>
      <c r="F26">
        <f>'3'!M11</f>
        <v>8.4315116304835833E-2</v>
      </c>
      <c r="G26">
        <f>'4'!M11</f>
        <v>8.3532846755163676E-2</v>
      </c>
      <c r="H26">
        <f>'5'!M11</f>
        <v>9.0509667991878082E-2</v>
      </c>
      <c r="I26">
        <f>'6'!M11</f>
        <v>0.11229275500193854</v>
      </c>
      <c r="J26">
        <f>'7'!M11</f>
        <v>8.3403063039444905E-2</v>
      </c>
      <c r="K26">
        <f>'8'!M11</f>
        <v>9.6647281214660735E-2</v>
      </c>
      <c r="L26">
        <f>'9'!M11</f>
        <v>2.5637591754509453E-2</v>
      </c>
      <c r="M26">
        <f>'10'!M11</f>
        <v>6.9775441336974636E-2</v>
      </c>
      <c r="N26">
        <f>'11'!M11</f>
        <v>2.4099505451087855E-2</v>
      </c>
      <c r="O26">
        <f>'12'!M11</f>
        <v>0.11343015250423388</v>
      </c>
      <c r="P26">
        <f>'13'!M11</f>
        <v>6.3812669594513524E-2</v>
      </c>
      <c r="Q26" t="e">
        <f>'14'!M11</f>
        <v>#DIV/0!</v>
      </c>
      <c r="R26" t="e">
        <f>'15'!M11</f>
        <v>#DIV/0!</v>
      </c>
      <c r="S26" t="e">
        <f>'16'!M11</f>
        <v>#DIV/0!</v>
      </c>
    </row>
    <row r="27" spans="1:19" x14ac:dyDescent="0.2">
      <c r="A27">
        <v>11</v>
      </c>
      <c r="B27">
        <f t="shared" si="11"/>
        <v>440</v>
      </c>
      <c r="C27">
        <f t="shared" si="12"/>
        <v>5.800000000000001E-2</v>
      </c>
      <c r="D27">
        <f>'1'!M12</f>
        <v>0.16987375345968647</v>
      </c>
      <c r="E27">
        <f>'2'!M12</f>
        <v>0.20514739149965736</v>
      </c>
      <c r="F27">
        <f>'3'!M12</f>
        <v>7.132030423926862E-2</v>
      </c>
      <c r="G27">
        <f>'4'!M12</f>
        <v>6.9170562446972672E-2</v>
      </c>
      <c r="H27">
        <f>'5'!M12</f>
        <v>9.0509667991878082E-2</v>
      </c>
      <c r="I27">
        <f>'6'!M12</f>
        <v>9.0461979165479017E-2</v>
      </c>
      <c r="J27">
        <f>'7'!M12</f>
        <v>6.9336502847271386E-2</v>
      </c>
      <c r="K27">
        <f>'8'!M12</f>
        <v>8.3572892952982869E-2</v>
      </c>
      <c r="L27">
        <f>'9'!M12</f>
        <v>7.6685395796491128E-3</v>
      </c>
      <c r="M27">
        <f>'10'!M12</f>
        <v>6.1644518439253337E-2</v>
      </c>
      <c r="N27">
        <f>'11'!M12</f>
        <v>1.6299155428435873E-2</v>
      </c>
      <c r="O27">
        <f>'12'!M12</f>
        <v>9.7793817228992427E-2</v>
      </c>
      <c r="P27">
        <f>'13'!M12</f>
        <v>5.2619547613597044E-2</v>
      </c>
      <c r="Q27" t="e">
        <f>'14'!M12</f>
        <v>#DIV/0!</v>
      </c>
      <c r="R27" t="e">
        <f>'15'!M12</f>
        <v>#DIV/0!</v>
      </c>
      <c r="S27" t="e">
        <f>'16'!M12</f>
        <v>#DIV/0!</v>
      </c>
    </row>
    <row r="28" spans="1:19" x14ac:dyDescent="0.2">
      <c r="A28">
        <v>12</v>
      </c>
      <c r="B28">
        <f t="shared" si="11"/>
        <v>480</v>
      </c>
      <c r="C28">
        <f t="shared" si="12"/>
        <v>5.800000000000001E-2</v>
      </c>
      <c r="D28">
        <f>'1'!M13</f>
        <v>0.13576608789411299</v>
      </c>
      <c r="E28">
        <f>'2'!M13</f>
        <v>0.17518799632212362</v>
      </c>
      <c r="F28">
        <f>'3'!M13</f>
        <v>6.0391943235333707E-2</v>
      </c>
      <c r="G28">
        <f>'4'!M13</f>
        <v>5.7080701300835486E-2</v>
      </c>
      <c r="H28">
        <f>'5'!M13</f>
        <v>8.4695215425231285E-2</v>
      </c>
      <c r="I28">
        <f>'6'!M13</f>
        <v>7.2057594332005218E-2</v>
      </c>
      <c r="J28">
        <f>'7'!M13</f>
        <v>5.7495575883433944E-2</v>
      </c>
      <c r="K28">
        <f>'8'!M13</f>
        <v>7.253808860184463E-2</v>
      </c>
      <c r="L28">
        <f>'9'!M13</f>
        <v>0</v>
      </c>
      <c r="M28">
        <f>'10'!M13</f>
        <v>5.4578267426507766E-2</v>
      </c>
      <c r="N28">
        <f>'11'!M13</f>
        <v>9.74016581218024E-3</v>
      </c>
      <c r="O28">
        <f>'12'!M13</f>
        <v>8.4640064315904859E-2</v>
      </c>
      <c r="P28">
        <f>'13'!M13</f>
        <v>4.3205431693604107E-2</v>
      </c>
      <c r="Q28" t="e">
        <f>'14'!M13</f>
        <v>#DIV/0!</v>
      </c>
      <c r="R28" t="e">
        <f>'15'!M13</f>
        <v>#DIV/0!</v>
      </c>
      <c r="S28" t="e">
        <f>'16'!M13</f>
        <v>#DIV/0!</v>
      </c>
    </row>
    <row r="29" spans="1:19" x14ac:dyDescent="0.2">
      <c r="A29">
        <v>13</v>
      </c>
      <c r="B29">
        <f t="shared" si="11"/>
        <v>520</v>
      </c>
      <c r="C29">
        <f t="shared" si="12"/>
        <v>5.800000000000001E-2</v>
      </c>
      <c r="D29">
        <f>'1'!M14</f>
        <v>0.10636765464992826</v>
      </c>
      <c r="E29">
        <f>'2'!M14</f>
        <v>0.14940508831094751</v>
      </c>
      <c r="F29">
        <f>'3'!M14</f>
        <v>5.1073424167116521E-2</v>
      </c>
      <c r="G29">
        <f>'4'!M14</f>
        <v>4.6763481880119528E-2</v>
      </c>
      <c r="H29">
        <f>'5'!M14</f>
        <v>7.5629315534528674E-2</v>
      </c>
      <c r="I29">
        <f>'6'!M14</f>
        <v>5.633162843235201E-2</v>
      </c>
      <c r="J29">
        <f>'7'!M14</f>
        <v>4.7390791374009207E-2</v>
      </c>
      <c r="K29">
        <f>'8'!M14</f>
        <v>6.310014260387771E-2</v>
      </c>
      <c r="L29">
        <f>'9'!M14</f>
        <v>0</v>
      </c>
      <c r="M29">
        <f>'10'!M14</f>
        <v>4.8380423894620724E-2</v>
      </c>
      <c r="N29">
        <f>'11'!M14</f>
        <v>4.148049582816231E-3</v>
      </c>
      <c r="O29">
        <f>'12'!M14</f>
        <v>7.3421137668979661E-2</v>
      </c>
      <c r="P29">
        <f>'13'!M14</f>
        <v>3.5177419311884769E-2</v>
      </c>
      <c r="Q29" t="e">
        <f>'14'!M14</f>
        <v>#DIV/0!</v>
      </c>
      <c r="R29" t="e">
        <f>'15'!M14</f>
        <v>#DIV/0!</v>
      </c>
      <c r="S29" t="e">
        <f>'16'!M14</f>
        <v>#DIV/0!</v>
      </c>
    </row>
    <row r="30" spans="1:19" x14ac:dyDescent="0.2">
      <c r="A30">
        <v>14</v>
      </c>
      <c r="B30">
        <f t="shared" si="11"/>
        <v>560</v>
      </c>
      <c r="C30">
        <f t="shared" si="12"/>
        <v>5.800000000000001E-2</v>
      </c>
      <c r="D30">
        <f>'1'!M15</f>
        <v>8.0766132774895971E-2</v>
      </c>
      <c r="E30">
        <f>'2'!M15</f>
        <v>0.1269822401539179</v>
      </c>
      <c r="F30">
        <f>'3'!M15</f>
        <v>4.3033434227481071E-2</v>
      </c>
      <c r="G30">
        <f>'4'!M15</f>
        <v>3.7855670374845669E-2</v>
      </c>
      <c r="H30">
        <f>'5'!M15</f>
        <v>6.7654561193566581E-2</v>
      </c>
      <c r="I30">
        <f>'6'!M15</f>
        <v>4.2739049401240244E-2</v>
      </c>
      <c r="J30">
        <f>'7'!M15</f>
        <v>3.8666394611579939E-2</v>
      </c>
      <c r="K30">
        <f>'8'!M15</f>
        <v>5.4935818297591518E-2</v>
      </c>
      <c r="L30">
        <f>'9'!M15</f>
        <v>0</v>
      </c>
      <c r="M30">
        <f>'10'!M15</f>
        <v>4.290017067764134E-2</v>
      </c>
      <c r="N30">
        <f>'11'!M15</f>
        <v>0</v>
      </c>
      <c r="O30">
        <f>'12'!M15</f>
        <v>6.3739383935654578E-2</v>
      </c>
      <c r="P30">
        <f>'13'!M15</f>
        <v>2.825037375983161E-2</v>
      </c>
      <c r="Q30" t="e">
        <f>'14'!M15</f>
        <v>#DIV/0!</v>
      </c>
      <c r="R30" t="e">
        <f>'15'!M15</f>
        <v>#DIV/0!</v>
      </c>
      <c r="S30" t="e">
        <f>'16'!M15</f>
        <v>#DIV/0!</v>
      </c>
    </row>
    <row r="31" spans="1:19" x14ac:dyDescent="0.2">
      <c r="A31">
        <v>15</v>
      </c>
      <c r="B31">
        <f t="shared" si="11"/>
        <v>600</v>
      </c>
      <c r="C31">
        <f t="shared" si="12"/>
        <v>5.800000000000001E-2</v>
      </c>
      <c r="D31">
        <f>'1'!M16</f>
        <v>5.8270565287092999E-2</v>
      </c>
      <c r="E31">
        <f>'2'!M16</f>
        <v>0.10730280248259325</v>
      </c>
      <c r="F31">
        <f>'3'!M16</f>
        <v>3.6025738391703227E-2</v>
      </c>
      <c r="G31">
        <f>'4'!M16</f>
        <v>3.0086928668347664E-2</v>
      </c>
      <c r="H31">
        <f>'5'!M16</f>
        <v>6.0585143424031568E-2</v>
      </c>
      <c r="I31">
        <f>'6'!M16</f>
        <v>3.0873309999156384E-2</v>
      </c>
      <c r="J31">
        <f>'7'!M16</f>
        <v>3.1057613829432399E-2</v>
      </c>
      <c r="K31">
        <f>'8'!M16</f>
        <v>4.7803604313729049E-2</v>
      </c>
      <c r="L31">
        <f>'9'!M16</f>
        <v>0</v>
      </c>
      <c r="M31">
        <f>'10'!M16</f>
        <v>3.8019702932772688E-2</v>
      </c>
      <c r="N31">
        <f>'11'!M16</f>
        <v>0</v>
      </c>
      <c r="O31">
        <f>'12'!M16</f>
        <v>5.5299132878175498E-2</v>
      </c>
      <c r="P31">
        <f>'13'!M16</f>
        <v>2.2212347397303715E-2</v>
      </c>
      <c r="Q31" t="e">
        <f>'14'!M16</f>
        <v>#DIV/0!</v>
      </c>
      <c r="R31" t="e">
        <f>'15'!M16</f>
        <v>#DIV/0!</v>
      </c>
      <c r="S31" t="e">
        <f>'16'!M16</f>
        <v>#DIV/0!</v>
      </c>
    </row>
    <row r="32" spans="1:19" x14ac:dyDescent="0.2">
      <c r="A32">
        <v>16</v>
      </c>
      <c r="B32">
        <f t="shared" si="11"/>
        <v>640</v>
      </c>
      <c r="C32">
        <f t="shared" si="12"/>
        <v>5.800000000000001E-2</v>
      </c>
      <c r="D32">
        <f>'1'!M17</f>
        <v>3.8348059683264421E-2</v>
      </c>
      <c r="E32">
        <f>'2'!M17</f>
        <v>8.9892320010930185E-2</v>
      </c>
      <c r="F32">
        <f>'3'!M17</f>
        <v>2.9863517926414809E-2</v>
      </c>
      <c r="G32">
        <f>'4'!M17</f>
        <v>2.3251901809289377E-2</v>
      </c>
      <c r="H32">
        <f>'5'!M17</f>
        <v>5.4275175219206571E-2</v>
      </c>
      <c r="I32">
        <f>'6'!M17</f>
        <v>2.0424991091225128E-2</v>
      </c>
      <c r="J32">
        <f>'7'!M17</f>
        <v>2.43633224016243E-2</v>
      </c>
      <c r="K32">
        <f>'8'!M17</f>
        <v>4.151942142136917E-2</v>
      </c>
      <c r="L32">
        <f>'9'!M17</f>
        <v>0</v>
      </c>
      <c r="M32">
        <f>'10'!M17</f>
        <v>3.3645664207908363E-2</v>
      </c>
      <c r="N32">
        <f>'11'!M17</f>
        <v>0</v>
      </c>
      <c r="O32">
        <f>'12'!M17</f>
        <v>4.7875973702739313E-2</v>
      </c>
      <c r="P32">
        <f>'13'!M17</f>
        <v>1.6902514909234664E-2</v>
      </c>
      <c r="Q32" t="e">
        <f>'14'!M17</f>
        <v>#DIV/0!</v>
      </c>
      <c r="R32" t="e">
        <f>'15'!M17</f>
        <v>#DIV/0!</v>
      </c>
      <c r="S32" t="e">
        <f>'16'!M17</f>
        <v>#DIV/0!</v>
      </c>
    </row>
    <row r="33" spans="1:19" x14ac:dyDescent="0.2">
      <c r="A33">
        <v>17</v>
      </c>
      <c r="B33">
        <f t="shared" si="11"/>
        <v>680</v>
      </c>
      <c r="C33">
        <f t="shared" si="12"/>
        <v>5.800000000000001E-2</v>
      </c>
      <c r="D33">
        <f>'1'!M18</f>
        <v>2.0581034175265682E-2</v>
      </c>
      <c r="E33">
        <f>'2'!M18</f>
        <v>7.4379779575547186E-2</v>
      </c>
      <c r="F33">
        <f>'3'!M18</f>
        <v>2.4402468613009622E-2</v>
      </c>
      <c r="G33">
        <f>'4'!M18</f>
        <v>1.7191799270859526E-2</v>
      </c>
      <c r="H33">
        <f>'5'!M18</f>
        <v>4.860851630442501E-2</v>
      </c>
      <c r="I33">
        <f>'6'!M18</f>
        <v>1.1154430396396495E-2</v>
      </c>
      <c r="J33">
        <f>'7'!M18</f>
        <v>1.8427999350057157E-2</v>
      </c>
      <c r="K33">
        <f>'8'!M18</f>
        <v>3.5940508592143872E-2</v>
      </c>
      <c r="L33">
        <f>'9'!M18</f>
        <v>0</v>
      </c>
      <c r="M33">
        <f>'10'!M18</f>
        <v>2.9703116961269482E-2</v>
      </c>
      <c r="N33">
        <f>'11'!M18</f>
        <v>0</v>
      </c>
      <c r="O33">
        <f>'12'!M18</f>
        <v>4.1296507253567177E-2</v>
      </c>
      <c r="P33">
        <f>'13'!M18</f>
        <v>1.2196636345695764E-2</v>
      </c>
      <c r="Q33" t="e">
        <f>'14'!M18</f>
        <v>#DIV/0!</v>
      </c>
      <c r="R33" t="e">
        <f>'15'!M18</f>
        <v>#DIV/0!</v>
      </c>
      <c r="S33" t="e">
        <f>'16'!M18</f>
        <v>#DIV/0!</v>
      </c>
    </row>
    <row r="34" spans="1:19" x14ac:dyDescent="0.2">
      <c r="A34">
        <v>18</v>
      </c>
      <c r="B34">
        <f t="shared" si="11"/>
        <v>720</v>
      </c>
      <c r="C34">
        <f t="shared" si="12"/>
        <v>5.800000000000001E-2</v>
      </c>
      <c r="D34">
        <f>'1'!M19</f>
        <v>4.6376287562735381E-3</v>
      </c>
      <c r="E34">
        <f>'2'!M19</f>
        <v>6.0470876339831371E-2</v>
      </c>
      <c r="F34">
        <f>'3'!M19</f>
        <v>1.952935792595548E-2</v>
      </c>
      <c r="G34">
        <f>'4'!M19</f>
        <v>1.1781904829656959E-2</v>
      </c>
      <c r="H34">
        <f>'5'!M19</f>
        <v>4.349155908497894E-2</v>
      </c>
      <c r="I34">
        <f>'6'!M19</f>
        <v>2.8731134375300435E-3</v>
      </c>
      <c r="J34">
        <f>'7'!M19</f>
        <v>1.3129496399027253E-2</v>
      </c>
      <c r="K34">
        <f>'8'!M19</f>
        <v>3.0954446169301538E-2</v>
      </c>
      <c r="L34">
        <f>'9'!M19</f>
        <v>0</v>
      </c>
      <c r="M34">
        <f>'10'!M19</f>
        <v>2.6131213598407196E-2</v>
      </c>
      <c r="N34">
        <f>'11'!M19</f>
        <v>0</v>
      </c>
      <c r="O34">
        <f>'12'!M19</f>
        <v>3.5424630870275114E-2</v>
      </c>
      <c r="P34">
        <f>'13'!M19</f>
        <v>7.9972136502623851E-3</v>
      </c>
      <c r="Q34" t="e">
        <f>'14'!M19</f>
        <v>#DIV/0!</v>
      </c>
      <c r="R34" t="e">
        <f>'15'!M19</f>
        <v>#DIV/0!</v>
      </c>
      <c r="S34" t="e">
        <f>'16'!M19</f>
        <v>#DIV/0!</v>
      </c>
    </row>
    <row r="35" spans="1:19" x14ac:dyDescent="0.2">
      <c r="A35">
        <v>19</v>
      </c>
      <c r="B35">
        <f t="shared" si="11"/>
        <v>760</v>
      </c>
      <c r="C35">
        <f t="shared" si="12"/>
        <v>5.800000000000001E-2</v>
      </c>
      <c r="D35">
        <f>'1'!M20</f>
        <v>0</v>
      </c>
      <c r="E35">
        <f>'2'!M20</f>
        <v>4.7929163478387549E-2</v>
      </c>
      <c r="F35">
        <f>'3'!M20</f>
        <v>1.5154089242430247E-2</v>
      </c>
      <c r="G35">
        <f>'4'!M20</f>
        <v>6.9229020664077125E-3</v>
      </c>
      <c r="H35">
        <f>'5'!M20</f>
        <v>3.8848016901600932E-2</v>
      </c>
      <c r="I35">
        <f>'6'!M20</f>
        <v>0</v>
      </c>
      <c r="J35">
        <f>'7'!M20</f>
        <v>8.3705420867106334E-3</v>
      </c>
      <c r="K35">
        <f>'8'!M20</f>
        <v>2.6471501884909012E-2</v>
      </c>
      <c r="L35">
        <f>'9'!M20</f>
        <v>0</v>
      </c>
      <c r="M35">
        <f>'10'!M20</f>
        <v>2.2880033609862474E-2</v>
      </c>
      <c r="N35">
        <f>'11'!M20</f>
        <v>0</v>
      </c>
      <c r="O35">
        <f>'12'!M20</f>
        <v>3.0152022437227349E-2</v>
      </c>
      <c r="P35">
        <f>'13'!M20</f>
        <v>4.2266630243823862E-3</v>
      </c>
      <c r="Q35" t="e">
        <f>'14'!M20</f>
        <v>#DIV/0!</v>
      </c>
      <c r="R35" t="e">
        <f>'15'!M20</f>
        <v>#DIV/0!</v>
      </c>
      <c r="S35" t="e">
        <f>'16'!M20</f>
        <v>#DIV/0!</v>
      </c>
    </row>
    <row r="36" spans="1:19" x14ac:dyDescent="0.2">
      <c r="A36">
        <v>20</v>
      </c>
      <c r="B36">
        <f t="shared" si="11"/>
        <v>800</v>
      </c>
      <c r="C36">
        <f t="shared" si="12"/>
        <v>5.800000000000001E-2</v>
      </c>
      <c r="D36">
        <f>'1'!M21</f>
        <v>0</v>
      </c>
      <c r="E36">
        <f>'2'!M21</f>
        <v>3.6562500194074164E-2</v>
      </c>
      <c r="F36">
        <f>'3'!M21</f>
        <v>1.1204080037900138E-2</v>
      </c>
      <c r="G36">
        <f>'4'!M21</f>
        <v>2.5347214621694435E-3</v>
      </c>
      <c r="H36">
        <f>'5'!M21</f>
        <v>3.4615094881797488E-2</v>
      </c>
      <c r="I36">
        <f>'6'!M21</f>
        <v>0</v>
      </c>
      <c r="J36">
        <f>'7'!M21</f>
        <v>4.0727155516627079E-3</v>
      </c>
      <c r="K36">
        <f>'8'!M21</f>
        <v>2.2419182567699359E-2</v>
      </c>
      <c r="L36">
        <f>'9'!M21</f>
        <v>0</v>
      </c>
      <c r="M36">
        <f>'10'!M21</f>
        <v>1.9908236088121357E-2</v>
      </c>
      <c r="N36">
        <f>'11'!M21</f>
        <v>0</v>
      </c>
      <c r="O36">
        <f>'12'!M21</f>
        <v>2.5391396495435637E-2</v>
      </c>
      <c r="P36">
        <f>'13'!M21</f>
        <v>8.2247751100789752E-4</v>
      </c>
      <c r="Q36" t="e">
        <f>'14'!M21</f>
        <v>#DIV/0!</v>
      </c>
      <c r="R36" t="e">
        <f>'15'!M21</f>
        <v>#DIV/0!</v>
      </c>
      <c r="S36" t="e">
        <f>'16'!M21</f>
        <v>#DIV/0!</v>
      </c>
    </row>
    <row r="37" spans="1:19" x14ac:dyDescent="0.2">
      <c r="A37">
        <v>21</v>
      </c>
      <c r="B37">
        <f t="shared" si="11"/>
        <v>840</v>
      </c>
      <c r="C37">
        <f t="shared" si="12"/>
        <v>5.800000000000001E-2</v>
      </c>
      <c r="D37">
        <f>'1'!M22</f>
        <v>0</v>
      </c>
      <c r="E37">
        <f>'2'!M22</f>
        <v>2.6213138389226929E-2</v>
      </c>
      <c r="F37">
        <f>'3'!M22</f>
        <v>7.6202033632261799E-3</v>
      </c>
      <c r="G37">
        <f>'4'!M22</f>
        <v>0</v>
      </c>
      <c r="H37">
        <f>'5'!M22</f>
        <v>3.0740633593960853E-2</v>
      </c>
      <c r="I37">
        <f>'6'!M22</f>
        <v>0</v>
      </c>
      <c r="J37">
        <f>'7'!M22</f>
        <v>1.7209113460991857E-4</v>
      </c>
      <c r="K37">
        <f>'8'!M22</f>
        <v>1.8738283962290599E-2</v>
      </c>
      <c r="L37">
        <f>'9'!M22</f>
        <v>0</v>
      </c>
      <c r="M37">
        <f>'10'!M22</f>
        <v>1.7181292489788242E-2</v>
      </c>
      <c r="N37">
        <f>'11'!M22</f>
        <v>0</v>
      </c>
      <c r="O37">
        <f>'12'!M22</f>
        <v>2.1071633931583497E-2</v>
      </c>
      <c r="P37">
        <f>'13'!M22</f>
        <v>0</v>
      </c>
      <c r="Q37" t="e">
        <f>'14'!M22</f>
        <v>#DIV/0!</v>
      </c>
      <c r="R37" t="e">
        <f>'15'!M22</f>
        <v>#DIV/0!</v>
      </c>
      <c r="S37" t="e">
        <f>'16'!M22</f>
        <v>#DIV/0!</v>
      </c>
    </row>
    <row r="38" spans="1:19" x14ac:dyDescent="0.2">
      <c r="A38">
        <v>22</v>
      </c>
      <c r="B38">
        <f t="shared" si="11"/>
        <v>880</v>
      </c>
      <c r="C38">
        <f t="shared" si="12"/>
        <v>5.800000000000001E-2</v>
      </c>
      <c r="D38">
        <f>'1'!M23</f>
        <v>0</v>
      </c>
      <c r="E38">
        <f>'2'!M23</f>
        <v>1.6750357019581882E-2</v>
      </c>
      <c r="F38">
        <f>'3'!M23</f>
        <v>4.3538079064219118E-3</v>
      </c>
      <c r="G38">
        <f>'4'!M23</f>
        <v>0</v>
      </c>
      <c r="H38">
        <f>'5'!M23</f>
        <v>2.7180948884034127E-2</v>
      </c>
      <c r="I38">
        <f>'6'!M23</f>
        <v>0</v>
      </c>
      <c r="J38">
        <f>'7'!M23</f>
        <v>0</v>
      </c>
      <c r="K38">
        <f>'8'!M23</f>
        <v>1.5379979129351719E-2</v>
      </c>
      <c r="L38">
        <f>'9'!M23</f>
        <v>0</v>
      </c>
      <c r="M38">
        <f>'10'!M23</f>
        <v>1.4670138935951453E-2</v>
      </c>
      <c r="N38">
        <f>'11'!M23</f>
        <v>0</v>
      </c>
      <c r="O38">
        <f>'12'!M23</f>
        <v>1.7134204851294306E-2</v>
      </c>
      <c r="P38">
        <f>'13'!M23</f>
        <v>0</v>
      </c>
      <c r="Q38" t="e">
        <f>'14'!M23</f>
        <v>#DIV/0!</v>
      </c>
      <c r="R38" t="e">
        <f>'15'!M23</f>
        <v>#DIV/0!</v>
      </c>
      <c r="S38" t="e">
        <f>'16'!M23</f>
        <v>#DIV/0!</v>
      </c>
    </row>
    <row r="39" spans="1:19" x14ac:dyDescent="0.2">
      <c r="A39">
        <v>23</v>
      </c>
      <c r="B39">
        <f t="shared" si="11"/>
        <v>920</v>
      </c>
      <c r="C39">
        <f t="shared" si="12"/>
        <v>5.800000000000001E-2</v>
      </c>
      <c r="D39">
        <f>'1'!M24</f>
        <v>0</v>
      </c>
      <c r="E39">
        <f>'2'!M24</f>
        <v>8.0649116381140383E-3</v>
      </c>
      <c r="F39">
        <f>'3'!M24</f>
        <v>1.3644964069359233E-3</v>
      </c>
      <c r="G39">
        <f>'4'!M24</f>
        <v>0</v>
      </c>
      <c r="H39">
        <f>'5'!M24</f>
        <v>2.3899177660235162E-2</v>
      </c>
      <c r="I39">
        <f>'6'!M24</f>
        <v>0</v>
      </c>
      <c r="J39">
        <f>'7'!M24</f>
        <v>0</v>
      </c>
      <c r="K39">
        <f>'8'!M24</f>
        <v>1.2303640226443639E-2</v>
      </c>
      <c r="L39">
        <f>'9'!M24</f>
        <v>0</v>
      </c>
      <c r="M39">
        <f>'10'!M24</f>
        <v>1.2350136276273274E-2</v>
      </c>
      <c r="N39">
        <f>'11'!M24</f>
        <v>0</v>
      </c>
      <c r="O39">
        <f>'12'!M24</f>
        <v>1.3530501013533043E-2</v>
      </c>
      <c r="P39">
        <f>'13'!M24</f>
        <v>0</v>
      </c>
      <c r="Q39" t="e">
        <f>'14'!M24</f>
        <v>#DIV/0!</v>
      </c>
      <c r="R39" t="e">
        <f>'15'!M24</f>
        <v>#DIV/0!</v>
      </c>
      <c r="S39" t="e">
        <f>'16'!M24</f>
        <v>#DIV/0!</v>
      </c>
    </row>
    <row r="40" spans="1:19" x14ac:dyDescent="0.2">
      <c r="A40">
        <v>24</v>
      </c>
      <c r="B40">
        <f t="shared" si="11"/>
        <v>960</v>
      </c>
      <c r="C40">
        <f t="shared" si="12"/>
        <v>5.800000000000001E-2</v>
      </c>
      <c r="D40">
        <f>'1'!M25</f>
        <v>0</v>
      </c>
      <c r="E40">
        <f>'2'!M25</f>
        <v>6.4797827573935809E-5</v>
      </c>
      <c r="F40">
        <f>'3'!M25</f>
        <v>0</v>
      </c>
      <c r="G40">
        <f>'4'!M25</f>
        <v>0</v>
      </c>
      <c r="H40">
        <f>'5'!M25</f>
        <v>2.0863996567724086E-2</v>
      </c>
      <c r="I40">
        <f>'6'!M25</f>
        <v>0</v>
      </c>
      <c r="J40">
        <f>'7'!M25</f>
        <v>0</v>
      </c>
      <c r="K40">
        <f>'8'!M25</f>
        <v>9.4751868390840644E-3</v>
      </c>
      <c r="L40">
        <f>'9'!M25</f>
        <v>0</v>
      </c>
      <c r="M40">
        <f>'10'!M25</f>
        <v>1.0200258927930497E-2</v>
      </c>
      <c r="N40">
        <f>'11'!M25</f>
        <v>0</v>
      </c>
      <c r="O40">
        <f>'12'!M25</f>
        <v>1.0219818974588037E-2</v>
      </c>
      <c r="P40">
        <f>'13'!M25</f>
        <v>0</v>
      </c>
      <c r="Q40" t="e">
        <f>'14'!M25</f>
        <v>#DIV/0!</v>
      </c>
      <c r="R40" t="e">
        <f>'15'!M25</f>
        <v>#DIV/0!</v>
      </c>
      <c r="S40" t="e">
        <f>'16'!M25</f>
        <v>#DIV/0!</v>
      </c>
    </row>
    <row r="41" spans="1:19" x14ac:dyDescent="0.2">
      <c r="A41"/>
    </row>
  </sheetData>
  <conditionalFormatting sqref="D17:M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:S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43EB8-FBF3-164D-85CC-194D7E1D25EA}">
  <sheetPr codeName="Sheet13"/>
  <dimension ref="A1:N195"/>
  <sheetViews>
    <sheetView workbookViewId="0">
      <selection activeCell="C31" sqref="C31"/>
    </sheetView>
  </sheetViews>
  <sheetFormatPr baseColWidth="10" defaultColWidth="8.83203125" defaultRowHeight="15" x14ac:dyDescent="0.2"/>
  <cols>
    <col min="1" max="1" width="25.6640625" bestFit="1" customWidth="1"/>
    <col min="3" max="8" width="8.83203125" style="4"/>
    <col min="9" max="9" width="8.83203125" style="9"/>
    <col min="10" max="11" width="8.83203125" style="6"/>
  </cols>
  <sheetData>
    <row r="1" spans="1:14" x14ac:dyDescent="0.2">
      <c r="A1" t="s">
        <v>23</v>
      </c>
      <c r="B1" t="str">
        <f>Main!L5</f>
        <v>LDO-42STH40-1004ASH</v>
      </c>
      <c r="D1" s="1" t="s">
        <v>9</v>
      </c>
      <c r="E1" s="1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16</v>
      </c>
      <c r="L1" s="8" t="s">
        <v>17</v>
      </c>
      <c r="M1" s="10" t="s">
        <v>18</v>
      </c>
      <c r="N1" s="10" t="s">
        <v>19</v>
      </c>
    </row>
    <row r="2" spans="1:14" x14ac:dyDescent="0.2">
      <c r="A2" s="11" t="s">
        <v>0</v>
      </c>
      <c r="B2">
        <f>Main!L6</f>
        <v>24</v>
      </c>
      <c r="D2">
        <v>1</v>
      </c>
      <c r="E2">
        <f t="shared" ref="E2:E25" si="0">D2*(360/$B$3)/$B$9</f>
        <v>50</v>
      </c>
      <c r="F2" s="4">
        <f t="shared" ref="F2:F25" si="1">2*PI()*E2*$B$7/1000</f>
        <v>3.6128315516282625</v>
      </c>
      <c r="G2" s="4">
        <f t="shared" ref="G2:G25" si="2">F2+$B$4</f>
        <v>7.7128315516282626</v>
      </c>
      <c r="H2" s="4">
        <f t="shared" ref="H2:H25" si="3">2*PI()*D2*($B$8/(100*SQRT(2))/$B$5)</f>
        <v>2.089932134109695</v>
      </c>
      <c r="I2" s="4">
        <f>IF($B$2 &gt; H2, $B$2 - H2, 0)</f>
        <v>21.910067865890305</v>
      </c>
      <c r="J2" s="4">
        <f>I2/G2</f>
        <v>2.8407294674113364</v>
      </c>
      <c r="K2" s="4">
        <f t="shared" ref="K2:K25" si="4">IF(J2&gt;$B$6,$B$6, J2)</f>
        <v>0.8</v>
      </c>
      <c r="L2" s="9">
        <f t="shared" ref="L2:L25" si="5">K2/$B$5</f>
        <v>0.8</v>
      </c>
      <c r="M2" s="6">
        <f>L2*$B$8/(100*SQRT(2))</f>
        <v>0.26609842389612154</v>
      </c>
      <c r="N2" s="6">
        <f>M2*SQRT(2)</f>
        <v>0.37631999999999999</v>
      </c>
    </row>
    <row r="3" spans="1:14" x14ac:dyDescent="0.2">
      <c r="A3" s="5" t="s">
        <v>2</v>
      </c>
      <c r="B3">
        <f>Main!L7</f>
        <v>1.8</v>
      </c>
      <c r="D3">
        <v>2</v>
      </c>
      <c r="E3">
        <f t="shared" si="0"/>
        <v>100</v>
      </c>
      <c r="F3" s="4">
        <f t="shared" si="1"/>
        <v>7.2256631032565251</v>
      </c>
      <c r="G3" s="4">
        <f t="shared" si="2"/>
        <v>11.325663103256524</v>
      </c>
      <c r="H3" s="4">
        <f t="shared" si="3"/>
        <v>4.1798642682193901</v>
      </c>
      <c r="I3" s="4">
        <f t="shared" ref="I3:I25" si="6">IF($B$2 &gt; H3, $B$2 - H3, 0)</f>
        <v>19.82013573178061</v>
      </c>
      <c r="J3" s="4">
        <f t="shared" ref="J3:J11" si="7">I3/G3</f>
        <v>1.7500198929704724</v>
      </c>
      <c r="K3" s="4">
        <f t="shared" si="4"/>
        <v>0.8</v>
      </c>
      <c r="L3" s="9">
        <f t="shared" si="5"/>
        <v>0.8</v>
      </c>
      <c r="M3" s="6">
        <f t="shared" ref="M3:M25" si="8">L3*$B$8/(100*SQRT(2))</f>
        <v>0.26609842389612154</v>
      </c>
      <c r="N3" s="6">
        <f t="shared" ref="N3:N11" si="9">M3*SQRT(2)</f>
        <v>0.37631999999999999</v>
      </c>
    </row>
    <row r="4" spans="1:14" x14ac:dyDescent="0.2">
      <c r="A4" s="2" t="s">
        <v>3</v>
      </c>
      <c r="B4">
        <f>Main!L8</f>
        <v>4.0999999999999996</v>
      </c>
      <c r="D4">
        <v>3</v>
      </c>
      <c r="E4">
        <f t="shared" si="0"/>
        <v>150</v>
      </c>
      <c r="F4" s="4">
        <f t="shared" si="1"/>
        <v>10.838494654884785</v>
      </c>
      <c r="G4" s="4">
        <f t="shared" si="2"/>
        <v>14.938494654884785</v>
      </c>
      <c r="H4" s="4">
        <f t="shared" si="3"/>
        <v>6.2697964023290851</v>
      </c>
      <c r="I4" s="4">
        <f t="shared" si="6"/>
        <v>17.730203597670915</v>
      </c>
      <c r="J4" s="4">
        <f t="shared" si="7"/>
        <v>1.1868802049524623</v>
      </c>
      <c r="K4" s="4">
        <f t="shared" si="4"/>
        <v>0.8</v>
      </c>
      <c r="L4" s="9">
        <f t="shared" si="5"/>
        <v>0.8</v>
      </c>
      <c r="M4" s="6">
        <f t="shared" si="8"/>
        <v>0.26609842389612154</v>
      </c>
      <c r="N4" s="6">
        <f t="shared" si="9"/>
        <v>0.37631999999999999</v>
      </c>
    </row>
    <row r="5" spans="1:14" x14ac:dyDescent="0.2">
      <c r="A5" s="2" t="s">
        <v>4</v>
      </c>
      <c r="B5">
        <f>Main!L9</f>
        <v>1</v>
      </c>
      <c r="D5">
        <v>4</v>
      </c>
      <c r="E5">
        <f t="shared" si="0"/>
        <v>200</v>
      </c>
      <c r="F5" s="4">
        <f t="shared" si="1"/>
        <v>14.45132620651305</v>
      </c>
      <c r="G5" s="4">
        <f t="shared" si="2"/>
        <v>18.55132620651305</v>
      </c>
      <c r="H5" s="4">
        <f t="shared" si="3"/>
        <v>8.3597285364387801</v>
      </c>
      <c r="I5" s="4">
        <f t="shared" si="6"/>
        <v>15.64027146356122</v>
      </c>
      <c r="J5" s="4">
        <f t="shared" si="7"/>
        <v>0.84308104388085159</v>
      </c>
      <c r="K5" s="4">
        <f t="shared" si="4"/>
        <v>0.8</v>
      </c>
      <c r="L5" s="9">
        <f t="shared" si="5"/>
        <v>0.8</v>
      </c>
      <c r="M5" s="6">
        <f t="shared" si="8"/>
        <v>0.26609842389612154</v>
      </c>
      <c r="N5" s="6">
        <f t="shared" si="9"/>
        <v>0.37631999999999999</v>
      </c>
    </row>
    <row r="6" spans="1:14" x14ac:dyDescent="0.2">
      <c r="A6" s="2" t="s">
        <v>5</v>
      </c>
      <c r="B6">
        <f>Main!L10</f>
        <v>0.8</v>
      </c>
      <c r="D6">
        <v>5</v>
      </c>
      <c r="E6">
        <f t="shared" si="0"/>
        <v>250</v>
      </c>
      <c r="F6" s="4">
        <f t="shared" si="1"/>
        <v>18.064157758141306</v>
      </c>
      <c r="G6" s="4">
        <f t="shared" si="2"/>
        <v>22.164157758141307</v>
      </c>
      <c r="H6" s="4">
        <f t="shared" si="3"/>
        <v>10.449660670548475</v>
      </c>
      <c r="I6" s="4">
        <f t="shared" si="6"/>
        <v>13.550339329451525</v>
      </c>
      <c r="J6" s="4">
        <f t="shared" si="7"/>
        <v>0.6113626999642805</v>
      </c>
      <c r="K6" s="4">
        <f t="shared" si="4"/>
        <v>0.6113626999642805</v>
      </c>
      <c r="L6" s="9">
        <f t="shared" si="5"/>
        <v>0.6113626999642805</v>
      </c>
      <c r="M6" s="6">
        <f t="shared" si="8"/>
        <v>0.20335331361171563</v>
      </c>
      <c r="N6" s="6">
        <f t="shared" si="9"/>
        <v>0.28758501406319759</v>
      </c>
    </row>
    <row r="7" spans="1:14" x14ac:dyDescent="0.2">
      <c r="A7" s="2" t="s">
        <v>6</v>
      </c>
      <c r="B7">
        <f>Main!L11</f>
        <v>11.5</v>
      </c>
      <c r="D7">
        <v>6</v>
      </c>
      <c r="E7">
        <f t="shared" si="0"/>
        <v>300</v>
      </c>
      <c r="F7" s="4">
        <f t="shared" si="1"/>
        <v>21.676989309769571</v>
      </c>
      <c r="G7" s="4">
        <f t="shared" si="2"/>
        <v>25.776989309769569</v>
      </c>
      <c r="H7" s="4">
        <f t="shared" si="3"/>
        <v>12.53959280465817</v>
      </c>
      <c r="I7" s="4">
        <f t="shared" si="6"/>
        <v>11.46040719534183</v>
      </c>
      <c r="J7" s="4">
        <f t="shared" si="7"/>
        <v>0.44459836087212462</v>
      </c>
      <c r="K7" s="4">
        <f t="shared" si="4"/>
        <v>0.44459836087212462</v>
      </c>
      <c r="L7" s="9">
        <f t="shared" si="5"/>
        <v>0.44459836087212462</v>
      </c>
      <c r="M7" s="6">
        <f t="shared" si="8"/>
        <v>0.14788365386858929</v>
      </c>
      <c r="N7" s="6">
        <f t="shared" si="9"/>
        <v>0.20913906895424741</v>
      </c>
    </row>
    <row r="8" spans="1:14" x14ac:dyDescent="0.2">
      <c r="A8" s="2" t="s">
        <v>7</v>
      </c>
      <c r="B8">
        <f>Main!L12</f>
        <v>47.04</v>
      </c>
      <c r="D8">
        <v>7</v>
      </c>
      <c r="E8">
        <f t="shared" si="0"/>
        <v>350</v>
      </c>
      <c r="F8" s="4">
        <f t="shared" si="1"/>
        <v>25.289820861397832</v>
      </c>
      <c r="G8" s="4">
        <f t="shared" si="2"/>
        <v>29.38982086139783</v>
      </c>
      <c r="H8" s="4">
        <f t="shared" si="3"/>
        <v>14.629524938767865</v>
      </c>
      <c r="I8" s="4">
        <f t="shared" si="6"/>
        <v>9.3704750612321348</v>
      </c>
      <c r="J8" s="4">
        <f t="shared" si="7"/>
        <v>0.31883403119138504</v>
      </c>
      <c r="K8" s="4">
        <f t="shared" si="4"/>
        <v>0.31883403119138504</v>
      </c>
      <c r="L8" s="9">
        <f t="shared" si="5"/>
        <v>0.31883403119138504</v>
      </c>
      <c r="M8" s="6">
        <f t="shared" si="8"/>
        <v>0.10605154148059302</v>
      </c>
      <c r="N8" s="6">
        <f t="shared" si="9"/>
        <v>0.14997952827242753</v>
      </c>
    </row>
    <row r="9" spans="1:14" x14ac:dyDescent="0.2">
      <c r="A9" s="11" t="s">
        <v>8</v>
      </c>
      <c r="B9">
        <f>Main!L13</f>
        <v>4</v>
      </c>
      <c r="D9">
        <v>8</v>
      </c>
      <c r="E9">
        <f t="shared" si="0"/>
        <v>400</v>
      </c>
      <c r="F9" s="4">
        <f t="shared" si="1"/>
        <v>28.9026524130261</v>
      </c>
      <c r="G9" s="4">
        <f t="shared" si="2"/>
        <v>33.002652413026098</v>
      </c>
      <c r="H9" s="4">
        <f t="shared" si="3"/>
        <v>16.71945707287756</v>
      </c>
      <c r="I9" s="4">
        <f t="shared" si="6"/>
        <v>7.2805429271224398</v>
      </c>
      <c r="J9" s="4">
        <f t="shared" si="7"/>
        <v>0.22060478157958055</v>
      </c>
      <c r="K9" s="4">
        <f t="shared" si="4"/>
        <v>0.22060478157958055</v>
      </c>
      <c r="L9" s="9">
        <f t="shared" si="5"/>
        <v>0.22060478157958055</v>
      </c>
      <c r="M9" s="6">
        <f t="shared" si="8"/>
        <v>7.3378230852843174E-2</v>
      </c>
      <c r="N9" s="6">
        <f t="shared" si="9"/>
        <v>0.10377248925503471</v>
      </c>
    </row>
    <row r="10" spans="1:14" x14ac:dyDescent="0.2">
      <c r="D10">
        <v>9</v>
      </c>
      <c r="E10">
        <f t="shared" si="0"/>
        <v>450</v>
      </c>
      <c r="F10" s="4">
        <f t="shared" si="1"/>
        <v>32.515483964654358</v>
      </c>
      <c r="G10" s="4">
        <f t="shared" si="2"/>
        <v>36.615483964654359</v>
      </c>
      <c r="H10" s="4">
        <f t="shared" si="3"/>
        <v>18.809389206987255</v>
      </c>
      <c r="I10" s="4">
        <f t="shared" si="6"/>
        <v>5.1906107930127448</v>
      </c>
      <c r="J10" s="4">
        <f t="shared" si="7"/>
        <v>0.14175999416048529</v>
      </c>
      <c r="K10" s="4">
        <f t="shared" si="4"/>
        <v>0.14175999416048529</v>
      </c>
      <c r="L10" s="9">
        <f t="shared" si="5"/>
        <v>0.14175999416048529</v>
      </c>
      <c r="M10" s="6">
        <f t="shared" si="8"/>
        <v>4.7152638772035668E-2</v>
      </c>
      <c r="N10" s="6">
        <f t="shared" si="9"/>
        <v>6.6683901253092287E-2</v>
      </c>
    </row>
    <row r="11" spans="1:14" x14ac:dyDescent="0.2">
      <c r="D11">
        <v>10</v>
      </c>
      <c r="E11">
        <f t="shared" si="0"/>
        <v>500</v>
      </c>
      <c r="F11" s="4">
        <f t="shared" si="1"/>
        <v>36.128315516282612</v>
      </c>
      <c r="G11" s="4">
        <f t="shared" si="2"/>
        <v>40.228315516282613</v>
      </c>
      <c r="H11" s="4">
        <f t="shared" si="3"/>
        <v>20.89932134109695</v>
      </c>
      <c r="I11" s="4">
        <f t="shared" si="6"/>
        <v>3.1006786589030497</v>
      </c>
      <c r="J11" s="4">
        <f t="shared" si="7"/>
        <v>7.7077019485144352E-2</v>
      </c>
      <c r="K11" s="4">
        <f t="shared" si="4"/>
        <v>7.7077019485144352E-2</v>
      </c>
      <c r="L11" s="9">
        <f t="shared" si="5"/>
        <v>7.7077019485144352E-2</v>
      </c>
      <c r="M11" s="6">
        <f t="shared" si="8"/>
        <v>2.5637591754509453E-2</v>
      </c>
      <c r="N11" s="6">
        <f t="shared" si="9"/>
        <v>3.6257029965811906E-2</v>
      </c>
    </row>
    <row r="12" spans="1:14" x14ac:dyDescent="0.2">
      <c r="D12">
        <v>11</v>
      </c>
      <c r="E12">
        <f t="shared" si="0"/>
        <v>550</v>
      </c>
      <c r="F12" s="4">
        <f t="shared" si="1"/>
        <v>39.74114706791088</v>
      </c>
      <c r="G12" s="4">
        <f t="shared" si="2"/>
        <v>43.841147067910882</v>
      </c>
      <c r="H12" s="4">
        <f t="shared" si="3"/>
        <v>22.989253475206645</v>
      </c>
      <c r="I12" s="4">
        <f t="shared" si="6"/>
        <v>1.0107465247933547</v>
      </c>
      <c r="J12" s="4">
        <f t="shared" ref="J12:J25" si="10">I12/G12</f>
        <v>2.305474633744611E-2</v>
      </c>
      <c r="K12" s="4">
        <f t="shared" si="4"/>
        <v>2.305474633744611E-2</v>
      </c>
      <c r="L12" s="9">
        <f t="shared" si="5"/>
        <v>2.305474633744611E-2</v>
      </c>
      <c r="M12" s="6">
        <f t="shared" si="8"/>
        <v>7.6685395796491128E-3</v>
      </c>
      <c r="N12" s="6">
        <f t="shared" ref="N12:N25" si="11">M12*SQRT(2)</f>
        <v>1.084495267713465E-2</v>
      </c>
    </row>
    <row r="13" spans="1:14" x14ac:dyDescent="0.2">
      <c r="D13">
        <v>12</v>
      </c>
      <c r="E13">
        <f t="shared" si="0"/>
        <v>600</v>
      </c>
      <c r="F13" s="4">
        <f t="shared" si="1"/>
        <v>43.353978619539141</v>
      </c>
      <c r="G13" s="4">
        <f t="shared" si="2"/>
        <v>47.453978619539143</v>
      </c>
      <c r="H13" s="4">
        <f t="shared" si="3"/>
        <v>25.07918560931634</v>
      </c>
      <c r="I13" s="4">
        <f t="shared" si="6"/>
        <v>0</v>
      </c>
      <c r="J13" s="4">
        <f t="shared" si="10"/>
        <v>0</v>
      </c>
      <c r="K13" s="4">
        <f t="shared" si="4"/>
        <v>0</v>
      </c>
      <c r="L13" s="9">
        <f t="shared" si="5"/>
        <v>0</v>
      </c>
      <c r="M13" s="6">
        <f t="shared" si="8"/>
        <v>0</v>
      </c>
      <c r="N13" s="6">
        <f t="shared" si="11"/>
        <v>0</v>
      </c>
    </row>
    <row r="14" spans="1:14" x14ac:dyDescent="0.2">
      <c r="D14">
        <v>13</v>
      </c>
      <c r="E14">
        <f t="shared" si="0"/>
        <v>650</v>
      </c>
      <c r="F14" s="4">
        <f t="shared" si="1"/>
        <v>46.966810171167403</v>
      </c>
      <c r="G14" s="4">
        <f t="shared" si="2"/>
        <v>51.066810171167404</v>
      </c>
      <c r="H14" s="4">
        <f t="shared" si="3"/>
        <v>27.169117743426039</v>
      </c>
      <c r="I14" s="4">
        <f t="shared" si="6"/>
        <v>0</v>
      </c>
      <c r="J14" s="4">
        <f t="shared" si="10"/>
        <v>0</v>
      </c>
      <c r="K14" s="4">
        <f t="shared" si="4"/>
        <v>0</v>
      </c>
      <c r="L14" s="9">
        <f t="shared" si="5"/>
        <v>0</v>
      </c>
      <c r="M14" s="6">
        <f t="shared" si="8"/>
        <v>0</v>
      </c>
      <c r="N14" s="6">
        <f t="shared" si="11"/>
        <v>0</v>
      </c>
    </row>
    <row r="15" spans="1:14" x14ac:dyDescent="0.2">
      <c r="D15">
        <v>14</v>
      </c>
      <c r="E15">
        <f t="shared" si="0"/>
        <v>700</v>
      </c>
      <c r="F15" s="4">
        <f t="shared" si="1"/>
        <v>50.579641722795664</v>
      </c>
      <c r="G15" s="4">
        <f t="shared" si="2"/>
        <v>54.679641722795665</v>
      </c>
      <c r="H15" s="4">
        <f t="shared" si="3"/>
        <v>29.25904987753573</v>
      </c>
      <c r="I15" s="4">
        <f t="shared" si="6"/>
        <v>0</v>
      </c>
      <c r="J15" s="4">
        <f t="shared" si="10"/>
        <v>0</v>
      </c>
      <c r="K15" s="4">
        <f t="shared" si="4"/>
        <v>0</v>
      </c>
      <c r="L15" s="9">
        <f t="shared" si="5"/>
        <v>0</v>
      </c>
      <c r="M15" s="6">
        <f t="shared" si="8"/>
        <v>0</v>
      </c>
      <c r="N15" s="6">
        <f t="shared" si="11"/>
        <v>0</v>
      </c>
    </row>
    <row r="16" spans="1:14" x14ac:dyDescent="0.2">
      <c r="D16">
        <v>15</v>
      </c>
      <c r="E16">
        <f t="shared" si="0"/>
        <v>750</v>
      </c>
      <c r="F16" s="4">
        <f t="shared" si="1"/>
        <v>54.192473274423932</v>
      </c>
      <c r="G16" s="4">
        <f t="shared" si="2"/>
        <v>58.292473274423934</v>
      </c>
      <c r="H16" s="4">
        <f t="shared" si="3"/>
        <v>31.348982011645425</v>
      </c>
      <c r="I16" s="4">
        <f t="shared" si="6"/>
        <v>0</v>
      </c>
      <c r="J16" s="4">
        <f t="shared" si="10"/>
        <v>0</v>
      </c>
      <c r="K16" s="4">
        <f t="shared" si="4"/>
        <v>0</v>
      </c>
      <c r="L16" s="9">
        <f t="shared" si="5"/>
        <v>0</v>
      </c>
      <c r="M16" s="6">
        <f t="shared" si="8"/>
        <v>0</v>
      </c>
      <c r="N16" s="6">
        <f t="shared" si="11"/>
        <v>0</v>
      </c>
    </row>
    <row r="17" spans="3:14" x14ac:dyDescent="0.2">
      <c r="D17">
        <v>16</v>
      </c>
      <c r="E17">
        <f t="shared" si="0"/>
        <v>800</v>
      </c>
      <c r="F17" s="4">
        <f t="shared" si="1"/>
        <v>57.8053048260522</v>
      </c>
      <c r="G17" s="4">
        <f t="shared" si="2"/>
        <v>61.905304826052202</v>
      </c>
      <c r="H17" s="4">
        <f t="shared" si="3"/>
        <v>33.43891414575512</v>
      </c>
      <c r="I17" s="4">
        <f t="shared" si="6"/>
        <v>0</v>
      </c>
      <c r="J17" s="4">
        <f t="shared" si="10"/>
        <v>0</v>
      </c>
      <c r="K17" s="4">
        <f t="shared" si="4"/>
        <v>0</v>
      </c>
      <c r="L17" s="9">
        <f t="shared" si="5"/>
        <v>0</v>
      </c>
      <c r="M17" s="6">
        <f t="shared" si="8"/>
        <v>0</v>
      </c>
      <c r="N17" s="6">
        <f t="shared" si="11"/>
        <v>0</v>
      </c>
    </row>
    <row r="18" spans="3:14" x14ac:dyDescent="0.2">
      <c r="D18">
        <v>17</v>
      </c>
      <c r="E18">
        <f t="shared" si="0"/>
        <v>850</v>
      </c>
      <c r="F18" s="4">
        <f t="shared" si="1"/>
        <v>61.418136377680447</v>
      </c>
      <c r="G18" s="4">
        <f t="shared" si="2"/>
        <v>65.518136377680449</v>
      </c>
      <c r="H18" s="4">
        <f t="shared" si="3"/>
        <v>35.528846279864823</v>
      </c>
      <c r="I18" s="4">
        <f t="shared" si="6"/>
        <v>0</v>
      </c>
      <c r="J18" s="4">
        <f t="shared" si="10"/>
        <v>0</v>
      </c>
      <c r="K18" s="4">
        <f t="shared" si="4"/>
        <v>0</v>
      </c>
      <c r="L18" s="9">
        <f t="shared" si="5"/>
        <v>0</v>
      </c>
      <c r="M18" s="6">
        <f t="shared" si="8"/>
        <v>0</v>
      </c>
      <c r="N18" s="6">
        <f t="shared" si="11"/>
        <v>0</v>
      </c>
    </row>
    <row r="19" spans="3:14" x14ac:dyDescent="0.2">
      <c r="D19">
        <v>18</v>
      </c>
      <c r="E19">
        <f t="shared" si="0"/>
        <v>900</v>
      </c>
      <c r="F19" s="4">
        <f t="shared" si="1"/>
        <v>65.030967929308716</v>
      </c>
      <c r="G19" s="4">
        <f t="shared" si="2"/>
        <v>69.13096792930871</v>
      </c>
      <c r="H19" s="4">
        <f t="shared" si="3"/>
        <v>37.61877841397451</v>
      </c>
      <c r="I19" s="4">
        <f t="shared" si="6"/>
        <v>0</v>
      </c>
      <c r="J19" s="4">
        <f t="shared" si="10"/>
        <v>0</v>
      </c>
      <c r="K19" s="4">
        <f t="shared" si="4"/>
        <v>0</v>
      </c>
      <c r="L19" s="9">
        <f t="shared" si="5"/>
        <v>0</v>
      </c>
      <c r="M19" s="6">
        <f t="shared" si="8"/>
        <v>0</v>
      </c>
      <c r="N19" s="6">
        <f t="shared" si="11"/>
        <v>0</v>
      </c>
    </row>
    <row r="20" spans="3:14" x14ac:dyDescent="0.2">
      <c r="D20">
        <v>19</v>
      </c>
      <c r="E20">
        <f t="shared" si="0"/>
        <v>950</v>
      </c>
      <c r="F20" s="4">
        <f t="shared" si="1"/>
        <v>68.643799480936991</v>
      </c>
      <c r="G20" s="4">
        <f t="shared" si="2"/>
        <v>72.743799480936985</v>
      </c>
      <c r="H20" s="4">
        <f t="shared" si="3"/>
        <v>39.708710548084206</v>
      </c>
      <c r="I20" s="4">
        <f t="shared" si="6"/>
        <v>0</v>
      </c>
      <c r="J20" s="4">
        <f t="shared" si="10"/>
        <v>0</v>
      </c>
      <c r="K20" s="4">
        <f t="shared" si="4"/>
        <v>0</v>
      </c>
      <c r="L20" s="9">
        <f t="shared" si="5"/>
        <v>0</v>
      </c>
      <c r="M20" s="6">
        <f t="shared" si="8"/>
        <v>0</v>
      </c>
      <c r="N20" s="6">
        <f t="shared" si="11"/>
        <v>0</v>
      </c>
    </row>
    <row r="21" spans="3:14" x14ac:dyDescent="0.2">
      <c r="D21">
        <v>20</v>
      </c>
      <c r="E21">
        <f t="shared" si="0"/>
        <v>1000</v>
      </c>
      <c r="F21" s="4">
        <f t="shared" si="1"/>
        <v>72.256631032565224</v>
      </c>
      <c r="G21" s="4">
        <f t="shared" si="2"/>
        <v>76.356631032565218</v>
      </c>
      <c r="H21" s="4">
        <f t="shared" si="3"/>
        <v>41.798642682193901</v>
      </c>
      <c r="I21" s="4">
        <f t="shared" si="6"/>
        <v>0</v>
      </c>
      <c r="J21" s="4">
        <f t="shared" si="10"/>
        <v>0</v>
      </c>
      <c r="K21" s="4">
        <f t="shared" si="4"/>
        <v>0</v>
      </c>
      <c r="L21" s="9">
        <f t="shared" si="5"/>
        <v>0</v>
      </c>
      <c r="M21" s="6">
        <f t="shared" si="8"/>
        <v>0</v>
      </c>
      <c r="N21" s="6">
        <f t="shared" si="11"/>
        <v>0</v>
      </c>
    </row>
    <row r="22" spans="3:14" x14ac:dyDescent="0.2">
      <c r="D22">
        <v>21</v>
      </c>
      <c r="E22">
        <f t="shared" si="0"/>
        <v>1050</v>
      </c>
      <c r="F22" s="4">
        <f t="shared" si="1"/>
        <v>75.869462584193499</v>
      </c>
      <c r="G22" s="4">
        <f t="shared" si="2"/>
        <v>79.969462584193494</v>
      </c>
      <c r="H22" s="4">
        <f t="shared" si="3"/>
        <v>43.888574816303603</v>
      </c>
      <c r="I22" s="4">
        <f t="shared" si="6"/>
        <v>0</v>
      </c>
      <c r="J22" s="4">
        <f t="shared" si="10"/>
        <v>0</v>
      </c>
      <c r="K22" s="4">
        <f t="shared" si="4"/>
        <v>0</v>
      </c>
      <c r="L22" s="9">
        <f t="shared" si="5"/>
        <v>0</v>
      </c>
      <c r="M22" s="6">
        <f t="shared" si="8"/>
        <v>0</v>
      </c>
      <c r="N22" s="6">
        <f t="shared" si="11"/>
        <v>0</v>
      </c>
    </row>
    <row r="23" spans="3:14" x14ac:dyDescent="0.2">
      <c r="D23">
        <v>22</v>
      </c>
      <c r="E23">
        <f t="shared" si="0"/>
        <v>1100</v>
      </c>
      <c r="F23" s="4">
        <f t="shared" si="1"/>
        <v>79.482294135821761</v>
      </c>
      <c r="G23" s="4">
        <f t="shared" si="2"/>
        <v>83.582294135821755</v>
      </c>
      <c r="H23" s="4">
        <f t="shared" si="3"/>
        <v>45.978506950413291</v>
      </c>
      <c r="I23" s="4">
        <f t="shared" si="6"/>
        <v>0</v>
      </c>
      <c r="J23" s="4">
        <f t="shared" si="10"/>
        <v>0</v>
      </c>
      <c r="K23" s="4">
        <f t="shared" si="4"/>
        <v>0</v>
      </c>
      <c r="L23" s="9">
        <f t="shared" si="5"/>
        <v>0</v>
      </c>
      <c r="M23" s="6">
        <f t="shared" si="8"/>
        <v>0</v>
      </c>
      <c r="N23" s="6">
        <f t="shared" si="11"/>
        <v>0</v>
      </c>
    </row>
    <row r="24" spans="3:14" x14ac:dyDescent="0.2">
      <c r="D24">
        <v>23</v>
      </c>
      <c r="E24">
        <f t="shared" si="0"/>
        <v>1150</v>
      </c>
      <c r="F24" s="4">
        <f t="shared" si="1"/>
        <v>83.095125687450022</v>
      </c>
      <c r="G24" s="4">
        <f t="shared" si="2"/>
        <v>87.195125687450016</v>
      </c>
      <c r="H24" s="4">
        <f t="shared" si="3"/>
        <v>48.068439084522986</v>
      </c>
      <c r="I24" s="4">
        <f t="shared" si="6"/>
        <v>0</v>
      </c>
      <c r="J24" s="4">
        <f t="shared" si="10"/>
        <v>0</v>
      </c>
      <c r="K24" s="4">
        <f t="shared" si="4"/>
        <v>0</v>
      </c>
      <c r="L24" s="9">
        <f t="shared" si="5"/>
        <v>0</v>
      </c>
      <c r="M24" s="6">
        <f t="shared" si="8"/>
        <v>0</v>
      </c>
      <c r="N24" s="6">
        <f t="shared" si="11"/>
        <v>0</v>
      </c>
    </row>
    <row r="25" spans="3:14" x14ac:dyDescent="0.2">
      <c r="D25">
        <v>24</v>
      </c>
      <c r="E25">
        <f t="shared" si="0"/>
        <v>1200</v>
      </c>
      <c r="F25" s="4">
        <f t="shared" si="1"/>
        <v>86.707957239078283</v>
      </c>
      <c r="G25" s="4">
        <f t="shared" si="2"/>
        <v>90.807957239078277</v>
      </c>
      <c r="H25" s="4">
        <f t="shared" si="3"/>
        <v>50.158371218632681</v>
      </c>
      <c r="I25" s="4">
        <f t="shared" si="6"/>
        <v>0</v>
      </c>
      <c r="J25" s="4">
        <f t="shared" si="10"/>
        <v>0</v>
      </c>
      <c r="K25" s="4">
        <f t="shared" si="4"/>
        <v>0</v>
      </c>
      <c r="L25" s="9">
        <f t="shared" si="5"/>
        <v>0</v>
      </c>
      <c r="M25" s="6">
        <f t="shared" si="8"/>
        <v>0</v>
      </c>
      <c r="N25" s="6">
        <f t="shared" si="11"/>
        <v>0</v>
      </c>
    </row>
    <row r="27" spans="3:14" x14ac:dyDescent="0.2">
      <c r="C27"/>
      <c r="D27"/>
      <c r="E27"/>
      <c r="F27"/>
      <c r="G27"/>
      <c r="H27"/>
      <c r="I27"/>
      <c r="J27"/>
      <c r="K27"/>
    </row>
    <row r="28" spans="3:14" x14ac:dyDescent="0.2">
      <c r="C28"/>
      <c r="D28"/>
      <c r="E28"/>
      <c r="F28"/>
      <c r="G28"/>
      <c r="H28"/>
      <c r="I28"/>
      <c r="J28"/>
      <c r="K28"/>
    </row>
    <row r="29" spans="3:14" x14ac:dyDescent="0.2">
      <c r="C29"/>
      <c r="D29"/>
      <c r="E29"/>
      <c r="F29"/>
      <c r="G29"/>
      <c r="H29"/>
      <c r="I29"/>
      <c r="J29"/>
      <c r="K29"/>
    </row>
    <row r="30" spans="3:14" x14ac:dyDescent="0.2">
      <c r="C30"/>
      <c r="D30"/>
      <c r="E30"/>
      <c r="F30"/>
      <c r="G30"/>
      <c r="H30"/>
      <c r="I30"/>
      <c r="J30"/>
      <c r="K30"/>
    </row>
    <row r="31" spans="3:14" x14ac:dyDescent="0.2">
      <c r="C31"/>
      <c r="D31"/>
      <c r="E31"/>
      <c r="F31"/>
      <c r="G31"/>
      <c r="H31"/>
      <c r="I31"/>
      <c r="J31"/>
      <c r="K31"/>
    </row>
    <row r="32" spans="3:14" x14ac:dyDescent="0.2">
      <c r="C32"/>
      <c r="D32"/>
      <c r="E32"/>
      <c r="F32"/>
      <c r="G32"/>
      <c r="H32"/>
      <c r="I32"/>
      <c r="J32"/>
      <c r="K32"/>
    </row>
    <row r="33" spans="3:11" x14ac:dyDescent="0.2">
      <c r="C33"/>
      <c r="D33"/>
      <c r="E33"/>
      <c r="F33"/>
      <c r="G33"/>
      <c r="H33"/>
      <c r="I33"/>
      <c r="J33"/>
      <c r="K33"/>
    </row>
    <row r="34" spans="3:11" x14ac:dyDescent="0.2">
      <c r="C34"/>
      <c r="D34"/>
      <c r="E34"/>
      <c r="F34"/>
      <c r="G34"/>
      <c r="H34"/>
      <c r="I34"/>
      <c r="J34"/>
      <c r="K34"/>
    </row>
    <row r="35" spans="3:11" x14ac:dyDescent="0.2">
      <c r="C35"/>
      <c r="D35"/>
      <c r="E35"/>
      <c r="F35"/>
      <c r="G35"/>
      <c r="H35"/>
      <c r="I35"/>
      <c r="J35"/>
      <c r="K35"/>
    </row>
    <row r="36" spans="3:11" x14ac:dyDescent="0.2">
      <c r="C36"/>
      <c r="D36"/>
      <c r="E36"/>
      <c r="F36"/>
      <c r="G36"/>
      <c r="H36"/>
      <c r="I36"/>
      <c r="J36"/>
      <c r="K36"/>
    </row>
    <row r="37" spans="3:11" x14ac:dyDescent="0.2">
      <c r="C37"/>
      <c r="D37"/>
      <c r="E37"/>
      <c r="F37"/>
      <c r="G37"/>
      <c r="H37"/>
      <c r="I37"/>
      <c r="J37"/>
      <c r="K37"/>
    </row>
    <row r="38" spans="3:11" x14ac:dyDescent="0.2">
      <c r="C38"/>
      <c r="D38"/>
      <c r="E38"/>
      <c r="F38"/>
      <c r="G38"/>
      <c r="H38"/>
      <c r="I38"/>
      <c r="J38"/>
      <c r="K38"/>
    </row>
    <row r="39" spans="3:11" x14ac:dyDescent="0.2">
      <c r="C39"/>
      <c r="D39"/>
      <c r="E39"/>
      <c r="F39"/>
      <c r="G39"/>
      <c r="H39"/>
      <c r="I39"/>
      <c r="J39"/>
      <c r="K39"/>
    </row>
    <row r="40" spans="3:11" x14ac:dyDescent="0.2">
      <c r="C40"/>
      <c r="D40"/>
      <c r="E40"/>
      <c r="F40"/>
      <c r="G40"/>
      <c r="H40"/>
      <c r="I40"/>
      <c r="J40"/>
      <c r="K40"/>
    </row>
    <row r="41" spans="3:11" x14ac:dyDescent="0.2">
      <c r="C41"/>
      <c r="D41"/>
      <c r="E41"/>
      <c r="F41"/>
      <c r="G41"/>
      <c r="H41"/>
      <c r="I41"/>
      <c r="J41"/>
      <c r="K41"/>
    </row>
    <row r="42" spans="3:11" x14ac:dyDescent="0.2">
      <c r="C42"/>
      <c r="D42"/>
      <c r="E42"/>
      <c r="F42"/>
      <c r="G42"/>
      <c r="H42"/>
      <c r="I42"/>
      <c r="J42"/>
      <c r="K42"/>
    </row>
    <row r="43" spans="3:11" x14ac:dyDescent="0.2">
      <c r="C43"/>
      <c r="D43"/>
      <c r="E43"/>
      <c r="F43"/>
      <c r="G43"/>
      <c r="H43"/>
      <c r="I43"/>
      <c r="J43"/>
      <c r="K43"/>
    </row>
    <row r="44" spans="3:11" x14ac:dyDescent="0.2">
      <c r="C44"/>
      <c r="D44"/>
      <c r="E44"/>
      <c r="F44"/>
      <c r="G44"/>
      <c r="H44"/>
      <c r="I44"/>
      <c r="J44"/>
      <c r="K44"/>
    </row>
    <row r="45" spans="3:11" x14ac:dyDescent="0.2">
      <c r="C45"/>
      <c r="D45"/>
      <c r="E45"/>
      <c r="F45"/>
      <c r="G45"/>
      <c r="H45"/>
      <c r="I45"/>
      <c r="J45"/>
      <c r="K45"/>
    </row>
    <row r="46" spans="3:11" x14ac:dyDescent="0.2">
      <c r="C46"/>
      <c r="D46"/>
      <c r="E46"/>
      <c r="F46"/>
      <c r="G46"/>
      <c r="H46"/>
      <c r="I46"/>
      <c r="J46"/>
      <c r="K46"/>
    </row>
    <row r="47" spans="3:11" x14ac:dyDescent="0.2">
      <c r="C47"/>
      <c r="D47"/>
      <c r="E47"/>
      <c r="F47"/>
      <c r="G47"/>
      <c r="H47"/>
      <c r="I47"/>
      <c r="J47"/>
      <c r="K47"/>
    </row>
    <row r="48" spans="3:11" x14ac:dyDescent="0.2">
      <c r="C48"/>
      <c r="D48"/>
      <c r="E48"/>
      <c r="F48"/>
      <c r="G48"/>
      <c r="H48"/>
      <c r="I48"/>
      <c r="J48"/>
      <c r="K48"/>
    </row>
    <row r="49" spans="3:11" x14ac:dyDescent="0.2">
      <c r="C49"/>
      <c r="D49"/>
      <c r="E49"/>
      <c r="F49"/>
      <c r="G49"/>
      <c r="H49"/>
      <c r="I49"/>
      <c r="J49"/>
      <c r="K49"/>
    </row>
    <row r="50" spans="3:11" x14ac:dyDescent="0.2">
      <c r="C50"/>
      <c r="D50"/>
      <c r="E50"/>
      <c r="F50"/>
      <c r="G50"/>
      <c r="H50"/>
      <c r="I50"/>
      <c r="J50"/>
      <c r="K50"/>
    </row>
    <row r="51" spans="3:11" x14ac:dyDescent="0.2">
      <c r="C51"/>
      <c r="D51"/>
      <c r="E51"/>
      <c r="F51"/>
      <c r="G51"/>
      <c r="H51"/>
      <c r="I51"/>
      <c r="J51"/>
      <c r="K51"/>
    </row>
    <row r="52" spans="3:11" x14ac:dyDescent="0.2">
      <c r="C52"/>
      <c r="D52"/>
      <c r="E52"/>
      <c r="F52"/>
      <c r="G52"/>
      <c r="H52"/>
      <c r="I52"/>
      <c r="J52"/>
      <c r="K52"/>
    </row>
    <row r="53" spans="3:11" x14ac:dyDescent="0.2">
      <c r="C53"/>
      <c r="D53"/>
      <c r="E53"/>
      <c r="F53"/>
      <c r="G53"/>
      <c r="H53"/>
      <c r="I53"/>
      <c r="J53"/>
      <c r="K53"/>
    </row>
    <row r="54" spans="3:11" x14ac:dyDescent="0.2">
      <c r="C54"/>
      <c r="D54"/>
      <c r="E54"/>
      <c r="F54"/>
      <c r="G54"/>
      <c r="H54"/>
      <c r="I54"/>
      <c r="J54"/>
      <c r="K54"/>
    </row>
    <row r="55" spans="3:11" x14ac:dyDescent="0.2">
      <c r="C55"/>
      <c r="D55"/>
      <c r="E55"/>
      <c r="F55"/>
      <c r="G55"/>
      <c r="H55"/>
      <c r="I55"/>
      <c r="J55"/>
      <c r="K55"/>
    </row>
    <row r="56" spans="3:11" x14ac:dyDescent="0.2">
      <c r="C56"/>
      <c r="D56"/>
      <c r="E56"/>
      <c r="F56"/>
      <c r="G56"/>
      <c r="H56"/>
      <c r="I56"/>
      <c r="J56"/>
      <c r="K56"/>
    </row>
    <row r="57" spans="3:11" x14ac:dyDescent="0.2">
      <c r="C57"/>
      <c r="D57"/>
      <c r="E57"/>
      <c r="F57"/>
      <c r="G57"/>
      <c r="H57"/>
      <c r="I57"/>
      <c r="J57"/>
      <c r="K57"/>
    </row>
    <row r="58" spans="3:11" x14ac:dyDescent="0.2">
      <c r="C58"/>
      <c r="D58"/>
      <c r="E58"/>
      <c r="F58"/>
      <c r="G58"/>
      <c r="H58"/>
      <c r="I58"/>
      <c r="J58"/>
      <c r="K58"/>
    </row>
    <row r="59" spans="3:11" x14ac:dyDescent="0.2">
      <c r="C59"/>
      <c r="D59"/>
      <c r="E59"/>
      <c r="F59"/>
      <c r="G59"/>
      <c r="H59"/>
      <c r="I59"/>
      <c r="J59"/>
      <c r="K59"/>
    </row>
    <row r="60" spans="3:11" x14ac:dyDescent="0.2">
      <c r="C60"/>
      <c r="D60"/>
      <c r="E60"/>
      <c r="F60"/>
      <c r="G60"/>
      <c r="H60"/>
      <c r="I60"/>
      <c r="J60"/>
      <c r="K60"/>
    </row>
    <row r="61" spans="3:11" x14ac:dyDescent="0.2">
      <c r="C61"/>
      <c r="D61"/>
      <c r="E61"/>
      <c r="F61"/>
      <c r="G61"/>
      <c r="H61"/>
      <c r="I61"/>
      <c r="J61"/>
      <c r="K61"/>
    </row>
    <row r="62" spans="3:11" x14ac:dyDescent="0.2">
      <c r="C62"/>
      <c r="D62"/>
      <c r="E62"/>
      <c r="F62"/>
      <c r="G62"/>
      <c r="H62"/>
      <c r="I62"/>
      <c r="J62"/>
      <c r="K62"/>
    </row>
    <row r="63" spans="3:11" x14ac:dyDescent="0.2">
      <c r="C63"/>
      <c r="D63"/>
      <c r="E63"/>
      <c r="F63"/>
      <c r="G63"/>
      <c r="H63"/>
      <c r="I63"/>
      <c r="J63"/>
      <c r="K63"/>
    </row>
    <row r="64" spans="3:11" x14ac:dyDescent="0.2">
      <c r="C64"/>
      <c r="D64"/>
      <c r="E64"/>
      <c r="F64"/>
      <c r="G64"/>
      <c r="H64"/>
      <c r="I64"/>
      <c r="J64"/>
      <c r="K64"/>
    </row>
    <row r="65" spans="3:11" x14ac:dyDescent="0.2">
      <c r="C65"/>
      <c r="D65"/>
      <c r="E65"/>
      <c r="F65"/>
      <c r="G65"/>
      <c r="H65"/>
      <c r="I65"/>
      <c r="J65"/>
      <c r="K65"/>
    </row>
    <row r="66" spans="3:11" x14ac:dyDescent="0.2">
      <c r="C66"/>
      <c r="D66"/>
      <c r="E66"/>
      <c r="F66"/>
      <c r="G66"/>
      <c r="H66"/>
      <c r="I66"/>
      <c r="J66"/>
      <c r="K66"/>
    </row>
    <row r="67" spans="3:11" x14ac:dyDescent="0.2">
      <c r="C67"/>
      <c r="D67"/>
      <c r="E67"/>
      <c r="F67"/>
      <c r="G67"/>
      <c r="H67"/>
      <c r="I67"/>
      <c r="J67"/>
      <c r="K67"/>
    </row>
    <row r="68" spans="3:11" x14ac:dyDescent="0.2">
      <c r="C68"/>
      <c r="D68"/>
      <c r="E68"/>
      <c r="F68"/>
      <c r="G68"/>
      <c r="H68"/>
      <c r="I68"/>
      <c r="J68"/>
      <c r="K68"/>
    </row>
    <row r="69" spans="3:11" x14ac:dyDescent="0.2">
      <c r="C69"/>
      <c r="D69"/>
      <c r="E69"/>
      <c r="F69"/>
      <c r="G69"/>
      <c r="H69"/>
      <c r="I69"/>
      <c r="J69"/>
      <c r="K69"/>
    </row>
    <row r="70" spans="3:11" x14ac:dyDescent="0.2">
      <c r="C70"/>
      <c r="D70"/>
      <c r="E70"/>
      <c r="F70"/>
      <c r="G70"/>
      <c r="H70"/>
      <c r="I70"/>
      <c r="J70"/>
      <c r="K70"/>
    </row>
    <row r="71" spans="3:11" x14ac:dyDescent="0.2">
      <c r="C71"/>
      <c r="D71"/>
      <c r="E71"/>
      <c r="F71"/>
      <c r="G71"/>
      <c r="H71"/>
      <c r="I71"/>
      <c r="J71"/>
      <c r="K71"/>
    </row>
    <row r="72" spans="3:11" x14ac:dyDescent="0.2">
      <c r="C72"/>
      <c r="D72"/>
      <c r="E72"/>
      <c r="F72"/>
      <c r="G72"/>
      <c r="H72"/>
      <c r="I72"/>
      <c r="J72"/>
      <c r="K72"/>
    </row>
    <row r="73" spans="3:11" x14ac:dyDescent="0.2">
      <c r="C73"/>
      <c r="D73"/>
      <c r="E73"/>
      <c r="F73"/>
      <c r="G73"/>
      <c r="H73"/>
      <c r="I73"/>
      <c r="J73"/>
      <c r="K73"/>
    </row>
    <row r="74" spans="3:11" x14ac:dyDescent="0.2">
      <c r="C74"/>
      <c r="D74"/>
      <c r="E74"/>
      <c r="F74"/>
      <c r="G74"/>
      <c r="H74"/>
      <c r="I74"/>
      <c r="J74"/>
      <c r="K74"/>
    </row>
    <row r="75" spans="3:11" x14ac:dyDescent="0.2">
      <c r="C75"/>
      <c r="D75"/>
      <c r="E75"/>
      <c r="F75"/>
      <c r="G75"/>
      <c r="H75"/>
      <c r="I75"/>
      <c r="J75"/>
      <c r="K75"/>
    </row>
    <row r="76" spans="3:11" x14ac:dyDescent="0.2">
      <c r="C76"/>
      <c r="D76"/>
      <c r="E76"/>
      <c r="F76"/>
      <c r="G76"/>
      <c r="H76"/>
      <c r="I76"/>
      <c r="J76"/>
      <c r="K76"/>
    </row>
    <row r="77" spans="3:11" x14ac:dyDescent="0.2">
      <c r="C77"/>
      <c r="D77"/>
      <c r="E77"/>
      <c r="F77"/>
      <c r="G77"/>
      <c r="H77"/>
      <c r="I77"/>
      <c r="J77"/>
      <c r="K77"/>
    </row>
    <row r="78" spans="3:11" x14ac:dyDescent="0.2">
      <c r="C78"/>
      <c r="D78"/>
      <c r="E78"/>
      <c r="F78"/>
      <c r="G78"/>
      <c r="H78"/>
      <c r="I78"/>
      <c r="J78"/>
      <c r="K78"/>
    </row>
    <row r="79" spans="3:11" x14ac:dyDescent="0.2">
      <c r="C79"/>
      <c r="D79"/>
      <c r="E79"/>
      <c r="F79"/>
      <c r="G79"/>
      <c r="H79"/>
      <c r="I79"/>
      <c r="J79"/>
      <c r="K79"/>
    </row>
    <row r="80" spans="3:11" x14ac:dyDescent="0.2">
      <c r="C80"/>
      <c r="D80"/>
      <c r="E80"/>
      <c r="F80"/>
      <c r="G80"/>
      <c r="H80"/>
      <c r="I80"/>
      <c r="J80"/>
      <c r="K80"/>
    </row>
    <row r="81" spans="3:11" x14ac:dyDescent="0.2">
      <c r="C81"/>
      <c r="D81"/>
      <c r="E81"/>
      <c r="F81"/>
      <c r="G81"/>
      <c r="H81"/>
      <c r="I81"/>
      <c r="J81"/>
      <c r="K81"/>
    </row>
    <row r="82" spans="3:11" x14ac:dyDescent="0.2">
      <c r="C82"/>
      <c r="D82"/>
      <c r="E82"/>
      <c r="F82"/>
      <c r="G82"/>
      <c r="H82"/>
      <c r="I82"/>
      <c r="J82"/>
      <c r="K82"/>
    </row>
    <row r="83" spans="3:11" x14ac:dyDescent="0.2">
      <c r="C83"/>
      <c r="D83"/>
      <c r="E83"/>
      <c r="F83"/>
      <c r="G83"/>
      <c r="H83"/>
      <c r="I83"/>
      <c r="J83"/>
      <c r="K83"/>
    </row>
    <row r="84" spans="3:11" x14ac:dyDescent="0.2">
      <c r="C84"/>
      <c r="D84"/>
      <c r="E84"/>
      <c r="F84"/>
      <c r="G84"/>
      <c r="H84"/>
      <c r="I84"/>
      <c r="J84"/>
      <c r="K84"/>
    </row>
    <row r="85" spans="3:11" x14ac:dyDescent="0.2">
      <c r="C85"/>
      <c r="D85"/>
      <c r="E85"/>
      <c r="F85"/>
      <c r="G85"/>
      <c r="H85"/>
      <c r="I85"/>
      <c r="J85"/>
      <c r="K85"/>
    </row>
    <row r="86" spans="3:11" x14ac:dyDescent="0.2">
      <c r="C86"/>
      <c r="D86"/>
      <c r="E86"/>
      <c r="F86"/>
      <c r="G86"/>
      <c r="H86"/>
      <c r="I86"/>
      <c r="J86"/>
      <c r="K86"/>
    </row>
    <row r="87" spans="3:11" x14ac:dyDescent="0.2">
      <c r="C87"/>
      <c r="D87"/>
      <c r="E87"/>
      <c r="F87"/>
      <c r="G87"/>
      <c r="H87"/>
      <c r="I87"/>
      <c r="J87"/>
      <c r="K87"/>
    </row>
    <row r="88" spans="3:11" x14ac:dyDescent="0.2">
      <c r="C88"/>
      <c r="D88"/>
      <c r="E88"/>
      <c r="F88"/>
      <c r="G88"/>
      <c r="H88"/>
      <c r="I88"/>
      <c r="J88"/>
      <c r="K88"/>
    </row>
    <row r="89" spans="3:11" x14ac:dyDescent="0.2">
      <c r="C89"/>
      <c r="D89"/>
      <c r="E89"/>
      <c r="F89"/>
      <c r="G89"/>
      <c r="H89"/>
      <c r="I89"/>
      <c r="J89"/>
      <c r="K89"/>
    </row>
    <row r="90" spans="3:11" x14ac:dyDescent="0.2">
      <c r="C90"/>
      <c r="D90"/>
      <c r="E90"/>
      <c r="F90"/>
      <c r="G90"/>
      <c r="H90"/>
      <c r="I90"/>
      <c r="J90"/>
      <c r="K90"/>
    </row>
    <row r="91" spans="3:11" x14ac:dyDescent="0.2">
      <c r="C91"/>
      <c r="D91"/>
      <c r="E91"/>
      <c r="F91"/>
      <c r="G91"/>
      <c r="H91"/>
      <c r="I91"/>
      <c r="J91"/>
      <c r="K91"/>
    </row>
    <row r="92" spans="3:11" x14ac:dyDescent="0.2">
      <c r="C92"/>
      <c r="D92"/>
      <c r="E92"/>
      <c r="F92"/>
      <c r="G92"/>
      <c r="H92"/>
      <c r="I92"/>
      <c r="J92"/>
      <c r="K92"/>
    </row>
    <row r="93" spans="3:11" x14ac:dyDescent="0.2">
      <c r="C93"/>
      <c r="D93"/>
      <c r="E93"/>
      <c r="F93"/>
      <c r="G93"/>
      <c r="H93"/>
      <c r="I93"/>
      <c r="J93"/>
      <c r="K93"/>
    </row>
    <row r="94" spans="3:11" x14ac:dyDescent="0.2">
      <c r="C94"/>
      <c r="D94"/>
      <c r="E94"/>
      <c r="F94"/>
      <c r="G94"/>
      <c r="H94"/>
      <c r="I94"/>
      <c r="J94"/>
      <c r="K94"/>
    </row>
    <row r="95" spans="3:11" x14ac:dyDescent="0.2">
      <c r="C95"/>
      <c r="D95"/>
      <c r="E95"/>
      <c r="F95"/>
      <c r="G95"/>
      <c r="H95"/>
      <c r="I95"/>
      <c r="J95"/>
      <c r="K95"/>
    </row>
    <row r="96" spans="3:11" x14ac:dyDescent="0.2">
      <c r="C96"/>
      <c r="D96"/>
      <c r="E96"/>
      <c r="F96"/>
      <c r="G96"/>
      <c r="H96"/>
      <c r="I96"/>
      <c r="J96"/>
      <c r="K96"/>
    </row>
    <row r="97" spans="3:11" x14ac:dyDescent="0.2">
      <c r="C97"/>
      <c r="D97"/>
      <c r="E97"/>
      <c r="F97"/>
      <c r="G97"/>
      <c r="H97"/>
      <c r="I97"/>
      <c r="J97"/>
      <c r="K97"/>
    </row>
    <row r="98" spans="3:11" x14ac:dyDescent="0.2">
      <c r="C98"/>
      <c r="D98"/>
      <c r="E98"/>
      <c r="F98"/>
      <c r="G98"/>
      <c r="H98"/>
      <c r="I98"/>
      <c r="J98"/>
      <c r="K98"/>
    </row>
    <row r="99" spans="3:11" x14ac:dyDescent="0.2">
      <c r="C99"/>
      <c r="D99"/>
      <c r="E99"/>
      <c r="F99"/>
      <c r="G99"/>
      <c r="H99"/>
      <c r="I99"/>
      <c r="J99"/>
      <c r="K99"/>
    </row>
    <row r="100" spans="3:11" x14ac:dyDescent="0.2">
      <c r="C100"/>
      <c r="D100"/>
      <c r="E100"/>
      <c r="F100"/>
      <c r="G100"/>
      <c r="H100"/>
      <c r="I100"/>
      <c r="J100"/>
      <c r="K100"/>
    </row>
    <row r="101" spans="3:11" x14ac:dyDescent="0.2">
      <c r="C101"/>
      <c r="D101"/>
      <c r="E101"/>
      <c r="F101"/>
      <c r="G101"/>
      <c r="H101"/>
      <c r="I101"/>
      <c r="J101"/>
      <c r="K101"/>
    </row>
    <row r="102" spans="3:11" x14ac:dyDescent="0.2">
      <c r="C102"/>
      <c r="D102"/>
      <c r="E102"/>
      <c r="F102"/>
      <c r="G102"/>
      <c r="H102"/>
      <c r="I102"/>
      <c r="J102"/>
      <c r="K102"/>
    </row>
    <row r="103" spans="3:11" x14ac:dyDescent="0.2">
      <c r="C103"/>
      <c r="D103"/>
      <c r="E103"/>
      <c r="F103"/>
      <c r="G103"/>
      <c r="H103"/>
      <c r="I103"/>
      <c r="J103"/>
      <c r="K103"/>
    </row>
    <row r="104" spans="3:11" x14ac:dyDescent="0.2">
      <c r="C104"/>
      <c r="D104"/>
      <c r="E104"/>
      <c r="F104"/>
      <c r="G104"/>
      <c r="H104"/>
      <c r="I104"/>
      <c r="J104"/>
      <c r="K104"/>
    </row>
    <row r="105" spans="3:11" x14ac:dyDescent="0.2">
      <c r="C105"/>
      <c r="D105"/>
      <c r="E105"/>
      <c r="F105"/>
      <c r="G105"/>
      <c r="H105"/>
      <c r="I105"/>
      <c r="J105"/>
      <c r="K105"/>
    </row>
    <row r="106" spans="3:11" x14ac:dyDescent="0.2">
      <c r="C106"/>
      <c r="D106"/>
      <c r="E106"/>
      <c r="F106"/>
      <c r="G106"/>
      <c r="H106"/>
      <c r="I106"/>
      <c r="J106"/>
      <c r="K106"/>
    </row>
    <row r="107" spans="3:11" x14ac:dyDescent="0.2">
      <c r="C107"/>
      <c r="D107"/>
      <c r="E107"/>
      <c r="F107"/>
      <c r="G107"/>
      <c r="H107"/>
      <c r="I107"/>
      <c r="J107"/>
      <c r="K107"/>
    </row>
    <row r="108" spans="3:11" x14ac:dyDescent="0.2">
      <c r="C108"/>
      <c r="D108"/>
      <c r="E108"/>
      <c r="F108"/>
      <c r="G108"/>
      <c r="H108"/>
      <c r="I108"/>
      <c r="J108"/>
      <c r="K108"/>
    </row>
    <row r="109" spans="3:11" x14ac:dyDescent="0.2">
      <c r="C109"/>
      <c r="D109"/>
      <c r="E109"/>
      <c r="F109"/>
      <c r="G109"/>
      <c r="H109"/>
      <c r="I109"/>
      <c r="J109"/>
      <c r="K109"/>
    </row>
    <row r="110" spans="3:11" x14ac:dyDescent="0.2">
      <c r="C110"/>
      <c r="D110"/>
      <c r="E110"/>
      <c r="F110"/>
      <c r="G110"/>
      <c r="H110"/>
      <c r="I110"/>
      <c r="J110"/>
      <c r="K110"/>
    </row>
    <row r="111" spans="3:11" x14ac:dyDescent="0.2">
      <c r="C111"/>
      <c r="D111"/>
      <c r="E111"/>
      <c r="F111"/>
      <c r="G111"/>
      <c r="H111"/>
      <c r="I111"/>
      <c r="J111"/>
      <c r="K111"/>
    </row>
    <row r="112" spans="3:11" x14ac:dyDescent="0.2">
      <c r="C112"/>
      <c r="D112"/>
      <c r="E112"/>
      <c r="F112"/>
      <c r="G112"/>
      <c r="H112"/>
      <c r="I112"/>
      <c r="J112"/>
      <c r="K112"/>
    </row>
    <row r="113" spans="3:11" x14ac:dyDescent="0.2">
      <c r="C113"/>
      <c r="D113"/>
      <c r="E113"/>
      <c r="F113"/>
      <c r="G113"/>
      <c r="H113"/>
      <c r="I113"/>
      <c r="J113"/>
      <c r="K113"/>
    </row>
    <row r="114" spans="3:11" x14ac:dyDescent="0.2">
      <c r="C114"/>
      <c r="D114"/>
      <c r="E114"/>
      <c r="F114"/>
      <c r="G114"/>
      <c r="H114"/>
      <c r="I114"/>
      <c r="J114"/>
      <c r="K114"/>
    </row>
    <row r="115" spans="3:11" x14ac:dyDescent="0.2">
      <c r="C115"/>
      <c r="D115"/>
      <c r="E115"/>
      <c r="F115"/>
      <c r="G115"/>
      <c r="H115"/>
      <c r="I115"/>
      <c r="J115"/>
      <c r="K115"/>
    </row>
    <row r="116" spans="3:11" x14ac:dyDescent="0.2">
      <c r="C116"/>
      <c r="D116"/>
      <c r="E116"/>
      <c r="F116"/>
      <c r="G116"/>
      <c r="H116"/>
      <c r="I116"/>
      <c r="J116"/>
      <c r="K116"/>
    </row>
    <row r="117" spans="3:11" x14ac:dyDescent="0.2">
      <c r="C117"/>
      <c r="D117"/>
      <c r="E117"/>
      <c r="F117"/>
      <c r="G117"/>
      <c r="H117"/>
      <c r="I117"/>
      <c r="J117"/>
      <c r="K117"/>
    </row>
    <row r="118" spans="3:11" x14ac:dyDescent="0.2">
      <c r="C118"/>
      <c r="D118"/>
      <c r="E118"/>
      <c r="F118"/>
      <c r="G118"/>
      <c r="H118"/>
      <c r="I118"/>
      <c r="J118"/>
      <c r="K118"/>
    </row>
    <row r="119" spans="3:11" x14ac:dyDescent="0.2">
      <c r="C119"/>
      <c r="D119"/>
      <c r="E119"/>
      <c r="F119"/>
      <c r="G119"/>
      <c r="H119"/>
      <c r="I119"/>
      <c r="J119"/>
      <c r="K119"/>
    </row>
    <row r="120" spans="3:11" x14ac:dyDescent="0.2">
      <c r="C120"/>
      <c r="D120"/>
      <c r="E120"/>
      <c r="F120"/>
      <c r="G120"/>
      <c r="H120"/>
      <c r="I120"/>
      <c r="J120"/>
      <c r="K120"/>
    </row>
    <row r="121" spans="3:11" x14ac:dyDescent="0.2">
      <c r="C121"/>
      <c r="D121"/>
      <c r="E121"/>
      <c r="F121"/>
      <c r="G121"/>
      <c r="H121"/>
      <c r="I121"/>
      <c r="J121"/>
      <c r="K121"/>
    </row>
    <row r="122" spans="3:11" x14ac:dyDescent="0.2">
      <c r="C122"/>
      <c r="D122"/>
      <c r="E122"/>
      <c r="F122"/>
      <c r="G122"/>
      <c r="H122"/>
      <c r="I122"/>
      <c r="J122"/>
      <c r="K122"/>
    </row>
    <row r="123" spans="3:11" x14ac:dyDescent="0.2">
      <c r="C123"/>
      <c r="D123"/>
      <c r="E123"/>
      <c r="F123"/>
      <c r="G123"/>
      <c r="H123"/>
      <c r="I123"/>
      <c r="J123"/>
      <c r="K123"/>
    </row>
    <row r="124" spans="3:11" x14ac:dyDescent="0.2">
      <c r="C124"/>
      <c r="D124"/>
      <c r="E124"/>
      <c r="F124"/>
      <c r="G124"/>
      <c r="H124"/>
      <c r="I124"/>
      <c r="J124"/>
      <c r="K124"/>
    </row>
    <row r="125" spans="3:11" x14ac:dyDescent="0.2">
      <c r="C125"/>
      <c r="D125"/>
      <c r="E125"/>
      <c r="F125"/>
      <c r="G125"/>
      <c r="H125"/>
      <c r="I125"/>
      <c r="J125"/>
      <c r="K125"/>
    </row>
    <row r="126" spans="3:11" x14ac:dyDescent="0.2">
      <c r="C126"/>
      <c r="D126"/>
      <c r="E126"/>
      <c r="F126"/>
      <c r="G126"/>
      <c r="H126"/>
      <c r="I126"/>
      <c r="J126"/>
      <c r="K126"/>
    </row>
    <row r="127" spans="3:11" x14ac:dyDescent="0.2">
      <c r="C127"/>
      <c r="D127"/>
      <c r="E127"/>
      <c r="F127"/>
      <c r="G127"/>
      <c r="H127"/>
      <c r="I127"/>
      <c r="J127"/>
      <c r="K127"/>
    </row>
    <row r="128" spans="3:11" x14ac:dyDescent="0.2">
      <c r="C128"/>
      <c r="D128"/>
      <c r="E128"/>
      <c r="F128"/>
      <c r="G128"/>
      <c r="H128"/>
      <c r="I128"/>
      <c r="J128"/>
      <c r="K128"/>
    </row>
    <row r="129" spans="3:11" x14ac:dyDescent="0.2">
      <c r="C129"/>
      <c r="D129"/>
      <c r="E129"/>
      <c r="F129"/>
      <c r="G129"/>
      <c r="H129"/>
      <c r="I129"/>
      <c r="J129"/>
      <c r="K129"/>
    </row>
    <row r="130" spans="3:11" x14ac:dyDescent="0.2">
      <c r="C130"/>
      <c r="D130"/>
      <c r="E130"/>
      <c r="F130"/>
      <c r="G130"/>
      <c r="H130"/>
      <c r="I130"/>
      <c r="J130"/>
      <c r="K130"/>
    </row>
    <row r="131" spans="3:11" x14ac:dyDescent="0.2">
      <c r="C131"/>
      <c r="D131"/>
      <c r="E131"/>
      <c r="F131"/>
      <c r="G131"/>
      <c r="H131"/>
      <c r="I131"/>
      <c r="J131"/>
      <c r="K131"/>
    </row>
    <row r="132" spans="3:11" x14ac:dyDescent="0.2">
      <c r="C132"/>
      <c r="D132"/>
      <c r="E132"/>
      <c r="F132"/>
      <c r="G132"/>
      <c r="H132"/>
      <c r="I132"/>
      <c r="J132"/>
      <c r="K132"/>
    </row>
    <row r="133" spans="3:11" x14ac:dyDescent="0.2">
      <c r="C133"/>
      <c r="D133"/>
      <c r="E133"/>
      <c r="F133"/>
      <c r="G133"/>
      <c r="H133"/>
      <c r="I133"/>
      <c r="J133"/>
      <c r="K133"/>
    </row>
    <row r="134" spans="3:11" x14ac:dyDescent="0.2">
      <c r="C134"/>
      <c r="D134"/>
      <c r="E134"/>
      <c r="F134"/>
      <c r="G134"/>
      <c r="H134"/>
      <c r="I134"/>
      <c r="J134"/>
      <c r="K134"/>
    </row>
    <row r="135" spans="3:11" x14ac:dyDescent="0.2">
      <c r="C135"/>
      <c r="D135"/>
      <c r="E135"/>
      <c r="F135"/>
      <c r="G135"/>
      <c r="H135"/>
      <c r="I135"/>
      <c r="J135"/>
      <c r="K135"/>
    </row>
    <row r="136" spans="3:11" x14ac:dyDescent="0.2">
      <c r="C136"/>
      <c r="D136"/>
      <c r="E136"/>
      <c r="F136"/>
      <c r="G136"/>
      <c r="H136"/>
      <c r="I136"/>
      <c r="J136"/>
      <c r="K136"/>
    </row>
    <row r="137" spans="3:11" x14ac:dyDescent="0.2">
      <c r="C137"/>
      <c r="D137"/>
      <c r="E137"/>
      <c r="F137"/>
      <c r="G137"/>
      <c r="H137"/>
      <c r="I137"/>
      <c r="J137"/>
      <c r="K137"/>
    </row>
    <row r="138" spans="3:11" x14ac:dyDescent="0.2">
      <c r="C138"/>
      <c r="D138"/>
      <c r="E138"/>
      <c r="F138"/>
      <c r="G138"/>
      <c r="H138"/>
      <c r="I138"/>
      <c r="J138"/>
      <c r="K138"/>
    </row>
    <row r="139" spans="3:11" x14ac:dyDescent="0.2">
      <c r="C139"/>
      <c r="D139"/>
      <c r="E139"/>
      <c r="F139"/>
      <c r="G139"/>
      <c r="H139"/>
      <c r="I139"/>
      <c r="J139"/>
      <c r="K139"/>
    </row>
    <row r="140" spans="3:11" x14ac:dyDescent="0.2">
      <c r="C140"/>
      <c r="D140"/>
      <c r="E140"/>
      <c r="F140"/>
      <c r="G140"/>
      <c r="H140"/>
      <c r="I140"/>
      <c r="J140"/>
      <c r="K140"/>
    </row>
    <row r="141" spans="3:11" x14ac:dyDescent="0.2">
      <c r="C141"/>
      <c r="D141"/>
      <c r="E141"/>
      <c r="F141"/>
      <c r="G141"/>
      <c r="H141"/>
      <c r="I141"/>
      <c r="J141"/>
      <c r="K141"/>
    </row>
    <row r="142" spans="3:11" x14ac:dyDescent="0.2">
      <c r="C142"/>
      <c r="D142"/>
      <c r="E142"/>
      <c r="F142"/>
      <c r="G142"/>
      <c r="H142"/>
      <c r="I142"/>
      <c r="J142"/>
      <c r="K142"/>
    </row>
    <row r="143" spans="3:11" x14ac:dyDescent="0.2">
      <c r="C143"/>
      <c r="D143"/>
      <c r="E143"/>
      <c r="F143"/>
      <c r="G143"/>
      <c r="H143"/>
      <c r="I143"/>
      <c r="J143"/>
      <c r="K143"/>
    </row>
    <row r="144" spans="3:11" x14ac:dyDescent="0.2">
      <c r="C144"/>
      <c r="D144"/>
      <c r="E144"/>
      <c r="F144"/>
      <c r="G144"/>
      <c r="H144"/>
      <c r="I144"/>
      <c r="J144"/>
      <c r="K144"/>
    </row>
    <row r="145" spans="3:11" x14ac:dyDescent="0.2">
      <c r="C145"/>
      <c r="D145"/>
      <c r="E145"/>
      <c r="F145"/>
      <c r="G145"/>
      <c r="H145"/>
      <c r="I145"/>
      <c r="J145"/>
      <c r="K145"/>
    </row>
    <row r="146" spans="3:11" x14ac:dyDescent="0.2">
      <c r="C146"/>
      <c r="D146"/>
      <c r="E146"/>
      <c r="F146"/>
      <c r="G146"/>
      <c r="H146"/>
      <c r="I146"/>
      <c r="J146"/>
      <c r="K146"/>
    </row>
    <row r="147" spans="3:11" x14ac:dyDescent="0.2">
      <c r="C147"/>
      <c r="D147"/>
      <c r="E147"/>
      <c r="F147"/>
      <c r="G147"/>
      <c r="H147"/>
      <c r="I147"/>
      <c r="J147"/>
      <c r="K147"/>
    </row>
    <row r="148" spans="3:11" x14ac:dyDescent="0.2">
      <c r="C148"/>
      <c r="D148"/>
      <c r="E148"/>
      <c r="F148"/>
      <c r="G148"/>
      <c r="H148"/>
      <c r="I148"/>
      <c r="J148"/>
      <c r="K148"/>
    </row>
    <row r="149" spans="3:11" x14ac:dyDescent="0.2">
      <c r="C149"/>
      <c r="D149"/>
      <c r="E149"/>
      <c r="F149"/>
      <c r="G149"/>
      <c r="H149"/>
      <c r="I149"/>
      <c r="J149"/>
      <c r="K149"/>
    </row>
    <row r="150" spans="3:11" x14ac:dyDescent="0.2">
      <c r="C150"/>
      <c r="D150"/>
      <c r="E150"/>
      <c r="F150"/>
      <c r="G150"/>
      <c r="H150"/>
      <c r="I150"/>
      <c r="J150"/>
      <c r="K150"/>
    </row>
    <row r="151" spans="3:11" x14ac:dyDescent="0.2">
      <c r="C151"/>
      <c r="D151"/>
      <c r="E151"/>
      <c r="F151"/>
      <c r="G151"/>
      <c r="H151"/>
      <c r="I151"/>
      <c r="J151"/>
      <c r="K151"/>
    </row>
    <row r="152" spans="3:11" x14ac:dyDescent="0.2">
      <c r="C152"/>
      <c r="D152"/>
      <c r="E152"/>
      <c r="F152"/>
      <c r="G152"/>
      <c r="H152"/>
      <c r="I152"/>
      <c r="J152"/>
      <c r="K152"/>
    </row>
    <row r="153" spans="3:11" x14ac:dyDescent="0.2">
      <c r="C153"/>
      <c r="D153"/>
      <c r="E153"/>
      <c r="F153"/>
      <c r="G153"/>
      <c r="H153"/>
      <c r="I153"/>
      <c r="J153"/>
      <c r="K153"/>
    </row>
    <row r="154" spans="3:11" x14ac:dyDescent="0.2">
      <c r="C154"/>
      <c r="D154"/>
      <c r="E154"/>
      <c r="F154"/>
      <c r="G154"/>
      <c r="H154"/>
      <c r="I154"/>
      <c r="J154"/>
      <c r="K154"/>
    </row>
    <row r="155" spans="3:11" x14ac:dyDescent="0.2">
      <c r="C155"/>
      <c r="D155"/>
      <c r="E155"/>
      <c r="F155"/>
      <c r="G155"/>
      <c r="H155"/>
      <c r="I155"/>
      <c r="J155"/>
      <c r="K155"/>
    </row>
    <row r="156" spans="3:11" x14ac:dyDescent="0.2">
      <c r="C156"/>
      <c r="D156"/>
      <c r="E156"/>
      <c r="F156"/>
      <c r="G156"/>
      <c r="H156"/>
      <c r="I156"/>
      <c r="J156"/>
      <c r="K156"/>
    </row>
    <row r="157" spans="3:11" x14ac:dyDescent="0.2">
      <c r="C157"/>
      <c r="D157"/>
      <c r="E157"/>
      <c r="F157"/>
      <c r="G157"/>
      <c r="H157"/>
      <c r="I157"/>
      <c r="J157"/>
      <c r="K157"/>
    </row>
    <row r="158" spans="3:11" x14ac:dyDescent="0.2">
      <c r="C158"/>
      <c r="D158"/>
      <c r="E158"/>
      <c r="F158"/>
      <c r="G158"/>
      <c r="H158"/>
      <c r="I158"/>
      <c r="J158"/>
      <c r="K158"/>
    </row>
    <row r="159" spans="3:11" x14ac:dyDescent="0.2">
      <c r="C159"/>
      <c r="D159"/>
      <c r="E159"/>
      <c r="F159"/>
      <c r="G159"/>
      <c r="H159"/>
      <c r="I159"/>
      <c r="J159"/>
      <c r="K159"/>
    </row>
    <row r="160" spans="3:11" x14ac:dyDescent="0.2">
      <c r="C160"/>
      <c r="D160"/>
      <c r="E160"/>
      <c r="F160"/>
      <c r="G160"/>
      <c r="H160"/>
      <c r="I160"/>
      <c r="J160"/>
      <c r="K160"/>
    </row>
    <row r="161" spans="3:11" x14ac:dyDescent="0.2">
      <c r="C161"/>
      <c r="D161"/>
      <c r="E161"/>
      <c r="F161"/>
      <c r="G161"/>
      <c r="H161"/>
      <c r="I161"/>
      <c r="J161"/>
      <c r="K161"/>
    </row>
    <row r="162" spans="3:11" x14ac:dyDescent="0.2">
      <c r="C162"/>
      <c r="D162"/>
      <c r="E162"/>
      <c r="F162"/>
      <c r="G162"/>
      <c r="H162"/>
      <c r="I162"/>
      <c r="J162"/>
      <c r="K162"/>
    </row>
    <row r="163" spans="3:11" x14ac:dyDescent="0.2">
      <c r="C163"/>
      <c r="D163"/>
      <c r="E163"/>
      <c r="F163"/>
      <c r="G163"/>
      <c r="H163"/>
      <c r="I163"/>
      <c r="J163"/>
      <c r="K163"/>
    </row>
    <row r="164" spans="3:11" x14ac:dyDescent="0.2">
      <c r="C164"/>
      <c r="D164"/>
      <c r="E164"/>
      <c r="F164"/>
      <c r="G164"/>
      <c r="H164"/>
      <c r="I164"/>
      <c r="J164"/>
      <c r="K164"/>
    </row>
    <row r="165" spans="3:11" x14ac:dyDescent="0.2">
      <c r="C165"/>
      <c r="D165"/>
      <c r="E165"/>
      <c r="F165"/>
      <c r="G165"/>
      <c r="H165"/>
      <c r="I165"/>
      <c r="J165"/>
      <c r="K165"/>
    </row>
    <row r="166" spans="3:11" x14ac:dyDescent="0.2">
      <c r="C166"/>
      <c r="D166"/>
      <c r="E166"/>
      <c r="F166"/>
      <c r="G166"/>
      <c r="H166"/>
      <c r="I166"/>
      <c r="J166"/>
      <c r="K166"/>
    </row>
    <row r="167" spans="3:11" x14ac:dyDescent="0.2">
      <c r="C167"/>
      <c r="D167"/>
      <c r="E167"/>
      <c r="F167"/>
      <c r="G167"/>
      <c r="H167"/>
      <c r="I167"/>
      <c r="J167"/>
      <c r="K167"/>
    </row>
    <row r="168" spans="3:11" x14ac:dyDescent="0.2">
      <c r="C168"/>
      <c r="D168"/>
      <c r="E168"/>
      <c r="F168"/>
      <c r="G168"/>
      <c r="H168"/>
      <c r="I168"/>
      <c r="J168"/>
      <c r="K168"/>
    </row>
    <row r="169" spans="3:11" x14ac:dyDescent="0.2">
      <c r="C169"/>
      <c r="D169"/>
      <c r="E169"/>
      <c r="F169"/>
      <c r="G169"/>
      <c r="H169"/>
      <c r="I169"/>
      <c r="J169"/>
      <c r="K169"/>
    </row>
    <row r="170" spans="3:11" x14ac:dyDescent="0.2">
      <c r="C170"/>
      <c r="D170"/>
      <c r="E170"/>
      <c r="F170"/>
      <c r="G170"/>
      <c r="H170"/>
      <c r="I170"/>
      <c r="J170"/>
      <c r="K170"/>
    </row>
    <row r="171" spans="3:11" x14ac:dyDescent="0.2">
      <c r="C171"/>
      <c r="D171"/>
      <c r="E171"/>
      <c r="F171"/>
      <c r="G171"/>
      <c r="H171"/>
      <c r="I171"/>
      <c r="J171"/>
      <c r="K171"/>
    </row>
    <row r="172" spans="3:11" x14ac:dyDescent="0.2">
      <c r="C172"/>
      <c r="D172"/>
      <c r="E172"/>
      <c r="F172"/>
      <c r="G172"/>
      <c r="H172"/>
      <c r="I172"/>
      <c r="J172"/>
      <c r="K172"/>
    </row>
    <row r="173" spans="3:11" x14ac:dyDescent="0.2">
      <c r="C173"/>
      <c r="D173"/>
      <c r="E173"/>
      <c r="F173"/>
      <c r="G173"/>
      <c r="H173"/>
      <c r="I173"/>
      <c r="J173"/>
      <c r="K173"/>
    </row>
    <row r="174" spans="3:11" x14ac:dyDescent="0.2">
      <c r="C174"/>
      <c r="D174"/>
      <c r="E174"/>
      <c r="F174"/>
      <c r="G174"/>
      <c r="H174"/>
      <c r="I174"/>
      <c r="J174"/>
      <c r="K174"/>
    </row>
    <row r="175" spans="3:11" x14ac:dyDescent="0.2">
      <c r="C175"/>
      <c r="D175"/>
      <c r="E175"/>
      <c r="F175"/>
      <c r="G175"/>
      <c r="H175"/>
      <c r="I175"/>
      <c r="J175"/>
      <c r="K175"/>
    </row>
    <row r="176" spans="3:11" x14ac:dyDescent="0.2">
      <c r="C176"/>
      <c r="D176"/>
      <c r="E176"/>
      <c r="F176"/>
      <c r="G176"/>
      <c r="H176"/>
      <c r="I176"/>
      <c r="J176"/>
      <c r="K176"/>
    </row>
    <row r="177" spans="3:11" x14ac:dyDescent="0.2">
      <c r="C177"/>
      <c r="D177"/>
      <c r="E177"/>
      <c r="F177"/>
      <c r="G177"/>
      <c r="H177"/>
      <c r="I177"/>
      <c r="J177"/>
      <c r="K177"/>
    </row>
    <row r="178" spans="3:11" x14ac:dyDescent="0.2">
      <c r="C178"/>
      <c r="D178"/>
      <c r="E178"/>
      <c r="F178"/>
      <c r="G178"/>
      <c r="H178"/>
      <c r="I178"/>
      <c r="J178"/>
      <c r="K178"/>
    </row>
    <row r="179" spans="3:11" x14ac:dyDescent="0.2">
      <c r="C179"/>
      <c r="D179"/>
      <c r="E179"/>
      <c r="F179"/>
      <c r="G179"/>
      <c r="H179"/>
      <c r="I179"/>
      <c r="J179"/>
      <c r="K179"/>
    </row>
    <row r="180" spans="3:11" x14ac:dyDescent="0.2">
      <c r="C180"/>
      <c r="D180"/>
      <c r="E180"/>
      <c r="F180"/>
      <c r="G180"/>
      <c r="H180"/>
      <c r="I180"/>
      <c r="J180"/>
      <c r="K180"/>
    </row>
    <row r="181" spans="3:11" x14ac:dyDescent="0.2">
      <c r="C181"/>
      <c r="D181"/>
      <c r="E181"/>
      <c r="F181"/>
      <c r="G181"/>
      <c r="H181"/>
      <c r="I181"/>
      <c r="J181"/>
      <c r="K181"/>
    </row>
    <row r="182" spans="3:11" x14ac:dyDescent="0.2">
      <c r="C182"/>
      <c r="D182"/>
      <c r="E182"/>
      <c r="F182"/>
      <c r="G182"/>
      <c r="H182"/>
      <c r="I182"/>
      <c r="J182"/>
      <c r="K182"/>
    </row>
    <row r="183" spans="3:11" x14ac:dyDescent="0.2">
      <c r="C183"/>
      <c r="D183"/>
      <c r="E183"/>
      <c r="F183"/>
      <c r="G183"/>
      <c r="H183"/>
      <c r="I183"/>
      <c r="J183"/>
      <c r="K183"/>
    </row>
    <row r="184" spans="3:11" x14ac:dyDescent="0.2">
      <c r="C184"/>
      <c r="D184"/>
      <c r="E184"/>
      <c r="F184"/>
      <c r="G184"/>
      <c r="H184"/>
      <c r="I184"/>
      <c r="J184"/>
      <c r="K184"/>
    </row>
    <row r="185" spans="3:11" x14ac:dyDescent="0.2">
      <c r="C185"/>
      <c r="D185"/>
      <c r="E185"/>
      <c r="F185"/>
      <c r="G185"/>
      <c r="H185"/>
      <c r="I185"/>
      <c r="J185"/>
      <c r="K185"/>
    </row>
    <row r="186" spans="3:11" x14ac:dyDescent="0.2">
      <c r="C186"/>
      <c r="D186"/>
      <c r="E186"/>
      <c r="F186"/>
      <c r="G186"/>
      <c r="H186"/>
      <c r="I186"/>
      <c r="J186"/>
      <c r="K186"/>
    </row>
    <row r="187" spans="3:11" x14ac:dyDescent="0.2">
      <c r="C187"/>
      <c r="D187"/>
      <c r="E187"/>
      <c r="F187"/>
      <c r="G187"/>
      <c r="H187"/>
      <c r="I187"/>
      <c r="J187"/>
      <c r="K187"/>
    </row>
    <row r="188" spans="3:11" x14ac:dyDescent="0.2">
      <c r="C188"/>
      <c r="D188"/>
      <c r="E188"/>
      <c r="F188"/>
      <c r="G188"/>
      <c r="H188"/>
      <c r="I188"/>
      <c r="J188"/>
      <c r="K188"/>
    </row>
    <row r="189" spans="3:11" x14ac:dyDescent="0.2">
      <c r="C189"/>
      <c r="D189"/>
      <c r="E189"/>
      <c r="F189"/>
      <c r="G189"/>
      <c r="H189"/>
      <c r="I189"/>
      <c r="J189"/>
      <c r="K189"/>
    </row>
    <row r="190" spans="3:11" x14ac:dyDescent="0.2">
      <c r="C190"/>
      <c r="D190"/>
      <c r="E190"/>
      <c r="F190"/>
      <c r="G190"/>
      <c r="H190"/>
      <c r="I190"/>
      <c r="J190"/>
      <c r="K190"/>
    </row>
    <row r="191" spans="3:11" x14ac:dyDescent="0.2">
      <c r="C191"/>
      <c r="D191"/>
      <c r="E191"/>
      <c r="F191"/>
      <c r="G191"/>
      <c r="H191"/>
      <c r="I191"/>
      <c r="J191"/>
      <c r="K191"/>
    </row>
    <row r="192" spans="3:11" x14ac:dyDescent="0.2">
      <c r="C192"/>
      <c r="D192"/>
      <c r="E192"/>
      <c r="F192"/>
      <c r="G192"/>
      <c r="H192"/>
      <c r="I192"/>
      <c r="J192"/>
      <c r="K192"/>
    </row>
    <row r="193" spans="3:11" x14ac:dyDescent="0.2">
      <c r="C193"/>
      <c r="D193"/>
      <c r="E193"/>
      <c r="F193"/>
      <c r="G193"/>
      <c r="H193"/>
      <c r="I193"/>
      <c r="J193"/>
      <c r="K193"/>
    </row>
    <row r="194" spans="3:11" x14ac:dyDescent="0.2">
      <c r="C194"/>
      <c r="D194"/>
      <c r="E194"/>
      <c r="F194"/>
      <c r="G194"/>
      <c r="H194"/>
      <c r="I194"/>
      <c r="J194"/>
      <c r="K194"/>
    </row>
    <row r="195" spans="3:11" x14ac:dyDescent="0.2">
      <c r="C195"/>
      <c r="D195"/>
      <c r="E195"/>
      <c r="F195"/>
      <c r="G195"/>
      <c r="H195"/>
      <c r="I195"/>
      <c r="J195"/>
      <c r="K195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0ABAD-F93C-5749-B899-24262225874A}">
  <sheetPr codeName="Sheet14"/>
  <dimension ref="A1:N195"/>
  <sheetViews>
    <sheetView workbookViewId="0">
      <selection activeCell="C16" sqref="C16"/>
    </sheetView>
  </sheetViews>
  <sheetFormatPr baseColWidth="10" defaultColWidth="8.83203125" defaultRowHeight="15" x14ac:dyDescent="0.2"/>
  <cols>
    <col min="1" max="1" width="25.6640625" bestFit="1" customWidth="1"/>
    <col min="3" max="8" width="8.83203125" style="4"/>
    <col min="9" max="9" width="8.83203125" style="9"/>
    <col min="10" max="11" width="8.83203125" style="6"/>
  </cols>
  <sheetData>
    <row r="1" spans="1:14" x14ac:dyDescent="0.2">
      <c r="A1" t="s">
        <v>23</v>
      </c>
      <c r="B1" t="str">
        <f>Main!M5</f>
        <v>LDO-42STH20-1004AS1</v>
      </c>
      <c r="D1" s="1" t="s">
        <v>9</v>
      </c>
      <c r="E1" s="1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16</v>
      </c>
      <c r="L1" s="8" t="s">
        <v>17</v>
      </c>
      <c r="M1" s="10" t="s">
        <v>18</v>
      </c>
      <c r="N1" s="10" t="s">
        <v>19</v>
      </c>
    </row>
    <row r="2" spans="1:14" x14ac:dyDescent="0.2">
      <c r="A2" s="11" t="s">
        <v>0</v>
      </c>
      <c r="B2">
        <f>Main!M6</f>
        <v>24</v>
      </c>
      <c r="D2">
        <v>1</v>
      </c>
      <c r="E2">
        <f t="shared" ref="E2:E25" si="0">D2*(360/$B$3)/$B$9</f>
        <v>50</v>
      </c>
      <c r="F2" s="4">
        <f t="shared" ref="F2:F25" si="1">2*PI()*E2*$B$7/1000</f>
        <v>2.1991148575128556</v>
      </c>
      <c r="G2" s="4">
        <f t="shared" ref="G2:G25" si="2">F2+$B$4</f>
        <v>9.3991148575128562</v>
      </c>
      <c r="H2" s="4">
        <f t="shared" ref="H2:H25" si="3">2*PI()*D2*($B$8/(100*SQRT(2))/$B$5)</f>
        <v>0.79971892886850582</v>
      </c>
      <c r="I2" s="4">
        <f>IF($B$2 &gt; H2, $B$2 - H2, 0)</f>
        <v>23.200281071131496</v>
      </c>
      <c r="J2" s="4">
        <f>I2/G2</f>
        <v>2.4683474372682186</v>
      </c>
      <c r="K2" s="4">
        <f t="shared" ref="K2:K25" si="4">IF(J2&gt;$B$6,$B$6, J2)</f>
        <v>0.8</v>
      </c>
      <c r="L2" s="9">
        <f t="shared" ref="L2:L25" si="5">K2/$B$5</f>
        <v>0.8</v>
      </c>
      <c r="M2" s="6">
        <f>L2*$B$8/(100*SQRT(2))</f>
        <v>0.10182337649086284</v>
      </c>
      <c r="N2" s="6">
        <f>M2*SQRT(2)</f>
        <v>0.14400000000000002</v>
      </c>
    </row>
    <row r="3" spans="1:14" x14ac:dyDescent="0.2">
      <c r="A3" s="5" t="s">
        <v>2</v>
      </c>
      <c r="B3">
        <f>Main!M7</f>
        <v>1.8</v>
      </c>
      <c r="D3">
        <v>2</v>
      </c>
      <c r="E3">
        <f t="shared" si="0"/>
        <v>100</v>
      </c>
      <c r="F3" s="4">
        <f t="shared" si="1"/>
        <v>4.3982297150257113</v>
      </c>
      <c r="G3" s="4">
        <f t="shared" si="2"/>
        <v>11.598229715025711</v>
      </c>
      <c r="H3" s="4">
        <f t="shared" si="3"/>
        <v>1.5994378577370116</v>
      </c>
      <c r="I3" s="4">
        <f t="shared" ref="I3:I25" si="6">IF($B$2 &gt; H3, $B$2 - H3, 0)</f>
        <v>22.400562142262988</v>
      </c>
      <c r="J3" s="4">
        <f t="shared" ref="J3:J11" si="7">I3/G3</f>
        <v>1.9313776923423636</v>
      </c>
      <c r="K3" s="4">
        <f t="shared" si="4"/>
        <v>0.8</v>
      </c>
      <c r="L3" s="9">
        <f t="shared" si="5"/>
        <v>0.8</v>
      </c>
      <c r="M3" s="6">
        <f t="shared" ref="M3:M25" si="8">L3*$B$8/(100*SQRT(2))</f>
        <v>0.10182337649086284</v>
      </c>
      <c r="N3" s="6">
        <f t="shared" ref="N3:N11" si="9">M3*SQRT(2)</f>
        <v>0.14400000000000002</v>
      </c>
    </row>
    <row r="4" spans="1:14" x14ac:dyDescent="0.2">
      <c r="A4" s="2" t="s">
        <v>3</v>
      </c>
      <c r="B4">
        <f>Main!M8</f>
        <v>7.2</v>
      </c>
      <c r="D4">
        <v>3</v>
      </c>
      <c r="E4">
        <f t="shared" si="0"/>
        <v>150</v>
      </c>
      <c r="F4" s="4">
        <f t="shared" si="1"/>
        <v>6.5973445725385655</v>
      </c>
      <c r="G4" s="4">
        <f t="shared" si="2"/>
        <v>13.797344572538567</v>
      </c>
      <c r="H4" s="4">
        <f t="shared" si="3"/>
        <v>2.3991567866055177</v>
      </c>
      <c r="I4" s="4">
        <f t="shared" si="6"/>
        <v>21.600843213394484</v>
      </c>
      <c r="J4" s="4">
        <f t="shared" si="7"/>
        <v>1.5655797461482224</v>
      </c>
      <c r="K4" s="4">
        <f t="shared" si="4"/>
        <v>0.8</v>
      </c>
      <c r="L4" s="9">
        <f t="shared" si="5"/>
        <v>0.8</v>
      </c>
      <c r="M4" s="6">
        <f t="shared" si="8"/>
        <v>0.10182337649086284</v>
      </c>
      <c r="N4" s="6">
        <f t="shared" si="9"/>
        <v>0.14400000000000002</v>
      </c>
    </row>
    <row r="5" spans="1:14" x14ac:dyDescent="0.2">
      <c r="A5" s="2" t="s">
        <v>4</v>
      </c>
      <c r="B5">
        <f>Main!M9</f>
        <v>1</v>
      </c>
      <c r="D5">
        <v>4</v>
      </c>
      <c r="E5">
        <f t="shared" si="0"/>
        <v>200</v>
      </c>
      <c r="F5" s="4">
        <f t="shared" si="1"/>
        <v>8.7964594300514225</v>
      </c>
      <c r="G5" s="4">
        <f t="shared" si="2"/>
        <v>15.996459430051424</v>
      </c>
      <c r="H5" s="4">
        <f t="shared" si="3"/>
        <v>3.1988757154740233</v>
      </c>
      <c r="I5" s="4">
        <f t="shared" si="6"/>
        <v>20.801124284525976</v>
      </c>
      <c r="J5" s="4">
        <f t="shared" si="7"/>
        <v>1.3003580183155008</v>
      </c>
      <c r="K5" s="4">
        <f t="shared" si="4"/>
        <v>0.8</v>
      </c>
      <c r="L5" s="9">
        <f t="shared" si="5"/>
        <v>0.8</v>
      </c>
      <c r="M5" s="6">
        <f t="shared" si="8"/>
        <v>0.10182337649086284</v>
      </c>
      <c r="N5" s="6">
        <f t="shared" si="9"/>
        <v>0.14400000000000002</v>
      </c>
    </row>
    <row r="6" spans="1:14" x14ac:dyDescent="0.2">
      <c r="A6" s="2" t="s">
        <v>5</v>
      </c>
      <c r="B6">
        <f>Main!M10</f>
        <v>0.8</v>
      </c>
      <c r="D6">
        <v>5</v>
      </c>
      <c r="E6">
        <f t="shared" si="0"/>
        <v>250</v>
      </c>
      <c r="F6" s="4">
        <f t="shared" si="1"/>
        <v>10.995574287564276</v>
      </c>
      <c r="G6" s="4">
        <f t="shared" si="2"/>
        <v>18.195574287564277</v>
      </c>
      <c r="H6" s="4">
        <f t="shared" si="3"/>
        <v>3.9985946443425293</v>
      </c>
      <c r="I6" s="4">
        <f t="shared" si="6"/>
        <v>20.001405355657472</v>
      </c>
      <c r="J6" s="4">
        <f t="shared" si="7"/>
        <v>1.0992456209160371</v>
      </c>
      <c r="K6" s="4">
        <f t="shared" si="4"/>
        <v>0.8</v>
      </c>
      <c r="L6" s="9">
        <f t="shared" si="5"/>
        <v>0.8</v>
      </c>
      <c r="M6" s="6">
        <f t="shared" si="8"/>
        <v>0.10182337649086284</v>
      </c>
      <c r="N6" s="6">
        <f t="shared" si="9"/>
        <v>0.14400000000000002</v>
      </c>
    </row>
    <row r="7" spans="1:14" x14ac:dyDescent="0.2">
      <c r="A7" s="2" t="s">
        <v>6</v>
      </c>
      <c r="B7">
        <f>Main!M11</f>
        <v>7</v>
      </c>
      <c r="D7">
        <v>6</v>
      </c>
      <c r="E7">
        <f t="shared" si="0"/>
        <v>300</v>
      </c>
      <c r="F7" s="4">
        <f t="shared" si="1"/>
        <v>13.194689145077131</v>
      </c>
      <c r="G7" s="4">
        <f t="shared" si="2"/>
        <v>20.39468914507713</v>
      </c>
      <c r="H7" s="4">
        <f t="shared" si="3"/>
        <v>4.7983135732110354</v>
      </c>
      <c r="I7" s="4">
        <f t="shared" si="6"/>
        <v>19.201686426788964</v>
      </c>
      <c r="J7" s="4">
        <f t="shared" si="7"/>
        <v>0.94150424604161553</v>
      </c>
      <c r="K7" s="4">
        <f t="shared" si="4"/>
        <v>0.8</v>
      </c>
      <c r="L7" s="9">
        <f t="shared" si="5"/>
        <v>0.8</v>
      </c>
      <c r="M7" s="6">
        <f t="shared" si="8"/>
        <v>0.10182337649086284</v>
      </c>
      <c r="N7" s="6">
        <f t="shared" si="9"/>
        <v>0.14400000000000002</v>
      </c>
    </row>
    <row r="8" spans="1:14" x14ac:dyDescent="0.2">
      <c r="A8" s="2" t="s">
        <v>7</v>
      </c>
      <c r="B8">
        <f>Main!M12</f>
        <v>18</v>
      </c>
      <c r="D8">
        <v>7</v>
      </c>
      <c r="E8">
        <f t="shared" si="0"/>
        <v>350</v>
      </c>
      <c r="F8" s="4">
        <f t="shared" si="1"/>
        <v>15.393804002589984</v>
      </c>
      <c r="G8" s="4">
        <f t="shared" si="2"/>
        <v>22.593804002589984</v>
      </c>
      <c r="H8" s="4">
        <f t="shared" si="3"/>
        <v>5.5980325020795414</v>
      </c>
      <c r="I8" s="4">
        <f t="shared" si="6"/>
        <v>18.401967497920459</v>
      </c>
      <c r="J8" s="4">
        <f t="shared" si="7"/>
        <v>0.81446964379309461</v>
      </c>
      <c r="K8" s="4">
        <f t="shared" si="4"/>
        <v>0.8</v>
      </c>
      <c r="L8" s="9">
        <f t="shared" si="5"/>
        <v>0.8</v>
      </c>
      <c r="M8" s="6">
        <f t="shared" si="8"/>
        <v>0.10182337649086284</v>
      </c>
      <c r="N8" s="6">
        <f t="shared" si="9"/>
        <v>0.14400000000000002</v>
      </c>
    </row>
    <row r="9" spans="1:14" x14ac:dyDescent="0.2">
      <c r="A9" s="11" t="s">
        <v>8</v>
      </c>
      <c r="B9">
        <f>Main!M13</f>
        <v>4</v>
      </c>
      <c r="D9">
        <v>8</v>
      </c>
      <c r="E9">
        <f t="shared" si="0"/>
        <v>400</v>
      </c>
      <c r="F9" s="4">
        <f t="shared" si="1"/>
        <v>17.592918860102845</v>
      </c>
      <c r="G9" s="4">
        <f t="shared" si="2"/>
        <v>24.792918860102844</v>
      </c>
      <c r="H9" s="4">
        <f t="shared" si="3"/>
        <v>6.3977514309480465</v>
      </c>
      <c r="I9" s="4">
        <f t="shared" si="6"/>
        <v>17.602248569051952</v>
      </c>
      <c r="J9" s="4">
        <f t="shared" si="7"/>
        <v>0.70997080530835632</v>
      </c>
      <c r="K9" s="4">
        <f t="shared" si="4"/>
        <v>0.70997080530835632</v>
      </c>
      <c r="L9" s="9">
        <f t="shared" si="5"/>
        <v>0.70997080530835632</v>
      </c>
      <c r="M9" s="6">
        <f t="shared" si="8"/>
        <v>9.0364530758042308E-2</v>
      </c>
      <c r="N9" s="6">
        <f t="shared" si="9"/>
        <v>0.12779474495550414</v>
      </c>
    </row>
    <row r="10" spans="1:14" x14ac:dyDescent="0.2">
      <c r="D10">
        <v>9</v>
      </c>
      <c r="E10">
        <f t="shared" si="0"/>
        <v>450</v>
      </c>
      <c r="F10" s="4">
        <f t="shared" si="1"/>
        <v>19.792033717615698</v>
      </c>
      <c r="G10" s="4">
        <f t="shared" si="2"/>
        <v>26.992033717615698</v>
      </c>
      <c r="H10" s="4">
        <f t="shared" si="3"/>
        <v>7.1974703598165526</v>
      </c>
      <c r="I10" s="4">
        <f t="shared" si="6"/>
        <v>16.802529640183447</v>
      </c>
      <c r="J10" s="4">
        <f t="shared" si="7"/>
        <v>0.62249957954141422</v>
      </c>
      <c r="K10" s="4">
        <f t="shared" si="4"/>
        <v>0.62249957954141422</v>
      </c>
      <c r="L10" s="9">
        <f t="shared" si="5"/>
        <v>0.62249957954141422</v>
      </c>
      <c r="M10" s="6">
        <f t="shared" si="8"/>
        <v>7.9231261316311544E-2</v>
      </c>
      <c r="N10" s="6">
        <f t="shared" si="9"/>
        <v>0.11204992431745456</v>
      </c>
    </row>
    <row r="11" spans="1:14" x14ac:dyDescent="0.2">
      <c r="D11">
        <v>10</v>
      </c>
      <c r="E11">
        <f t="shared" si="0"/>
        <v>500</v>
      </c>
      <c r="F11" s="4">
        <f t="shared" si="1"/>
        <v>21.991148575128552</v>
      </c>
      <c r="G11" s="4">
        <f t="shared" si="2"/>
        <v>29.191148575128551</v>
      </c>
      <c r="H11" s="4">
        <f t="shared" si="3"/>
        <v>7.9971892886850586</v>
      </c>
      <c r="I11" s="4">
        <f t="shared" si="6"/>
        <v>16.002810711314943</v>
      </c>
      <c r="J11" s="4">
        <f t="shared" si="7"/>
        <v>0.54820764144065448</v>
      </c>
      <c r="K11" s="4">
        <f t="shared" si="4"/>
        <v>0.54820764144065448</v>
      </c>
      <c r="L11" s="9">
        <f t="shared" si="5"/>
        <v>0.54820764144065448</v>
      </c>
      <c r="M11" s="6">
        <f t="shared" si="8"/>
        <v>6.9775441336974636E-2</v>
      </c>
      <c r="N11" s="6">
        <f t="shared" si="9"/>
        <v>9.8677375459317818E-2</v>
      </c>
    </row>
    <row r="12" spans="1:14" x14ac:dyDescent="0.2">
      <c r="D12">
        <v>11</v>
      </c>
      <c r="E12">
        <f t="shared" si="0"/>
        <v>550</v>
      </c>
      <c r="F12" s="4">
        <f t="shared" si="1"/>
        <v>24.190263432641409</v>
      </c>
      <c r="G12" s="4">
        <f t="shared" si="2"/>
        <v>31.390263432641408</v>
      </c>
      <c r="H12" s="4">
        <f t="shared" si="3"/>
        <v>8.7969082175535629</v>
      </c>
      <c r="I12" s="4">
        <f t="shared" si="6"/>
        <v>15.203091782446437</v>
      </c>
      <c r="J12" s="4">
        <f t="shared" ref="J12:J25" si="10">I12/G12</f>
        <v>0.48432507790416901</v>
      </c>
      <c r="K12" s="4">
        <f t="shared" si="4"/>
        <v>0.48432507790416901</v>
      </c>
      <c r="L12" s="9">
        <f t="shared" si="5"/>
        <v>0.48432507790416901</v>
      </c>
      <c r="M12" s="6">
        <f t="shared" si="8"/>
        <v>6.1644518439253337E-2</v>
      </c>
      <c r="N12" s="6">
        <f t="shared" ref="N12:N25" si="11">M12*SQRT(2)</f>
        <v>8.7178514022750411E-2</v>
      </c>
    </row>
    <row r="13" spans="1:14" x14ac:dyDescent="0.2">
      <c r="D13">
        <v>12</v>
      </c>
      <c r="E13">
        <f t="shared" si="0"/>
        <v>600</v>
      </c>
      <c r="F13" s="4">
        <f t="shared" si="1"/>
        <v>26.389378290154262</v>
      </c>
      <c r="G13" s="4">
        <f t="shared" si="2"/>
        <v>33.589378290154265</v>
      </c>
      <c r="H13" s="4">
        <f t="shared" si="3"/>
        <v>9.5966271464220707</v>
      </c>
      <c r="I13" s="4">
        <f t="shared" si="6"/>
        <v>14.403372853577929</v>
      </c>
      <c r="J13" s="4">
        <f t="shared" si="10"/>
        <v>0.42880736669662783</v>
      </c>
      <c r="K13" s="4">
        <f t="shared" si="4"/>
        <v>0.42880736669662783</v>
      </c>
      <c r="L13" s="9">
        <f t="shared" si="5"/>
        <v>0.42880736669662783</v>
      </c>
      <c r="M13" s="6">
        <f t="shared" si="8"/>
        <v>5.4578267426507766E-2</v>
      </c>
      <c r="N13" s="6">
        <f t="shared" si="11"/>
        <v>7.7185326005393004E-2</v>
      </c>
    </row>
    <row r="14" spans="1:14" x14ac:dyDescent="0.2">
      <c r="D14">
        <v>13</v>
      </c>
      <c r="E14">
        <f t="shared" si="0"/>
        <v>650</v>
      </c>
      <c r="F14" s="4">
        <f t="shared" si="1"/>
        <v>28.588493147667116</v>
      </c>
      <c r="G14" s="4">
        <f t="shared" si="2"/>
        <v>35.788493147667118</v>
      </c>
      <c r="H14" s="4">
        <f t="shared" si="3"/>
        <v>10.396346075290577</v>
      </c>
      <c r="I14" s="4">
        <f t="shared" si="6"/>
        <v>13.603653924709423</v>
      </c>
      <c r="J14" s="4">
        <f t="shared" si="10"/>
        <v>0.38011250902851107</v>
      </c>
      <c r="K14" s="4">
        <f t="shared" si="4"/>
        <v>0.38011250902851107</v>
      </c>
      <c r="L14" s="9">
        <f t="shared" si="5"/>
        <v>0.38011250902851107</v>
      </c>
      <c r="M14" s="6">
        <f t="shared" si="8"/>
        <v>4.8380423894620724E-2</v>
      </c>
      <c r="N14" s="6">
        <f t="shared" si="11"/>
        <v>6.8420251625131989E-2</v>
      </c>
    </row>
    <row r="15" spans="1:14" x14ac:dyDescent="0.2">
      <c r="D15">
        <v>14</v>
      </c>
      <c r="E15">
        <f t="shared" si="0"/>
        <v>700</v>
      </c>
      <c r="F15" s="4">
        <f t="shared" si="1"/>
        <v>30.787608005179969</v>
      </c>
      <c r="G15" s="4">
        <f t="shared" si="2"/>
        <v>37.987608005179972</v>
      </c>
      <c r="H15" s="4">
        <f t="shared" si="3"/>
        <v>11.196065004159083</v>
      </c>
      <c r="I15" s="4">
        <f t="shared" si="6"/>
        <v>12.803934995840917</v>
      </c>
      <c r="J15" s="4">
        <f t="shared" si="10"/>
        <v>0.33705557333578307</v>
      </c>
      <c r="K15" s="4">
        <f t="shared" si="4"/>
        <v>0.33705557333578307</v>
      </c>
      <c r="L15" s="9">
        <f t="shared" si="5"/>
        <v>0.33705557333578307</v>
      </c>
      <c r="M15" s="6">
        <f t="shared" si="8"/>
        <v>4.290017067764134E-2</v>
      </c>
      <c r="N15" s="6">
        <f t="shared" si="11"/>
        <v>6.0670003200440956E-2</v>
      </c>
    </row>
    <row r="16" spans="1:14" x14ac:dyDescent="0.2">
      <c r="D16">
        <v>15</v>
      </c>
      <c r="E16">
        <f t="shared" si="0"/>
        <v>750</v>
      </c>
      <c r="F16" s="4">
        <f t="shared" si="1"/>
        <v>32.986722862692829</v>
      </c>
      <c r="G16" s="4">
        <f t="shared" si="2"/>
        <v>40.186722862692832</v>
      </c>
      <c r="H16" s="4">
        <f t="shared" si="3"/>
        <v>11.995783933027587</v>
      </c>
      <c r="I16" s="4">
        <f t="shared" si="6"/>
        <v>12.004216066972413</v>
      </c>
      <c r="J16" s="4">
        <f t="shared" si="10"/>
        <v>0.29871099736068485</v>
      </c>
      <c r="K16" s="4">
        <f t="shared" si="4"/>
        <v>0.29871099736068485</v>
      </c>
      <c r="L16" s="9">
        <f t="shared" si="5"/>
        <v>0.29871099736068485</v>
      </c>
      <c r="M16" s="6">
        <f t="shared" si="8"/>
        <v>3.8019702932772688E-2</v>
      </c>
      <c r="N16" s="6">
        <f t="shared" si="11"/>
        <v>5.3767979524923279E-2</v>
      </c>
    </row>
    <row r="17" spans="3:14" x14ac:dyDescent="0.2">
      <c r="D17">
        <v>16</v>
      </c>
      <c r="E17">
        <f t="shared" si="0"/>
        <v>800</v>
      </c>
      <c r="F17" s="4">
        <f t="shared" si="1"/>
        <v>35.18583772020569</v>
      </c>
      <c r="G17" s="4">
        <f t="shared" si="2"/>
        <v>42.385837720205693</v>
      </c>
      <c r="H17" s="4">
        <f t="shared" si="3"/>
        <v>12.795502861896093</v>
      </c>
      <c r="I17" s="4">
        <f t="shared" si="6"/>
        <v>11.204497138103907</v>
      </c>
      <c r="J17" s="4">
        <f t="shared" si="10"/>
        <v>0.26434530354375013</v>
      </c>
      <c r="K17" s="4">
        <f t="shared" si="4"/>
        <v>0.26434530354375013</v>
      </c>
      <c r="L17" s="9">
        <f t="shared" si="5"/>
        <v>0.26434530354375013</v>
      </c>
      <c r="M17" s="6">
        <f t="shared" si="8"/>
        <v>3.3645664207908363E-2</v>
      </c>
      <c r="N17" s="6">
        <f t="shared" si="11"/>
        <v>4.7582154637875025E-2</v>
      </c>
    </row>
    <row r="18" spans="3:14" x14ac:dyDescent="0.2">
      <c r="D18">
        <v>17</v>
      </c>
      <c r="E18">
        <f t="shared" si="0"/>
        <v>850</v>
      </c>
      <c r="F18" s="4">
        <f t="shared" si="1"/>
        <v>37.384952577718536</v>
      </c>
      <c r="G18" s="4">
        <f t="shared" si="2"/>
        <v>44.584952577718539</v>
      </c>
      <c r="H18" s="4">
        <f t="shared" si="3"/>
        <v>13.595221790764601</v>
      </c>
      <c r="I18" s="4">
        <f t="shared" si="6"/>
        <v>10.404778209235399</v>
      </c>
      <c r="J18" s="4">
        <f t="shared" si="10"/>
        <v>0.2333697269521201</v>
      </c>
      <c r="K18" s="4">
        <f t="shared" si="4"/>
        <v>0.2333697269521201</v>
      </c>
      <c r="L18" s="9">
        <f t="shared" si="5"/>
        <v>0.2333697269521201</v>
      </c>
      <c r="M18" s="6">
        <f t="shared" si="8"/>
        <v>2.9703116961269482E-2</v>
      </c>
      <c r="N18" s="6">
        <f t="shared" si="11"/>
        <v>4.2006550851381622E-2</v>
      </c>
    </row>
    <row r="19" spans="3:14" x14ac:dyDescent="0.2">
      <c r="D19">
        <v>18</v>
      </c>
      <c r="E19">
        <f t="shared" si="0"/>
        <v>900</v>
      </c>
      <c r="F19" s="4">
        <f t="shared" si="1"/>
        <v>39.584067435231397</v>
      </c>
      <c r="G19" s="4">
        <f t="shared" si="2"/>
        <v>46.7840674352314</v>
      </c>
      <c r="H19" s="4">
        <f t="shared" si="3"/>
        <v>14.394940719633105</v>
      </c>
      <c r="I19" s="4">
        <f t="shared" si="6"/>
        <v>9.6050592803668948</v>
      </c>
      <c r="J19" s="4">
        <f t="shared" si="10"/>
        <v>0.20530620373408726</v>
      </c>
      <c r="K19" s="4">
        <f t="shared" si="4"/>
        <v>0.20530620373408726</v>
      </c>
      <c r="L19" s="9">
        <f t="shared" si="5"/>
        <v>0.20530620373408726</v>
      </c>
      <c r="M19" s="6">
        <f t="shared" si="8"/>
        <v>2.6131213598407196E-2</v>
      </c>
      <c r="N19" s="6">
        <f t="shared" si="11"/>
        <v>3.6955116672135704E-2</v>
      </c>
    </row>
    <row r="20" spans="3:14" x14ac:dyDescent="0.2">
      <c r="D20">
        <v>19</v>
      </c>
      <c r="E20">
        <f t="shared" si="0"/>
        <v>950</v>
      </c>
      <c r="F20" s="4">
        <f t="shared" si="1"/>
        <v>41.78318229274425</v>
      </c>
      <c r="G20" s="4">
        <f t="shared" si="2"/>
        <v>48.983182292744253</v>
      </c>
      <c r="H20" s="4">
        <f t="shared" si="3"/>
        <v>15.194659648501609</v>
      </c>
      <c r="I20" s="4">
        <f t="shared" si="6"/>
        <v>8.8053403514983906</v>
      </c>
      <c r="J20" s="4">
        <f t="shared" si="10"/>
        <v>0.17976252132566531</v>
      </c>
      <c r="K20" s="4">
        <f t="shared" si="4"/>
        <v>0.17976252132566531</v>
      </c>
      <c r="L20" s="9">
        <f t="shared" si="5"/>
        <v>0.17976252132566531</v>
      </c>
      <c r="M20" s="6">
        <f t="shared" si="8"/>
        <v>2.2880033609862474E-2</v>
      </c>
      <c r="N20" s="6">
        <f t="shared" si="11"/>
        <v>3.2357253838619759E-2</v>
      </c>
    </row>
    <row r="21" spans="3:14" x14ac:dyDescent="0.2">
      <c r="D21">
        <v>20</v>
      </c>
      <c r="E21">
        <f t="shared" si="0"/>
        <v>1000</v>
      </c>
      <c r="F21" s="4">
        <f t="shared" si="1"/>
        <v>43.982297150257104</v>
      </c>
      <c r="G21" s="4">
        <f t="shared" si="2"/>
        <v>51.182297150257106</v>
      </c>
      <c r="H21" s="4">
        <f t="shared" si="3"/>
        <v>15.994378577370117</v>
      </c>
      <c r="I21" s="4">
        <f t="shared" si="6"/>
        <v>8.0056214226298827</v>
      </c>
      <c r="J21" s="4">
        <f t="shared" si="10"/>
        <v>0.15641387488192621</v>
      </c>
      <c r="K21" s="4">
        <f t="shared" si="4"/>
        <v>0.15641387488192621</v>
      </c>
      <c r="L21" s="9">
        <f t="shared" si="5"/>
        <v>0.15641387488192621</v>
      </c>
      <c r="M21" s="6">
        <f t="shared" si="8"/>
        <v>1.9908236088121357E-2</v>
      </c>
      <c r="N21" s="6">
        <f t="shared" si="11"/>
        <v>2.8154497478746716E-2</v>
      </c>
    </row>
    <row r="22" spans="3:14" x14ac:dyDescent="0.2">
      <c r="D22">
        <v>21</v>
      </c>
      <c r="E22">
        <f t="shared" si="0"/>
        <v>1050</v>
      </c>
      <c r="F22" s="4">
        <f t="shared" si="1"/>
        <v>46.181412007769957</v>
      </c>
      <c r="G22" s="4">
        <f t="shared" si="2"/>
        <v>53.38141200776996</v>
      </c>
      <c r="H22" s="4">
        <f t="shared" si="3"/>
        <v>16.794097506238625</v>
      </c>
      <c r="I22" s="4">
        <f t="shared" si="6"/>
        <v>7.2059024937613749</v>
      </c>
      <c r="J22" s="4">
        <f t="shared" si="10"/>
        <v>0.13498898254531963</v>
      </c>
      <c r="K22" s="4">
        <f t="shared" si="4"/>
        <v>0.13498898254531963</v>
      </c>
      <c r="L22" s="9">
        <f t="shared" si="5"/>
        <v>0.13498898254531963</v>
      </c>
      <c r="M22" s="6">
        <f t="shared" si="8"/>
        <v>1.7181292489788242E-2</v>
      </c>
      <c r="N22" s="6">
        <f t="shared" si="11"/>
        <v>2.4298016858157537E-2</v>
      </c>
    </row>
    <row r="23" spans="3:14" x14ac:dyDescent="0.2">
      <c r="D23">
        <v>22</v>
      </c>
      <c r="E23">
        <f t="shared" si="0"/>
        <v>1100</v>
      </c>
      <c r="F23" s="4">
        <f t="shared" si="1"/>
        <v>48.380526865282818</v>
      </c>
      <c r="G23" s="4">
        <f t="shared" si="2"/>
        <v>55.58052686528282</v>
      </c>
      <c r="H23" s="4">
        <f t="shared" si="3"/>
        <v>17.593816435107126</v>
      </c>
      <c r="I23" s="4">
        <f t="shared" si="6"/>
        <v>6.4061835648928742</v>
      </c>
      <c r="J23" s="4">
        <f t="shared" si="10"/>
        <v>0.11525949691733417</v>
      </c>
      <c r="K23" s="4">
        <f t="shared" si="4"/>
        <v>0.11525949691733417</v>
      </c>
      <c r="L23" s="9">
        <f t="shared" si="5"/>
        <v>0.11525949691733417</v>
      </c>
      <c r="M23" s="6">
        <f t="shared" si="8"/>
        <v>1.4670138935951453E-2</v>
      </c>
      <c r="N23" s="6">
        <f t="shared" si="11"/>
        <v>2.0746709445120151E-2</v>
      </c>
    </row>
    <row r="24" spans="3:14" x14ac:dyDescent="0.2">
      <c r="D24">
        <v>23</v>
      </c>
      <c r="E24">
        <f t="shared" si="0"/>
        <v>1150</v>
      </c>
      <c r="F24" s="4">
        <f t="shared" si="1"/>
        <v>50.579641722795671</v>
      </c>
      <c r="G24" s="4">
        <f t="shared" si="2"/>
        <v>57.779641722795674</v>
      </c>
      <c r="H24" s="4">
        <f t="shared" si="3"/>
        <v>18.393535363975634</v>
      </c>
      <c r="I24" s="4">
        <f t="shared" si="6"/>
        <v>5.6064646360243664</v>
      </c>
      <c r="J24" s="4">
        <f t="shared" si="10"/>
        <v>9.7031834550342325E-2</v>
      </c>
      <c r="K24" s="4">
        <f t="shared" si="4"/>
        <v>9.7031834550342325E-2</v>
      </c>
      <c r="L24" s="9">
        <f t="shared" si="5"/>
        <v>9.7031834550342325E-2</v>
      </c>
      <c r="M24" s="6">
        <f t="shared" si="8"/>
        <v>1.2350136276273274E-2</v>
      </c>
      <c r="N24" s="6">
        <f t="shared" si="11"/>
        <v>1.7465730219061618E-2</v>
      </c>
    </row>
    <row r="25" spans="3:14" x14ac:dyDescent="0.2">
      <c r="D25">
        <v>24</v>
      </c>
      <c r="E25">
        <f t="shared" si="0"/>
        <v>1200</v>
      </c>
      <c r="F25" s="4">
        <f t="shared" si="1"/>
        <v>52.778756580308524</v>
      </c>
      <c r="G25" s="4">
        <f t="shared" si="2"/>
        <v>59.978756580308527</v>
      </c>
      <c r="H25" s="4">
        <f t="shared" si="3"/>
        <v>19.193254292844141</v>
      </c>
      <c r="I25" s="4">
        <f t="shared" si="6"/>
        <v>4.8067457071558586</v>
      </c>
      <c r="J25" s="4">
        <f t="shared" si="10"/>
        <v>8.014080286442532E-2</v>
      </c>
      <c r="K25" s="4">
        <f t="shared" si="4"/>
        <v>8.014080286442532E-2</v>
      </c>
      <c r="L25" s="9">
        <f t="shared" si="5"/>
        <v>8.014080286442532E-2</v>
      </c>
      <c r="M25" s="6">
        <f t="shared" si="8"/>
        <v>1.0200258927930497E-2</v>
      </c>
      <c r="N25" s="6">
        <f t="shared" si="11"/>
        <v>1.4425344515596556E-2</v>
      </c>
    </row>
    <row r="27" spans="3:14" x14ac:dyDescent="0.2">
      <c r="C27"/>
      <c r="D27"/>
      <c r="E27"/>
      <c r="F27"/>
      <c r="G27"/>
      <c r="H27"/>
      <c r="I27"/>
      <c r="J27"/>
      <c r="K27"/>
    </row>
    <row r="28" spans="3:14" x14ac:dyDescent="0.2">
      <c r="C28"/>
      <c r="D28"/>
      <c r="E28"/>
      <c r="F28"/>
      <c r="G28"/>
      <c r="H28"/>
      <c r="I28"/>
      <c r="J28"/>
      <c r="K28"/>
    </row>
    <row r="29" spans="3:14" x14ac:dyDescent="0.2">
      <c r="C29"/>
      <c r="D29"/>
      <c r="E29"/>
      <c r="F29"/>
      <c r="G29"/>
      <c r="H29"/>
      <c r="I29"/>
      <c r="J29"/>
      <c r="K29"/>
    </row>
    <row r="30" spans="3:14" x14ac:dyDescent="0.2">
      <c r="C30"/>
      <c r="D30"/>
      <c r="E30"/>
      <c r="F30"/>
      <c r="G30"/>
      <c r="H30"/>
      <c r="I30"/>
      <c r="J30"/>
      <c r="K30"/>
    </row>
    <row r="31" spans="3:14" x14ac:dyDescent="0.2">
      <c r="C31"/>
      <c r="D31"/>
      <c r="E31"/>
      <c r="F31"/>
      <c r="G31"/>
      <c r="H31"/>
      <c r="I31"/>
      <c r="J31"/>
      <c r="K31"/>
    </row>
    <row r="32" spans="3:14" x14ac:dyDescent="0.2">
      <c r="C32"/>
      <c r="D32"/>
      <c r="E32"/>
      <c r="F32"/>
      <c r="G32"/>
      <c r="H32"/>
      <c r="I32"/>
      <c r="J32"/>
      <c r="K32"/>
    </row>
    <row r="33" spans="3:11" x14ac:dyDescent="0.2">
      <c r="C33"/>
      <c r="D33"/>
      <c r="E33"/>
      <c r="F33"/>
      <c r="G33"/>
      <c r="H33"/>
      <c r="I33"/>
      <c r="J33"/>
      <c r="K33"/>
    </row>
    <row r="34" spans="3:11" x14ac:dyDescent="0.2">
      <c r="C34"/>
      <c r="D34"/>
      <c r="E34"/>
      <c r="F34"/>
      <c r="G34"/>
      <c r="H34"/>
      <c r="I34"/>
      <c r="J34"/>
      <c r="K34"/>
    </row>
    <row r="35" spans="3:11" x14ac:dyDescent="0.2">
      <c r="C35"/>
      <c r="D35"/>
      <c r="E35"/>
      <c r="F35"/>
      <c r="G35"/>
      <c r="H35"/>
      <c r="I35"/>
      <c r="J35"/>
      <c r="K35"/>
    </row>
    <row r="36" spans="3:11" x14ac:dyDescent="0.2">
      <c r="C36"/>
      <c r="D36"/>
      <c r="E36"/>
      <c r="F36"/>
      <c r="G36"/>
      <c r="H36"/>
      <c r="I36"/>
      <c r="J36"/>
      <c r="K36"/>
    </row>
    <row r="37" spans="3:11" x14ac:dyDescent="0.2">
      <c r="C37"/>
      <c r="D37"/>
      <c r="E37"/>
      <c r="F37"/>
      <c r="G37"/>
      <c r="H37"/>
      <c r="I37"/>
      <c r="J37"/>
      <c r="K37"/>
    </row>
    <row r="38" spans="3:11" x14ac:dyDescent="0.2">
      <c r="C38"/>
      <c r="D38"/>
      <c r="E38"/>
      <c r="F38"/>
      <c r="G38"/>
      <c r="H38"/>
      <c r="I38"/>
      <c r="J38"/>
      <c r="K38"/>
    </row>
    <row r="39" spans="3:11" x14ac:dyDescent="0.2">
      <c r="C39"/>
      <c r="D39"/>
      <c r="E39"/>
      <c r="F39"/>
      <c r="G39"/>
      <c r="H39"/>
      <c r="I39"/>
      <c r="J39"/>
      <c r="K39"/>
    </row>
    <row r="40" spans="3:11" x14ac:dyDescent="0.2">
      <c r="C40"/>
      <c r="D40"/>
      <c r="E40"/>
      <c r="F40"/>
      <c r="G40"/>
      <c r="H40"/>
      <c r="I40"/>
      <c r="J40"/>
      <c r="K40"/>
    </row>
    <row r="41" spans="3:11" x14ac:dyDescent="0.2">
      <c r="C41"/>
      <c r="D41"/>
      <c r="E41"/>
      <c r="F41"/>
      <c r="G41"/>
      <c r="H41"/>
      <c r="I41"/>
      <c r="J41"/>
      <c r="K41"/>
    </row>
    <row r="42" spans="3:11" x14ac:dyDescent="0.2">
      <c r="C42"/>
      <c r="D42"/>
      <c r="E42"/>
      <c r="F42"/>
      <c r="G42"/>
      <c r="H42"/>
      <c r="I42"/>
      <c r="J42"/>
      <c r="K42"/>
    </row>
    <row r="43" spans="3:11" x14ac:dyDescent="0.2">
      <c r="C43"/>
      <c r="D43"/>
      <c r="E43"/>
      <c r="F43"/>
      <c r="G43"/>
      <c r="H43"/>
      <c r="I43"/>
      <c r="J43"/>
      <c r="K43"/>
    </row>
    <row r="44" spans="3:11" x14ac:dyDescent="0.2">
      <c r="C44"/>
      <c r="D44"/>
      <c r="E44"/>
      <c r="F44"/>
      <c r="G44"/>
      <c r="H44"/>
      <c r="I44"/>
      <c r="J44"/>
      <c r="K44"/>
    </row>
    <row r="45" spans="3:11" x14ac:dyDescent="0.2">
      <c r="C45"/>
      <c r="D45"/>
      <c r="E45"/>
      <c r="F45"/>
      <c r="G45"/>
      <c r="H45"/>
      <c r="I45"/>
      <c r="J45"/>
      <c r="K45"/>
    </row>
    <row r="46" spans="3:11" x14ac:dyDescent="0.2">
      <c r="C46"/>
      <c r="D46"/>
      <c r="E46"/>
      <c r="F46"/>
      <c r="G46"/>
      <c r="H46"/>
      <c r="I46"/>
      <c r="J46"/>
      <c r="K46"/>
    </row>
    <row r="47" spans="3:11" x14ac:dyDescent="0.2">
      <c r="C47"/>
      <c r="D47"/>
      <c r="E47"/>
      <c r="F47"/>
      <c r="G47"/>
      <c r="H47"/>
      <c r="I47"/>
      <c r="J47"/>
      <c r="K47"/>
    </row>
    <row r="48" spans="3:11" x14ac:dyDescent="0.2">
      <c r="C48"/>
      <c r="D48"/>
      <c r="E48"/>
      <c r="F48"/>
      <c r="G48"/>
      <c r="H48"/>
      <c r="I48"/>
      <c r="J48"/>
      <c r="K48"/>
    </row>
    <row r="49" spans="3:11" x14ac:dyDescent="0.2">
      <c r="C49"/>
      <c r="D49"/>
      <c r="E49"/>
      <c r="F49"/>
      <c r="G49"/>
      <c r="H49"/>
      <c r="I49"/>
      <c r="J49"/>
      <c r="K49"/>
    </row>
    <row r="50" spans="3:11" x14ac:dyDescent="0.2">
      <c r="C50"/>
      <c r="D50"/>
      <c r="E50"/>
      <c r="F50"/>
      <c r="G50"/>
      <c r="H50"/>
      <c r="I50"/>
      <c r="J50"/>
      <c r="K50"/>
    </row>
    <row r="51" spans="3:11" x14ac:dyDescent="0.2">
      <c r="C51"/>
      <c r="D51"/>
      <c r="E51"/>
      <c r="F51"/>
      <c r="G51"/>
      <c r="H51"/>
      <c r="I51"/>
      <c r="J51"/>
      <c r="K51"/>
    </row>
    <row r="52" spans="3:11" x14ac:dyDescent="0.2">
      <c r="C52"/>
      <c r="D52"/>
      <c r="E52"/>
      <c r="F52"/>
      <c r="G52"/>
      <c r="H52"/>
      <c r="I52"/>
      <c r="J52"/>
      <c r="K52"/>
    </row>
    <row r="53" spans="3:11" x14ac:dyDescent="0.2">
      <c r="C53"/>
      <c r="D53"/>
      <c r="E53"/>
      <c r="F53"/>
      <c r="G53"/>
      <c r="H53"/>
      <c r="I53"/>
      <c r="J53"/>
      <c r="K53"/>
    </row>
    <row r="54" spans="3:11" x14ac:dyDescent="0.2">
      <c r="C54"/>
      <c r="D54"/>
      <c r="E54"/>
      <c r="F54"/>
      <c r="G54"/>
      <c r="H54"/>
      <c r="I54"/>
      <c r="J54"/>
      <c r="K54"/>
    </row>
    <row r="55" spans="3:11" x14ac:dyDescent="0.2">
      <c r="C55"/>
      <c r="D55"/>
      <c r="E55"/>
      <c r="F55"/>
      <c r="G55"/>
      <c r="H55"/>
      <c r="I55"/>
      <c r="J55"/>
      <c r="K55"/>
    </row>
    <row r="56" spans="3:11" x14ac:dyDescent="0.2">
      <c r="C56"/>
      <c r="D56"/>
      <c r="E56"/>
      <c r="F56"/>
      <c r="G56"/>
      <c r="H56"/>
      <c r="I56"/>
      <c r="J56"/>
      <c r="K56"/>
    </row>
    <row r="57" spans="3:11" x14ac:dyDescent="0.2">
      <c r="C57"/>
      <c r="D57"/>
      <c r="E57"/>
      <c r="F57"/>
      <c r="G57"/>
      <c r="H57"/>
      <c r="I57"/>
      <c r="J57"/>
      <c r="K57"/>
    </row>
    <row r="58" spans="3:11" x14ac:dyDescent="0.2">
      <c r="C58"/>
      <c r="D58"/>
      <c r="E58"/>
      <c r="F58"/>
      <c r="G58"/>
      <c r="H58"/>
      <c r="I58"/>
      <c r="J58"/>
      <c r="K58"/>
    </row>
    <row r="59" spans="3:11" x14ac:dyDescent="0.2">
      <c r="C59"/>
      <c r="D59"/>
      <c r="E59"/>
      <c r="F59"/>
      <c r="G59"/>
      <c r="H59"/>
      <c r="I59"/>
      <c r="J59"/>
      <c r="K59"/>
    </row>
    <row r="60" spans="3:11" x14ac:dyDescent="0.2">
      <c r="C60"/>
      <c r="D60"/>
      <c r="E60"/>
      <c r="F60"/>
      <c r="G60"/>
      <c r="H60"/>
      <c r="I60"/>
      <c r="J60"/>
      <c r="K60"/>
    </row>
    <row r="61" spans="3:11" x14ac:dyDescent="0.2">
      <c r="C61"/>
      <c r="D61"/>
      <c r="E61"/>
      <c r="F61"/>
      <c r="G61"/>
      <c r="H61"/>
      <c r="I61"/>
      <c r="J61"/>
      <c r="K61"/>
    </row>
    <row r="62" spans="3:11" x14ac:dyDescent="0.2">
      <c r="C62"/>
      <c r="D62"/>
      <c r="E62"/>
      <c r="F62"/>
      <c r="G62"/>
      <c r="H62"/>
      <c r="I62"/>
      <c r="J62"/>
      <c r="K62"/>
    </row>
    <row r="63" spans="3:11" x14ac:dyDescent="0.2">
      <c r="C63"/>
      <c r="D63"/>
      <c r="E63"/>
      <c r="F63"/>
      <c r="G63"/>
      <c r="H63"/>
      <c r="I63"/>
      <c r="J63"/>
      <c r="K63"/>
    </row>
    <row r="64" spans="3:11" x14ac:dyDescent="0.2">
      <c r="C64"/>
      <c r="D64"/>
      <c r="E64"/>
      <c r="F64"/>
      <c r="G64"/>
      <c r="H64"/>
      <c r="I64"/>
      <c r="J64"/>
      <c r="K64"/>
    </row>
    <row r="65" spans="3:11" x14ac:dyDescent="0.2">
      <c r="C65"/>
      <c r="D65"/>
      <c r="E65"/>
      <c r="F65"/>
      <c r="G65"/>
      <c r="H65"/>
      <c r="I65"/>
      <c r="J65"/>
      <c r="K65"/>
    </row>
    <row r="66" spans="3:11" x14ac:dyDescent="0.2">
      <c r="C66"/>
      <c r="D66"/>
      <c r="E66"/>
      <c r="F66"/>
      <c r="G66"/>
      <c r="H66"/>
      <c r="I66"/>
      <c r="J66"/>
      <c r="K66"/>
    </row>
    <row r="67" spans="3:11" x14ac:dyDescent="0.2">
      <c r="C67"/>
      <c r="D67"/>
      <c r="E67"/>
      <c r="F67"/>
      <c r="G67"/>
      <c r="H67"/>
      <c r="I67"/>
      <c r="J67"/>
      <c r="K67"/>
    </row>
    <row r="68" spans="3:11" x14ac:dyDescent="0.2">
      <c r="C68"/>
      <c r="D68"/>
      <c r="E68"/>
      <c r="F68"/>
      <c r="G68"/>
      <c r="H68"/>
      <c r="I68"/>
      <c r="J68"/>
      <c r="K68"/>
    </row>
    <row r="69" spans="3:11" x14ac:dyDescent="0.2">
      <c r="C69"/>
      <c r="D69"/>
      <c r="E69"/>
      <c r="F69"/>
      <c r="G69"/>
      <c r="H69"/>
      <c r="I69"/>
      <c r="J69"/>
      <c r="K69"/>
    </row>
    <row r="70" spans="3:11" x14ac:dyDescent="0.2">
      <c r="C70"/>
      <c r="D70"/>
      <c r="E70"/>
      <c r="F70"/>
      <c r="G70"/>
      <c r="H70"/>
      <c r="I70"/>
      <c r="J70"/>
      <c r="K70"/>
    </row>
    <row r="71" spans="3:11" x14ac:dyDescent="0.2">
      <c r="C71"/>
      <c r="D71"/>
      <c r="E71"/>
      <c r="F71"/>
      <c r="G71"/>
      <c r="H71"/>
      <c r="I71"/>
      <c r="J71"/>
      <c r="K71"/>
    </row>
    <row r="72" spans="3:11" x14ac:dyDescent="0.2">
      <c r="C72"/>
      <c r="D72"/>
      <c r="E72"/>
      <c r="F72"/>
      <c r="G72"/>
      <c r="H72"/>
      <c r="I72"/>
      <c r="J72"/>
      <c r="K72"/>
    </row>
    <row r="73" spans="3:11" x14ac:dyDescent="0.2">
      <c r="C73"/>
      <c r="D73"/>
      <c r="E73"/>
      <c r="F73"/>
      <c r="G73"/>
      <c r="H73"/>
      <c r="I73"/>
      <c r="J73"/>
      <c r="K73"/>
    </row>
    <row r="74" spans="3:11" x14ac:dyDescent="0.2">
      <c r="C74"/>
      <c r="D74"/>
      <c r="E74"/>
      <c r="F74"/>
      <c r="G74"/>
      <c r="H74"/>
      <c r="I74"/>
      <c r="J74"/>
      <c r="K74"/>
    </row>
    <row r="75" spans="3:11" x14ac:dyDescent="0.2">
      <c r="C75"/>
      <c r="D75"/>
      <c r="E75"/>
      <c r="F75"/>
      <c r="G75"/>
      <c r="H75"/>
      <c r="I75"/>
      <c r="J75"/>
      <c r="K75"/>
    </row>
    <row r="76" spans="3:11" x14ac:dyDescent="0.2">
      <c r="C76"/>
      <c r="D76"/>
      <c r="E76"/>
      <c r="F76"/>
      <c r="G76"/>
      <c r="H76"/>
      <c r="I76"/>
      <c r="J76"/>
      <c r="K76"/>
    </row>
    <row r="77" spans="3:11" x14ac:dyDescent="0.2">
      <c r="C77"/>
      <c r="D77"/>
      <c r="E77"/>
      <c r="F77"/>
      <c r="G77"/>
      <c r="H77"/>
      <c r="I77"/>
      <c r="J77"/>
      <c r="K77"/>
    </row>
    <row r="78" spans="3:11" x14ac:dyDescent="0.2">
      <c r="C78"/>
      <c r="D78"/>
      <c r="E78"/>
      <c r="F78"/>
      <c r="G78"/>
      <c r="H78"/>
      <c r="I78"/>
      <c r="J78"/>
      <c r="K78"/>
    </row>
    <row r="79" spans="3:11" x14ac:dyDescent="0.2">
      <c r="C79"/>
      <c r="D79"/>
      <c r="E79"/>
      <c r="F79"/>
      <c r="G79"/>
      <c r="H79"/>
      <c r="I79"/>
      <c r="J79"/>
      <c r="K79"/>
    </row>
    <row r="80" spans="3:11" x14ac:dyDescent="0.2">
      <c r="C80"/>
      <c r="D80"/>
      <c r="E80"/>
      <c r="F80"/>
      <c r="G80"/>
      <c r="H80"/>
      <c r="I80"/>
      <c r="J80"/>
      <c r="K80"/>
    </row>
    <row r="81" spans="3:11" x14ac:dyDescent="0.2">
      <c r="C81"/>
      <c r="D81"/>
      <c r="E81"/>
      <c r="F81"/>
      <c r="G81"/>
      <c r="H81"/>
      <c r="I81"/>
      <c r="J81"/>
      <c r="K81"/>
    </row>
    <row r="82" spans="3:11" x14ac:dyDescent="0.2">
      <c r="C82"/>
      <c r="D82"/>
      <c r="E82"/>
      <c r="F82"/>
      <c r="G82"/>
      <c r="H82"/>
      <c r="I82"/>
      <c r="J82"/>
      <c r="K82"/>
    </row>
    <row r="83" spans="3:11" x14ac:dyDescent="0.2">
      <c r="C83"/>
      <c r="D83"/>
      <c r="E83"/>
      <c r="F83"/>
      <c r="G83"/>
      <c r="H83"/>
      <c r="I83"/>
      <c r="J83"/>
      <c r="K83"/>
    </row>
    <row r="84" spans="3:11" x14ac:dyDescent="0.2">
      <c r="C84"/>
      <c r="D84"/>
      <c r="E84"/>
      <c r="F84"/>
      <c r="G84"/>
      <c r="H84"/>
      <c r="I84"/>
      <c r="J84"/>
      <c r="K84"/>
    </row>
    <row r="85" spans="3:11" x14ac:dyDescent="0.2">
      <c r="C85"/>
      <c r="D85"/>
      <c r="E85"/>
      <c r="F85"/>
      <c r="G85"/>
      <c r="H85"/>
      <c r="I85"/>
      <c r="J85"/>
      <c r="K85"/>
    </row>
    <row r="86" spans="3:11" x14ac:dyDescent="0.2">
      <c r="C86"/>
      <c r="D86"/>
      <c r="E86"/>
      <c r="F86"/>
      <c r="G86"/>
      <c r="H86"/>
      <c r="I86"/>
      <c r="J86"/>
      <c r="K86"/>
    </row>
    <row r="87" spans="3:11" x14ac:dyDescent="0.2">
      <c r="C87"/>
      <c r="D87"/>
      <c r="E87"/>
      <c r="F87"/>
      <c r="G87"/>
      <c r="H87"/>
      <c r="I87"/>
      <c r="J87"/>
      <c r="K87"/>
    </row>
    <row r="88" spans="3:11" x14ac:dyDescent="0.2">
      <c r="C88"/>
      <c r="D88"/>
      <c r="E88"/>
      <c r="F88"/>
      <c r="G88"/>
      <c r="H88"/>
      <c r="I88"/>
      <c r="J88"/>
      <c r="K88"/>
    </row>
    <row r="89" spans="3:11" x14ac:dyDescent="0.2">
      <c r="C89"/>
      <c r="D89"/>
      <c r="E89"/>
      <c r="F89"/>
      <c r="G89"/>
      <c r="H89"/>
      <c r="I89"/>
      <c r="J89"/>
      <c r="K89"/>
    </row>
    <row r="90" spans="3:11" x14ac:dyDescent="0.2">
      <c r="C90"/>
      <c r="D90"/>
      <c r="E90"/>
      <c r="F90"/>
      <c r="G90"/>
      <c r="H90"/>
      <c r="I90"/>
      <c r="J90"/>
      <c r="K90"/>
    </row>
    <row r="91" spans="3:11" x14ac:dyDescent="0.2">
      <c r="C91"/>
      <c r="D91"/>
      <c r="E91"/>
      <c r="F91"/>
      <c r="G91"/>
      <c r="H91"/>
      <c r="I91"/>
      <c r="J91"/>
      <c r="K91"/>
    </row>
    <row r="92" spans="3:11" x14ac:dyDescent="0.2">
      <c r="C92"/>
      <c r="D92"/>
      <c r="E92"/>
      <c r="F92"/>
      <c r="G92"/>
      <c r="H92"/>
      <c r="I92"/>
      <c r="J92"/>
      <c r="K92"/>
    </row>
    <row r="93" spans="3:11" x14ac:dyDescent="0.2">
      <c r="C93"/>
      <c r="D93"/>
      <c r="E93"/>
      <c r="F93"/>
      <c r="G93"/>
      <c r="H93"/>
      <c r="I93"/>
      <c r="J93"/>
      <c r="K93"/>
    </row>
    <row r="94" spans="3:11" x14ac:dyDescent="0.2">
      <c r="C94"/>
      <c r="D94"/>
      <c r="E94"/>
      <c r="F94"/>
      <c r="G94"/>
      <c r="H94"/>
      <c r="I94"/>
      <c r="J94"/>
      <c r="K94"/>
    </row>
    <row r="95" spans="3:11" x14ac:dyDescent="0.2">
      <c r="C95"/>
      <c r="D95"/>
      <c r="E95"/>
      <c r="F95"/>
      <c r="G95"/>
      <c r="H95"/>
      <c r="I95"/>
      <c r="J95"/>
      <c r="K95"/>
    </row>
    <row r="96" spans="3:11" x14ac:dyDescent="0.2">
      <c r="C96"/>
      <c r="D96"/>
      <c r="E96"/>
      <c r="F96"/>
      <c r="G96"/>
      <c r="H96"/>
      <c r="I96"/>
      <c r="J96"/>
      <c r="K96"/>
    </row>
    <row r="97" spans="3:11" x14ac:dyDescent="0.2">
      <c r="C97"/>
      <c r="D97"/>
      <c r="E97"/>
      <c r="F97"/>
      <c r="G97"/>
      <c r="H97"/>
      <c r="I97"/>
      <c r="J97"/>
      <c r="K97"/>
    </row>
    <row r="98" spans="3:11" x14ac:dyDescent="0.2">
      <c r="C98"/>
      <c r="D98"/>
      <c r="E98"/>
      <c r="F98"/>
      <c r="G98"/>
      <c r="H98"/>
      <c r="I98"/>
      <c r="J98"/>
      <c r="K98"/>
    </row>
    <row r="99" spans="3:11" x14ac:dyDescent="0.2">
      <c r="C99"/>
      <c r="D99"/>
      <c r="E99"/>
      <c r="F99"/>
      <c r="G99"/>
      <c r="H99"/>
      <c r="I99"/>
      <c r="J99"/>
      <c r="K99"/>
    </row>
    <row r="100" spans="3:11" x14ac:dyDescent="0.2">
      <c r="C100"/>
      <c r="D100"/>
      <c r="E100"/>
      <c r="F100"/>
      <c r="G100"/>
      <c r="H100"/>
      <c r="I100"/>
      <c r="J100"/>
      <c r="K100"/>
    </row>
    <row r="101" spans="3:11" x14ac:dyDescent="0.2">
      <c r="C101"/>
      <c r="D101"/>
      <c r="E101"/>
      <c r="F101"/>
      <c r="G101"/>
      <c r="H101"/>
      <c r="I101"/>
      <c r="J101"/>
      <c r="K101"/>
    </row>
    <row r="102" spans="3:11" x14ac:dyDescent="0.2">
      <c r="C102"/>
      <c r="D102"/>
      <c r="E102"/>
      <c r="F102"/>
      <c r="G102"/>
      <c r="H102"/>
      <c r="I102"/>
      <c r="J102"/>
      <c r="K102"/>
    </row>
    <row r="103" spans="3:11" x14ac:dyDescent="0.2">
      <c r="C103"/>
      <c r="D103"/>
      <c r="E103"/>
      <c r="F103"/>
      <c r="G103"/>
      <c r="H103"/>
      <c r="I103"/>
      <c r="J103"/>
      <c r="K103"/>
    </row>
    <row r="104" spans="3:11" x14ac:dyDescent="0.2">
      <c r="C104"/>
      <c r="D104"/>
      <c r="E104"/>
      <c r="F104"/>
      <c r="G104"/>
      <c r="H104"/>
      <c r="I104"/>
      <c r="J104"/>
      <c r="K104"/>
    </row>
    <row r="105" spans="3:11" x14ac:dyDescent="0.2">
      <c r="C105"/>
      <c r="D105"/>
      <c r="E105"/>
      <c r="F105"/>
      <c r="G105"/>
      <c r="H105"/>
      <c r="I105"/>
      <c r="J105"/>
      <c r="K105"/>
    </row>
    <row r="106" spans="3:11" x14ac:dyDescent="0.2">
      <c r="C106"/>
      <c r="D106"/>
      <c r="E106"/>
      <c r="F106"/>
      <c r="G106"/>
      <c r="H106"/>
      <c r="I106"/>
      <c r="J106"/>
      <c r="K106"/>
    </row>
    <row r="107" spans="3:11" x14ac:dyDescent="0.2">
      <c r="C107"/>
      <c r="D107"/>
      <c r="E107"/>
      <c r="F107"/>
      <c r="G107"/>
      <c r="H107"/>
      <c r="I107"/>
      <c r="J107"/>
      <c r="K107"/>
    </row>
    <row r="108" spans="3:11" x14ac:dyDescent="0.2">
      <c r="C108"/>
      <c r="D108"/>
      <c r="E108"/>
      <c r="F108"/>
      <c r="G108"/>
      <c r="H108"/>
      <c r="I108"/>
      <c r="J108"/>
      <c r="K108"/>
    </row>
    <row r="109" spans="3:11" x14ac:dyDescent="0.2">
      <c r="C109"/>
      <c r="D109"/>
      <c r="E109"/>
      <c r="F109"/>
      <c r="G109"/>
      <c r="H109"/>
      <c r="I109"/>
      <c r="J109"/>
      <c r="K109"/>
    </row>
    <row r="110" spans="3:11" x14ac:dyDescent="0.2">
      <c r="C110"/>
      <c r="D110"/>
      <c r="E110"/>
      <c r="F110"/>
      <c r="G110"/>
      <c r="H110"/>
      <c r="I110"/>
      <c r="J110"/>
      <c r="K110"/>
    </row>
    <row r="111" spans="3:11" x14ac:dyDescent="0.2">
      <c r="C111"/>
      <c r="D111"/>
      <c r="E111"/>
      <c r="F111"/>
      <c r="G111"/>
      <c r="H111"/>
      <c r="I111"/>
      <c r="J111"/>
      <c r="K111"/>
    </row>
    <row r="112" spans="3:11" x14ac:dyDescent="0.2">
      <c r="C112"/>
      <c r="D112"/>
      <c r="E112"/>
      <c r="F112"/>
      <c r="G112"/>
      <c r="H112"/>
      <c r="I112"/>
      <c r="J112"/>
      <c r="K112"/>
    </row>
    <row r="113" spans="3:11" x14ac:dyDescent="0.2">
      <c r="C113"/>
      <c r="D113"/>
      <c r="E113"/>
      <c r="F113"/>
      <c r="G113"/>
      <c r="H113"/>
      <c r="I113"/>
      <c r="J113"/>
      <c r="K113"/>
    </row>
    <row r="114" spans="3:11" x14ac:dyDescent="0.2">
      <c r="C114"/>
      <c r="D114"/>
      <c r="E114"/>
      <c r="F114"/>
      <c r="G114"/>
      <c r="H114"/>
      <c r="I114"/>
      <c r="J114"/>
      <c r="K114"/>
    </row>
    <row r="115" spans="3:11" x14ac:dyDescent="0.2">
      <c r="C115"/>
      <c r="D115"/>
      <c r="E115"/>
      <c r="F115"/>
      <c r="G115"/>
      <c r="H115"/>
      <c r="I115"/>
      <c r="J115"/>
      <c r="K115"/>
    </row>
    <row r="116" spans="3:11" x14ac:dyDescent="0.2">
      <c r="C116"/>
      <c r="D116"/>
      <c r="E116"/>
      <c r="F116"/>
      <c r="G116"/>
      <c r="H116"/>
      <c r="I116"/>
      <c r="J116"/>
      <c r="K116"/>
    </row>
    <row r="117" spans="3:11" x14ac:dyDescent="0.2">
      <c r="C117"/>
      <c r="D117"/>
      <c r="E117"/>
      <c r="F117"/>
      <c r="G117"/>
      <c r="H117"/>
      <c r="I117"/>
      <c r="J117"/>
      <c r="K117"/>
    </row>
    <row r="118" spans="3:11" x14ac:dyDescent="0.2">
      <c r="C118"/>
      <c r="D118"/>
      <c r="E118"/>
      <c r="F118"/>
      <c r="G118"/>
      <c r="H118"/>
      <c r="I118"/>
      <c r="J118"/>
      <c r="K118"/>
    </row>
    <row r="119" spans="3:11" x14ac:dyDescent="0.2">
      <c r="C119"/>
      <c r="D119"/>
      <c r="E119"/>
      <c r="F119"/>
      <c r="G119"/>
      <c r="H119"/>
      <c r="I119"/>
      <c r="J119"/>
      <c r="K119"/>
    </row>
    <row r="120" spans="3:11" x14ac:dyDescent="0.2">
      <c r="C120"/>
      <c r="D120"/>
      <c r="E120"/>
      <c r="F120"/>
      <c r="G120"/>
      <c r="H120"/>
      <c r="I120"/>
      <c r="J120"/>
      <c r="K120"/>
    </row>
    <row r="121" spans="3:11" x14ac:dyDescent="0.2">
      <c r="C121"/>
      <c r="D121"/>
      <c r="E121"/>
      <c r="F121"/>
      <c r="G121"/>
      <c r="H121"/>
      <c r="I121"/>
      <c r="J121"/>
      <c r="K121"/>
    </row>
    <row r="122" spans="3:11" x14ac:dyDescent="0.2">
      <c r="C122"/>
      <c r="D122"/>
      <c r="E122"/>
      <c r="F122"/>
      <c r="G122"/>
      <c r="H122"/>
      <c r="I122"/>
      <c r="J122"/>
      <c r="K122"/>
    </row>
    <row r="123" spans="3:11" x14ac:dyDescent="0.2">
      <c r="C123"/>
      <c r="D123"/>
      <c r="E123"/>
      <c r="F123"/>
      <c r="G123"/>
      <c r="H123"/>
      <c r="I123"/>
      <c r="J123"/>
      <c r="K123"/>
    </row>
    <row r="124" spans="3:11" x14ac:dyDescent="0.2">
      <c r="C124"/>
      <c r="D124"/>
      <c r="E124"/>
      <c r="F124"/>
      <c r="G124"/>
      <c r="H124"/>
      <c r="I124"/>
      <c r="J124"/>
      <c r="K124"/>
    </row>
    <row r="125" spans="3:11" x14ac:dyDescent="0.2">
      <c r="C125"/>
      <c r="D125"/>
      <c r="E125"/>
      <c r="F125"/>
      <c r="G125"/>
      <c r="H125"/>
      <c r="I125"/>
      <c r="J125"/>
      <c r="K125"/>
    </row>
    <row r="126" spans="3:11" x14ac:dyDescent="0.2">
      <c r="C126"/>
      <c r="D126"/>
      <c r="E126"/>
      <c r="F126"/>
      <c r="G126"/>
      <c r="H126"/>
      <c r="I126"/>
      <c r="J126"/>
      <c r="K126"/>
    </row>
    <row r="127" spans="3:11" x14ac:dyDescent="0.2">
      <c r="C127"/>
      <c r="D127"/>
      <c r="E127"/>
      <c r="F127"/>
      <c r="G127"/>
      <c r="H127"/>
      <c r="I127"/>
      <c r="J127"/>
      <c r="K127"/>
    </row>
    <row r="128" spans="3:11" x14ac:dyDescent="0.2">
      <c r="C128"/>
      <c r="D128"/>
      <c r="E128"/>
      <c r="F128"/>
      <c r="G128"/>
      <c r="H128"/>
      <c r="I128"/>
      <c r="J128"/>
      <c r="K128"/>
    </row>
    <row r="129" spans="3:11" x14ac:dyDescent="0.2">
      <c r="C129"/>
      <c r="D129"/>
      <c r="E129"/>
      <c r="F129"/>
      <c r="G129"/>
      <c r="H129"/>
      <c r="I129"/>
      <c r="J129"/>
      <c r="K129"/>
    </row>
    <row r="130" spans="3:11" x14ac:dyDescent="0.2">
      <c r="C130"/>
      <c r="D130"/>
      <c r="E130"/>
      <c r="F130"/>
      <c r="G130"/>
      <c r="H130"/>
      <c r="I130"/>
      <c r="J130"/>
      <c r="K130"/>
    </row>
    <row r="131" spans="3:11" x14ac:dyDescent="0.2">
      <c r="C131"/>
      <c r="D131"/>
      <c r="E131"/>
      <c r="F131"/>
      <c r="G131"/>
      <c r="H131"/>
      <c r="I131"/>
      <c r="J131"/>
      <c r="K131"/>
    </row>
    <row r="132" spans="3:11" x14ac:dyDescent="0.2">
      <c r="C132"/>
      <c r="D132"/>
      <c r="E132"/>
      <c r="F132"/>
      <c r="G132"/>
      <c r="H132"/>
      <c r="I132"/>
      <c r="J132"/>
      <c r="K132"/>
    </row>
    <row r="133" spans="3:11" x14ac:dyDescent="0.2">
      <c r="C133"/>
      <c r="D133"/>
      <c r="E133"/>
      <c r="F133"/>
      <c r="G133"/>
      <c r="H133"/>
      <c r="I133"/>
      <c r="J133"/>
      <c r="K133"/>
    </row>
    <row r="134" spans="3:11" x14ac:dyDescent="0.2">
      <c r="C134"/>
      <c r="D134"/>
      <c r="E134"/>
      <c r="F134"/>
      <c r="G134"/>
      <c r="H134"/>
      <c r="I134"/>
      <c r="J134"/>
      <c r="K134"/>
    </row>
    <row r="135" spans="3:11" x14ac:dyDescent="0.2">
      <c r="C135"/>
      <c r="D135"/>
      <c r="E135"/>
      <c r="F135"/>
      <c r="G135"/>
      <c r="H135"/>
      <c r="I135"/>
      <c r="J135"/>
      <c r="K135"/>
    </row>
    <row r="136" spans="3:11" x14ac:dyDescent="0.2">
      <c r="C136"/>
      <c r="D136"/>
      <c r="E136"/>
      <c r="F136"/>
      <c r="G136"/>
      <c r="H136"/>
      <c r="I136"/>
      <c r="J136"/>
      <c r="K136"/>
    </row>
    <row r="137" spans="3:11" x14ac:dyDescent="0.2">
      <c r="C137"/>
      <c r="D137"/>
      <c r="E137"/>
      <c r="F137"/>
      <c r="G137"/>
      <c r="H137"/>
      <c r="I137"/>
      <c r="J137"/>
      <c r="K137"/>
    </row>
    <row r="138" spans="3:11" x14ac:dyDescent="0.2">
      <c r="C138"/>
      <c r="D138"/>
      <c r="E138"/>
      <c r="F138"/>
      <c r="G138"/>
      <c r="H138"/>
      <c r="I138"/>
      <c r="J138"/>
      <c r="K138"/>
    </row>
    <row r="139" spans="3:11" x14ac:dyDescent="0.2">
      <c r="C139"/>
      <c r="D139"/>
      <c r="E139"/>
      <c r="F139"/>
      <c r="G139"/>
      <c r="H139"/>
      <c r="I139"/>
      <c r="J139"/>
      <c r="K139"/>
    </row>
    <row r="140" spans="3:11" x14ac:dyDescent="0.2">
      <c r="C140"/>
      <c r="D140"/>
      <c r="E140"/>
      <c r="F140"/>
      <c r="G140"/>
      <c r="H140"/>
      <c r="I140"/>
      <c r="J140"/>
      <c r="K140"/>
    </row>
    <row r="141" spans="3:11" x14ac:dyDescent="0.2">
      <c r="C141"/>
      <c r="D141"/>
      <c r="E141"/>
      <c r="F141"/>
      <c r="G141"/>
      <c r="H141"/>
      <c r="I141"/>
      <c r="J141"/>
      <c r="K141"/>
    </row>
    <row r="142" spans="3:11" x14ac:dyDescent="0.2">
      <c r="C142"/>
      <c r="D142"/>
      <c r="E142"/>
      <c r="F142"/>
      <c r="G142"/>
      <c r="H142"/>
      <c r="I142"/>
      <c r="J142"/>
      <c r="K142"/>
    </row>
    <row r="143" spans="3:11" x14ac:dyDescent="0.2">
      <c r="C143"/>
      <c r="D143"/>
      <c r="E143"/>
      <c r="F143"/>
      <c r="G143"/>
      <c r="H143"/>
      <c r="I143"/>
      <c r="J143"/>
      <c r="K143"/>
    </row>
    <row r="144" spans="3:11" x14ac:dyDescent="0.2">
      <c r="C144"/>
      <c r="D144"/>
      <c r="E144"/>
      <c r="F144"/>
      <c r="G144"/>
      <c r="H144"/>
      <c r="I144"/>
      <c r="J144"/>
      <c r="K144"/>
    </row>
    <row r="145" spans="3:11" x14ac:dyDescent="0.2">
      <c r="C145"/>
      <c r="D145"/>
      <c r="E145"/>
      <c r="F145"/>
      <c r="G145"/>
      <c r="H145"/>
      <c r="I145"/>
      <c r="J145"/>
      <c r="K145"/>
    </row>
    <row r="146" spans="3:11" x14ac:dyDescent="0.2">
      <c r="C146"/>
      <c r="D146"/>
      <c r="E146"/>
      <c r="F146"/>
      <c r="G146"/>
      <c r="H146"/>
      <c r="I146"/>
      <c r="J146"/>
      <c r="K146"/>
    </row>
    <row r="147" spans="3:11" x14ac:dyDescent="0.2">
      <c r="C147"/>
      <c r="D147"/>
      <c r="E147"/>
      <c r="F147"/>
      <c r="G147"/>
      <c r="H147"/>
      <c r="I147"/>
      <c r="J147"/>
      <c r="K147"/>
    </row>
    <row r="148" spans="3:11" x14ac:dyDescent="0.2">
      <c r="C148"/>
      <c r="D148"/>
      <c r="E148"/>
      <c r="F148"/>
      <c r="G148"/>
      <c r="H148"/>
      <c r="I148"/>
      <c r="J148"/>
      <c r="K148"/>
    </row>
    <row r="149" spans="3:11" x14ac:dyDescent="0.2">
      <c r="C149"/>
      <c r="D149"/>
      <c r="E149"/>
      <c r="F149"/>
      <c r="G149"/>
      <c r="H149"/>
      <c r="I149"/>
      <c r="J149"/>
      <c r="K149"/>
    </row>
    <row r="150" spans="3:11" x14ac:dyDescent="0.2">
      <c r="C150"/>
      <c r="D150"/>
      <c r="E150"/>
      <c r="F150"/>
      <c r="G150"/>
      <c r="H150"/>
      <c r="I150"/>
      <c r="J150"/>
      <c r="K150"/>
    </row>
    <row r="151" spans="3:11" x14ac:dyDescent="0.2">
      <c r="C151"/>
      <c r="D151"/>
      <c r="E151"/>
      <c r="F151"/>
      <c r="G151"/>
      <c r="H151"/>
      <c r="I151"/>
      <c r="J151"/>
      <c r="K151"/>
    </row>
    <row r="152" spans="3:11" x14ac:dyDescent="0.2">
      <c r="C152"/>
      <c r="D152"/>
      <c r="E152"/>
      <c r="F152"/>
      <c r="G152"/>
      <c r="H152"/>
      <c r="I152"/>
      <c r="J152"/>
      <c r="K152"/>
    </row>
    <row r="153" spans="3:11" x14ac:dyDescent="0.2">
      <c r="C153"/>
      <c r="D153"/>
      <c r="E153"/>
      <c r="F153"/>
      <c r="G153"/>
      <c r="H153"/>
      <c r="I153"/>
      <c r="J153"/>
      <c r="K153"/>
    </row>
    <row r="154" spans="3:11" x14ac:dyDescent="0.2">
      <c r="C154"/>
      <c r="D154"/>
      <c r="E154"/>
      <c r="F154"/>
      <c r="G154"/>
      <c r="H154"/>
      <c r="I154"/>
      <c r="J154"/>
      <c r="K154"/>
    </row>
    <row r="155" spans="3:11" x14ac:dyDescent="0.2">
      <c r="C155"/>
      <c r="D155"/>
      <c r="E155"/>
      <c r="F155"/>
      <c r="G155"/>
      <c r="H155"/>
      <c r="I155"/>
      <c r="J155"/>
      <c r="K155"/>
    </row>
    <row r="156" spans="3:11" x14ac:dyDescent="0.2">
      <c r="C156"/>
      <c r="D156"/>
      <c r="E156"/>
      <c r="F156"/>
      <c r="G156"/>
      <c r="H156"/>
      <c r="I156"/>
      <c r="J156"/>
      <c r="K156"/>
    </row>
    <row r="157" spans="3:11" x14ac:dyDescent="0.2">
      <c r="C157"/>
      <c r="D157"/>
      <c r="E157"/>
      <c r="F157"/>
      <c r="G157"/>
      <c r="H157"/>
      <c r="I157"/>
      <c r="J157"/>
      <c r="K157"/>
    </row>
    <row r="158" spans="3:11" x14ac:dyDescent="0.2">
      <c r="C158"/>
      <c r="D158"/>
      <c r="E158"/>
      <c r="F158"/>
      <c r="G158"/>
      <c r="H158"/>
      <c r="I158"/>
      <c r="J158"/>
      <c r="K158"/>
    </row>
    <row r="159" spans="3:11" x14ac:dyDescent="0.2">
      <c r="C159"/>
      <c r="D159"/>
      <c r="E159"/>
      <c r="F159"/>
      <c r="G159"/>
      <c r="H159"/>
      <c r="I159"/>
      <c r="J159"/>
      <c r="K159"/>
    </row>
    <row r="160" spans="3:11" x14ac:dyDescent="0.2">
      <c r="C160"/>
      <c r="D160"/>
      <c r="E160"/>
      <c r="F160"/>
      <c r="G160"/>
      <c r="H160"/>
      <c r="I160"/>
      <c r="J160"/>
      <c r="K160"/>
    </row>
    <row r="161" spans="3:11" x14ac:dyDescent="0.2">
      <c r="C161"/>
      <c r="D161"/>
      <c r="E161"/>
      <c r="F161"/>
      <c r="G161"/>
      <c r="H161"/>
      <c r="I161"/>
      <c r="J161"/>
      <c r="K161"/>
    </row>
    <row r="162" spans="3:11" x14ac:dyDescent="0.2">
      <c r="C162"/>
      <c r="D162"/>
      <c r="E162"/>
      <c r="F162"/>
      <c r="G162"/>
      <c r="H162"/>
      <c r="I162"/>
      <c r="J162"/>
      <c r="K162"/>
    </row>
    <row r="163" spans="3:11" x14ac:dyDescent="0.2">
      <c r="C163"/>
      <c r="D163"/>
      <c r="E163"/>
      <c r="F163"/>
      <c r="G163"/>
      <c r="H163"/>
      <c r="I163"/>
      <c r="J163"/>
      <c r="K163"/>
    </row>
    <row r="164" spans="3:11" x14ac:dyDescent="0.2">
      <c r="C164"/>
      <c r="D164"/>
      <c r="E164"/>
      <c r="F164"/>
      <c r="G164"/>
      <c r="H164"/>
      <c r="I164"/>
      <c r="J164"/>
      <c r="K164"/>
    </row>
    <row r="165" spans="3:11" x14ac:dyDescent="0.2">
      <c r="C165"/>
      <c r="D165"/>
      <c r="E165"/>
      <c r="F165"/>
      <c r="G165"/>
      <c r="H165"/>
      <c r="I165"/>
      <c r="J165"/>
      <c r="K165"/>
    </row>
    <row r="166" spans="3:11" x14ac:dyDescent="0.2">
      <c r="C166"/>
      <c r="D166"/>
      <c r="E166"/>
      <c r="F166"/>
      <c r="G166"/>
      <c r="H166"/>
      <c r="I166"/>
      <c r="J166"/>
      <c r="K166"/>
    </row>
    <row r="167" spans="3:11" x14ac:dyDescent="0.2">
      <c r="C167"/>
      <c r="D167"/>
      <c r="E167"/>
      <c r="F167"/>
      <c r="G167"/>
      <c r="H167"/>
      <c r="I167"/>
      <c r="J167"/>
      <c r="K167"/>
    </row>
    <row r="168" spans="3:11" x14ac:dyDescent="0.2">
      <c r="C168"/>
      <c r="D168"/>
      <c r="E168"/>
      <c r="F168"/>
      <c r="G168"/>
      <c r="H168"/>
      <c r="I168"/>
      <c r="J168"/>
      <c r="K168"/>
    </row>
    <row r="169" spans="3:11" x14ac:dyDescent="0.2">
      <c r="C169"/>
      <c r="D169"/>
      <c r="E169"/>
      <c r="F169"/>
      <c r="G169"/>
      <c r="H169"/>
      <c r="I169"/>
      <c r="J169"/>
      <c r="K169"/>
    </row>
    <row r="170" spans="3:11" x14ac:dyDescent="0.2">
      <c r="C170"/>
      <c r="D170"/>
      <c r="E170"/>
      <c r="F170"/>
      <c r="G170"/>
      <c r="H170"/>
      <c r="I170"/>
      <c r="J170"/>
      <c r="K170"/>
    </row>
    <row r="171" spans="3:11" x14ac:dyDescent="0.2">
      <c r="C171"/>
      <c r="D171"/>
      <c r="E171"/>
      <c r="F171"/>
      <c r="G171"/>
      <c r="H171"/>
      <c r="I171"/>
      <c r="J171"/>
      <c r="K171"/>
    </row>
    <row r="172" spans="3:11" x14ac:dyDescent="0.2">
      <c r="C172"/>
      <c r="D172"/>
      <c r="E172"/>
      <c r="F172"/>
      <c r="G172"/>
      <c r="H172"/>
      <c r="I172"/>
      <c r="J172"/>
      <c r="K172"/>
    </row>
    <row r="173" spans="3:11" x14ac:dyDescent="0.2">
      <c r="C173"/>
      <c r="D173"/>
      <c r="E173"/>
      <c r="F173"/>
      <c r="G173"/>
      <c r="H173"/>
      <c r="I173"/>
      <c r="J173"/>
      <c r="K173"/>
    </row>
    <row r="174" spans="3:11" x14ac:dyDescent="0.2">
      <c r="C174"/>
      <c r="D174"/>
      <c r="E174"/>
      <c r="F174"/>
      <c r="G174"/>
      <c r="H174"/>
      <c r="I174"/>
      <c r="J174"/>
      <c r="K174"/>
    </row>
    <row r="175" spans="3:11" x14ac:dyDescent="0.2">
      <c r="C175"/>
      <c r="D175"/>
      <c r="E175"/>
      <c r="F175"/>
      <c r="G175"/>
      <c r="H175"/>
      <c r="I175"/>
      <c r="J175"/>
      <c r="K175"/>
    </row>
    <row r="176" spans="3:11" x14ac:dyDescent="0.2">
      <c r="C176"/>
      <c r="D176"/>
      <c r="E176"/>
      <c r="F176"/>
      <c r="G176"/>
      <c r="H176"/>
      <c r="I176"/>
      <c r="J176"/>
      <c r="K176"/>
    </row>
    <row r="177" spans="3:11" x14ac:dyDescent="0.2">
      <c r="C177"/>
      <c r="D177"/>
      <c r="E177"/>
      <c r="F177"/>
      <c r="G177"/>
      <c r="H177"/>
      <c r="I177"/>
      <c r="J177"/>
      <c r="K177"/>
    </row>
    <row r="178" spans="3:11" x14ac:dyDescent="0.2">
      <c r="C178"/>
      <c r="D178"/>
      <c r="E178"/>
      <c r="F178"/>
      <c r="G178"/>
      <c r="H178"/>
      <c r="I178"/>
      <c r="J178"/>
      <c r="K178"/>
    </row>
    <row r="179" spans="3:11" x14ac:dyDescent="0.2">
      <c r="C179"/>
      <c r="D179"/>
      <c r="E179"/>
      <c r="F179"/>
      <c r="G179"/>
      <c r="H179"/>
      <c r="I179"/>
      <c r="J179"/>
      <c r="K179"/>
    </row>
    <row r="180" spans="3:11" x14ac:dyDescent="0.2">
      <c r="C180"/>
      <c r="D180"/>
      <c r="E180"/>
      <c r="F180"/>
      <c r="G180"/>
      <c r="H180"/>
      <c r="I180"/>
      <c r="J180"/>
      <c r="K180"/>
    </row>
    <row r="181" spans="3:11" x14ac:dyDescent="0.2">
      <c r="C181"/>
      <c r="D181"/>
      <c r="E181"/>
      <c r="F181"/>
      <c r="G181"/>
      <c r="H181"/>
      <c r="I181"/>
      <c r="J181"/>
      <c r="K181"/>
    </row>
    <row r="182" spans="3:11" x14ac:dyDescent="0.2">
      <c r="C182"/>
      <c r="D182"/>
      <c r="E182"/>
      <c r="F182"/>
      <c r="G182"/>
      <c r="H182"/>
      <c r="I182"/>
      <c r="J182"/>
      <c r="K182"/>
    </row>
    <row r="183" spans="3:11" x14ac:dyDescent="0.2">
      <c r="C183"/>
      <c r="D183"/>
      <c r="E183"/>
      <c r="F183"/>
      <c r="G183"/>
      <c r="H183"/>
      <c r="I183"/>
      <c r="J183"/>
      <c r="K183"/>
    </row>
    <row r="184" spans="3:11" x14ac:dyDescent="0.2">
      <c r="C184"/>
      <c r="D184"/>
      <c r="E184"/>
      <c r="F184"/>
      <c r="G184"/>
      <c r="H184"/>
      <c r="I184"/>
      <c r="J184"/>
      <c r="K184"/>
    </row>
    <row r="185" spans="3:11" x14ac:dyDescent="0.2">
      <c r="C185"/>
      <c r="D185"/>
      <c r="E185"/>
      <c r="F185"/>
      <c r="G185"/>
      <c r="H185"/>
      <c r="I185"/>
      <c r="J185"/>
      <c r="K185"/>
    </row>
    <row r="186" spans="3:11" x14ac:dyDescent="0.2">
      <c r="C186"/>
      <c r="D186"/>
      <c r="E186"/>
      <c r="F186"/>
      <c r="G186"/>
      <c r="H186"/>
      <c r="I186"/>
      <c r="J186"/>
      <c r="K186"/>
    </row>
    <row r="187" spans="3:11" x14ac:dyDescent="0.2">
      <c r="C187"/>
      <c r="D187"/>
      <c r="E187"/>
      <c r="F187"/>
      <c r="G187"/>
      <c r="H187"/>
      <c r="I187"/>
      <c r="J187"/>
      <c r="K187"/>
    </row>
    <row r="188" spans="3:11" x14ac:dyDescent="0.2">
      <c r="C188"/>
      <c r="D188"/>
      <c r="E188"/>
      <c r="F188"/>
      <c r="G188"/>
      <c r="H188"/>
      <c r="I188"/>
      <c r="J188"/>
      <c r="K188"/>
    </row>
    <row r="189" spans="3:11" x14ac:dyDescent="0.2">
      <c r="C189"/>
      <c r="D189"/>
      <c r="E189"/>
      <c r="F189"/>
      <c r="G189"/>
      <c r="H189"/>
      <c r="I189"/>
      <c r="J189"/>
      <c r="K189"/>
    </row>
    <row r="190" spans="3:11" x14ac:dyDescent="0.2">
      <c r="C190"/>
      <c r="D190"/>
      <c r="E190"/>
      <c r="F190"/>
      <c r="G190"/>
      <c r="H190"/>
      <c r="I190"/>
      <c r="J190"/>
      <c r="K190"/>
    </row>
    <row r="191" spans="3:11" x14ac:dyDescent="0.2">
      <c r="C191"/>
      <c r="D191"/>
      <c r="E191"/>
      <c r="F191"/>
      <c r="G191"/>
      <c r="H191"/>
      <c r="I191"/>
      <c r="J191"/>
      <c r="K191"/>
    </row>
    <row r="192" spans="3:11" x14ac:dyDescent="0.2">
      <c r="C192"/>
      <c r="D192"/>
      <c r="E192"/>
      <c r="F192"/>
      <c r="G192"/>
      <c r="H192"/>
      <c r="I192"/>
      <c r="J192"/>
      <c r="K192"/>
    </row>
    <row r="193" spans="3:11" x14ac:dyDescent="0.2">
      <c r="C193"/>
      <c r="D193"/>
      <c r="E193"/>
      <c r="F193"/>
      <c r="G193"/>
      <c r="H193"/>
      <c r="I193"/>
      <c r="J193"/>
      <c r="K193"/>
    </row>
    <row r="194" spans="3:11" x14ac:dyDescent="0.2">
      <c r="C194"/>
      <c r="D194"/>
      <c r="E194"/>
      <c r="F194"/>
      <c r="G194"/>
      <c r="H194"/>
      <c r="I194"/>
      <c r="J194"/>
      <c r="K194"/>
    </row>
    <row r="195" spans="3:11" x14ac:dyDescent="0.2">
      <c r="C195"/>
      <c r="D195"/>
      <c r="E195"/>
      <c r="F195"/>
      <c r="G195"/>
      <c r="H195"/>
      <c r="I195"/>
      <c r="J195"/>
      <c r="K195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654D7-D3A8-3648-974C-A938467C1493}">
  <sheetPr codeName="Sheet1"/>
  <dimension ref="A1:N195"/>
  <sheetViews>
    <sheetView workbookViewId="0">
      <selection activeCell="B1" sqref="B1:B9"/>
    </sheetView>
  </sheetViews>
  <sheetFormatPr baseColWidth="10" defaultColWidth="8.83203125" defaultRowHeight="15" x14ac:dyDescent="0.2"/>
  <cols>
    <col min="1" max="1" width="25.6640625" bestFit="1" customWidth="1"/>
    <col min="3" max="8" width="8.83203125" style="4"/>
    <col min="9" max="9" width="8.83203125" style="9"/>
    <col min="10" max="11" width="8.83203125" style="6"/>
  </cols>
  <sheetData>
    <row r="1" spans="1:14" x14ac:dyDescent="0.2">
      <c r="A1" t="s">
        <v>23</v>
      </c>
      <c r="B1" t="str">
        <f>Main!N5</f>
        <v>LDO-42STH40-1004MAH</v>
      </c>
      <c r="D1" s="1" t="s">
        <v>9</v>
      </c>
      <c r="E1" s="1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16</v>
      </c>
      <c r="L1" s="8" t="s">
        <v>17</v>
      </c>
      <c r="M1" s="10" t="s">
        <v>18</v>
      </c>
      <c r="N1" s="10" t="s">
        <v>19</v>
      </c>
    </row>
    <row r="2" spans="1:14" x14ac:dyDescent="0.2">
      <c r="A2" s="11" t="s">
        <v>0</v>
      </c>
      <c r="B2">
        <f>Main!N6</f>
        <v>24</v>
      </c>
      <c r="D2">
        <v>1</v>
      </c>
      <c r="E2">
        <f t="shared" ref="E2:E25" si="0">D2*(360/$B$3)/$B$9</f>
        <v>100</v>
      </c>
      <c r="F2" s="4">
        <f t="shared" ref="F2:F25" si="1">2*PI()*E2*$B$7/1000</f>
        <v>7.2256631032565251</v>
      </c>
      <c r="G2" s="4">
        <f t="shared" ref="G2:G25" si="2">F2+$B$4</f>
        <v>11.325663103256524</v>
      </c>
      <c r="H2" s="4">
        <f t="shared" ref="H2:H25" si="3">2*PI()*D2*($B$8/(100*SQRT(2))/$B$5)</f>
        <v>1.7327243458817625</v>
      </c>
      <c r="I2" s="4">
        <f>IF($B$2 &gt; H2, $B$2 - H2, 0)</f>
        <v>22.267275654118237</v>
      </c>
      <c r="J2" s="4">
        <f>I2/G2</f>
        <v>1.9660902369341726</v>
      </c>
      <c r="K2" s="4">
        <f t="shared" ref="K2:K25" si="4">IF(J2&gt;$B$6,$B$6, J2)</f>
        <v>0.8</v>
      </c>
      <c r="L2" s="9">
        <f t="shared" ref="L2:L25" si="5">K2/$B$5</f>
        <v>0.8</v>
      </c>
      <c r="M2" s="6">
        <f>L2*$B$8/(100*SQRT(2))</f>
        <v>0.22061731573020285</v>
      </c>
      <c r="N2" s="6">
        <f>M2*SQRT(2)</f>
        <v>0.31200000000000006</v>
      </c>
    </row>
    <row r="3" spans="1:14" x14ac:dyDescent="0.2">
      <c r="A3" s="5" t="s">
        <v>2</v>
      </c>
      <c r="B3">
        <f>Main!N7</f>
        <v>0.9</v>
      </c>
      <c r="D3">
        <v>2</v>
      </c>
      <c r="E3">
        <f t="shared" si="0"/>
        <v>200</v>
      </c>
      <c r="F3" s="4">
        <f t="shared" si="1"/>
        <v>14.45132620651305</v>
      </c>
      <c r="G3" s="4">
        <f t="shared" si="2"/>
        <v>18.55132620651305</v>
      </c>
      <c r="H3" s="4">
        <f t="shared" si="3"/>
        <v>3.465448691763525</v>
      </c>
      <c r="I3" s="4">
        <f t="shared" ref="I3:I25" si="6">IF($B$2 &gt; H3, $B$2 - H3, 0)</f>
        <v>20.534551308236473</v>
      </c>
      <c r="J3" s="4">
        <f t="shared" ref="J3:J11" si="7">I3/G3</f>
        <v>1.1069047613979828</v>
      </c>
      <c r="K3" s="4">
        <f t="shared" si="4"/>
        <v>0.8</v>
      </c>
      <c r="L3" s="9">
        <f t="shared" si="5"/>
        <v>0.8</v>
      </c>
      <c r="M3" s="6">
        <f t="shared" ref="M3:M25" si="8">L3*$B$8/(100*SQRT(2))</f>
        <v>0.22061731573020285</v>
      </c>
      <c r="N3" s="6">
        <f t="shared" ref="N3:N11" si="9">M3*SQRT(2)</f>
        <v>0.31200000000000006</v>
      </c>
    </row>
    <row r="4" spans="1:14" x14ac:dyDescent="0.2">
      <c r="A4" s="2" t="s">
        <v>3</v>
      </c>
      <c r="B4">
        <f>Main!N8</f>
        <v>4.0999999999999996</v>
      </c>
      <c r="D4">
        <v>3</v>
      </c>
      <c r="E4">
        <f t="shared" si="0"/>
        <v>300</v>
      </c>
      <c r="F4" s="4">
        <f t="shared" si="1"/>
        <v>21.676989309769571</v>
      </c>
      <c r="G4" s="4">
        <f t="shared" si="2"/>
        <v>25.776989309769569</v>
      </c>
      <c r="H4" s="4">
        <f t="shared" si="3"/>
        <v>5.1981730376452875</v>
      </c>
      <c r="I4" s="4">
        <f t="shared" si="6"/>
        <v>18.801826962354713</v>
      </c>
      <c r="J4" s="4">
        <f t="shared" si="7"/>
        <v>0.7294035287212054</v>
      </c>
      <c r="K4" s="4">
        <f t="shared" si="4"/>
        <v>0.7294035287212054</v>
      </c>
      <c r="L4" s="9">
        <f t="shared" si="5"/>
        <v>0.7294035287212054</v>
      </c>
      <c r="M4" s="6">
        <f t="shared" si="8"/>
        <v>0.2011488107382628</v>
      </c>
      <c r="N4" s="6">
        <f t="shared" si="9"/>
        <v>0.28446737620127011</v>
      </c>
    </row>
    <row r="5" spans="1:14" x14ac:dyDescent="0.2">
      <c r="A5" s="2" t="s">
        <v>4</v>
      </c>
      <c r="B5">
        <f>Main!N9</f>
        <v>1</v>
      </c>
      <c r="D5">
        <v>4</v>
      </c>
      <c r="E5">
        <f t="shared" si="0"/>
        <v>400</v>
      </c>
      <c r="F5" s="4">
        <f t="shared" si="1"/>
        <v>28.9026524130261</v>
      </c>
      <c r="G5" s="4">
        <f t="shared" si="2"/>
        <v>33.002652413026098</v>
      </c>
      <c r="H5" s="4">
        <f t="shared" si="3"/>
        <v>6.93089738352705</v>
      </c>
      <c r="I5" s="4">
        <f t="shared" si="6"/>
        <v>17.06910261647295</v>
      </c>
      <c r="J5" s="4">
        <f t="shared" si="7"/>
        <v>0.51720396296801285</v>
      </c>
      <c r="K5" s="4">
        <f t="shared" si="4"/>
        <v>0.51720396296801285</v>
      </c>
      <c r="L5" s="9">
        <f t="shared" si="5"/>
        <v>0.51720396296801285</v>
      </c>
      <c r="M5" s="6">
        <f t="shared" si="8"/>
        <v>0.14263018749378278</v>
      </c>
      <c r="N5" s="6">
        <f t="shared" si="9"/>
        <v>0.20170954555752504</v>
      </c>
    </row>
    <row r="6" spans="1:14" x14ac:dyDescent="0.2">
      <c r="A6" s="2" t="s">
        <v>5</v>
      </c>
      <c r="B6">
        <f>Main!N10</f>
        <v>0.8</v>
      </c>
      <c r="D6">
        <v>5</v>
      </c>
      <c r="E6">
        <f t="shared" si="0"/>
        <v>500</v>
      </c>
      <c r="F6" s="4">
        <f t="shared" si="1"/>
        <v>36.128315516282612</v>
      </c>
      <c r="G6" s="4">
        <f t="shared" si="2"/>
        <v>40.228315516282613</v>
      </c>
      <c r="H6" s="4">
        <f t="shared" si="3"/>
        <v>8.6636217294088134</v>
      </c>
      <c r="I6" s="4">
        <f t="shared" si="6"/>
        <v>15.336378270591187</v>
      </c>
      <c r="J6" s="4">
        <f t="shared" si="7"/>
        <v>0.38123341914189052</v>
      </c>
      <c r="K6" s="4">
        <f t="shared" si="4"/>
        <v>0.38123341914189052</v>
      </c>
      <c r="L6" s="9">
        <f t="shared" si="5"/>
        <v>0.38123341914189052</v>
      </c>
      <c r="M6" s="6">
        <f t="shared" si="8"/>
        <v>0.10513336699716401</v>
      </c>
      <c r="N6" s="6">
        <f t="shared" si="9"/>
        <v>0.14868103346533731</v>
      </c>
    </row>
    <row r="7" spans="1:14" x14ac:dyDescent="0.2">
      <c r="A7" s="2" t="s">
        <v>6</v>
      </c>
      <c r="B7">
        <f>Main!N11</f>
        <v>11.5</v>
      </c>
      <c r="D7">
        <v>6</v>
      </c>
      <c r="E7">
        <f t="shared" si="0"/>
        <v>600</v>
      </c>
      <c r="F7" s="4">
        <f t="shared" si="1"/>
        <v>43.353978619539141</v>
      </c>
      <c r="G7" s="4">
        <f t="shared" si="2"/>
        <v>47.453978619539143</v>
      </c>
      <c r="H7" s="4">
        <f t="shared" si="3"/>
        <v>10.396346075290575</v>
      </c>
      <c r="I7" s="4">
        <f t="shared" si="6"/>
        <v>13.603653924709425</v>
      </c>
      <c r="J7" s="4">
        <f t="shared" si="7"/>
        <v>0.28667046094862381</v>
      </c>
      <c r="K7" s="4">
        <f t="shared" si="4"/>
        <v>0.28667046094862381</v>
      </c>
      <c r="L7" s="9">
        <f t="shared" si="5"/>
        <v>0.28667046094862381</v>
      </c>
      <c r="M7" s="6">
        <f t="shared" si="8"/>
        <v>7.905558449203165E-2</v>
      </c>
      <c r="N7" s="6">
        <f t="shared" si="9"/>
        <v>0.1118014797699633</v>
      </c>
    </row>
    <row r="8" spans="1:14" x14ac:dyDescent="0.2">
      <c r="A8" s="2" t="s">
        <v>7</v>
      </c>
      <c r="B8">
        <f>Main!N12</f>
        <v>39</v>
      </c>
      <c r="D8">
        <v>7</v>
      </c>
      <c r="E8">
        <f t="shared" si="0"/>
        <v>700</v>
      </c>
      <c r="F8" s="4">
        <f t="shared" si="1"/>
        <v>50.579641722795664</v>
      </c>
      <c r="G8" s="4">
        <f t="shared" si="2"/>
        <v>54.679641722795665</v>
      </c>
      <c r="H8" s="4">
        <f t="shared" si="3"/>
        <v>12.129070421172338</v>
      </c>
      <c r="I8" s="4">
        <f t="shared" si="6"/>
        <v>11.870929578827662</v>
      </c>
      <c r="J8" s="4">
        <f t="shared" si="7"/>
        <v>0.21709962254340689</v>
      </c>
      <c r="K8" s="4">
        <f t="shared" si="4"/>
        <v>0.21709962254340689</v>
      </c>
      <c r="L8" s="9">
        <f t="shared" si="5"/>
        <v>0.21709962254340689</v>
      </c>
      <c r="M8" s="6">
        <f t="shared" si="8"/>
        <v>5.9869919964458326E-2</v>
      </c>
      <c r="N8" s="6">
        <f t="shared" si="9"/>
        <v>8.4668852791928706E-2</v>
      </c>
    </row>
    <row r="9" spans="1:14" x14ac:dyDescent="0.2">
      <c r="A9" s="11" t="s">
        <v>8</v>
      </c>
      <c r="B9">
        <f>Main!N13</f>
        <v>4</v>
      </c>
      <c r="D9">
        <v>8</v>
      </c>
      <c r="E9">
        <f t="shared" si="0"/>
        <v>800</v>
      </c>
      <c r="F9" s="4">
        <f t="shared" si="1"/>
        <v>57.8053048260522</v>
      </c>
      <c r="G9" s="4">
        <f t="shared" si="2"/>
        <v>61.905304826052202</v>
      </c>
      <c r="H9" s="4">
        <f t="shared" si="3"/>
        <v>13.8617947670541</v>
      </c>
      <c r="I9" s="4">
        <f t="shared" si="6"/>
        <v>10.1382052329459</v>
      </c>
      <c r="J9" s="4">
        <f t="shared" si="7"/>
        <v>0.16376957130625971</v>
      </c>
      <c r="K9" s="4">
        <f t="shared" si="4"/>
        <v>0.16376957130625971</v>
      </c>
      <c r="L9" s="9">
        <f t="shared" si="5"/>
        <v>0.16376957130625971</v>
      </c>
      <c r="M9" s="6">
        <f t="shared" si="8"/>
        <v>4.516300402484133E-2</v>
      </c>
      <c r="N9" s="6">
        <f t="shared" si="9"/>
        <v>6.3870132809441288E-2</v>
      </c>
    </row>
    <row r="10" spans="1:14" x14ac:dyDescent="0.2">
      <c r="D10">
        <v>9</v>
      </c>
      <c r="E10">
        <f t="shared" si="0"/>
        <v>900</v>
      </c>
      <c r="F10" s="4">
        <f t="shared" si="1"/>
        <v>65.030967929308716</v>
      </c>
      <c r="G10" s="4">
        <f t="shared" si="2"/>
        <v>69.13096792930871</v>
      </c>
      <c r="H10" s="4">
        <f t="shared" si="3"/>
        <v>15.594519112935863</v>
      </c>
      <c r="I10" s="4">
        <f t="shared" si="6"/>
        <v>8.4054808870641367</v>
      </c>
      <c r="J10" s="4">
        <f t="shared" si="7"/>
        <v>0.12158777952681545</v>
      </c>
      <c r="K10" s="4">
        <f t="shared" si="4"/>
        <v>0.12158777952681545</v>
      </c>
      <c r="L10" s="9">
        <f t="shared" si="5"/>
        <v>0.12158777952681545</v>
      </c>
      <c r="M10" s="6">
        <f t="shared" si="8"/>
        <v>3.3530461931002169E-2</v>
      </c>
      <c r="N10" s="6">
        <f t="shared" si="9"/>
        <v>4.7419234015458028E-2</v>
      </c>
    </row>
    <row r="11" spans="1:14" x14ac:dyDescent="0.2">
      <c r="D11">
        <v>10</v>
      </c>
      <c r="E11">
        <f t="shared" si="0"/>
        <v>1000</v>
      </c>
      <c r="F11" s="4">
        <f t="shared" si="1"/>
        <v>72.256631032565224</v>
      </c>
      <c r="G11" s="4">
        <f t="shared" si="2"/>
        <v>76.356631032565218</v>
      </c>
      <c r="H11" s="4">
        <f t="shared" si="3"/>
        <v>17.327243458817627</v>
      </c>
      <c r="I11" s="4">
        <f t="shared" si="6"/>
        <v>6.6727565411823733</v>
      </c>
      <c r="J11" s="4">
        <f t="shared" si="7"/>
        <v>8.7389352449776359E-2</v>
      </c>
      <c r="K11" s="4">
        <f t="shared" si="4"/>
        <v>8.7389352449776359E-2</v>
      </c>
      <c r="L11" s="9">
        <f t="shared" si="5"/>
        <v>8.7389352449776359E-2</v>
      </c>
      <c r="M11" s="6">
        <f t="shared" si="8"/>
        <v>2.4099505451087855E-2</v>
      </c>
      <c r="N11" s="6">
        <f t="shared" si="9"/>
        <v>3.4081847455412782E-2</v>
      </c>
    </row>
    <row r="12" spans="1:14" x14ac:dyDescent="0.2">
      <c r="D12">
        <v>11</v>
      </c>
      <c r="E12">
        <f t="shared" si="0"/>
        <v>1100</v>
      </c>
      <c r="F12" s="4">
        <f t="shared" si="1"/>
        <v>79.482294135821761</v>
      </c>
      <c r="G12" s="4">
        <f t="shared" si="2"/>
        <v>83.582294135821755</v>
      </c>
      <c r="H12" s="4">
        <f t="shared" si="3"/>
        <v>19.059967804699387</v>
      </c>
      <c r="I12" s="4">
        <f t="shared" si="6"/>
        <v>4.9400321953006134</v>
      </c>
      <c r="J12" s="4">
        <f t="shared" ref="J12:J25" si="10">I12/G12</f>
        <v>5.9103811954156579E-2</v>
      </c>
      <c r="K12" s="4">
        <f t="shared" si="4"/>
        <v>5.9103811954156579E-2</v>
      </c>
      <c r="L12" s="9">
        <f t="shared" si="5"/>
        <v>5.9103811954156579E-2</v>
      </c>
      <c r="M12" s="6">
        <f t="shared" si="8"/>
        <v>1.6299155428435873E-2</v>
      </c>
      <c r="N12" s="6">
        <f t="shared" ref="N12:N25" si="11">M12*SQRT(2)</f>
        <v>2.3050486662121068E-2</v>
      </c>
    </row>
    <row r="13" spans="1:14" x14ac:dyDescent="0.2">
      <c r="D13">
        <v>12</v>
      </c>
      <c r="E13">
        <f t="shared" si="0"/>
        <v>1200</v>
      </c>
      <c r="F13" s="4">
        <f t="shared" si="1"/>
        <v>86.707957239078283</v>
      </c>
      <c r="G13" s="4">
        <f t="shared" si="2"/>
        <v>90.807957239078277</v>
      </c>
      <c r="H13" s="4">
        <f t="shared" si="3"/>
        <v>20.79269215058115</v>
      </c>
      <c r="I13" s="4">
        <f t="shared" si="6"/>
        <v>3.2073078494188501</v>
      </c>
      <c r="J13" s="4">
        <f t="shared" si="10"/>
        <v>3.531967843935397E-2</v>
      </c>
      <c r="K13" s="4">
        <f t="shared" si="4"/>
        <v>3.531967843935397E-2</v>
      </c>
      <c r="L13" s="9">
        <f t="shared" si="5"/>
        <v>3.531967843935397E-2</v>
      </c>
      <c r="M13" s="6">
        <f t="shared" si="8"/>
        <v>9.74016581218024E-3</v>
      </c>
      <c r="N13" s="6">
        <f t="shared" si="11"/>
        <v>1.3774674591348049E-2</v>
      </c>
    </row>
    <row r="14" spans="1:14" x14ac:dyDescent="0.2">
      <c r="D14">
        <v>13</v>
      </c>
      <c r="E14">
        <f t="shared" si="0"/>
        <v>1300</v>
      </c>
      <c r="F14" s="4">
        <f t="shared" si="1"/>
        <v>93.933620342334805</v>
      </c>
      <c r="G14" s="4">
        <f t="shared" si="2"/>
        <v>98.0336203423348</v>
      </c>
      <c r="H14" s="4">
        <f t="shared" si="3"/>
        <v>22.525416496462917</v>
      </c>
      <c r="I14" s="4">
        <f t="shared" si="6"/>
        <v>1.4745835035370831</v>
      </c>
      <c r="J14" s="4">
        <f t="shared" si="10"/>
        <v>1.5041610198499419E-2</v>
      </c>
      <c r="K14" s="4">
        <f t="shared" si="4"/>
        <v>1.5041610198499419E-2</v>
      </c>
      <c r="L14" s="9">
        <f t="shared" si="5"/>
        <v>1.5041610198499419E-2</v>
      </c>
      <c r="M14" s="6">
        <f t="shared" si="8"/>
        <v>4.148049582816231E-3</v>
      </c>
      <c r="N14" s="6">
        <f t="shared" si="11"/>
        <v>5.8662279774147731E-3</v>
      </c>
    </row>
    <row r="15" spans="1:14" x14ac:dyDescent="0.2">
      <c r="D15">
        <v>14</v>
      </c>
      <c r="E15">
        <f t="shared" si="0"/>
        <v>1400</v>
      </c>
      <c r="F15" s="4">
        <f t="shared" si="1"/>
        <v>101.15928344559133</v>
      </c>
      <c r="G15" s="4">
        <f t="shared" si="2"/>
        <v>105.25928344559132</v>
      </c>
      <c r="H15" s="4">
        <f t="shared" si="3"/>
        <v>24.258140842344677</v>
      </c>
      <c r="I15" s="4">
        <f t="shared" si="6"/>
        <v>0</v>
      </c>
      <c r="J15" s="4">
        <f t="shared" si="10"/>
        <v>0</v>
      </c>
      <c r="K15" s="4">
        <f t="shared" si="4"/>
        <v>0</v>
      </c>
      <c r="L15" s="9">
        <f t="shared" si="5"/>
        <v>0</v>
      </c>
      <c r="M15" s="6">
        <f t="shared" si="8"/>
        <v>0</v>
      </c>
      <c r="N15" s="6">
        <f t="shared" si="11"/>
        <v>0</v>
      </c>
    </row>
    <row r="16" spans="1:14" x14ac:dyDescent="0.2">
      <c r="D16">
        <v>15</v>
      </c>
      <c r="E16">
        <f t="shared" si="0"/>
        <v>1500</v>
      </c>
      <c r="F16" s="4">
        <f t="shared" si="1"/>
        <v>108.38494654884786</v>
      </c>
      <c r="G16" s="4">
        <f t="shared" si="2"/>
        <v>112.48494654884786</v>
      </c>
      <c r="H16" s="4">
        <f t="shared" si="3"/>
        <v>25.990865188226437</v>
      </c>
      <c r="I16" s="4">
        <f t="shared" si="6"/>
        <v>0</v>
      </c>
      <c r="J16" s="4">
        <f t="shared" si="10"/>
        <v>0</v>
      </c>
      <c r="K16" s="4">
        <f t="shared" si="4"/>
        <v>0</v>
      </c>
      <c r="L16" s="9">
        <f t="shared" si="5"/>
        <v>0</v>
      </c>
      <c r="M16" s="6">
        <f t="shared" si="8"/>
        <v>0</v>
      </c>
      <c r="N16" s="6">
        <f t="shared" si="11"/>
        <v>0</v>
      </c>
    </row>
    <row r="17" spans="3:14" x14ac:dyDescent="0.2">
      <c r="D17">
        <v>16</v>
      </c>
      <c r="E17">
        <f t="shared" si="0"/>
        <v>1600</v>
      </c>
      <c r="F17" s="4">
        <f t="shared" si="1"/>
        <v>115.6106096521044</v>
      </c>
      <c r="G17" s="4">
        <f t="shared" si="2"/>
        <v>119.7106096521044</v>
      </c>
      <c r="H17" s="4">
        <f t="shared" si="3"/>
        <v>27.7235895341082</v>
      </c>
      <c r="I17" s="4">
        <f t="shared" si="6"/>
        <v>0</v>
      </c>
      <c r="J17" s="4">
        <f t="shared" si="10"/>
        <v>0</v>
      </c>
      <c r="K17" s="4">
        <f t="shared" si="4"/>
        <v>0</v>
      </c>
      <c r="L17" s="9">
        <f t="shared" si="5"/>
        <v>0</v>
      </c>
      <c r="M17" s="6">
        <f t="shared" si="8"/>
        <v>0</v>
      </c>
      <c r="N17" s="6">
        <f t="shared" si="11"/>
        <v>0</v>
      </c>
    </row>
    <row r="18" spans="3:14" x14ac:dyDescent="0.2">
      <c r="D18">
        <v>17</v>
      </c>
      <c r="E18">
        <f t="shared" si="0"/>
        <v>1700</v>
      </c>
      <c r="F18" s="4">
        <f t="shared" si="1"/>
        <v>122.83627275536089</v>
      </c>
      <c r="G18" s="4">
        <f t="shared" si="2"/>
        <v>126.93627275536089</v>
      </c>
      <c r="H18" s="4">
        <f t="shared" si="3"/>
        <v>29.456313879989967</v>
      </c>
      <c r="I18" s="4">
        <f t="shared" si="6"/>
        <v>0</v>
      </c>
      <c r="J18" s="4">
        <f t="shared" si="10"/>
        <v>0</v>
      </c>
      <c r="K18" s="4">
        <f t="shared" si="4"/>
        <v>0</v>
      </c>
      <c r="L18" s="9">
        <f t="shared" si="5"/>
        <v>0</v>
      </c>
      <c r="M18" s="6">
        <f t="shared" si="8"/>
        <v>0</v>
      </c>
      <c r="N18" s="6">
        <f t="shared" si="11"/>
        <v>0</v>
      </c>
    </row>
    <row r="19" spans="3:14" x14ac:dyDescent="0.2">
      <c r="D19">
        <v>18</v>
      </c>
      <c r="E19">
        <f t="shared" si="0"/>
        <v>1800</v>
      </c>
      <c r="F19" s="4">
        <f t="shared" si="1"/>
        <v>130.06193585861743</v>
      </c>
      <c r="G19" s="4">
        <f t="shared" si="2"/>
        <v>134.16193585861743</v>
      </c>
      <c r="H19" s="4">
        <f t="shared" si="3"/>
        <v>31.189038225871727</v>
      </c>
      <c r="I19" s="4">
        <f t="shared" si="6"/>
        <v>0</v>
      </c>
      <c r="J19" s="4">
        <f t="shared" si="10"/>
        <v>0</v>
      </c>
      <c r="K19" s="4">
        <f t="shared" si="4"/>
        <v>0</v>
      </c>
      <c r="L19" s="9">
        <f t="shared" si="5"/>
        <v>0</v>
      </c>
      <c r="M19" s="6">
        <f t="shared" si="8"/>
        <v>0</v>
      </c>
      <c r="N19" s="6">
        <f t="shared" si="11"/>
        <v>0</v>
      </c>
    </row>
    <row r="20" spans="3:14" x14ac:dyDescent="0.2">
      <c r="D20">
        <v>19</v>
      </c>
      <c r="E20">
        <f t="shared" si="0"/>
        <v>1900</v>
      </c>
      <c r="F20" s="4">
        <f t="shared" si="1"/>
        <v>137.28759896187398</v>
      </c>
      <c r="G20" s="4">
        <f t="shared" si="2"/>
        <v>141.38759896187398</v>
      </c>
      <c r="H20" s="4">
        <f t="shared" si="3"/>
        <v>32.92176257175349</v>
      </c>
      <c r="I20" s="4">
        <f t="shared" si="6"/>
        <v>0</v>
      </c>
      <c r="J20" s="4">
        <f t="shared" si="10"/>
        <v>0</v>
      </c>
      <c r="K20" s="4">
        <f t="shared" si="4"/>
        <v>0</v>
      </c>
      <c r="L20" s="9">
        <f t="shared" si="5"/>
        <v>0</v>
      </c>
      <c r="M20" s="6">
        <f t="shared" si="8"/>
        <v>0</v>
      </c>
      <c r="N20" s="6">
        <f t="shared" si="11"/>
        <v>0</v>
      </c>
    </row>
    <row r="21" spans="3:14" x14ac:dyDescent="0.2">
      <c r="D21">
        <v>20</v>
      </c>
      <c r="E21">
        <f t="shared" si="0"/>
        <v>2000</v>
      </c>
      <c r="F21" s="4">
        <f t="shared" si="1"/>
        <v>144.51326206513045</v>
      </c>
      <c r="G21" s="4">
        <f t="shared" si="2"/>
        <v>148.61326206513044</v>
      </c>
      <c r="H21" s="4">
        <f t="shared" si="3"/>
        <v>34.654486917635253</v>
      </c>
      <c r="I21" s="4">
        <f t="shared" si="6"/>
        <v>0</v>
      </c>
      <c r="J21" s="4">
        <f t="shared" si="10"/>
        <v>0</v>
      </c>
      <c r="K21" s="4">
        <f t="shared" si="4"/>
        <v>0</v>
      </c>
      <c r="L21" s="9">
        <f t="shared" si="5"/>
        <v>0</v>
      </c>
      <c r="M21" s="6">
        <f t="shared" si="8"/>
        <v>0</v>
      </c>
      <c r="N21" s="6">
        <f t="shared" si="11"/>
        <v>0</v>
      </c>
    </row>
    <row r="22" spans="3:14" x14ac:dyDescent="0.2">
      <c r="D22">
        <v>21</v>
      </c>
      <c r="E22">
        <f t="shared" si="0"/>
        <v>2100</v>
      </c>
      <c r="F22" s="4">
        <f t="shared" si="1"/>
        <v>151.738925168387</v>
      </c>
      <c r="G22" s="4">
        <f t="shared" si="2"/>
        <v>155.83892516838699</v>
      </c>
      <c r="H22" s="4">
        <f t="shared" si="3"/>
        <v>36.387211263517017</v>
      </c>
      <c r="I22" s="4">
        <f t="shared" si="6"/>
        <v>0</v>
      </c>
      <c r="J22" s="4">
        <f t="shared" si="10"/>
        <v>0</v>
      </c>
      <c r="K22" s="4">
        <f t="shared" si="4"/>
        <v>0</v>
      </c>
      <c r="L22" s="9">
        <f t="shared" si="5"/>
        <v>0</v>
      </c>
      <c r="M22" s="6">
        <f t="shared" si="8"/>
        <v>0</v>
      </c>
      <c r="N22" s="6">
        <f t="shared" si="11"/>
        <v>0</v>
      </c>
    </row>
    <row r="23" spans="3:14" x14ac:dyDescent="0.2">
      <c r="D23">
        <v>22</v>
      </c>
      <c r="E23">
        <f t="shared" si="0"/>
        <v>2200</v>
      </c>
      <c r="F23" s="4">
        <f t="shared" si="1"/>
        <v>158.96458827164352</v>
      </c>
      <c r="G23" s="4">
        <f t="shared" si="2"/>
        <v>163.06458827164352</v>
      </c>
      <c r="H23" s="4">
        <f t="shared" si="3"/>
        <v>38.119935609398773</v>
      </c>
      <c r="I23" s="4">
        <f t="shared" si="6"/>
        <v>0</v>
      </c>
      <c r="J23" s="4">
        <f t="shared" si="10"/>
        <v>0</v>
      </c>
      <c r="K23" s="4">
        <f t="shared" si="4"/>
        <v>0</v>
      </c>
      <c r="L23" s="9">
        <f t="shared" si="5"/>
        <v>0</v>
      </c>
      <c r="M23" s="6">
        <f t="shared" si="8"/>
        <v>0</v>
      </c>
      <c r="N23" s="6">
        <f t="shared" si="11"/>
        <v>0</v>
      </c>
    </row>
    <row r="24" spans="3:14" x14ac:dyDescent="0.2">
      <c r="D24">
        <v>23</v>
      </c>
      <c r="E24">
        <f t="shared" si="0"/>
        <v>2300</v>
      </c>
      <c r="F24" s="4">
        <f t="shared" si="1"/>
        <v>166.19025137490004</v>
      </c>
      <c r="G24" s="4">
        <f t="shared" si="2"/>
        <v>170.29025137490004</v>
      </c>
      <c r="H24" s="4">
        <f t="shared" si="3"/>
        <v>39.852659955280537</v>
      </c>
      <c r="I24" s="4">
        <f t="shared" si="6"/>
        <v>0</v>
      </c>
      <c r="J24" s="4">
        <f t="shared" si="10"/>
        <v>0</v>
      </c>
      <c r="K24" s="4">
        <f t="shared" si="4"/>
        <v>0</v>
      </c>
      <c r="L24" s="9">
        <f t="shared" si="5"/>
        <v>0</v>
      </c>
      <c r="M24" s="6">
        <f t="shared" si="8"/>
        <v>0</v>
      </c>
      <c r="N24" s="6">
        <f t="shared" si="11"/>
        <v>0</v>
      </c>
    </row>
    <row r="25" spans="3:14" x14ac:dyDescent="0.2">
      <c r="D25">
        <v>24</v>
      </c>
      <c r="E25">
        <f t="shared" si="0"/>
        <v>2400</v>
      </c>
      <c r="F25" s="4">
        <f t="shared" si="1"/>
        <v>173.41591447815657</v>
      </c>
      <c r="G25" s="4">
        <f t="shared" si="2"/>
        <v>177.51591447815656</v>
      </c>
      <c r="H25" s="4">
        <f t="shared" si="3"/>
        <v>41.5853843011623</v>
      </c>
      <c r="I25" s="4">
        <f t="shared" si="6"/>
        <v>0</v>
      </c>
      <c r="J25" s="4">
        <f t="shared" si="10"/>
        <v>0</v>
      </c>
      <c r="K25" s="4">
        <f t="shared" si="4"/>
        <v>0</v>
      </c>
      <c r="L25" s="9">
        <f t="shared" si="5"/>
        <v>0</v>
      </c>
      <c r="M25" s="6">
        <f t="shared" si="8"/>
        <v>0</v>
      </c>
      <c r="N25" s="6">
        <f t="shared" si="11"/>
        <v>0</v>
      </c>
    </row>
    <row r="27" spans="3:14" x14ac:dyDescent="0.2">
      <c r="C27"/>
      <c r="D27"/>
      <c r="E27"/>
      <c r="F27"/>
      <c r="G27"/>
      <c r="H27"/>
      <c r="I27"/>
      <c r="J27"/>
      <c r="K27"/>
    </row>
    <row r="28" spans="3:14" x14ac:dyDescent="0.2">
      <c r="C28"/>
      <c r="D28"/>
      <c r="E28"/>
      <c r="F28"/>
      <c r="G28"/>
      <c r="H28"/>
      <c r="I28"/>
      <c r="J28"/>
      <c r="K28"/>
    </row>
    <row r="29" spans="3:14" x14ac:dyDescent="0.2">
      <c r="C29"/>
      <c r="D29"/>
      <c r="E29"/>
      <c r="F29"/>
      <c r="G29"/>
      <c r="H29"/>
      <c r="I29"/>
      <c r="J29"/>
      <c r="K29"/>
    </row>
    <row r="30" spans="3:14" x14ac:dyDescent="0.2">
      <c r="C30"/>
      <c r="D30"/>
      <c r="E30"/>
      <c r="F30"/>
      <c r="G30"/>
      <c r="H30"/>
      <c r="I30"/>
      <c r="J30"/>
      <c r="K30"/>
    </row>
    <row r="31" spans="3:14" x14ac:dyDescent="0.2">
      <c r="C31"/>
      <c r="D31"/>
      <c r="E31"/>
      <c r="F31"/>
      <c r="G31"/>
      <c r="H31"/>
      <c r="I31"/>
      <c r="J31"/>
      <c r="K31"/>
    </row>
    <row r="32" spans="3:14" x14ac:dyDescent="0.2">
      <c r="C32"/>
      <c r="D32"/>
      <c r="E32"/>
      <c r="F32"/>
      <c r="G32"/>
      <c r="H32"/>
      <c r="I32"/>
      <c r="J32"/>
      <c r="K32"/>
    </row>
    <row r="33" spans="3:11" x14ac:dyDescent="0.2">
      <c r="C33"/>
      <c r="D33"/>
      <c r="E33"/>
      <c r="F33"/>
      <c r="G33"/>
      <c r="H33"/>
      <c r="I33"/>
      <c r="J33"/>
      <c r="K33"/>
    </row>
    <row r="34" spans="3:11" x14ac:dyDescent="0.2">
      <c r="C34"/>
      <c r="D34"/>
      <c r="E34"/>
      <c r="F34"/>
      <c r="G34"/>
      <c r="H34"/>
      <c r="I34"/>
      <c r="J34"/>
      <c r="K34"/>
    </row>
    <row r="35" spans="3:11" x14ac:dyDescent="0.2">
      <c r="C35"/>
      <c r="D35"/>
      <c r="E35"/>
      <c r="F35"/>
      <c r="G35"/>
      <c r="H35"/>
      <c r="I35"/>
      <c r="J35"/>
      <c r="K35"/>
    </row>
    <row r="36" spans="3:11" x14ac:dyDescent="0.2">
      <c r="C36"/>
      <c r="D36"/>
      <c r="E36"/>
      <c r="F36"/>
      <c r="G36"/>
      <c r="H36"/>
      <c r="I36"/>
      <c r="J36"/>
      <c r="K36"/>
    </row>
    <row r="37" spans="3:11" x14ac:dyDescent="0.2">
      <c r="C37"/>
      <c r="D37"/>
      <c r="E37"/>
      <c r="F37"/>
      <c r="G37"/>
      <c r="H37"/>
      <c r="I37"/>
      <c r="J37"/>
      <c r="K37"/>
    </row>
    <row r="38" spans="3:11" x14ac:dyDescent="0.2">
      <c r="C38"/>
      <c r="D38"/>
      <c r="E38"/>
      <c r="F38"/>
      <c r="G38"/>
      <c r="H38"/>
      <c r="I38"/>
      <c r="J38"/>
      <c r="K38"/>
    </row>
    <row r="39" spans="3:11" x14ac:dyDescent="0.2">
      <c r="C39"/>
      <c r="D39"/>
      <c r="E39"/>
      <c r="F39"/>
      <c r="G39"/>
      <c r="H39"/>
      <c r="I39"/>
      <c r="J39"/>
      <c r="K39"/>
    </row>
    <row r="40" spans="3:11" x14ac:dyDescent="0.2">
      <c r="C40"/>
      <c r="D40"/>
      <c r="E40"/>
      <c r="F40"/>
      <c r="G40"/>
      <c r="H40"/>
      <c r="I40"/>
      <c r="J40"/>
      <c r="K40"/>
    </row>
    <row r="41" spans="3:11" x14ac:dyDescent="0.2">
      <c r="C41"/>
      <c r="D41"/>
      <c r="E41"/>
      <c r="F41"/>
      <c r="G41"/>
      <c r="H41"/>
      <c r="I41"/>
      <c r="J41"/>
      <c r="K41"/>
    </row>
    <row r="42" spans="3:11" x14ac:dyDescent="0.2">
      <c r="C42"/>
      <c r="D42"/>
      <c r="E42"/>
      <c r="F42"/>
      <c r="G42"/>
      <c r="H42"/>
      <c r="I42"/>
      <c r="J42"/>
      <c r="K42"/>
    </row>
    <row r="43" spans="3:11" x14ac:dyDescent="0.2">
      <c r="C43"/>
      <c r="D43"/>
      <c r="E43"/>
      <c r="F43"/>
      <c r="G43"/>
      <c r="H43"/>
      <c r="I43"/>
      <c r="J43"/>
      <c r="K43"/>
    </row>
    <row r="44" spans="3:11" x14ac:dyDescent="0.2">
      <c r="C44"/>
      <c r="D44"/>
      <c r="E44"/>
      <c r="F44"/>
      <c r="G44"/>
      <c r="H44"/>
      <c r="I44"/>
      <c r="J44"/>
      <c r="K44"/>
    </row>
    <row r="45" spans="3:11" x14ac:dyDescent="0.2">
      <c r="C45"/>
      <c r="D45"/>
      <c r="E45"/>
      <c r="F45"/>
      <c r="G45"/>
      <c r="H45"/>
      <c r="I45"/>
      <c r="J45"/>
      <c r="K45"/>
    </row>
    <row r="46" spans="3:11" x14ac:dyDescent="0.2">
      <c r="C46"/>
      <c r="D46"/>
      <c r="E46"/>
      <c r="F46"/>
      <c r="G46"/>
      <c r="H46"/>
      <c r="I46"/>
      <c r="J46"/>
      <c r="K46"/>
    </row>
    <row r="47" spans="3:11" x14ac:dyDescent="0.2">
      <c r="C47"/>
      <c r="D47"/>
      <c r="E47"/>
      <c r="F47"/>
      <c r="G47"/>
      <c r="H47"/>
      <c r="I47"/>
      <c r="J47"/>
      <c r="K47"/>
    </row>
    <row r="48" spans="3:11" x14ac:dyDescent="0.2">
      <c r="C48"/>
      <c r="D48"/>
      <c r="E48"/>
      <c r="F48"/>
      <c r="G48"/>
      <c r="H48"/>
      <c r="I48"/>
      <c r="J48"/>
      <c r="K48"/>
    </row>
    <row r="49" spans="3:11" x14ac:dyDescent="0.2">
      <c r="C49"/>
      <c r="D49"/>
      <c r="E49"/>
      <c r="F49"/>
      <c r="G49"/>
      <c r="H49"/>
      <c r="I49"/>
      <c r="J49"/>
      <c r="K49"/>
    </row>
    <row r="50" spans="3:11" x14ac:dyDescent="0.2">
      <c r="C50"/>
      <c r="D50"/>
      <c r="E50"/>
      <c r="F50"/>
      <c r="G50"/>
      <c r="H50"/>
      <c r="I50"/>
      <c r="J50"/>
      <c r="K50"/>
    </row>
    <row r="51" spans="3:11" x14ac:dyDescent="0.2">
      <c r="C51"/>
      <c r="D51"/>
      <c r="E51"/>
      <c r="F51"/>
      <c r="G51"/>
      <c r="H51"/>
      <c r="I51"/>
      <c r="J51"/>
      <c r="K51"/>
    </row>
    <row r="52" spans="3:11" x14ac:dyDescent="0.2">
      <c r="C52"/>
      <c r="D52"/>
      <c r="E52"/>
      <c r="F52"/>
      <c r="G52"/>
      <c r="H52"/>
      <c r="I52"/>
      <c r="J52"/>
      <c r="K52"/>
    </row>
    <row r="53" spans="3:11" x14ac:dyDescent="0.2">
      <c r="C53"/>
      <c r="D53"/>
      <c r="E53"/>
      <c r="F53"/>
      <c r="G53"/>
      <c r="H53"/>
      <c r="I53"/>
      <c r="J53"/>
      <c r="K53"/>
    </row>
    <row r="54" spans="3:11" x14ac:dyDescent="0.2">
      <c r="C54"/>
      <c r="D54"/>
      <c r="E54"/>
      <c r="F54"/>
      <c r="G54"/>
      <c r="H54"/>
      <c r="I54"/>
      <c r="J54"/>
      <c r="K54"/>
    </row>
    <row r="55" spans="3:11" x14ac:dyDescent="0.2">
      <c r="C55"/>
      <c r="D55"/>
      <c r="E55"/>
      <c r="F55"/>
      <c r="G55"/>
      <c r="H55"/>
      <c r="I55"/>
      <c r="J55"/>
      <c r="K55"/>
    </row>
    <row r="56" spans="3:11" x14ac:dyDescent="0.2">
      <c r="C56"/>
      <c r="D56"/>
      <c r="E56"/>
      <c r="F56"/>
      <c r="G56"/>
      <c r="H56"/>
      <c r="I56"/>
      <c r="J56"/>
      <c r="K56"/>
    </row>
    <row r="57" spans="3:11" x14ac:dyDescent="0.2">
      <c r="C57"/>
      <c r="D57"/>
      <c r="E57"/>
      <c r="F57"/>
      <c r="G57"/>
      <c r="H57"/>
      <c r="I57"/>
      <c r="J57"/>
      <c r="K57"/>
    </row>
    <row r="58" spans="3:11" x14ac:dyDescent="0.2">
      <c r="C58"/>
      <c r="D58"/>
      <c r="E58"/>
      <c r="F58"/>
      <c r="G58"/>
      <c r="H58"/>
      <c r="I58"/>
      <c r="J58"/>
      <c r="K58"/>
    </row>
    <row r="59" spans="3:11" x14ac:dyDescent="0.2">
      <c r="C59"/>
      <c r="D59"/>
      <c r="E59"/>
      <c r="F59"/>
      <c r="G59"/>
      <c r="H59"/>
      <c r="I59"/>
      <c r="J59"/>
      <c r="K59"/>
    </row>
    <row r="60" spans="3:11" x14ac:dyDescent="0.2">
      <c r="C60"/>
      <c r="D60"/>
      <c r="E60"/>
      <c r="F60"/>
      <c r="G60"/>
      <c r="H60"/>
      <c r="I60"/>
      <c r="J60"/>
      <c r="K60"/>
    </row>
    <row r="61" spans="3:11" x14ac:dyDescent="0.2">
      <c r="C61"/>
      <c r="D61"/>
      <c r="E61"/>
      <c r="F61"/>
      <c r="G61"/>
      <c r="H61"/>
      <c r="I61"/>
      <c r="J61"/>
      <c r="K61"/>
    </row>
    <row r="62" spans="3:11" x14ac:dyDescent="0.2">
      <c r="C62"/>
      <c r="D62"/>
      <c r="E62"/>
      <c r="F62"/>
      <c r="G62"/>
      <c r="H62"/>
      <c r="I62"/>
      <c r="J62"/>
      <c r="K62"/>
    </row>
    <row r="63" spans="3:11" x14ac:dyDescent="0.2">
      <c r="C63"/>
      <c r="D63"/>
      <c r="E63"/>
      <c r="F63"/>
      <c r="G63"/>
      <c r="H63"/>
      <c r="I63"/>
      <c r="J63"/>
      <c r="K63"/>
    </row>
    <row r="64" spans="3:11" x14ac:dyDescent="0.2">
      <c r="C64"/>
      <c r="D64"/>
      <c r="E64"/>
      <c r="F64"/>
      <c r="G64"/>
      <c r="H64"/>
      <c r="I64"/>
      <c r="J64"/>
      <c r="K64"/>
    </row>
    <row r="65" spans="3:11" x14ac:dyDescent="0.2">
      <c r="C65"/>
      <c r="D65"/>
      <c r="E65"/>
      <c r="F65"/>
      <c r="G65"/>
      <c r="H65"/>
      <c r="I65"/>
      <c r="J65"/>
      <c r="K65"/>
    </row>
    <row r="66" spans="3:11" x14ac:dyDescent="0.2">
      <c r="C66"/>
      <c r="D66"/>
      <c r="E66"/>
      <c r="F66"/>
      <c r="G66"/>
      <c r="H66"/>
      <c r="I66"/>
      <c r="J66"/>
      <c r="K66"/>
    </row>
    <row r="67" spans="3:11" x14ac:dyDescent="0.2">
      <c r="C67"/>
      <c r="D67"/>
      <c r="E67"/>
      <c r="F67"/>
      <c r="G67"/>
      <c r="H67"/>
      <c r="I67"/>
      <c r="J67"/>
      <c r="K67"/>
    </row>
    <row r="68" spans="3:11" x14ac:dyDescent="0.2">
      <c r="C68"/>
      <c r="D68"/>
      <c r="E68"/>
      <c r="F68"/>
      <c r="G68"/>
      <c r="H68"/>
      <c r="I68"/>
      <c r="J68"/>
      <c r="K68"/>
    </row>
    <row r="69" spans="3:11" x14ac:dyDescent="0.2">
      <c r="C69"/>
      <c r="D69"/>
      <c r="E69"/>
      <c r="F69"/>
      <c r="G69"/>
      <c r="H69"/>
      <c r="I69"/>
      <c r="J69"/>
      <c r="K69"/>
    </row>
    <row r="70" spans="3:11" x14ac:dyDescent="0.2">
      <c r="C70"/>
      <c r="D70"/>
      <c r="E70"/>
      <c r="F70"/>
      <c r="G70"/>
      <c r="H70"/>
      <c r="I70"/>
      <c r="J70"/>
      <c r="K70"/>
    </row>
    <row r="71" spans="3:11" x14ac:dyDescent="0.2">
      <c r="C71"/>
      <c r="D71"/>
      <c r="E71"/>
      <c r="F71"/>
      <c r="G71"/>
      <c r="H71"/>
      <c r="I71"/>
      <c r="J71"/>
      <c r="K71"/>
    </row>
    <row r="72" spans="3:11" x14ac:dyDescent="0.2">
      <c r="C72"/>
      <c r="D72"/>
      <c r="E72"/>
      <c r="F72"/>
      <c r="G72"/>
      <c r="H72"/>
      <c r="I72"/>
      <c r="J72"/>
      <c r="K72"/>
    </row>
    <row r="73" spans="3:11" x14ac:dyDescent="0.2">
      <c r="C73"/>
      <c r="D73"/>
      <c r="E73"/>
      <c r="F73"/>
      <c r="G73"/>
      <c r="H73"/>
      <c r="I73"/>
      <c r="J73"/>
      <c r="K73"/>
    </row>
    <row r="74" spans="3:11" x14ac:dyDescent="0.2">
      <c r="C74"/>
      <c r="D74"/>
      <c r="E74"/>
      <c r="F74"/>
      <c r="G74"/>
      <c r="H74"/>
      <c r="I74"/>
      <c r="J74"/>
      <c r="K74"/>
    </row>
    <row r="75" spans="3:11" x14ac:dyDescent="0.2">
      <c r="C75"/>
      <c r="D75"/>
      <c r="E75"/>
      <c r="F75"/>
      <c r="G75"/>
      <c r="H75"/>
      <c r="I75"/>
      <c r="J75"/>
      <c r="K75"/>
    </row>
    <row r="76" spans="3:11" x14ac:dyDescent="0.2">
      <c r="C76"/>
      <c r="D76"/>
      <c r="E76"/>
      <c r="F76"/>
      <c r="G76"/>
      <c r="H76"/>
      <c r="I76"/>
      <c r="J76"/>
      <c r="K76"/>
    </row>
    <row r="77" spans="3:11" x14ac:dyDescent="0.2">
      <c r="C77"/>
      <c r="D77"/>
      <c r="E77"/>
      <c r="F77"/>
      <c r="G77"/>
      <c r="H77"/>
      <c r="I77"/>
      <c r="J77"/>
      <c r="K77"/>
    </row>
    <row r="78" spans="3:11" x14ac:dyDescent="0.2">
      <c r="C78"/>
      <c r="D78"/>
      <c r="E78"/>
      <c r="F78"/>
      <c r="G78"/>
      <c r="H78"/>
      <c r="I78"/>
      <c r="J78"/>
      <c r="K78"/>
    </row>
    <row r="79" spans="3:11" x14ac:dyDescent="0.2">
      <c r="C79"/>
      <c r="D79"/>
      <c r="E79"/>
      <c r="F79"/>
      <c r="G79"/>
      <c r="H79"/>
      <c r="I79"/>
      <c r="J79"/>
      <c r="K79"/>
    </row>
    <row r="80" spans="3:11" x14ac:dyDescent="0.2">
      <c r="C80"/>
      <c r="D80"/>
      <c r="E80"/>
      <c r="F80"/>
      <c r="G80"/>
      <c r="H80"/>
      <c r="I80"/>
      <c r="J80"/>
      <c r="K80"/>
    </row>
    <row r="81" spans="3:11" x14ac:dyDescent="0.2">
      <c r="C81"/>
      <c r="D81"/>
      <c r="E81"/>
      <c r="F81"/>
      <c r="G81"/>
      <c r="H81"/>
      <c r="I81"/>
      <c r="J81"/>
      <c r="K81"/>
    </row>
    <row r="82" spans="3:11" x14ac:dyDescent="0.2">
      <c r="C82"/>
      <c r="D82"/>
      <c r="E82"/>
      <c r="F82"/>
      <c r="G82"/>
      <c r="H82"/>
      <c r="I82"/>
      <c r="J82"/>
      <c r="K82"/>
    </row>
    <row r="83" spans="3:11" x14ac:dyDescent="0.2">
      <c r="C83"/>
      <c r="D83"/>
      <c r="E83"/>
      <c r="F83"/>
      <c r="G83"/>
      <c r="H83"/>
      <c r="I83"/>
      <c r="J83"/>
      <c r="K83"/>
    </row>
    <row r="84" spans="3:11" x14ac:dyDescent="0.2">
      <c r="C84"/>
      <c r="D84"/>
      <c r="E84"/>
      <c r="F84"/>
      <c r="G84"/>
      <c r="H84"/>
      <c r="I84"/>
      <c r="J84"/>
      <c r="K84"/>
    </row>
    <row r="85" spans="3:11" x14ac:dyDescent="0.2">
      <c r="C85"/>
      <c r="D85"/>
      <c r="E85"/>
      <c r="F85"/>
      <c r="G85"/>
      <c r="H85"/>
      <c r="I85"/>
      <c r="J85"/>
      <c r="K85"/>
    </row>
    <row r="86" spans="3:11" x14ac:dyDescent="0.2">
      <c r="C86"/>
      <c r="D86"/>
      <c r="E86"/>
      <c r="F86"/>
      <c r="G86"/>
      <c r="H86"/>
      <c r="I86"/>
      <c r="J86"/>
      <c r="K86"/>
    </row>
    <row r="87" spans="3:11" x14ac:dyDescent="0.2">
      <c r="C87"/>
      <c r="D87"/>
      <c r="E87"/>
      <c r="F87"/>
      <c r="G87"/>
      <c r="H87"/>
      <c r="I87"/>
      <c r="J87"/>
      <c r="K87"/>
    </row>
    <row r="88" spans="3:11" x14ac:dyDescent="0.2">
      <c r="C88"/>
      <c r="D88"/>
      <c r="E88"/>
      <c r="F88"/>
      <c r="G88"/>
      <c r="H88"/>
      <c r="I88"/>
      <c r="J88"/>
      <c r="K88"/>
    </row>
    <row r="89" spans="3:11" x14ac:dyDescent="0.2">
      <c r="C89"/>
      <c r="D89"/>
      <c r="E89"/>
      <c r="F89"/>
      <c r="G89"/>
      <c r="H89"/>
      <c r="I89"/>
      <c r="J89"/>
      <c r="K89"/>
    </row>
    <row r="90" spans="3:11" x14ac:dyDescent="0.2">
      <c r="C90"/>
      <c r="D90"/>
      <c r="E90"/>
      <c r="F90"/>
      <c r="G90"/>
      <c r="H90"/>
      <c r="I90"/>
      <c r="J90"/>
      <c r="K90"/>
    </row>
    <row r="91" spans="3:11" x14ac:dyDescent="0.2">
      <c r="C91"/>
      <c r="D91"/>
      <c r="E91"/>
      <c r="F91"/>
      <c r="G91"/>
      <c r="H91"/>
      <c r="I91"/>
      <c r="J91"/>
      <c r="K91"/>
    </row>
    <row r="92" spans="3:11" x14ac:dyDescent="0.2">
      <c r="C92"/>
      <c r="D92"/>
      <c r="E92"/>
      <c r="F92"/>
      <c r="G92"/>
      <c r="H92"/>
      <c r="I92"/>
      <c r="J92"/>
      <c r="K92"/>
    </row>
    <row r="93" spans="3:11" x14ac:dyDescent="0.2">
      <c r="C93"/>
      <c r="D93"/>
      <c r="E93"/>
      <c r="F93"/>
      <c r="G93"/>
      <c r="H93"/>
      <c r="I93"/>
      <c r="J93"/>
      <c r="K93"/>
    </row>
    <row r="94" spans="3:11" x14ac:dyDescent="0.2">
      <c r="C94"/>
      <c r="D94"/>
      <c r="E94"/>
      <c r="F94"/>
      <c r="G94"/>
      <c r="H94"/>
      <c r="I94"/>
      <c r="J94"/>
      <c r="K94"/>
    </row>
    <row r="95" spans="3:11" x14ac:dyDescent="0.2">
      <c r="C95"/>
      <c r="D95"/>
      <c r="E95"/>
      <c r="F95"/>
      <c r="G95"/>
      <c r="H95"/>
      <c r="I95"/>
      <c r="J95"/>
      <c r="K95"/>
    </row>
    <row r="96" spans="3:11" x14ac:dyDescent="0.2">
      <c r="C96"/>
      <c r="D96"/>
      <c r="E96"/>
      <c r="F96"/>
      <c r="G96"/>
      <c r="H96"/>
      <c r="I96"/>
      <c r="J96"/>
      <c r="K96"/>
    </row>
    <row r="97" spans="3:11" x14ac:dyDescent="0.2">
      <c r="C97"/>
      <c r="D97"/>
      <c r="E97"/>
      <c r="F97"/>
      <c r="G97"/>
      <c r="H97"/>
      <c r="I97"/>
      <c r="J97"/>
      <c r="K97"/>
    </row>
    <row r="98" spans="3:11" x14ac:dyDescent="0.2">
      <c r="C98"/>
      <c r="D98"/>
      <c r="E98"/>
      <c r="F98"/>
      <c r="G98"/>
      <c r="H98"/>
      <c r="I98"/>
      <c r="J98"/>
      <c r="K98"/>
    </row>
    <row r="99" spans="3:11" x14ac:dyDescent="0.2">
      <c r="C99"/>
      <c r="D99"/>
      <c r="E99"/>
      <c r="F99"/>
      <c r="G99"/>
      <c r="H99"/>
      <c r="I99"/>
      <c r="J99"/>
      <c r="K99"/>
    </row>
    <row r="100" spans="3:11" x14ac:dyDescent="0.2">
      <c r="C100"/>
      <c r="D100"/>
      <c r="E100"/>
      <c r="F100"/>
      <c r="G100"/>
      <c r="H100"/>
      <c r="I100"/>
      <c r="J100"/>
      <c r="K100"/>
    </row>
    <row r="101" spans="3:11" x14ac:dyDescent="0.2">
      <c r="C101"/>
      <c r="D101"/>
      <c r="E101"/>
      <c r="F101"/>
      <c r="G101"/>
      <c r="H101"/>
      <c r="I101"/>
      <c r="J101"/>
      <c r="K101"/>
    </row>
    <row r="102" spans="3:11" x14ac:dyDescent="0.2">
      <c r="C102"/>
      <c r="D102"/>
      <c r="E102"/>
      <c r="F102"/>
      <c r="G102"/>
      <c r="H102"/>
      <c r="I102"/>
      <c r="J102"/>
      <c r="K102"/>
    </row>
    <row r="103" spans="3:11" x14ac:dyDescent="0.2">
      <c r="C103"/>
      <c r="D103"/>
      <c r="E103"/>
      <c r="F103"/>
      <c r="G103"/>
      <c r="H103"/>
      <c r="I103"/>
      <c r="J103"/>
      <c r="K103"/>
    </row>
    <row r="104" spans="3:11" x14ac:dyDescent="0.2">
      <c r="C104"/>
      <c r="D104"/>
      <c r="E104"/>
      <c r="F104"/>
      <c r="G104"/>
      <c r="H104"/>
      <c r="I104"/>
      <c r="J104"/>
      <c r="K104"/>
    </row>
    <row r="105" spans="3:11" x14ac:dyDescent="0.2">
      <c r="C105"/>
      <c r="D105"/>
      <c r="E105"/>
      <c r="F105"/>
      <c r="G105"/>
      <c r="H105"/>
      <c r="I105"/>
      <c r="J105"/>
      <c r="K105"/>
    </row>
    <row r="106" spans="3:11" x14ac:dyDescent="0.2">
      <c r="C106"/>
      <c r="D106"/>
      <c r="E106"/>
      <c r="F106"/>
      <c r="G106"/>
      <c r="H106"/>
      <c r="I106"/>
      <c r="J106"/>
      <c r="K106"/>
    </row>
    <row r="107" spans="3:11" x14ac:dyDescent="0.2">
      <c r="C107"/>
      <c r="D107"/>
      <c r="E107"/>
      <c r="F107"/>
      <c r="G107"/>
      <c r="H107"/>
      <c r="I107"/>
      <c r="J107"/>
      <c r="K107"/>
    </row>
    <row r="108" spans="3:11" x14ac:dyDescent="0.2">
      <c r="C108"/>
      <c r="D108"/>
      <c r="E108"/>
      <c r="F108"/>
      <c r="G108"/>
      <c r="H108"/>
      <c r="I108"/>
      <c r="J108"/>
      <c r="K108"/>
    </row>
    <row r="109" spans="3:11" x14ac:dyDescent="0.2">
      <c r="C109"/>
      <c r="D109"/>
      <c r="E109"/>
      <c r="F109"/>
      <c r="G109"/>
      <c r="H109"/>
      <c r="I109"/>
      <c r="J109"/>
      <c r="K109"/>
    </row>
    <row r="110" spans="3:11" x14ac:dyDescent="0.2">
      <c r="C110"/>
      <c r="D110"/>
      <c r="E110"/>
      <c r="F110"/>
      <c r="G110"/>
      <c r="H110"/>
      <c r="I110"/>
      <c r="J110"/>
      <c r="K110"/>
    </row>
    <row r="111" spans="3:11" x14ac:dyDescent="0.2">
      <c r="C111"/>
      <c r="D111"/>
      <c r="E111"/>
      <c r="F111"/>
      <c r="G111"/>
      <c r="H111"/>
      <c r="I111"/>
      <c r="J111"/>
      <c r="K111"/>
    </row>
    <row r="112" spans="3:11" x14ac:dyDescent="0.2">
      <c r="C112"/>
      <c r="D112"/>
      <c r="E112"/>
      <c r="F112"/>
      <c r="G112"/>
      <c r="H112"/>
      <c r="I112"/>
      <c r="J112"/>
      <c r="K112"/>
    </row>
    <row r="113" spans="3:11" x14ac:dyDescent="0.2">
      <c r="C113"/>
      <c r="D113"/>
      <c r="E113"/>
      <c r="F113"/>
      <c r="G113"/>
      <c r="H113"/>
      <c r="I113"/>
      <c r="J113"/>
      <c r="K113"/>
    </row>
    <row r="114" spans="3:11" x14ac:dyDescent="0.2">
      <c r="C114"/>
      <c r="D114"/>
      <c r="E114"/>
      <c r="F114"/>
      <c r="G114"/>
      <c r="H114"/>
      <c r="I114"/>
      <c r="J114"/>
      <c r="K114"/>
    </row>
    <row r="115" spans="3:11" x14ac:dyDescent="0.2">
      <c r="C115"/>
      <c r="D115"/>
      <c r="E115"/>
      <c r="F115"/>
      <c r="G115"/>
      <c r="H115"/>
      <c r="I115"/>
      <c r="J115"/>
      <c r="K115"/>
    </row>
    <row r="116" spans="3:11" x14ac:dyDescent="0.2">
      <c r="C116"/>
      <c r="D116"/>
      <c r="E116"/>
      <c r="F116"/>
      <c r="G116"/>
      <c r="H116"/>
      <c r="I116"/>
      <c r="J116"/>
      <c r="K116"/>
    </row>
    <row r="117" spans="3:11" x14ac:dyDescent="0.2">
      <c r="C117"/>
      <c r="D117"/>
      <c r="E117"/>
      <c r="F117"/>
      <c r="G117"/>
      <c r="H117"/>
      <c r="I117"/>
      <c r="J117"/>
      <c r="K117"/>
    </row>
    <row r="118" spans="3:11" x14ac:dyDescent="0.2">
      <c r="C118"/>
      <c r="D118"/>
      <c r="E118"/>
      <c r="F118"/>
      <c r="G118"/>
      <c r="H118"/>
      <c r="I118"/>
      <c r="J118"/>
      <c r="K118"/>
    </row>
    <row r="119" spans="3:11" x14ac:dyDescent="0.2">
      <c r="C119"/>
      <c r="D119"/>
      <c r="E119"/>
      <c r="F119"/>
      <c r="G119"/>
      <c r="H119"/>
      <c r="I119"/>
      <c r="J119"/>
      <c r="K119"/>
    </row>
    <row r="120" spans="3:11" x14ac:dyDescent="0.2">
      <c r="C120"/>
      <c r="D120"/>
      <c r="E120"/>
      <c r="F120"/>
      <c r="G120"/>
      <c r="H120"/>
      <c r="I120"/>
      <c r="J120"/>
      <c r="K120"/>
    </row>
    <row r="121" spans="3:11" x14ac:dyDescent="0.2">
      <c r="C121"/>
      <c r="D121"/>
      <c r="E121"/>
      <c r="F121"/>
      <c r="G121"/>
      <c r="H121"/>
      <c r="I121"/>
      <c r="J121"/>
      <c r="K121"/>
    </row>
    <row r="122" spans="3:11" x14ac:dyDescent="0.2">
      <c r="C122"/>
      <c r="D122"/>
      <c r="E122"/>
      <c r="F122"/>
      <c r="G122"/>
      <c r="H122"/>
      <c r="I122"/>
      <c r="J122"/>
      <c r="K122"/>
    </row>
    <row r="123" spans="3:11" x14ac:dyDescent="0.2">
      <c r="C123"/>
      <c r="D123"/>
      <c r="E123"/>
      <c r="F123"/>
      <c r="G123"/>
      <c r="H123"/>
      <c r="I123"/>
      <c r="J123"/>
      <c r="K123"/>
    </row>
    <row r="124" spans="3:11" x14ac:dyDescent="0.2">
      <c r="C124"/>
      <c r="D124"/>
      <c r="E124"/>
      <c r="F124"/>
      <c r="G124"/>
      <c r="H124"/>
      <c r="I124"/>
      <c r="J124"/>
      <c r="K124"/>
    </row>
    <row r="125" spans="3:11" x14ac:dyDescent="0.2">
      <c r="C125"/>
      <c r="D125"/>
      <c r="E125"/>
      <c r="F125"/>
      <c r="G125"/>
      <c r="H125"/>
      <c r="I125"/>
      <c r="J125"/>
      <c r="K125"/>
    </row>
    <row r="126" spans="3:11" x14ac:dyDescent="0.2">
      <c r="C126"/>
      <c r="D126"/>
      <c r="E126"/>
      <c r="F126"/>
      <c r="G126"/>
      <c r="H126"/>
      <c r="I126"/>
      <c r="J126"/>
      <c r="K126"/>
    </row>
    <row r="127" spans="3:11" x14ac:dyDescent="0.2">
      <c r="C127"/>
      <c r="D127"/>
      <c r="E127"/>
      <c r="F127"/>
      <c r="G127"/>
      <c r="H127"/>
      <c r="I127"/>
      <c r="J127"/>
      <c r="K127"/>
    </row>
    <row r="128" spans="3:11" x14ac:dyDescent="0.2">
      <c r="C128"/>
      <c r="D128"/>
      <c r="E128"/>
      <c r="F128"/>
      <c r="G128"/>
      <c r="H128"/>
      <c r="I128"/>
      <c r="J128"/>
      <c r="K128"/>
    </row>
    <row r="129" spans="3:11" x14ac:dyDescent="0.2">
      <c r="C129"/>
      <c r="D129"/>
      <c r="E129"/>
      <c r="F129"/>
      <c r="G129"/>
      <c r="H129"/>
      <c r="I129"/>
      <c r="J129"/>
      <c r="K129"/>
    </row>
    <row r="130" spans="3:11" x14ac:dyDescent="0.2">
      <c r="C130"/>
      <c r="D130"/>
      <c r="E130"/>
      <c r="F130"/>
      <c r="G130"/>
      <c r="H130"/>
      <c r="I130"/>
      <c r="J130"/>
      <c r="K130"/>
    </row>
    <row r="131" spans="3:11" x14ac:dyDescent="0.2">
      <c r="C131"/>
      <c r="D131"/>
      <c r="E131"/>
      <c r="F131"/>
      <c r="G131"/>
      <c r="H131"/>
      <c r="I131"/>
      <c r="J131"/>
      <c r="K131"/>
    </row>
    <row r="132" spans="3:11" x14ac:dyDescent="0.2">
      <c r="C132"/>
      <c r="D132"/>
      <c r="E132"/>
      <c r="F132"/>
      <c r="G132"/>
      <c r="H132"/>
      <c r="I132"/>
      <c r="J132"/>
      <c r="K132"/>
    </row>
    <row r="133" spans="3:11" x14ac:dyDescent="0.2">
      <c r="C133"/>
      <c r="D133"/>
      <c r="E133"/>
      <c r="F133"/>
      <c r="G133"/>
      <c r="H133"/>
      <c r="I133"/>
      <c r="J133"/>
      <c r="K133"/>
    </row>
    <row r="134" spans="3:11" x14ac:dyDescent="0.2">
      <c r="C134"/>
      <c r="D134"/>
      <c r="E134"/>
      <c r="F134"/>
      <c r="G134"/>
      <c r="H134"/>
      <c r="I134"/>
      <c r="J134"/>
      <c r="K134"/>
    </row>
    <row r="135" spans="3:11" x14ac:dyDescent="0.2">
      <c r="C135"/>
      <c r="D135"/>
      <c r="E135"/>
      <c r="F135"/>
      <c r="G135"/>
      <c r="H135"/>
      <c r="I135"/>
      <c r="J135"/>
      <c r="K135"/>
    </row>
    <row r="136" spans="3:11" x14ac:dyDescent="0.2">
      <c r="C136"/>
      <c r="D136"/>
      <c r="E136"/>
      <c r="F136"/>
      <c r="G136"/>
      <c r="H136"/>
      <c r="I136"/>
      <c r="J136"/>
      <c r="K136"/>
    </row>
    <row r="137" spans="3:11" x14ac:dyDescent="0.2">
      <c r="C137"/>
      <c r="D137"/>
      <c r="E137"/>
      <c r="F137"/>
      <c r="G137"/>
      <c r="H137"/>
      <c r="I137"/>
      <c r="J137"/>
      <c r="K137"/>
    </row>
    <row r="138" spans="3:11" x14ac:dyDescent="0.2">
      <c r="C138"/>
      <c r="D138"/>
      <c r="E138"/>
      <c r="F138"/>
      <c r="G138"/>
      <c r="H138"/>
      <c r="I138"/>
      <c r="J138"/>
      <c r="K138"/>
    </row>
    <row r="139" spans="3:11" x14ac:dyDescent="0.2">
      <c r="C139"/>
      <c r="D139"/>
      <c r="E139"/>
      <c r="F139"/>
      <c r="G139"/>
      <c r="H139"/>
      <c r="I139"/>
      <c r="J139"/>
      <c r="K139"/>
    </row>
    <row r="140" spans="3:11" x14ac:dyDescent="0.2">
      <c r="C140"/>
      <c r="D140"/>
      <c r="E140"/>
      <c r="F140"/>
      <c r="G140"/>
      <c r="H140"/>
      <c r="I140"/>
      <c r="J140"/>
      <c r="K140"/>
    </row>
    <row r="141" spans="3:11" x14ac:dyDescent="0.2">
      <c r="C141"/>
      <c r="D141"/>
      <c r="E141"/>
      <c r="F141"/>
      <c r="G141"/>
      <c r="H141"/>
      <c r="I141"/>
      <c r="J141"/>
      <c r="K141"/>
    </row>
    <row r="142" spans="3:11" x14ac:dyDescent="0.2">
      <c r="C142"/>
      <c r="D142"/>
      <c r="E142"/>
      <c r="F142"/>
      <c r="G142"/>
      <c r="H142"/>
      <c r="I142"/>
      <c r="J142"/>
      <c r="K142"/>
    </row>
    <row r="143" spans="3:11" x14ac:dyDescent="0.2">
      <c r="C143"/>
      <c r="D143"/>
      <c r="E143"/>
      <c r="F143"/>
      <c r="G143"/>
      <c r="H143"/>
      <c r="I143"/>
      <c r="J143"/>
      <c r="K143"/>
    </row>
    <row r="144" spans="3:11" x14ac:dyDescent="0.2">
      <c r="C144"/>
      <c r="D144"/>
      <c r="E144"/>
      <c r="F144"/>
      <c r="G144"/>
      <c r="H144"/>
      <c r="I144"/>
      <c r="J144"/>
      <c r="K144"/>
    </row>
    <row r="145" spans="3:11" x14ac:dyDescent="0.2">
      <c r="C145"/>
      <c r="D145"/>
      <c r="E145"/>
      <c r="F145"/>
      <c r="G145"/>
      <c r="H145"/>
      <c r="I145"/>
      <c r="J145"/>
      <c r="K145"/>
    </row>
    <row r="146" spans="3:11" x14ac:dyDescent="0.2">
      <c r="C146"/>
      <c r="D146"/>
      <c r="E146"/>
      <c r="F146"/>
      <c r="G146"/>
      <c r="H146"/>
      <c r="I146"/>
      <c r="J146"/>
      <c r="K146"/>
    </row>
    <row r="147" spans="3:11" x14ac:dyDescent="0.2">
      <c r="C147"/>
      <c r="D147"/>
      <c r="E147"/>
      <c r="F147"/>
      <c r="G147"/>
      <c r="H147"/>
      <c r="I147"/>
      <c r="J147"/>
      <c r="K147"/>
    </row>
    <row r="148" spans="3:11" x14ac:dyDescent="0.2">
      <c r="C148"/>
      <c r="D148"/>
      <c r="E148"/>
      <c r="F148"/>
      <c r="G148"/>
      <c r="H148"/>
      <c r="I148"/>
      <c r="J148"/>
      <c r="K148"/>
    </row>
    <row r="149" spans="3:11" x14ac:dyDescent="0.2">
      <c r="C149"/>
      <c r="D149"/>
      <c r="E149"/>
      <c r="F149"/>
      <c r="G149"/>
      <c r="H149"/>
      <c r="I149"/>
      <c r="J149"/>
      <c r="K149"/>
    </row>
    <row r="150" spans="3:11" x14ac:dyDescent="0.2">
      <c r="C150"/>
      <c r="D150"/>
      <c r="E150"/>
      <c r="F150"/>
      <c r="G150"/>
      <c r="H150"/>
      <c r="I150"/>
      <c r="J150"/>
      <c r="K150"/>
    </row>
    <row r="151" spans="3:11" x14ac:dyDescent="0.2">
      <c r="C151"/>
      <c r="D151"/>
      <c r="E151"/>
      <c r="F151"/>
      <c r="G151"/>
      <c r="H151"/>
      <c r="I151"/>
      <c r="J151"/>
      <c r="K151"/>
    </row>
    <row r="152" spans="3:11" x14ac:dyDescent="0.2">
      <c r="C152"/>
      <c r="D152"/>
      <c r="E152"/>
      <c r="F152"/>
      <c r="G152"/>
      <c r="H152"/>
      <c r="I152"/>
      <c r="J152"/>
      <c r="K152"/>
    </row>
    <row r="153" spans="3:11" x14ac:dyDescent="0.2">
      <c r="C153"/>
      <c r="D153"/>
      <c r="E153"/>
      <c r="F153"/>
      <c r="G153"/>
      <c r="H153"/>
      <c r="I153"/>
      <c r="J153"/>
      <c r="K153"/>
    </row>
    <row r="154" spans="3:11" x14ac:dyDescent="0.2">
      <c r="C154"/>
      <c r="D154"/>
      <c r="E154"/>
      <c r="F154"/>
      <c r="G154"/>
      <c r="H154"/>
      <c r="I154"/>
      <c r="J154"/>
      <c r="K154"/>
    </row>
    <row r="155" spans="3:11" x14ac:dyDescent="0.2">
      <c r="C155"/>
      <c r="D155"/>
      <c r="E155"/>
      <c r="F155"/>
      <c r="G155"/>
      <c r="H155"/>
      <c r="I155"/>
      <c r="J155"/>
      <c r="K155"/>
    </row>
    <row r="156" spans="3:11" x14ac:dyDescent="0.2">
      <c r="C156"/>
      <c r="D156"/>
      <c r="E156"/>
      <c r="F156"/>
      <c r="G156"/>
      <c r="H156"/>
      <c r="I156"/>
      <c r="J156"/>
      <c r="K156"/>
    </row>
    <row r="157" spans="3:11" x14ac:dyDescent="0.2">
      <c r="C157"/>
      <c r="D157"/>
      <c r="E157"/>
      <c r="F157"/>
      <c r="G157"/>
      <c r="H157"/>
      <c r="I157"/>
      <c r="J157"/>
      <c r="K157"/>
    </row>
    <row r="158" spans="3:11" x14ac:dyDescent="0.2">
      <c r="C158"/>
      <c r="D158"/>
      <c r="E158"/>
      <c r="F158"/>
      <c r="G158"/>
      <c r="H158"/>
      <c r="I158"/>
      <c r="J158"/>
      <c r="K158"/>
    </row>
    <row r="159" spans="3:11" x14ac:dyDescent="0.2">
      <c r="C159"/>
      <c r="D159"/>
      <c r="E159"/>
      <c r="F159"/>
      <c r="G159"/>
      <c r="H159"/>
      <c r="I159"/>
      <c r="J159"/>
      <c r="K159"/>
    </row>
    <row r="160" spans="3:11" x14ac:dyDescent="0.2">
      <c r="C160"/>
      <c r="D160"/>
      <c r="E160"/>
      <c r="F160"/>
      <c r="G160"/>
      <c r="H160"/>
      <c r="I160"/>
      <c r="J160"/>
      <c r="K160"/>
    </row>
    <row r="161" spans="3:11" x14ac:dyDescent="0.2">
      <c r="C161"/>
      <c r="D161"/>
      <c r="E161"/>
      <c r="F161"/>
      <c r="G161"/>
      <c r="H161"/>
      <c r="I161"/>
      <c r="J161"/>
      <c r="K161"/>
    </row>
    <row r="162" spans="3:11" x14ac:dyDescent="0.2">
      <c r="C162"/>
      <c r="D162"/>
      <c r="E162"/>
      <c r="F162"/>
      <c r="G162"/>
      <c r="H162"/>
      <c r="I162"/>
      <c r="J162"/>
      <c r="K162"/>
    </row>
    <row r="163" spans="3:11" x14ac:dyDescent="0.2">
      <c r="C163"/>
      <c r="D163"/>
      <c r="E163"/>
      <c r="F163"/>
      <c r="G163"/>
      <c r="H163"/>
      <c r="I163"/>
      <c r="J163"/>
      <c r="K163"/>
    </row>
    <row r="164" spans="3:11" x14ac:dyDescent="0.2">
      <c r="C164"/>
      <c r="D164"/>
      <c r="E164"/>
      <c r="F164"/>
      <c r="G164"/>
      <c r="H164"/>
      <c r="I164"/>
      <c r="J164"/>
      <c r="K164"/>
    </row>
    <row r="165" spans="3:11" x14ac:dyDescent="0.2">
      <c r="C165"/>
      <c r="D165"/>
      <c r="E165"/>
      <c r="F165"/>
      <c r="G165"/>
      <c r="H165"/>
      <c r="I165"/>
      <c r="J165"/>
      <c r="K165"/>
    </row>
    <row r="166" spans="3:11" x14ac:dyDescent="0.2">
      <c r="C166"/>
      <c r="D166"/>
      <c r="E166"/>
      <c r="F166"/>
      <c r="G166"/>
      <c r="H166"/>
      <c r="I166"/>
      <c r="J166"/>
      <c r="K166"/>
    </row>
    <row r="167" spans="3:11" x14ac:dyDescent="0.2">
      <c r="C167"/>
      <c r="D167"/>
      <c r="E167"/>
      <c r="F167"/>
      <c r="G167"/>
      <c r="H167"/>
      <c r="I167"/>
      <c r="J167"/>
      <c r="K167"/>
    </row>
    <row r="168" spans="3:11" x14ac:dyDescent="0.2">
      <c r="C168"/>
      <c r="D168"/>
      <c r="E168"/>
      <c r="F168"/>
      <c r="G168"/>
      <c r="H168"/>
      <c r="I168"/>
      <c r="J168"/>
      <c r="K168"/>
    </row>
    <row r="169" spans="3:11" x14ac:dyDescent="0.2">
      <c r="C169"/>
      <c r="D169"/>
      <c r="E169"/>
      <c r="F169"/>
      <c r="G169"/>
      <c r="H169"/>
      <c r="I169"/>
      <c r="J169"/>
      <c r="K169"/>
    </row>
    <row r="170" spans="3:11" x14ac:dyDescent="0.2">
      <c r="C170"/>
      <c r="D170"/>
      <c r="E170"/>
      <c r="F170"/>
      <c r="G170"/>
      <c r="H170"/>
      <c r="I170"/>
      <c r="J170"/>
      <c r="K170"/>
    </row>
    <row r="171" spans="3:11" x14ac:dyDescent="0.2">
      <c r="C171"/>
      <c r="D171"/>
      <c r="E171"/>
      <c r="F171"/>
      <c r="G171"/>
      <c r="H171"/>
      <c r="I171"/>
      <c r="J171"/>
      <c r="K171"/>
    </row>
    <row r="172" spans="3:11" x14ac:dyDescent="0.2">
      <c r="C172"/>
      <c r="D172"/>
      <c r="E172"/>
      <c r="F172"/>
      <c r="G172"/>
      <c r="H172"/>
      <c r="I172"/>
      <c r="J172"/>
      <c r="K172"/>
    </row>
    <row r="173" spans="3:11" x14ac:dyDescent="0.2">
      <c r="C173"/>
      <c r="D173"/>
      <c r="E173"/>
      <c r="F173"/>
      <c r="G173"/>
      <c r="H173"/>
      <c r="I173"/>
      <c r="J173"/>
      <c r="K173"/>
    </row>
    <row r="174" spans="3:11" x14ac:dyDescent="0.2">
      <c r="C174"/>
      <c r="D174"/>
      <c r="E174"/>
      <c r="F174"/>
      <c r="G174"/>
      <c r="H174"/>
      <c r="I174"/>
      <c r="J174"/>
      <c r="K174"/>
    </row>
    <row r="175" spans="3:11" x14ac:dyDescent="0.2">
      <c r="C175"/>
      <c r="D175"/>
      <c r="E175"/>
      <c r="F175"/>
      <c r="G175"/>
      <c r="H175"/>
      <c r="I175"/>
      <c r="J175"/>
      <c r="K175"/>
    </row>
    <row r="176" spans="3:11" x14ac:dyDescent="0.2">
      <c r="C176"/>
      <c r="D176"/>
      <c r="E176"/>
      <c r="F176"/>
      <c r="G176"/>
      <c r="H176"/>
      <c r="I176"/>
      <c r="J176"/>
      <c r="K176"/>
    </row>
    <row r="177" spans="3:11" x14ac:dyDescent="0.2">
      <c r="C177"/>
      <c r="D177"/>
      <c r="E177"/>
      <c r="F177"/>
      <c r="G177"/>
      <c r="H177"/>
      <c r="I177"/>
      <c r="J177"/>
      <c r="K177"/>
    </row>
    <row r="178" spans="3:11" x14ac:dyDescent="0.2">
      <c r="C178"/>
      <c r="D178"/>
      <c r="E178"/>
      <c r="F178"/>
      <c r="G178"/>
      <c r="H178"/>
      <c r="I178"/>
      <c r="J178"/>
      <c r="K178"/>
    </row>
    <row r="179" spans="3:11" x14ac:dyDescent="0.2">
      <c r="C179"/>
      <c r="D179"/>
      <c r="E179"/>
      <c r="F179"/>
      <c r="G179"/>
      <c r="H179"/>
      <c r="I179"/>
      <c r="J179"/>
      <c r="K179"/>
    </row>
    <row r="180" spans="3:11" x14ac:dyDescent="0.2">
      <c r="C180"/>
      <c r="D180"/>
      <c r="E180"/>
      <c r="F180"/>
      <c r="G180"/>
      <c r="H180"/>
      <c r="I180"/>
      <c r="J180"/>
      <c r="K180"/>
    </row>
    <row r="181" spans="3:11" x14ac:dyDescent="0.2">
      <c r="C181"/>
      <c r="D181"/>
      <c r="E181"/>
      <c r="F181"/>
      <c r="G181"/>
      <c r="H181"/>
      <c r="I181"/>
      <c r="J181"/>
      <c r="K181"/>
    </row>
    <row r="182" spans="3:11" x14ac:dyDescent="0.2">
      <c r="C182"/>
      <c r="D182"/>
      <c r="E182"/>
      <c r="F182"/>
      <c r="G182"/>
      <c r="H182"/>
      <c r="I182"/>
      <c r="J182"/>
      <c r="K182"/>
    </row>
    <row r="183" spans="3:11" x14ac:dyDescent="0.2">
      <c r="C183"/>
      <c r="D183"/>
      <c r="E183"/>
      <c r="F183"/>
      <c r="G183"/>
      <c r="H183"/>
      <c r="I183"/>
      <c r="J183"/>
      <c r="K183"/>
    </row>
    <row r="184" spans="3:11" x14ac:dyDescent="0.2">
      <c r="C184"/>
      <c r="D184"/>
      <c r="E184"/>
      <c r="F184"/>
      <c r="G184"/>
      <c r="H184"/>
      <c r="I184"/>
      <c r="J184"/>
      <c r="K184"/>
    </row>
    <row r="185" spans="3:11" x14ac:dyDescent="0.2">
      <c r="C185"/>
      <c r="D185"/>
      <c r="E185"/>
      <c r="F185"/>
      <c r="G185"/>
      <c r="H185"/>
      <c r="I185"/>
      <c r="J185"/>
      <c r="K185"/>
    </row>
    <row r="186" spans="3:11" x14ac:dyDescent="0.2">
      <c r="C186"/>
      <c r="D186"/>
      <c r="E186"/>
      <c r="F186"/>
      <c r="G186"/>
      <c r="H186"/>
      <c r="I186"/>
      <c r="J186"/>
      <c r="K186"/>
    </row>
    <row r="187" spans="3:11" x14ac:dyDescent="0.2">
      <c r="C187"/>
      <c r="D187"/>
      <c r="E187"/>
      <c r="F187"/>
      <c r="G187"/>
      <c r="H187"/>
      <c r="I187"/>
      <c r="J187"/>
      <c r="K187"/>
    </row>
    <row r="188" spans="3:11" x14ac:dyDescent="0.2">
      <c r="C188"/>
      <c r="D188"/>
      <c r="E188"/>
      <c r="F188"/>
      <c r="G188"/>
      <c r="H188"/>
      <c r="I188"/>
      <c r="J188"/>
      <c r="K188"/>
    </row>
    <row r="189" spans="3:11" x14ac:dyDescent="0.2">
      <c r="C189"/>
      <c r="D189"/>
      <c r="E189"/>
      <c r="F189"/>
      <c r="G189"/>
      <c r="H189"/>
      <c r="I189"/>
      <c r="J189"/>
      <c r="K189"/>
    </row>
    <row r="190" spans="3:11" x14ac:dyDescent="0.2">
      <c r="C190"/>
      <c r="D190"/>
      <c r="E190"/>
      <c r="F190"/>
      <c r="G190"/>
      <c r="H190"/>
      <c r="I190"/>
      <c r="J190"/>
      <c r="K190"/>
    </row>
    <row r="191" spans="3:11" x14ac:dyDescent="0.2">
      <c r="C191"/>
      <c r="D191"/>
      <c r="E191"/>
      <c r="F191"/>
      <c r="G191"/>
      <c r="H191"/>
      <c r="I191"/>
      <c r="J191"/>
      <c r="K191"/>
    </row>
    <row r="192" spans="3:11" x14ac:dyDescent="0.2">
      <c r="C192"/>
      <c r="D192"/>
      <c r="E192"/>
      <c r="F192"/>
      <c r="G192"/>
      <c r="H192"/>
      <c r="I192"/>
      <c r="J192"/>
      <c r="K192"/>
    </row>
    <row r="193" spans="3:11" x14ac:dyDescent="0.2">
      <c r="C193"/>
      <c r="D193"/>
      <c r="E193"/>
      <c r="F193"/>
      <c r="G193"/>
      <c r="H193"/>
      <c r="I193"/>
      <c r="J193"/>
      <c r="K193"/>
    </row>
    <row r="194" spans="3:11" x14ac:dyDescent="0.2">
      <c r="C194"/>
      <c r="D194"/>
      <c r="E194"/>
      <c r="F194"/>
      <c r="G194"/>
      <c r="H194"/>
      <c r="I194"/>
      <c r="J194"/>
      <c r="K194"/>
    </row>
    <row r="195" spans="3:11" x14ac:dyDescent="0.2">
      <c r="C195"/>
      <c r="D195"/>
      <c r="E195"/>
      <c r="F195"/>
      <c r="G195"/>
      <c r="H195"/>
      <c r="I195"/>
      <c r="J195"/>
      <c r="K195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77176-7919-B546-A84E-35C056516EEB}">
  <sheetPr codeName="Sheet2"/>
  <dimension ref="A1:N195"/>
  <sheetViews>
    <sheetView workbookViewId="0">
      <selection activeCell="B1" sqref="B1:B9"/>
    </sheetView>
  </sheetViews>
  <sheetFormatPr baseColWidth="10" defaultColWidth="8.83203125" defaultRowHeight="15" x14ac:dyDescent="0.2"/>
  <cols>
    <col min="1" max="1" width="25.6640625" bestFit="1" customWidth="1"/>
    <col min="3" max="8" width="8.83203125" style="4"/>
    <col min="9" max="9" width="8.83203125" style="9"/>
    <col min="10" max="11" width="8.83203125" style="6"/>
  </cols>
  <sheetData>
    <row r="1" spans="1:14" x14ac:dyDescent="0.2">
      <c r="A1" t="s">
        <v>23</v>
      </c>
      <c r="B1" t="str">
        <f>Main!O5</f>
        <v>Moons-MS17HA2P4200</v>
      </c>
      <c r="D1" s="1" t="s">
        <v>9</v>
      </c>
      <c r="E1" s="1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16</v>
      </c>
      <c r="L1" s="8" t="s">
        <v>17</v>
      </c>
      <c r="M1" s="10" t="s">
        <v>18</v>
      </c>
      <c r="N1" s="10" t="s">
        <v>19</v>
      </c>
    </row>
    <row r="2" spans="1:14" x14ac:dyDescent="0.2">
      <c r="A2" s="11" t="s">
        <v>0</v>
      </c>
      <c r="B2">
        <f>Main!O6</f>
        <v>24</v>
      </c>
      <c r="D2">
        <v>1</v>
      </c>
      <c r="E2">
        <f t="shared" ref="E2:E25" si="0">D2*(360/$B$3)/$B$9</f>
        <v>100</v>
      </c>
      <c r="F2" s="4">
        <f t="shared" ref="F2:F25" si="1">2*PI()*E2*$B$7/1000</f>
        <v>1.7592918860102842</v>
      </c>
      <c r="G2" s="4">
        <f t="shared" ref="G2:G25" si="2">F2+$B$4</f>
        <v>2.8092918860102842</v>
      </c>
      <c r="H2" s="4">
        <f t="shared" ref="H2:H25" si="3">2*PI()*D2*($B$8/(100*SQRT(2))/$B$5)</f>
        <v>0.86636217294088125</v>
      </c>
      <c r="I2" s="4">
        <f>IF($B$2 &gt; H2, $B$2 - H2, 0)</f>
        <v>23.133637827059118</v>
      </c>
      <c r="J2" s="4">
        <f>I2/G2</f>
        <v>8.234686449727791</v>
      </c>
      <c r="K2" s="4">
        <f t="shared" ref="K2:K25" si="4">IF(J2&gt;$B$6,$B$6, J2)</f>
        <v>1.6</v>
      </c>
      <c r="L2" s="9">
        <f t="shared" ref="L2:L25" si="5">K2/$B$5</f>
        <v>0.8</v>
      </c>
      <c r="M2" s="6">
        <f>L2*$B$8/(100*SQRT(2))</f>
        <v>0.22061731573020285</v>
      </c>
      <c r="N2" s="6">
        <f>M2*SQRT(2)</f>
        <v>0.31200000000000006</v>
      </c>
    </row>
    <row r="3" spans="1:14" x14ac:dyDescent="0.2">
      <c r="A3" s="5" t="s">
        <v>2</v>
      </c>
      <c r="B3">
        <f>Main!O7</f>
        <v>0.9</v>
      </c>
      <c r="D3">
        <v>2</v>
      </c>
      <c r="E3">
        <f t="shared" si="0"/>
        <v>200</v>
      </c>
      <c r="F3" s="4">
        <f t="shared" si="1"/>
        <v>3.5185837720205684</v>
      </c>
      <c r="G3" s="4">
        <f t="shared" si="2"/>
        <v>4.5685837720205686</v>
      </c>
      <c r="H3" s="4">
        <f t="shared" si="3"/>
        <v>1.7327243458817625</v>
      </c>
      <c r="I3" s="4">
        <f t="shared" ref="I3:I25" si="6">IF($B$2 &gt; H3, $B$2 - H3, 0)</f>
        <v>22.267275654118237</v>
      </c>
      <c r="J3" s="4">
        <f t="shared" ref="J3:J11" si="7">I3/G3</f>
        <v>4.8739996386823359</v>
      </c>
      <c r="K3" s="4">
        <f t="shared" si="4"/>
        <v>1.6</v>
      </c>
      <c r="L3" s="9">
        <f t="shared" si="5"/>
        <v>0.8</v>
      </c>
      <c r="M3" s="6">
        <f t="shared" ref="M3:M25" si="8">L3*$B$8/(100*SQRT(2))</f>
        <v>0.22061731573020285</v>
      </c>
      <c r="N3" s="6">
        <f t="shared" ref="N3:N11" si="9">M3*SQRT(2)</f>
        <v>0.31200000000000006</v>
      </c>
    </row>
    <row r="4" spans="1:14" x14ac:dyDescent="0.2">
      <c r="A4" s="2" t="s">
        <v>3</v>
      </c>
      <c r="B4">
        <f>Main!O8</f>
        <v>1.05</v>
      </c>
      <c r="D4">
        <v>3</v>
      </c>
      <c r="E4">
        <f t="shared" si="0"/>
        <v>300</v>
      </c>
      <c r="F4" s="4">
        <f t="shared" si="1"/>
        <v>5.2778756580308519</v>
      </c>
      <c r="G4" s="4">
        <f t="shared" si="2"/>
        <v>6.3278756580308517</v>
      </c>
      <c r="H4" s="4">
        <f t="shared" si="3"/>
        <v>2.5990865188226437</v>
      </c>
      <c r="I4" s="4">
        <f t="shared" si="6"/>
        <v>21.400913481177355</v>
      </c>
      <c r="J4" s="4">
        <f t="shared" si="7"/>
        <v>3.3820060060783539</v>
      </c>
      <c r="K4" s="4">
        <f t="shared" si="4"/>
        <v>1.6</v>
      </c>
      <c r="L4" s="9">
        <f t="shared" si="5"/>
        <v>0.8</v>
      </c>
      <c r="M4" s="6">
        <f t="shared" si="8"/>
        <v>0.22061731573020285</v>
      </c>
      <c r="N4" s="6">
        <f t="shared" si="9"/>
        <v>0.31200000000000006</v>
      </c>
    </row>
    <row r="5" spans="1:14" x14ac:dyDescent="0.2">
      <c r="A5" s="2" t="s">
        <v>4</v>
      </c>
      <c r="B5">
        <f>Main!O9</f>
        <v>2</v>
      </c>
      <c r="D5">
        <v>4</v>
      </c>
      <c r="E5">
        <f t="shared" si="0"/>
        <v>400</v>
      </c>
      <c r="F5" s="4">
        <f t="shared" si="1"/>
        <v>7.0371675440411368</v>
      </c>
      <c r="G5" s="4">
        <f t="shared" si="2"/>
        <v>8.0871675440411366</v>
      </c>
      <c r="H5" s="4">
        <f t="shared" si="3"/>
        <v>3.465448691763525</v>
      </c>
      <c r="I5" s="4">
        <f t="shared" si="6"/>
        <v>20.534551308236473</v>
      </c>
      <c r="J5" s="4">
        <f t="shared" si="7"/>
        <v>2.5391524531190077</v>
      </c>
      <c r="K5" s="4">
        <f t="shared" si="4"/>
        <v>1.6</v>
      </c>
      <c r="L5" s="9">
        <f t="shared" si="5"/>
        <v>0.8</v>
      </c>
      <c r="M5" s="6">
        <f t="shared" si="8"/>
        <v>0.22061731573020285</v>
      </c>
      <c r="N5" s="6">
        <f t="shared" si="9"/>
        <v>0.31200000000000006</v>
      </c>
    </row>
    <row r="6" spans="1:14" x14ac:dyDescent="0.2">
      <c r="A6" s="2" t="s">
        <v>5</v>
      </c>
      <c r="B6">
        <f>Main!O10</f>
        <v>1.6</v>
      </c>
      <c r="D6">
        <v>5</v>
      </c>
      <c r="E6">
        <f t="shared" si="0"/>
        <v>500</v>
      </c>
      <c r="F6" s="4">
        <f t="shared" si="1"/>
        <v>8.7964594300514207</v>
      </c>
      <c r="G6" s="4">
        <f t="shared" si="2"/>
        <v>9.8464594300514214</v>
      </c>
      <c r="H6" s="4">
        <f t="shared" si="3"/>
        <v>4.3318108647044067</v>
      </c>
      <c r="I6" s="4">
        <f t="shared" si="6"/>
        <v>19.668189135295592</v>
      </c>
      <c r="J6" s="4">
        <f t="shared" si="7"/>
        <v>1.9974884652719154</v>
      </c>
      <c r="K6" s="4">
        <f t="shared" si="4"/>
        <v>1.6</v>
      </c>
      <c r="L6" s="9">
        <f t="shared" si="5"/>
        <v>0.8</v>
      </c>
      <c r="M6" s="6">
        <f t="shared" si="8"/>
        <v>0.22061731573020285</v>
      </c>
      <c r="N6" s="6">
        <f t="shared" si="9"/>
        <v>0.31200000000000006</v>
      </c>
    </row>
    <row r="7" spans="1:14" x14ac:dyDescent="0.2">
      <c r="A7" s="2" t="s">
        <v>6</v>
      </c>
      <c r="B7">
        <f>Main!O11</f>
        <v>2.8</v>
      </c>
      <c r="D7">
        <v>6</v>
      </c>
      <c r="E7">
        <f t="shared" si="0"/>
        <v>600</v>
      </c>
      <c r="F7" s="4">
        <f t="shared" si="1"/>
        <v>10.555751316061704</v>
      </c>
      <c r="G7" s="4">
        <f t="shared" si="2"/>
        <v>11.605751316061705</v>
      </c>
      <c r="H7" s="4">
        <f t="shared" si="3"/>
        <v>5.1981730376452875</v>
      </c>
      <c r="I7" s="4">
        <f t="shared" si="6"/>
        <v>18.801826962354713</v>
      </c>
      <c r="J7" s="4">
        <f t="shared" si="7"/>
        <v>1.6200439291107371</v>
      </c>
      <c r="K7" s="4">
        <f t="shared" si="4"/>
        <v>1.6</v>
      </c>
      <c r="L7" s="9">
        <f t="shared" si="5"/>
        <v>0.8</v>
      </c>
      <c r="M7" s="6">
        <f t="shared" si="8"/>
        <v>0.22061731573020285</v>
      </c>
      <c r="N7" s="6">
        <f t="shared" si="9"/>
        <v>0.31200000000000006</v>
      </c>
    </row>
    <row r="8" spans="1:14" x14ac:dyDescent="0.2">
      <c r="A8" s="2" t="s">
        <v>7</v>
      </c>
      <c r="B8">
        <f>Main!O12</f>
        <v>39</v>
      </c>
      <c r="D8">
        <v>7</v>
      </c>
      <c r="E8">
        <f t="shared" si="0"/>
        <v>700</v>
      </c>
      <c r="F8" s="4">
        <f t="shared" si="1"/>
        <v>12.315043202071987</v>
      </c>
      <c r="G8" s="4">
        <f t="shared" si="2"/>
        <v>13.365043202071988</v>
      </c>
      <c r="H8" s="4">
        <f t="shared" si="3"/>
        <v>6.0645352105861692</v>
      </c>
      <c r="I8" s="4">
        <f t="shared" si="6"/>
        <v>17.935464789413832</v>
      </c>
      <c r="J8" s="4">
        <f t="shared" si="7"/>
        <v>1.3419683362215611</v>
      </c>
      <c r="K8" s="4">
        <f t="shared" si="4"/>
        <v>1.3419683362215611</v>
      </c>
      <c r="L8" s="9">
        <f t="shared" si="5"/>
        <v>0.67098416811078054</v>
      </c>
      <c r="M8" s="6">
        <f t="shared" si="8"/>
        <v>0.18503840758257944</v>
      </c>
      <c r="N8" s="6">
        <f t="shared" si="9"/>
        <v>0.26168382556320441</v>
      </c>
    </row>
    <row r="9" spans="1:14" x14ac:dyDescent="0.2">
      <c r="A9" s="11" t="s">
        <v>8</v>
      </c>
      <c r="B9">
        <f>Main!O13</f>
        <v>4</v>
      </c>
      <c r="D9">
        <v>8</v>
      </c>
      <c r="E9">
        <f t="shared" si="0"/>
        <v>800</v>
      </c>
      <c r="F9" s="4">
        <f t="shared" si="1"/>
        <v>14.074335088082274</v>
      </c>
      <c r="G9" s="4">
        <f t="shared" si="2"/>
        <v>15.124335088082274</v>
      </c>
      <c r="H9" s="4">
        <f t="shared" si="3"/>
        <v>6.93089738352705</v>
      </c>
      <c r="I9" s="4">
        <f t="shared" si="6"/>
        <v>17.06910261647295</v>
      </c>
      <c r="J9" s="4">
        <f t="shared" si="7"/>
        <v>1.1285853240532286</v>
      </c>
      <c r="K9" s="4">
        <f t="shared" si="4"/>
        <v>1.1285853240532286</v>
      </c>
      <c r="L9" s="9">
        <f t="shared" si="5"/>
        <v>0.56429266202661432</v>
      </c>
      <c r="M9" s="6">
        <f t="shared" si="8"/>
        <v>0.15561591547820275</v>
      </c>
      <c r="N9" s="6">
        <f t="shared" si="9"/>
        <v>0.22007413819037958</v>
      </c>
    </row>
    <row r="10" spans="1:14" x14ac:dyDescent="0.2">
      <c r="D10">
        <v>9</v>
      </c>
      <c r="E10">
        <f t="shared" si="0"/>
        <v>900</v>
      </c>
      <c r="F10" s="4">
        <f t="shared" si="1"/>
        <v>15.833626974092557</v>
      </c>
      <c r="G10" s="4">
        <f t="shared" si="2"/>
        <v>16.883626974092557</v>
      </c>
      <c r="H10" s="4">
        <f t="shared" si="3"/>
        <v>7.7972595564679317</v>
      </c>
      <c r="I10" s="4">
        <f t="shared" si="6"/>
        <v>16.202740443532068</v>
      </c>
      <c r="J10" s="4">
        <f t="shared" si="7"/>
        <v>0.95967178547563925</v>
      </c>
      <c r="K10" s="4">
        <f t="shared" si="4"/>
        <v>0.95967178547563925</v>
      </c>
      <c r="L10" s="9">
        <f t="shared" si="5"/>
        <v>0.47983589273781962</v>
      </c>
      <c r="M10" s="6">
        <f t="shared" si="8"/>
        <v>0.1323251333085291</v>
      </c>
      <c r="N10" s="6">
        <f t="shared" si="9"/>
        <v>0.18713599816774965</v>
      </c>
    </row>
    <row r="11" spans="1:14" x14ac:dyDescent="0.2">
      <c r="D11">
        <v>10</v>
      </c>
      <c r="E11">
        <f t="shared" si="0"/>
        <v>1000</v>
      </c>
      <c r="F11" s="4">
        <f t="shared" si="1"/>
        <v>17.592918860102841</v>
      </c>
      <c r="G11" s="4">
        <f t="shared" si="2"/>
        <v>18.642918860102842</v>
      </c>
      <c r="H11" s="4">
        <f t="shared" si="3"/>
        <v>8.6636217294088134</v>
      </c>
      <c r="I11" s="4">
        <f t="shared" si="6"/>
        <v>15.336378270591187</v>
      </c>
      <c r="J11" s="4">
        <f t="shared" si="7"/>
        <v>0.82263825668480028</v>
      </c>
      <c r="K11" s="4">
        <f t="shared" si="4"/>
        <v>0.82263825668480028</v>
      </c>
      <c r="L11" s="9">
        <f t="shared" si="5"/>
        <v>0.41131912834240014</v>
      </c>
      <c r="M11" s="6">
        <f t="shared" si="8"/>
        <v>0.11343015250423388</v>
      </c>
      <c r="N11" s="6">
        <f t="shared" si="9"/>
        <v>0.16041446005353605</v>
      </c>
    </row>
    <row r="12" spans="1:14" x14ac:dyDescent="0.2">
      <c r="D12">
        <v>11</v>
      </c>
      <c r="E12">
        <f t="shared" si="0"/>
        <v>1100</v>
      </c>
      <c r="F12" s="4">
        <f t="shared" si="1"/>
        <v>19.352210746113123</v>
      </c>
      <c r="G12" s="4">
        <f t="shared" si="2"/>
        <v>20.402210746113123</v>
      </c>
      <c r="H12" s="4">
        <f t="shared" si="3"/>
        <v>9.5299839023496933</v>
      </c>
      <c r="I12" s="4">
        <f t="shared" si="6"/>
        <v>14.470016097650307</v>
      </c>
      <c r="J12" s="4">
        <f t="shared" ref="J12:J25" si="10">I12/G12</f>
        <v>0.70923765457167554</v>
      </c>
      <c r="K12" s="4">
        <f t="shared" si="4"/>
        <v>0.70923765457167554</v>
      </c>
      <c r="L12" s="9">
        <f t="shared" si="5"/>
        <v>0.35461882728583777</v>
      </c>
      <c r="M12" s="6">
        <f t="shared" si="8"/>
        <v>9.7793817228992427E-2</v>
      </c>
      <c r="N12" s="6">
        <f t="shared" ref="N12:N25" si="11">M12*SQRT(2)</f>
        <v>0.13830134264147675</v>
      </c>
    </row>
    <row r="13" spans="1:14" x14ac:dyDescent="0.2">
      <c r="D13">
        <v>12</v>
      </c>
      <c r="E13">
        <f t="shared" si="0"/>
        <v>1200</v>
      </c>
      <c r="F13" s="4">
        <f t="shared" si="1"/>
        <v>21.111502632123408</v>
      </c>
      <c r="G13" s="4">
        <f t="shared" si="2"/>
        <v>22.161502632123408</v>
      </c>
      <c r="H13" s="4">
        <f t="shared" si="3"/>
        <v>10.396346075290575</v>
      </c>
      <c r="I13" s="4">
        <f t="shared" si="6"/>
        <v>13.603653924709425</v>
      </c>
      <c r="J13" s="4">
        <f t="shared" si="10"/>
        <v>0.61384167628555741</v>
      </c>
      <c r="K13" s="4">
        <f t="shared" si="4"/>
        <v>0.61384167628555741</v>
      </c>
      <c r="L13" s="9">
        <f t="shared" si="5"/>
        <v>0.30692083814277871</v>
      </c>
      <c r="M13" s="6">
        <f t="shared" si="8"/>
        <v>8.4640064315904859E-2</v>
      </c>
      <c r="N13" s="6">
        <f t="shared" si="11"/>
        <v>0.1196991268756837</v>
      </c>
    </row>
    <row r="14" spans="1:14" x14ac:dyDescent="0.2">
      <c r="D14">
        <v>13</v>
      </c>
      <c r="E14">
        <f t="shared" si="0"/>
        <v>1300</v>
      </c>
      <c r="F14" s="4">
        <f t="shared" si="1"/>
        <v>22.870794518133692</v>
      </c>
      <c r="G14" s="4">
        <f t="shared" si="2"/>
        <v>23.920794518133693</v>
      </c>
      <c r="H14" s="4">
        <f t="shared" si="3"/>
        <v>11.262708248231458</v>
      </c>
      <c r="I14" s="4">
        <f t="shared" si="6"/>
        <v>12.737291751768542</v>
      </c>
      <c r="J14" s="4">
        <f t="shared" si="10"/>
        <v>0.53247778798119572</v>
      </c>
      <c r="K14" s="4">
        <f t="shared" si="4"/>
        <v>0.53247778798119572</v>
      </c>
      <c r="L14" s="9">
        <f t="shared" si="5"/>
        <v>0.26623889399059786</v>
      </c>
      <c r="M14" s="6">
        <f t="shared" si="8"/>
        <v>7.3421137668979661E-2</v>
      </c>
      <c r="N14" s="6">
        <f t="shared" si="11"/>
        <v>0.10383316865633317</v>
      </c>
    </row>
    <row r="15" spans="1:14" x14ac:dyDescent="0.2">
      <c r="D15">
        <v>14</v>
      </c>
      <c r="E15">
        <f t="shared" si="0"/>
        <v>1400</v>
      </c>
      <c r="F15" s="4">
        <f t="shared" si="1"/>
        <v>24.630086404143974</v>
      </c>
      <c r="G15" s="4">
        <f t="shared" si="2"/>
        <v>25.680086404143974</v>
      </c>
      <c r="H15" s="4">
        <f t="shared" si="3"/>
        <v>12.129070421172338</v>
      </c>
      <c r="I15" s="4">
        <f t="shared" si="6"/>
        <v>11.870929578827662</v>
      </c>
      <c r="J15" s="4">
        <f t="shared" si="10"/>
        <v>0.46226205753388971</v>
      </c>
      <c r="K15" s="4">
        <f t="shared" si="4"/>
        <v>0.46226205753388971</v>
      </c>
      <c r="L15" s="9">
        <f t="shared" si="5"/>
        <v>0.23113102876694486</v>
      </c>
      <c r="M15" s="6">
        <f t="shared" si="8"/>
        <v>6.3739383935654578E-2</v>
      </c>
      <c r="N15" s="6">
        <f t="shared" si="11"/>
        <v>9.0141101219108496E-2</v>
      </c>
    </row>
    <row r="16" spans="1:14" x14ac:dyDescent="0.2">
      <c r="D16">
        <v>15</v>
      </c>
      <c r="E16">
        <f t="shared" si="0"/>
        <v>1500</v>
      </c>
      <c r="F16" s="4">
        <f t="shared" si="1"/>
        <v>26.389378290154262</v>
      </c>
      <c r="G16" s="4">
        <f t="shared" si="2"/>
        <v>27.439378290154263</v>
      </c>
      <c r="H16" s="4">
        <f t="shared" si="3"/>
        <v>12.995432594113218</v>
      </c>
      <c r="I16" s="4">
        <f t="shared" si="6"/>
        <v>11.004567405886782</v>
      </c>
      <c r="J16" s="4">
        <f t="shared" si="10"/>
        <v>0.40105017283993699</v>
      </c>
      <c r="K16" s="4">
        <f t="shared" si="4"/>
        <v>0.40105017283993699</v>
      </c>
      <c r="L16" s="9">
        <f t="shared" si="5"/>
        <v>0.2005250864199685</v>
      </c>
      <c r="M16" s="6">
        <f t="shared" si="8"/>
        <v>5.5299132878175498E-2</v>
      </c>
      <c r="N16" s="6">
        <f t="shared" si="11"/>
        <v>7.8204783703787722E-2</v>
      </c>
    </row>
    <row r="17" spans="3:14" x14ac:dyDescent="0.2">
      <c r="D17">
        <v>16</v>
      </c>
      <c r="E17">
        <f t="shared" si="0"/>
        <v>1600</v>
      </c>
      <c r="F17" s="4">
        <f t="shared" si="1"/>
        <v>28.148670176164547</v>
      </c>
      <c r="G17" s="4">
        <f t="shared" si="2"/>
        <v>29.198670176164548</v>
      </c>
      <c r="H17" s="4">
        <f t="shared" si="3"/>
        <v>13.8617947670541</v>
      </c>
      <c r="I17" s="4">
        <f t="shared" si="6"/>
        <v>10.1382052329459</v>
      </c>
      <c r="J17" s="4">
        <f t="shared" si="10"/>
        <v>0.34721462216529014</v>
      </c>
      <c r="K17" s="4">
        <f t="shared" si="4"/>
        <v>0.34721462216529014</v>
      </c>
      <c r="L17" s="9">
        <f t="shared" si="5"/>
        <v>0.17360731108264507</v>
      </c>
      <c r="M17" s="6">
        <f t="shared" si="8"/>
        <v>4.7875973702739313E-2</v>
      </c>
      <c r="N17" s="6">
        <f t="shared" si="11"/>
        <v>6.7706851322231587E-2</v>
      </c>
    </row>
    <row r="18" spans="3:14" x14ac:dyDescent="0.2">
      <c r="D18">
        <v>17</v>
      </c>
      <c r="E18">
        <f t="shared" si="0"/>
        <v>1700</v>
      </c>
      <c r="F18" s="4">
        <f t="shared" si="1"/>
        <v>29.907962062174825</v>
      </c>
      <c r="G18" s="4">
        <f t="shared" si="2"/>
        <v>30.957962062174825</v>
      </c>
      <c r="H18" s="4">
        <f t="shared" si="3"/>
        <v>14.728156939994983</v>
      </c>
      <c r="I18" s="4">
        <f t="shared" si="6"/>
        <v>9.2718430600050166</v>
      </c>
      <c r="J18" s="4">
        <f t="shared" si="10"/>
        <v>0.29949784941863389</v>
      </c>
      <c r="K18" s="4">
        <f t="shared" si="4"/>
        <v>0.29949784941863389</v>
      </c>
      <c r="L18" s="9">
        <f t="shared" si="5"/>
        <v>0.14974892470931694</v>
      </c>
      <c r="M18" s="6">
        <f t="shared" si="8"/>
        <v>4.1296507253567177E-2</v>
      </c>
      <c r="N18" s="6">
        <f t="shared" si="11"/>
        <v>5.8402080636633602E-2</v>
      </c>
    </row>
    <row r="19" spans="3:14" x14ac:dyDescent="0.2">
      <c r="D19">
        <v>18</v>
      </c>
      <c r="E19">
        <f t="shared" si="0"/>
        <v>1800</v>
      </c>
      <c r="F19" s="4">
        <f t="shared" si="1"/>
        <v>31.667253948185113</v>
      </c>
      <c r="G19" s="4">
        <f t="shared" si="2"/>
        <v>32.71725394818511</v>
      </c>
      <c r="H19" s="4">
        <f t="shared" si="3"/>
        <v>15.594519112935863</v>
      </c>
      <c r="I19" s="4">
        <f t="shared" si="6"/>
        <v>8.4054808870641367</v>
      </c>
      <c r="J19" s="4">
        <f t="shared" si="10"/>
        <v>0.25691278676309581</v>
      </c>
      <c r="K19" s="4">
        <f t="shared" si="4"/>
        <v>0.25691278676309581</v>
      </c>
      <c r="L19" s="9">
        <f t="shared" si="5"/>
        <v>0.12845639338154791</v>
      </c>
      <c r="M19" s="6">
        <f t="shared" si="8"/>
        <v>3.5424630870275114E-2</v>
      </c>
      <c r="N19" s="6">
        <f t="shared" si="11"/>
        <v>5.0097993418803687E-2</v>
      </c>
    </row>
    <row r="20" spans="3:14" x14ac:dyDescent="0.2">
      <c r="D20">
        <v>19</v>
      </c>
      <c r="E20">
        <f t="shared" si="0"/>
        <v>1900</v>
      </c>
      <c r="F20" s="4">
        <f t="shared" si="1"/>
        <v>33.426545834195402</v>
      </c>
      <c r="G20" s="4">
        <f t="shared" si="2"/>
        <v>34.476545834195399</v>
      </c>
      <c r="H20" s="4">
        <f t="shared" si="3"/>
        <v>16.460881285876745</v>
      </c>
      <c r="I20" s="4">
        <f t="shared" si="6"/>
        <v>7.539118714123255</v>
      </c>
      <c r="J20" s="4">
        <f t="shared" si="10"/>
        <v>0.21867384135233223</v>
      </c>
      <c r="K20" s="4">
        <f t="shared" si="4"/>
        <v>0.21867384135233223</v>
      </c>
      <c r="L20" s="9">
        <f t="shared" si="5"/>
        <v>0.10933692067616611</v>
      </c>
      <c r="M20" s="6">
        <f t="shared" si="8"/>
        <v>3.0152022437227349E-2</v>
      </c>
      <c r="N20" s="6">
        <f t="shared" si="11"/>
        <v>4.2641399063704781E-2</v>
      </c>
    </row>
    <row r="21" spans="3:14" x14ac:dyDescent="0.2">
      <c r="D21">
        <v>20</v>
      </c>
      <c r="E21">
        <f t="shared" si="0"/>
        <v>2000</v>
      </c>
      <c r="F21" s="4">
        <f t="shared" si="1"/>
        <v>35.185837720205683</v>
      </c>
      <c r="G21" s="4">
        <f t="shared" si="2"/>
        <v>36.23583772020568</v>
      </c>
      <c r="H21" s="4">
        <f t="shared" si="3"/>
        <v>17.327243458817627</v>
      </c>
      <c r="I21" s="4">
        <f t="shared" si="6"/>
        <v>6.6727565411823733</v>
      </c>
      <c r="J21" s="4">
        <f t="shared" si="10"/>
        <v>0.18414798610993718</v>
      </c>
      <c r="K21" s="4">
        <f t="shared" si="4"/>
        <v>0.18414798610993718</v>
      </c>
      <c r="L21" s="9">
        <f t="shared" si="5"/>
        <v>9.2073993054968592E-2</v>
      </c>
      <c r="M21" s="6">
        <f t="shared" si="8"/>
        <v>2.5391396495435637E-2</v>
      </c>
      <c r="N21" s="6">
        <f t="shared" si="11"/>
        <v>3.5908857291437758E-2</v>
      </c>
    </row>
    <row r="22" spans="3:14" x14ac:dyDescent="0.2">
      <c r="D22">
        <v>21</v>
      </c>
      <c r="E22">
        <f t="shared" si="0"/>
        <v>2100</v>
      </c>
      <c r="F22" s="4">
        <f t="shared" si="1"/>
        <v>36.945129606215964</v>
      </c>
      <c r="G22" s="4">
        <f t="shared" si="2"/>
        <v>37.995129606215961</v>
      </c>
      <c r="H22" s="4">
        <f t="shared" si="3"/>
        <v>18.193605631758508</v>
      </c>
      <c r="I22" s="4">
        <f t="shared" si="6"/>
        <v>5.8063943682414916</v>
      </c>
      <c r="J22" s="4">
        <f t="shared" si="10"/>
        <v>0.15281943839695633</v>
      </c>
      <c r="K22" s="4">
        <f t="shared" si="4"/>
        <v>0.15281943839695633</v>
      </c>
      <c r="L22" s="9">
        <f t="shared" si="5"/>
        <v>7.6409719198478165E-2</v>
      </c>
      <c r="M22" s="6">
        <f t="shared" si="8"/>
        <v>2.1071633931583497E-2</v>
      </c>
      <c r="N22" s="6">
        <f t="shared" si="11"/>
        <v>2.9799790487406486E-2</v>
      </c>
    </row>
    <row r="23" spans="3:14" x14ac:dyDescent="0.2">
      <c r="D23">
        <v>22</v>
      </c>
      <c r="E23">
        <f t="shared" si="0"/>
        <v>2200</v>
      </c>
      <c r="F23" s="4">
        <f t="shared" si="1"/>
        <v>38.704421492226246</v>
      </c>
      <c r="G23" s="4">
        <f t="shared" si="2"/>
        <v>39.754421492226243</v>
      </c>
      <c r="H23" s="4">
        <f t="shared" si="3"/>
        <v>19.059967804699387</v>
      </c>
      <c r="I23" s="4">
        <f t="shared" si="6"/>
        <v>4.9400321953006134</v>
      </c>
      <c r="J23" s="4">
        <f t="shared" si="10"/>
        <v>0.12426371733938096</v>
      </c>
      <c r="K23" s="4">
        <f t="shared" si="4"/>
        <v>0.12426371733938096</v>
      </c>
      <c r="L23" s="9">
        <f t="shared" si="5"/>
        <v>6.2131858669690482E-2</v>
      </c>
      <c r="M23" s="6">
        <f t="shared" si="8"/>
        <v>1.7134204851294306E-2</v>
      </c>
      <c r="N23" s="6">
        <f t="shared" si="11"/>
        <v>2.4231424881179291E-2</v>
      </c>
    </row>
    <row r="24" spans="3:14" x14ac:dyDescent="0.2">
      <c r="D24">
        <v>23</v>
      </c>
      <c r="E24">
        <f t="shared" si="0"/>
        <v>2300</v>
      </c>
      <c r="F24" s="4">
        <f t="shared" si="1"/>
        <v>40.463713378236527</v>
      </c>
      <c r="G24" s="4">
        <f t="shared" si="2"/>
        <v>41.513713378236524</v>
      </c>
      <c r="H24" s="4">
        <f t="shared" si="3"/>
        <v>19.926329977640268</v>
      </c>
      <c r="I24" s="4">
        <f t="shared" si="6"/>
        <v>4.0736700223597317</v>
      </c>
      <c r="J24" s="4">
        <f t="shared" si="10"/>
        <v>9.8128297636109432E-2</v>
      </c>
      <c r="K24" s="4">
        <f t="shared" si="4"/>
        <v>9.8128297636109432E-2</v>
      </c>
      <c r="L24" s="9">
        <f t="shared" si="5"/>
        <v>4.9064148818054716E-2</v>
      </c>
      <c r="M24" s="6">
        <f t="shared" si="8"/>
        <v>1.3530501013533043E-2</v>
      </c>
      <c r="N24" s="6">
        <f t="shared" si="11"/>
        <v>1.913501803904134E-2</v>
      </c>
    </row>
    <row r="25" spans="3:14" x14ac:dyDescent="0.2">
      <c r="D25">
        <v>24</v>
      </c>
      <c r="E25">
        <f t="shared" si="0"/>
        <v>2400</v>
      </c>
      <c r="F25" s="4">
        <f t="shared" si="1"/>
        <v>42.223005264246815</v>
      </c>
      <c r="G25" s="4">
        <f t="shared" si="2"/>
        <v>43.273005264246812</v>
      </c>
      <c r="H25" s="4">
        <f t="shared" si="3"/>
        <v>20.79269215058115</v>
      </c>
      <c r="I25" s="4">
        <f t="shared" si="6"/>
        <v>3.2073078494188501</v>
      </c>
      <c r="J25" s="4">
        <f t="shared" si="10"/>
        <v>7.4117982558257953E-2</v>
      </c>
      <c r="K25" s="4">
        <f t="shared" si="4"/>
        <v>7.4117982558257953E-2</v>
      </c>
      <c r="L25" s="9">
        <f t="shared" si="5"/>
        <v>3.7058991279128976E-2</v>
      </c>
      <c r="M25" s="6">
        <f t="shared" si="8"/>
        <v>1.0219818974588037E-2</v>
      </c>
      <c r="N25" s="6">
        <f t="shared" si="11"/>
        <v>1.4453006598860301E-2</v>
      </c>
    </row>
    <row r="27" spans="3:14" x14ac:dyDescent="0.2">
      <c r="C27"/>
      <c r="D27"/>
      <c r="E27"/>
      <c r="F27"/>
      <c r="G27"/>
      <c r="H27"/>
      <c r="I27"/>
      <c r="J27"/>
      <c r="K27"/>
    </row>
    <row r="28" spans="3:14" x14ac:dyDescent="0.2">
      <c r="C28"/>
      <c r="D28"/>
      <c r="E28"/>
      <c r="F28"/>
      <c r="G28"/>
      <c r="H28"/>
      <c r="I28"/>
      <c r="J28"/>
      <c r="K28"/>
    </row>
    <row r="29" spans="3:14" x14ac:dyDescent="0.2">
      <c r="C29"/>
      <c r="D29"/>
      <c r="E29"/>
      <c r="F29"/>
      <c r="G29"/>
      <c r="H29"/>
      <c r="I29"/>
      <c r="J29"/>
      <c r="K29"/>
    </row>
    <row r="30" spans="3:14" x14ac:dyDescent="0.2">
      <c r="C30"/>
      <c r="D30"/>
      <c r="E30"/>
      <c r="F30"/>
      <c r="G30"/>
      <c r="H30"/>
      <c r="I30"/>
      <c r="J30"/>
      <c r="K30"/>
    </row>
    <row r="31" spans="3:14" x14ac:dyDescent="0.2">
      <c r="C31"/>
      <c r="D31"/>
      <c r="E31"/>
      <c r="F31"/>
      <c r="G31"/>
      <c r="H31"/>
      <c r="I31"/>
      <c r="J31"/>
      <c r="K31"/>
    </row>
    <row r="32" spans="3:14" x14ac:dyDescent="0.2">
      <c r="C32"/>
      <c r="D32"/>
      <c r="E32"/>
      <c r="F32"/>
      <c r="G32"/>
      <c r="H32"/>
      <c r="I32"/>
      <c r="J32"/>
      <c r="K32"/>
    </row>
    <row r="33" spans="3:11" x14ac:dyDescent="0.2">
      <c r="C33"/>
      <c r="D33"/>
      <c r="E33"/>
      <c r="F33"/>
      <c r="G33"/>
      <c r="H33"/>
      <c r="I33"/>
      <c r="J33"/>
      <c r="K33"/>
    </row>
    <row r="34" spans="3:11" x14ac:dyDescent="0.2">
      <c r="C34"/>
      <c r="D34"/>
      <c r="E34"/>
      <c r="F34"/>
      <c r="G34"/>
      <c r="H34"/>
      <c r="I34"/>
      <c r="J34"/>
      <c r="K34"/>
    </row>
    <row r="35" spans="3:11" x14ac:dyDescent="0.2">
      <c r="C35"/>
      <c r="D35"/>
      <c r="E35"/>
      <c r="F35"/>
      <c r="G35"/>
      <c r="H35"/>
      <c r="I35"/>
      <c r="J35"/>
      <c r="K35"/>
    </row>
    <row r="36" spans="3:11" x14ac:dyDescent="0.2">
      <c r="C36"/>
      <c r="D36"/>
      <c r="E36"/>
      <c r="F36"/>
      <c r="G36"/>
      <c r="H36"/>
      <c r="I36"/>
      <c r="J36"/>
      <c r="K36"/>
    </row>
    <row r="37" spans="3:11" x14ac:dyDescent="0.2">
      <c r="C37"/>
      <c r="D37"/>
      <c r="E37"/>
      <c r="F37"/>
      <c r="G37"/>
      <c r="H37"/>
      <c r="I37"/>
      <c r="J37"/>
      <c r="K37"/>
    </row>
    <row r="38" spans="3:11" x14ac:dyDescent="0.2">
      <c r="C38"/>
      <c r="D38"/>
      <c r="E38"/>
      <c r="F38"/>
      <c r="G38"/>
      <c r="H38"/>
      <c r="I38"/>
      <c r="J38"/>
      <c r="K38"/>
    </row>
    <row r="39" spans="3:11" x14ac:dyDescent="0.2">
      <c r="C39"/>
      <c r="D39"/>
      <c r="E39"/>
      <c r="F39"/>
      <c r="G39"/>
      <c r="H39"/>
      <c r="I39"/>
      <c r="J39"/>
      <c r="K39"/>
    </row>
    <row r="40" spans="3:11" x14ac:dyDescent="0.2">
      <c r="C40"/>
      <c r="D40"/>
      <c r="E40"/>
      <c r="F40"/>
      <c r="G40"/>
      <c r="H40"/>
      <c r="I40"/>
      <c r="J40"/>
      <c r="K40"/>
    </row>
    <row r="41" spans="3:11" x14ac:dyDescent="0.2">
      <c r="C41"/>
      <c r="D41"/>
      <c r="E41"/>
      <c r="F41"/>
      <c r="G41"/>
      <c r="H41"/>
      <c r="I41"/>
      <c r="J41"/>
      <c r="K41"/>
    </row>
    <row r="42" spans="3:11" x14ac:dyDescent="0.2">
      <c r="C42"/>
      <c r="D42"/>
      <c r="E42"/>
      <c r="F42"/>
      <c r="G42"/>
      <c r="H42"/>
      <c r="I42"/>
      <c r="J42"/>
      <c r="K42"/>
    </row>
    <row r="43" spans="3:11" x14ac:dyDescent="0.2">
      <c r="C43"/>
      <c r="D43"/>
      <c r="E43"/>
      <c r="F43"/>
      <c r="G43"/>
      <c r="H43"/>
      <c r="I43"/>
      <c r="J43"/>
      <c r="K43"/>
    </row>
    <row r="44" spans="3:11" x14ac:dyDescent="0.2">
      <c r="C44"/>
      <c r="D44"/>
      <c r="E44"/>
      <c r="F44"/>
      <c r="G44"/>
      <c r="H44"/>
      <c r="I44"/>
      <c r="J44"/>
      <c r="K44"/>
    </row>
    <row r="45" spans="3:11" x14ac:dyDescent="0.2">
      <c r="C45"/>
      <c r="D45"/>
      <c r="E45"/>
      <c r="F45"/>
      <c r="G45"/>
      <c r="H45"/>
      <c r="I45"/>
      <c r="J45"/>
      <c r="K45"/>
    </row>
    <row r="46" spans="3:11" x14ac:dyDescent="0.2">
      <c r="C46"/>
      <c r="D46"/>
      <c r="E46"/>
      <c r="F46"/>
      <c r="G46"/>
      <c r="H46"/>
      <c r="I46"/>
      <c r="J46"/>
      <c r="K46"/>
    </row>
    <row r="47" spans="3:11" x14ac:dyDescent="0.2">
      <c r="C47"/>
      <c r="D47"/>
      <c r="E47"/>
      <c r="F47"/>
      <c r="G47"/>
      <c r="H47"/>
      <c r="I47"/>
      <c r="J47"/>
      <c r="K47"/>
    </row>
    <row r="48" spans="3:11" x14ac:dyDescent="0.2">
      <c r="C48"/>
      <c r="D48"/>
      <c r="E48"/>
      <c r="F48"/>
      <c r="G48"/>
      <c r="H48"/>
      <c r="I48"/>
      <c r="J48"/>
      <c r="K48"/>
    </row>
    <row r="49" spans="3:11" x14ac:dyDescent="0.2">
      <c r="C49"/>
      <c r="D49"/>
      <c r="E49"/>
      <c r="F49"/>
      <c r="G49"/>
      <c r="H49"/>
      <c r="I49"/>
      <c r="J49"/>
      <c r="K49"/>
    </row>
    <row r="50" spans="3:11" x14ac:dyDescent="0.2">
      <c r="C50"/>
      <c r="D50"/>
      <c r="E50"/>
      <c r="F50"/>
      <c r="G50"/>
      <c r="H50"/>
      <c r="I50"/>
      <c r="J50"/>
      <c r="K50"/>
    </row>
    <row r="51" spans="3:11" x14ac:dyDescent="0.2">
      <c r="C51"/>
      <c r="D51"/>
      <c r="E51"/>
      <c r="F51"/>
      <c r="G51"/>
      <c r="H51"/>
      <c r="I51"/>
      <c r="J51"/>
      <c r="K51"/>
    </row>
    <row r="52" spans="3:11" x14ac:dyDescent="0.2">
      <c r="C52"/>
      <c r="D52"/>
      <c r="E52"/>
      <c r="F52"/>
      <c r="G52"/>
      <c r="H52"/>
      <c r="I52"/>
      <c r="J52"/>
      <c r="K52"/>
    </row>
    <row r="53" spans="3:11" x14ac:dyDescent="0.2">
      <c r="C53"/>
      <c r="D53"/>
      <c r="E53"/>
      <c r="F53"/>
      <c r="G53"/>
      <c r="H53"/>
      <c r="I53"/>
      <c r="J53"/>
      <c r="K53"/>
    </row>
    <row r="54" spans="3:11" x14ac:dyDescent="0.2">
      <c r="C54"/>
      <c r="D54"/>
      <c r="E54"/>
      <c r="F54"/>
      <c r="G54"/>
      <c r="H54"/>
      <c r="I54"/>
      <c r="J54"/>
      <c r="K54"/>
    </row>
    <row r="55" spans="3:11" x14ac:dyDescent="0.2">
      <c r="C55"/>
      <c r="D55"/>
      <c r="E55"/>
      <c r="F55"/>
      <c r="G55"/>
      <c r="H55"/>
      <c r="I55"/>
      <c r="J55"/>
      <c r="K55"/>
    </row>
    <row r="56" spans="3:11" x14ac:dyDescent="0.2">
      <c r="C56"/>
      <c r="D56"/>
      <c r="E56"/>
      <c r="F56"/>
      <c r="G56"/>
      <c r="H56"/>
      <c r="I56"/>
      <c r="J56"/>
      <c r="K56"/>
    </row>
    <row r="57" spans="3:11" x14ac:dyDescent="0.2">
      <c r="C57"/>
      <c r="D57"/>
      <c r="E57"/>
      <c r="F57"/>
      <c r="G57"/>
      <c r="H57"/>
      <c r="I57"/>
      <c r="J57"/>
      <c r="K57"/>
    </row>
    <row r="58" spans="3:11" x14ac:dyDescent="0.2">
      <c r="C58"/>
      <c r="D58"/>
      <c r="E58"/>
      <c r="F58"/>
      <c r="G58"/>
      <c r="H58"/>
      <c r="I58"/>
      <c r="J58"/>
      <c r="K58"/>
    </row>
    <row r="59" spans="3:11" x14ac:dyDescent="0.2">
      <c r="C59"/>
      <c r="D59"/>
      <c r="E59"/>
      <c r="F59"/>
      <c r="G59"/>
      <c r="H59"/>
      <c r="I59"/>
      <c r="J59"/>
      <c r="K59"/>
    </row>
    <row r="60" spans="3:11" x14ac:dyDescent="0.2">
      <c r="C60"/>
      <c r="D60"/>
      <c r="E60"/>
      <c r="F60"/>
      <c r="G60"/>
      <c r="H60"/>
      <c r="I60"/>
      <c r="J60"/>
      <c r="K60"/>
    </row>
    <row r="61" spans="3:11" x14ac:dyDescent="0.2">
      <c r="C61"/>
      <c r="D61"/>
      <c r="E61"/>
      <c r="F61"/>
      <c r="G61"/>
      <c r="H61"/>
      <c r="I61"/>
      <c r="J61"/>
      <c r="K61"/>
    </row>
    <row r="62" spans="3:11" x14ac:dyDescent="0.2">
      <c r="C62"/>
      <c r="D62"/>
      <c r="E62"/>
      <c r="F62"/>
      <c r="G62"/>
      <c r="H62"/>
      <c r="I62"/>
      <c r="J62"/>
      <c r="K62"/>
    </row>
    <row r="63" spans="3:11" x14ac:dyDescent="0.2">
      <c r="C63"/>
      <c r="D63"/>
      <c r="E63"/>
      <c r="F63"/>
      <c r="G63"/>
      <c r="H63"/>
      <c r="I63"/>
      <c r="J63"/>
      <c r="K63"/>
    </row>
    <row r="64" spans="3:11" x14ac:dyDescent="0.2">
      <c r="C64"/>
      <c r="D64"/>
      <c r="E64"/>
      <c r="F64"/>
      <c r="G64"/>
      <c r="H64"/>
      <c r="I64"/>
      <c r="J64"/>
      <c r="K64"/>
    </row>
    <row r="65" spans="3:11" x14ac:dyDescent="0.2">
      <c r="C65"/>
      <c r="D65"/>
      <c r="E65"/>
      <c r="F65"/>
      <c r="G65"/>
      <c r="H65"/>
      <c r="I65"/>
      <c r="J65"/>
      <c r="K65"/>
    </row>
    <row r="66" spans="3:11" x14ac:dyDescent="0.2">
      <c r="C66"/>
      <c r="D66"/>
      <c r="E66"/>
      <c r="F66"/>
      <c r="G66"/>
      <c r="H66"/>
      <c r="I66"/>
      <c r="J66"/>
      <c r="K66"/>
    </row>
    <row r="67" spans="3:11" x14ac:dyDescent="0.2">
      <c r="C67"/>
      <c r="D67"/>
      <c r="E67"/>
      <c r="F67"/>
      <c r="G67"/>
      <c r="H67"/>
      <c r="I67"/>
      <c r="J67"/>
      <c r="K67"/>
    </row>
    <row r="68" spans="3:11" x14ac:dyDescent="0.2">
      <c r="C68"/>
      <c r="D68"/>
      <c r="E68"/>
      <c r="F68"/>
      <c r="G68"/>
      <c r="H68"/>
      <c r="I68"/>
      <c r="J68"/>
      <c r="K68"/>
    </row>
    <row r="69" spans="3:11" x14ac:dyDescent="0.2">
      <c r="C69"/>
      <c r="D69"/>
      <c r="E69"/>
      <c r="F69"/>
      <c r="G69"/>
      <c r="H69"/>
      <c r="I69"/>
      <c r="J69"/>
      <c r="K69"/>
    </row>
    <row r="70" spans="3:11" x14ac:dyDescent="0.2">
      <c r="C70"/>
      <c r="D70"/>
      <c r="E70"/>
      <c r="F70"/>
      <c r="G70"/>
      <c r="H70"/>
      <c r="I70"/>
      <c r="J70"/>
      <c r="K70"/>
    </row>
    <row r="71" spans="3:11" x14ac:dyDescent="0.2">
      <c r="C71"/>
      <c r="D71"/>
      <c r="E71"/>
      <c r="F71"/>
      <c r="G71"/>
      <c r="H71"/>
      <c r="I71"/>
      <c r="J71"/>
      <c r="K71"/>
    </row>
    <row r="72" spans="3:11" x14ac:dyDescent="0.2">
      <c r="C72"/>
      <c r="D72"/>
      <c r="E72"/>
      <c r="F72"/>
      <c r="G72"/>
      <c r="H72"/>
      <c r="I72"/>
      <c r="J72"/>
      <c r="K72"/>
    </row>
    <row r="73" spans="3:11" x14ac:dyDescent="0.2">
      <c r="C73"/>
      <c r="D73"/>
      <c r="E73"/>
      <c r="F73"/>
      <c r="G73"/>
      <c r="H73"/>
      <c r="I73"/>
      <c r="J73"/>
      <c r="K73"/>
    </row>
    <row r="74" spans="3:11" x14ac:dyDescent="0.2">
      <c r="C74"/>
      <c r="D74"/>
      <c r="E74"/>
      <c r="F74"/>
      <c r="G74"/>
      <c r="H74"/>
      <c r="I74"/>
      <c r="J74"/>
      <c r="K74"/>
    </row>
    <row r="75" spans="3:11" x14ac:dyDescent="0.2">
      <c r="C75"/>
      <c r="D75"/>
      <c r="E75"/>
      <c r="F75"/>
      <c r="G75"/>
      <c r="H75"/>
      <c r="I75"/>
      <c r="J75"/>
      <c r="K75"/>
    </row>
    <row r="76" spans="3:11" x14ac:dyDescent="0.2">
      <c r="C76"/>
      <c r="D76"/>
      <c r="E76"/>
      <c r="F76"/>
      <c r="G76"/>
      <c r="H76"/>
      <c r="I76"/>
      <c r="J76"/>
      <c r="K76"/>
    </row>
    <row r="77" spans="3:11" x14ac:dyDescent="0.2">
      <c r="C77"/>
      <c r="D77"/>
      <c r="E77"/>
      <c r="F77"/>
      <c r="G77"/>
      <c r="H77"/>
      <c r="I77"/>
      <c r="J77"/>
      <c r="K77"/>
    </row>
    <row r="78" spans="3:11" x14ac:dyDescent="0.2">
      <c r="C78"/>
      <c r="D78"/>
      <c r="E78"/>
      <c r="F78"/>
      <c r="G78"/>
      <c r="H78"/>
      <c r="I78"/>
      <c r="J78"/>
      <c r="K78"/>
    </row>
    <row r="79" spans="3:11" x14ac:dyDescent="0.2">
      <c r="C79"/>
      <c r="D79"/>
      <c r="E79"/>
      <c r="F79"/>
      <c r="G79"/>
      <c r="H79"/>
      <c r="I79"/>
      <c r="J79"/>
      <c r="K79"/>
    </row>
    <row r="80" spans="3:11" x14ac:dyDescent="0.2">
      <c r="C80"/>
      <c r="D80"/>
      <c r="E80"/>
      <c r="F80"/>
      <c r="G80"/>
      <c r="H80"/>
      <c r="I80"/>
      <c r="J80"/>
      <c r="K80"/>
    </row>
    <row r="81" spans="3:11" x14ac:dyDescent="0.2">
      <c r="C81"/>
      <c r="D81"/>
      <c r="E81"/>
      <c r="F81"/>
      <c r="G81"/>
      <c r="H81"/>
      <c r="I81"/>
      <c r="J81"/>
      <c r="K81"/>
    </row>
    <row r="82" spans="3:11" x14ac:dyDescent="0.2">
      <c r="C82"/>
      <c r="D82"/>
      <c r="E82"/>
      <c r="F82"/>
      <c r="G82"/>
      <c r="H82"/>
      <c r="I82"/>
      <c r="J82"/>
      <c r="K82"/>
    </row>
    <row r="83" spans="3:11" x14ac:dyDescent="0.2">
      <c r="C83"/>
      <c r="D83"/>
      <c r="E83"/>
      <c r="F83"/>
      <c r="G83"/>
      <c r="H83"/>
      <c r="I83"/>
      <c r="J83"/>
      <c r="K83"/>
    </row>
    <row r="84" spans="3:11" x14ac:dyDescent="0.2">
      <c r="C84"/>
      <c r="D84"/>
      <c r="E84"/>
      <c r="F84"/>
      <c r="G84"/>
      <c r="H84"/>
      <c r="I84"/>
      <c r="J84"/>
      <c r="K84"/>
    </row>
    <row r="85" spans="3:11" x14ac:dyDescent="0.2">
      <c r="C85"/>
      <c r="D85"/>
      <c r="E85"/>
      <c r="F85"/>
      <c r="G85"/>
      <c r="H85"/>
      <c r="I85"/>
      <c r="J85"/>
      <c r="K85"/>
    </row>
    <row r="86" spans="3:11" x14ac:dyDescent="0.2">
      <c r="C86"/>
      <c r="D86"/>
      <c r="E86"/>
      <c r="F86"/>
      <c r="G86"/>
      <c r="H86"/>
      <c r="I86"/>
      <c r="J86"/>
      <c r="K86"/>
    </row>
    <row r="87" spans="3:11" x14ac:dyDescent="0.2">
      <c r="C87"/>
      <c r="D87"/>
      <c r="E87"/>
      <c r="F87"/>
      <c r="G87"/>
      <c r="H87"/>
      <c r="I87"/>
      <c r="J87"/>
      <c r="K87"/>
    </row>
    <row r="88" spans="3:11" x14ac:dyDescent="0.2">
      <c r="C88"/>
      <c r="D88"/>
      <c r="E88"/>
      <c r="F88"/>
      <c r="G88"/>
      <c r="H88"/>
      <c r="I88"/>
      <c r="J88"/>
      <c r="K88"/>
    </row>
    <row r="89" spans="3:11" x14ac:dyDescent="0.2">
      <c r="C89"/>
      <c r="D89"/>
      <c r="E89"/>
      <c r="F89"/>
      <c r="G89"/>
      <c r="H89"/>
      <c r="I89"/>
      <c r="J89"/>
      <c r="K89"/>
    </row>
    <row r="90" spans="3:11" x14ac:dyDescent="0.2">
      <c r="C90"/>
      <c r="D90"/>
      <c r="E90"/>
      <c r="F90"/>
      <c r="G90"/>
      <c r="H90"/>
      <c r="I90"/>
      <c r="J90"/>
      <c r="K90"/>
    </row>
    <row r="91" spans="3:11" x14ac:dyDescent="0.2">
      <c r="C91"/>
      <c r="D91"/>
      <c r="E91"/>
      <c r="F91"/>
      <c r="G91"/>
      <c r="H91"/>
      <c r="I91"/>
      <c r="J91"/>
      <c r="K91"/>
    </row>
    <row r="92" spans="3:11" x14ac:dyDescent="0.2">
      <c r="C92"/>
      <c r="D92"/>
      <c r="E92"/>
      <c r="F92"/>
      <c r="G92"/>
      <c r="H92"/>
      <c r="I92"/>
      <c r="J92"/>
      <c r="K92"/>
    </row>
    <row r="93" spans="3:11" x14ac:dyDescent="0.2">
      <c r="C93"/>
      <c r="D93"/>
      <c r="E93"/>
      <c r="F93"/>
      <c r="G93"/>
      <c r="H93"/>
      <c r="I93"/>
      <c r="J93"/>
      <c r="K93"/>
    </row>
    <row r="94" spans="3:11" x14ac:dyDescent="0.2">
      <c r="C94"/>
      <c r="D94"/>
      <c r="E94"/>
      <c r="F94"/>
      <c r="G94"/>
      <c r="H94"/>
      <c r="I94"/>
      <c r="J94"/>
      <c r="K94"/>
    </row>
    <row r="95" spans="3:11" x14ac:dyDescent="0.2">
      <c r="C95"/>
      <c r="D95"/>
      <c r="E95"/>
      <c r="F95"/>
      <c r="G95"/>
      <c r="H95"/>
      <c r="I95"/>
      <c r="J95"/>
      <c r="K95"/>
    </row>
    <row r="96" spans="3:11" x14ac:dyDescent="0.2">
      <c r="C96"/>
      <c r="D96"/>
      <c r="E96"/>
      <c r="F96"/>
      <c r="G96"/>
      <c r="H96"/>
      <c r="I96"/>
      <c r="J96"/>
      <c r="K96"/>
    </row>
    <row r="97" spans="3:11" x14ac:dyDescent="0.2">
      <c r="C97"/>
      <c r="D97"/>
      <c r="E97"/>
      <c r="F97"/>
      <c r="G97"/>
      <c r="H97"/>
      <c r="I97"/>
      <c r="J97"/>
      <c r="K97"/>
    </row>
    <row r="98" spans="3:11" x14ac:dyDescent="0.2">
      <c r="C98"/>
      <c r="D98"/>
      <c r="E98"/>
      <c r="F98"/>
      <c r="G98"/>
      <c r="H98"/>
      <c r="I98"/>
      <c r="J98"/>
      <c r="K98"/>
    </row>
    <row r="99" spans="3:11" x14ac:dyDescent="0.2">
      <c r="C99"/>
      <c r="D99"/>
      <c r="E99"/>
      <c r="F99"/>
      <c r="G99"/>
      <c r="H99"/>
      <c r="I99"/>
      <c r="J99"/>
      <c r="K99"/>
    </row>
    <row r="100" spans="3:11" x14ac:dyDescent="0.2">
      <c r="C100"/>
      <c r="D100"/>
      <c r="E100"/>
      <c r="F100"/>
      <c r="G100"/>
      <c r="H100"/>
      <c r="I100"/>
      <c r="J100"/>
      <c r="K100"/>
    </row>
    <row r="101" spans="3:11" x14ac:dyDescent="0.2">
      <c r="C101"/>
      <c r="D101"/>
      <c r="E101"/>
      <c r="F101"/>
      <c r="G101"/>
      <c r="H101"/>
      <c r="I101"/>
      <c r="J101"/>
      <c r="K101"/>
    </row>
    <row r="102" spans="3:11" x14ac:dyDescent="0.2">
      <c r="C102"/>
      <c r="D102"/>
      <c r="E102"/>
      <c r="F102"/>
      <c r="G102"/>
      <c r="H102"/>
      <c r="I102"/>
      <c r="J102"/>
      <c r="K102"/>
    </row>
    <row r="103" spans="3:11" x14ac:dyDescent="0.2">
      <c r="C103"/>
      <c r="D103"/>
      <c r="E103"/>
      <c r="F103"/>
      <c r="G103"/>
      <c r="H103"/>
      <c r="I103"/>
      <c r="J103"/>
      <c r="K103"/>
    </row>
    <row r="104" spans="3:11" x14ac:dyDescent="0.2">
      <c r="C104"/>
      <c r="D104"/>
      <c r="E104"/>
      <c r="F104"/>
      <c r="G104"/>
      <c r="H104"/>
      <c r="I104"/>
      <c r="J104"/>
      <c r="K104"/>
    </row>
    <row r="105" spans="3:11" x14ac:dyDescent="0.2">
      <c r="C105"/>
      <c r="D105"/>
      <c r="E105"/>
      <c r="F105"/>
      <c r="G105"/>
      <c r="H105"/>
      <c r="I105"/>
      <c r="J105"/>
      <c r="K105"/>
    </row>
    <row r="106" spans="3:11" x14ac:dyDescent="0.2">
      <c r="C106"/>
      <c r="D106"/>
      <c r="E106"/>
      <c r="F106"/>
      <c r="G106"/>
      <c r="H106"/>
      <c r="I106"/>
      <c r="J106"/>
      <c r="K106"/>
    </row>
    <row r="107" spans="3:11" x14ac:dyDescent="0.2">
      <c r="C107"/>
      <c r="D107"/>
      <c r="E107"/>
      <c r="F107"/>
      <c r="G107"/>
      <c r="H107"/>
      <c r="I107"/>
      <c r="J107"/>
      <c r="K107"/>
    </row>
    <row r="108" spans="3:11" x14ac:dyDescent="0.2">
      <c r="C108"/>
      <c r="D108"/>
      <c r="E108"/>
      <c r="F108"/>
      <c r="G108"/>
      <c r="H108"/>
      <c r="I108"/>
      <c r="J108"/>
      <c r="K108"/>
    </row>
    <row r="109" spans="3:11" x14ac:dyDescent="0.2">
      <c r="C109"/>
      <c r="D109"/>
      <c r="E109"/>
      <c r="F109"/>
      <c r="G109"/>
      <c r="H109"/>
      <c r="I109"/>
      <c r="J109"/>
      <c r="K109"/>
    </row>
    <row r="110" spans="3:11" x14ac:dyDescent="0.2">
      <c r="C110"/>
      <c r="D110"/>
      <c r="E110"/>
      <c r="F110"/>
      <c r="G110"/>
      <c r="H110"/>
      <c r="I110"/>
      <c r="J110"/>
      <c r="K110"/>
    </row>
    <row r="111" spans="3:11" x14ac:dyDescent="0.2">
      <c r="C111"/>
      <c r="D111"/>
      <c r="E111"/>
      <c r="F111"/>
      <c r="G111"/>
      <c r="H111"/>
      <c r="I111"/>
      <c r="J111"/>
      <c r="K111"/>
    </row>
    <row r="112" spans="3:11" x14ac:dyDescent="0.2">
      <c r="C112"/>
      <c r="D112"/>
      <c r="E112"/>
      <c r="F112"/>
      <c r="G112"/>
      <c r="H112"/>
      <c r="I112"/>
      <c r="J112"/>
      <c r="K112"/>
    </row>
    <row r="113" spans="3:11" x14ac:dyDescent="0.2">
      <c r="C113"/>
      <c r="D113"/>
      <c r="E113"/>
      <c r="F113"/>
      <c r="G113"/>
      <c r="H113"/>
      <c r="I113"/>
      <c r="J113"/>
      <c r="K113"/>
    </row>
    <row r="114" spans="3:11" x14ac:dyDescent="0.2">
      <c r="C114"/>
      <c r="D114"/>
      <c r="E114"/>
      <c r="F114"/>
      <c r="G114"/>
      <c r="H114"/>
      <c r="I114"/>
      <c r="J114"/>
      <c r="K114"/>
    </row>
    <row r="115" spans="3:11" x14ac:dyDescent="0.2">
      <c r="C115"/>
      <c r="D115"/>
      <c r="E115"/>
      <c r="F115"/>
      <c r="G115"/>
      <c r="H115"/>
      <c r="I115"/>
      <c r="J115"/>
      <c r="K115"/>
    </row>
    <row r="116" spans="3:11" x14ac:dyDescent="0.2">
      <c r="C116"/>
      <c r="D116"/>
      <c r="E116"/>
      <c r="F116"/>
      <c r="G116"/>
      <c r="H116"/>
      <c r="I116"/>
      <c r="J116"/>
      <c r="K116"/>
    </row>
    <row r="117" spans="3:11" x14ac:dyDescent="0.2">
      <c r="C117"/>
      <c r="D117"/>
      <c r="E117"/>
      <c r="F117"/>
      <c r="G117"/>
      <c r="H117"/>
      <c r="I117"/>
      <c r="J117"/>
      <c r="K117"/>
    </row>
    <row r="118" spans="3:11" x14ac:dyDescent="0.2">
      <c r="C118"/>
      <c r="D118"/>
      <c r="E118"/>
      <c r="F118"/>
      <c r="G118"/>
      <c r="H118"/>
      <c r="I118"/>
      <c r="J118"/>
      <c r="K118"/>
    </row>
    <row r="119" spans="3:11" x14ac:dyDescent="0.2">
      <c r="C119"/>
      <c r="D119"/>
      <c r="E119"/>
      <c r="F119"/>
      <c r="G119"/>
      <c r="H119"/>
      <c r="I119"/>
      <c r="J119"/>
      <c r="K119"/>
    </row>
    <row r="120" spans="3:11" x14ac:dyDescent="0.2">
      <c r="C120"/>
      <c r="D120"/>
      <c r="E120"/>
      <c r="F120"/>
      <c r="G120"/>
      <c r="H120"/>
      <c r="I120"/>
      <c r="J120"/>
      <c r="K120"/>
    </row>
    <row r="121" spans="3:11" x14ac:dyDescent="0.2">
      <c r="C121"/>
      <c r="D121"/>
      <c r="E121"/>
      <c r="F121"/>
      <c r="G121"/>
      <c r="H121"/>
      <c r="I121"/>
      <c r="J121"/>
      <c r="K121"/>
    </row>
    <row r="122" spans="3:11" x14ac:dyDescent="0.2">
      <c r="C122"/>
      <c r="D122"/>
      <c r="E122"/>
      <c r="F122"/>
      <c r="G122"/>
      <c r="H122"/>
      <c r="I122"/>
      <c r="J122"/>
      <c r="K122"/>
    </row>
    <row r="123" spans="3:11" x14ac:dyDescent="0.2">
      <c r="C123"/>
      <c r="D123"/>
      <c r="E123"/>
      <c r="F123"/>
      <c r="G123"/>
      <c r="H123"/>
      <c r="I123"/>
      <c r="J123"/>
      <c r="K123"/>
    </row>
    <row r="124" spans="3:11" x14ac:dyDescent="0.2">
      <c r="C124"/>
      <c r="D124"/>
      <c r="E124"/>
      <c r="F124"/>
      <c r="G124"/>
      <c r="H124"/>
      <c r="I124"/>
      <c r="J124"/>
      <c r="K124"/>
    </row>
    <row r="125" spans="3:11" x14ac:dyDescent="0.2">
      <c r="C125"/>
      <c r="D125"/>
      <c r="E125"/>
      <c r="F125"/>
      <c r="G125"/>
      <c r="H125"/>
      <c r="I125"/>
      <c r="J125"/>
      <c r="K125"/>
    </row>
    <row r="126" spans="3:11" x14ac:dyDescent="0.2">
      <c r="C126"/>
      <c r="D126"/>
      <c r="E126"/>
      <c r="F126"/>
      <c r="G126"/>
      <c r="H126"/>
      <c r="I126"/>
      <c r="J126"/>
      <c r="K126"/>
    </row>
    <row r="127" spans="3:11" x14ac:dyDescent="0.2">
      <c r="C127"/>
      <c r="D127"/>
      <c r="E127"/>
      <c r="F127"/>
      <c r="G127"/>
      <c r="H127"/>
      <c r="I127"/>
      <c r="J127"/>
      <c r="K127"/>
    </row>
    <row r="128" spans="3:11" x14ac:dyDescent="0.2">
      <c r="C128"/>
      <c r="D128"/>
      <c r="E128"/>
      <c r="F128"/>
      <c r="G128"/>
      <c r="H128"/>
      <c r="I128"/>
      <c r="J128"/>
      <c r="K128"/>
    </row>
    <row r="129" spans="3:11" x14ac:dyDescent="0.2">
      <c r="C129"/>
      <c r="D129"/>
      <c r="E129"/>
      <c r="F129"/>
      <c r="G129"/>
      <c r="H129"/>
      <c r="I129"/>
      <c r="J129"/>
      <c r="K129"/>
    </row>
    <row r="130" spans="3:11" x14ac:dyDescent="0.2">
      <c r="C130"/>
      <c r="D130"/>
      <c r="E130"/>
      <c r="F130"/>
      <c r="G130"/>
      <c r="H130"/>
      <c r="I130"/>
      <c r="J130"/>
      <c r="K130"/>
    </row>
    <row r="131" spans="3:11" x14ac:dyDescent="0.2">
      <c r="C131"/>
      <c r="D131"/>
      <c r="E131"/>
      <c r="F131"/>
      <c r="G131"/>
      <c r="H131"/>
      <c r="I131"/>
      <c r="J131"/>
      <c r="K131"/>
    </row>
    <row r="132" spans="3:11" x14ac:dyDescent="0.2">
      <c r="C132"/>
      <c r="D132"/>
      <c r="E132"/>
      <c r="F132"/>
      <c r="G132"/>
      <c r="H132"/>
      <c r="I132"/>
      <c r="J132"/>
      <c r="K132"/>
    </row>
    <row r="133" spans="3:11" x14ac:dyDescent="0.2">
      <c r="C133"/>
      <c r="D133"/>
      <c r="E133"/>
      <c r="F133"/>
      <c r="G133"/>
      <c r="H133"/>
      <c r="I133"/>
      <c r="J133"/>
      <c r="K133"/>
    </row>
    <row r="134" spans="3:11" x14ac:dyDescent="0.2">
      <c r="C134"/>
      <c r="D134"/>
      <c r="E134"/>
      <c r="F134"/>
      <c r="G134"/>
      <c r="H134"/>
      <c r="I134"/>
      <c r="J134"/>
      <c r="K134"/>
    </row>
    <row r="135" spans="3:11" x14ac:dyDescent="0.2">
      <c r="C135"/>
      <c r="D135"/>
      <c r="E135"/>
      <c r="F135"/>
      <c r="G135"/>
      <c r="H135"/>
      <c r="I135"/>
      <c r="J135"/>
      <c r="K135"/>
    </row>
    <row r="136" spans="3:11" x14ac:dyDescent="0.2">
      <c r="C136"/>
      <c r="D136"/>
      <c r="E136"/>
      <c r="F136"/>
      <c r="G136"/>
      <c r="H136"/>
      <c r="I136"/>
      <c r="J136"/>
      <c r="K136"/>
    </row>
    <row r="137" spans="3:11" x14ac:dyDescent="0.2">
      <c r="C137"/>
      <c r="D137"/>
      <c r="E137"/>
      <c r="F137"/>
      <c r="G137"/>
      <c r="H137"/>
      <c r="I137"/>
      <c r="J137"/>
      <c r="K137"/>
    </row>
    <row r="138" spans="3:11" x14ac:dyDescent="0.2">
      <c r="C138"/>
      <c r="D138"/>
      <c r="E138"/>
      <c r="F138"/>
      <c r="G138"/>
      <c r="H138"/>
      <c r="I138"/>
      <c r="J138"/>
      <c r="K138"/>
    </row>
    <row r="139" spans="3:11" x14ac:dyDescent="0.2">
      <c r="C139"/>
      <c r="D139"/>
      <c r="E139"/>
      <c r="F139"/>
      <c r="G139"/>
      <c r="H139"/>
      <c r="I139"/>
      <c r="J139"/>
      <c r="K139"/>
    </row>
    <row r="140" spans="3:11" x14ac:dyDescent="0.2">
      <c r="C140"/>
      <c r="D140"/>
      <c r="E140"/>
      <c r="F140"/>
      <c r="G140"/>
      <c r="H140"/>
      <c r="I140"/>
      <c r="J140"/>
      <c r="K140"/>
    </row>
    <row r="141" spans="3:11" x14ac:dyDescent="0.2">
      <c r="C141"/>
      <c r="D141"/>
      <c r="E141"/>
      <c r="F141"/>
      <c r="G141"/>
      <c r="H141"/>
      <c r="I141"/>
      <c r="J141"/>
      <c r="K141"/>
    </row>
    <row r="142" spans="3:11" x14ac:dyDescent="0.2">
      <c r="C142"/>
      <c r="D142"/>
      <c r="E142"/>
      <c r="F142"/>
      <c r="G142"/>
      <c r="H142"/>
      <c r="I142"/>
      <c r="J142"/>
      <c r="K142"/>
    </row>
    <row r="143" spans="3:11" x14ac:dyDescent="0.2">
      <c r="C143"/>
      <c r="D143"/>
      <c r="E143"/>
      <c r="F143"/>
      <c r="G143"/>
      <c r="H143"/>
      <c r="I143"/>
      <c r="J143"/>
      <c r="K143"/>
    </row>
    <row r="144" spans="3:11" x14ac:dyDescent="0.2">
      <c r="C144"/>
      <c r="D144"/>
      <c r="E144"/>
      <c r="F144"/>
      <c r="G144"/>
      <c r="H144"/>
      <c r="I144"/>
      <c r="J144"/>
      <c r="K144"/>
    </row>
    <row r="145" spans="3:11" x14ac:dyDescent="0.2">
      <c r="C145"/>
      <c r="D145"/>
      <c r="E145"/>
      <c r="F145"/>
      <c r="G145"/>
      <c r="H145"/>
      <c r="I145"/>
      <c r="J145"/>
      <c r="K145"/>
    </row>
    <row r="146" spans="3:11" x14ac:dyDescent="0.2">
      <c r="C146"/>
      <c r="D146"/>
      <c r="E146"/>
      <c r="F146"/>
      <c r="G146"/>
      <c r="H146"/>
      <c r="I146"/>
      <c r="J146"/>
      <c r="K146"/>
    </row>
    <row r="147" spans="3:11" x14ac:dyDescent="0.2">
      <c r="C147"/>
      <c r="D147"/>
      <c r="E147"/>
      <c r="F147"/>
      <c r="G147"/>
      <c r="H147"/>
      <c r="I147"/>
      <c r="J147"/>
      <c r="K147"/>
    </row>
    <row r="148" spans="3:11" x14ac:dyDescent="0.2">
      <c r="C148"/>
      <c r="D148"/>
      <c r="E148"/>
      <c r="F148"/>
      <c r="G148"/>
      <c r="H148"/>
      <c r="I148"/>
      <c r="J148"/>
      <c r="K148"/>
    </row>
    <row r="149" spans="3:11" x14ac:dyDescent="0.2">
      <c r="C149"/>
      <c r="D149"/>
      <c r="E149"/>
      <c r="F149"/>
      <c r="G149"/>
      <c r="H149"/>
      <c r="I149"/>
      <c r="J149"/>
      <c r="K149"/>
    </row>
    <row r="150" spans="3:11" x14ac:dyDescent="0.2">
      <c r="C150"/>
      <c r="D150"/>
      <c r="E150"/>
      <c r="F150"/>
      <c r="G150"/>
      <c r="H150"/>
      <c r="I150"/>
      <c r="J150"/>
      <c r="K150"/>
    </row>
    <row r="151" spans="3:11" x14ac:dyDescent="0.2">
      <c r="C151"/>
      <c r="D151"/>
      <c r="E151"/>
      <c r="F151"/>
      <c r="G151"/>
      <c r="H151"/>
      <c r="I151"/>
      <c r="J151"/>
      <c r="K151"/>
    </row>
    <row r="152" spans="3:11" x14ac:dyDescent="0.2">
      <c r="C152"/>
      <c r="D152"/>
      <c r="E152"/>
      <c r="F152"/>
      <c r="G152"/>
      <c r="H152"/>
      <c r="I152"/>
      <c r="J152"/>
      <c r="K152"/>
    </row>
    <row r="153" spans="3:11" x14ac:dyDescent="0.2">
      <c r="C153"/>
      <c r="D153"/>
      <c r="E153"/>
      <c r="F153"/>
      <c r="G153"/>
      <c r="H153"/>
      <c r="I153"/>
      <c r="J153"/>
      <c r="K153"/>
    </row>
    <row r="154" spans="3:11" x14ac:dyDescent="0.2">
      <c r="C154"/>
      <c r="D154"/>
      <c r="E154"/>
      <c r="F154"/>
      <c r="G154"/>
      <c r="H154"/>
      <c r="I154"/>
      <c r="J154"/>
      <c r="K154"/>
    </row>
    <row r="155" spans="3:11" x14ac:dyDescent="0.2">
      <c r="C155"/>
      <c r="D155"/>
      <c r="E155"/>
      <c r="F155"/>
      <c r="G155"/>
      <c r="H155"/>
      <c r="I155"/>
      <c r="J155"/>
      <c r="K155"/>
    </row>
    <row r="156" spans="3:11" x14ac:dyDescent="0.2">
      <c r="C156"/>
      <c r="D156"/>
      <c r="E156"/>
      <c r="F156"/>
      <c r="G156"/>
      <c r="H156"/>
      <c r="I156"/>
      <c r="J156"/>
      <c r="K156"/>
    </row>
    <row r="157" spans="3:11" x14ac:dyDescent="0.2">
      <c r="C157"/>
      <c r="D157"/>
      <c r="E157"/>
      <c r="F157"/>
      <c r="G157"/>
      <c r="H157"/>
      <c r="I157"/>
      <c r="J157"/>
      <c r="K157"/>
    </row>
    <row r="158" spans="3:11" x14ac:dyDescent="0.2">
      <c r="C158"/>
      <c r="D158"/>
      <c r="E158"/>
      <c r="F158"/>
      <c r="G158"/>
      <c r="H158"/>
      <c r="I158"/>
      <c r="J158"/>
      <c r="K158"/>
    </row>
    <row r="159" spans="3:11" x14ac:dyDescent="0.2">
      <c r="C159"/>
      <c r="D159"/>
      <c r="E159"/>
      <c r="F159"/>
      <c r="G159"/>
      <c r="H159"/>
      <c r="I159"/>
      <c r="J159"/>
      <c r="K159"/>
    </row>
    <row r="160" spans="3:11" x14ac:dyDescent="0.2">
      <c r="C160"/>
      <c r="D160"/>
      <c r="E160"/>
      <c r="F160"/>
      <c r="G160"/>
      <c r="H160"/>
      <c r="I160"/>
      <c r="J160"/>
      <c r="K160"/>
    </row>
    <row r="161" spans="3:11" x14ac:dyDescent="0.2">
      <c r="C161"/>
      <c r="D161"/>
      <c r="E161"/>
      <c r="F161"/>
      <c r="G161"/>
      <c r="H161"/>
      <c r="I161"/>
      <c r="J161"/>
      <c r="K161"/>
    </row>
    <row r="162" spans="3:11" x14ac:dyDescent="0.2">
      <c r="C162"/>
      <c r="D162"/>
      <c r="E162"/>
      <c r="F162"/>
      <c r="G162"/>
      <c r="H162"/>
      <c r="I162"/>
      <c r="J162"/>
      <c r="K162"/>
    </row>
    <row r="163" spans="3:11" x14ac:dyDescent="0.2">
      <c r="C163"/>
      <c r="D163"/>
      <c r="E163"/>
      <c r="F163"/>
      <c r="G163"/>
      <c r="H163"/>
      <c r="I163"/>
      <c r="J163"/>
      <c r="K163"/>
    </row>
    <row r="164" spans="3:11" x14ac:dyDescent="0.2">
      <c r="C164"/>
      <c r="D164"/>
      <c r="E164"/>
      <c r="F164"/>
      <c r="G164"/>
      <c r="H164"/>
      <c r="I164"/>
      <c r="J164"/>
      <c r="K164"/>
    </row>
    <row r="165" spans="3:11" x14ac:dyDescent="0.2">
      <c r="C165"/>
      <c r="D165"/>
      <c r="E165"/>
      <c r="F165"/>
      <c r="G165"/>
      <c r="H165"/>
      <c r="I165"/>
      <c r="J165"/>
      <c r="K165"/>
    </row>
    <row r="166" spans="3:11" x14ac:dyDescent="0.2">
      <c r="C166"/>
      <c r="D166"/>
      <c r="E166"/>
      <c r="F166"/>
      <c r="G166"/>
      <c r="H166"/>
      <c r="I166"/>
      <c r="J166"/>
      <c r="K166"/>
    </row>
    <row r="167" spans="3:11" x14ac:dyDescent="0.2">
      <c r="C167"/>
      <c r="D167"/>
      <c r="E167"/>
      <c r="F167"/>
      <c r="G167"/>
      <c r="H167"/>
      <c r="I167"/>
      <c r="J167"/>
      <c r="K167"/>
    </row>
    <row r="168" spans="3:11" x14ac:dyDescent="0.2">
      <c r="C168"/>
      <c r="D168"/>
      <c r="E168"/>
      <c r="F168"/>
      <c r="G168"/>
      <c r="H168"/>
      <c r="I168"/>
      <c r="J168"/>
      <c r="K168"/>
    </row>
    <row r="169" spans="3:11" x14ac:dyDescent="0.2">
      <c r="C169"/>
      <c r="D169"/>
      <c r="E169"/>
      <c r="F169"/>
      <c r="G169"/>
      <c r="H169"/>
      <c r="I169"/>
      <c r="J169"/>
      <c r="K169"/>
    </row>
    <row r="170" spans="3:11" x14ac:dyDescent="0.2">
      <c r="C170"/>
      <c r="D170"/>
      <c r="E170"/>
      <c r="F170"/>
      <c r="G170"/>
      <c r="H170"/>
      <c r="I170"/>
      <c r="J170"/>
      <c r="K170"/>
    </row>
    <row r="171" spans="3:11" x14ac:dyDescent="0.2">
      <c r="C171"/>
      <c r="D171"/>
      <c r="E171"/>
      <c r="F171"/>
      <c r="G171"/>
      <c r="H171"/>
      <c r="I171"/>
      <c r="J171"/>
      <c r="K171"/>
    </row>
    <row r="172" spans="3:11" x14ac:dyDescent="0.2">
      <c r="C172"/>
      <c r="D172"/>
      <c r="E172"/>
      <c r="F172"/>
      <c r="G172"/>
      <c r="H172"/>
      <c r="I172"/>
      <c r="J172"/>
      <c r="K172"/>
    </row>
    <row r="173" spans="3:11" x14ac:dyDescent="0.2">
      <c r="C173"/>
      <c r="D173"/>
      <c r="E173"/>
      <c r="F173"/>
      <c r="G173"/>
      <c r="H173"/>
      <c r="I173"/>
      <c r="J173"/>
      <c r="K173"/>
    </row>
    <row r="174" spans="3:11" x14ac:dyDescent="0.2">
      <c r="C174"/>
      <c r="D174"/>
      <c r="E174"/>
      <c r="F174"/>
      <c r="G174"/>
      <c r="H174"/>
      <c r="I174"/>
      <c r="J174"/>
      <c r="K174"/>
    </row>
    <row r="175" spans="3:11" x14ac:dyDescent="0.2">
      <c r="C175"/>
      <c r="D175"/>
      <c r="E175"/>
      <c r="F175"/>
      <c r="G175"/>
      <c r="H175"/>
      <c r="I175"/>
      <c r="J175"/>
      <c r="K175"/>
    </row>
    <row r="176" spans="3:11" x14ac:dyDescent="0.2">
      <c r="C176"/>
      <c r="D176"/>
      <c r="E176"/>
      <c r="F176"/>
      <c r="G176"/>
      <c r="H176"/>
      <c r="I176"/>
      <c r="J176"/>
      <c r="K176"/>
    </row>
    <row r="177" spans="3:11" x14ac:dyDescent="0.2">
      <c r="C177"/>
      <c r="D177"/>
      <c r="E177"/>
      <c r="F177"/>
      <c r="G177"/>
      <c r="H177"/>
      <c r="I177"/>
      <c r="J177"/>
      <c r="K177"/>
    </row>
    <row r="178" spans="3:11" x14ac:dyDescent="0.2">
      <c r="C178"/>
      <c r="D178"/>
      <c r="E178"/>
      <c r="F178"/>
      <c r="G178"/>
      <c r="H178"/>
      <c r="I178"/>
      <c r="J178"/>
      <c r="K178"/>
    </row>
    <row r="179" spans="3:11" x14ac:dyDescent="0.2">
      <c r="C179"/>
      <c r="D179"/>
      <c r="E179"/>
      <c r="F179"/>
      <c r="G179"/>
      <c r="H179"/>
      <c r="I179"/>
      <c r="J179"/>
      <c r="K179"/>
    </row>
    <row r="180" spans="3:11" x14ac:dyDescent="0.2">
      <c r="C180"/>
      <c r="D180"/>
      <c r="E180"/>
      <c r="F180"/>
      <c r="G180"/>
      <c r="H180"/>
      <c r="I180"/>
      <c r="J180"/>
      <c r="K180"/>
    </row>
    <row r="181" spans="3:11" x14ac:dyDescent="0.2">
      <c r="C181"/>
      <c r="D181"/>
      <c r="E181"/>
      <c r="F181"/>
      <c r="G181"/>
      <c r="H181"/>
      <c r="I181"/>
      <c r="J181"/>
      <c r="K181"/>
    </row>
    <row r="182" spans="3:11" x14ac:dyDescent="0.2">
      <c r="C182"/>
      <c r="D182"/>
      <c r="E182"/>
      <c r="F182"/>
      <c r="G182"/>
      <c r="H182"/>
      <c r="I182"/>
      <c r="J182"/>
      <c r="K182"/>
    </row>
    <row r="183" spans="3:11" x14ac:dyDescent="0.2">
      <c r="C183"/>
      <c r="D183"/>
      <c r="E183"/>
      <c r="F183"/>
      <c r="G183"/>
      <c r="H183"/>
      <c r="I183"/>
      <c r="J183"/>
      <c r="K183"/>
    </row>
    <row r="184" spans="3:11" x14ac:dyDescent="0.2">
      <c r="C184"/>
      <c r="D184"/>
      <c r="E184"/>
      <c r="F184"/>
      <c r="G184"/>
      <c r="H184"/>
      <c r="I184"/>
      <c r="J184"/>
      <c r="K184"/>
    </row>
    <row r="185" spans="3:11" x14ac:dyDescent="0.2">
      <c r="C185"/>
      <c r="D185"/>
      <c r="E185"/>
      <c r="F185"/>
      <c r="G185"/>
      <c r="H185"/>
      <c r="I185"/>
      <c r="J185"/>
      <c r="K185"/>
    </row>
    <row r="186" spans="3:11" x14ac:dyDescent="0.2">
      <c r="C186"/>
      <c r="D186"/>
      <c r="E186"/>
      <c r="F186"/>
      <c r="G186"/>
      <c r="H186"/>
      <c r="I186"/>
      <c r="J186"/>
      <c r="K186"/>
    </row>
    <row r="187" spans="3:11" x14ac:dyDescent="0.2">
      <c r="C187"/>
      <c r="D187"/>
      <c r="E187"/>
      <c r="F187"/>
      <c r="G187"/>
      <c r="H187"/>
      <c r="I187"/>
      <c r="J187"/>
      <c r="K187"/>
    </row>
    <row r="188" spans="3:11" x14ac:dyDescent="0.2">
      <c r="C188"/>
      <c r="D188"/>
      <c r="E188"/>
      <c r="F188"/>
      <c r="G188"/>
      <c r="H188"/>
      <c r="I188"/>
      <c r="J188"/>
      <c r="K188"/>
    </row>
    <row r="189" spans="3:11" x14ac:dyDescent="0.2">
      <c r="C189"/>
      <c r="D189"/>
      <c r="E189"/>
      <c r="F189"/>
      <c r="G189"/>
      <c r="H189"/>
      <c r="I189"/>
      <c r="J189"/>
      <c r="K189"/>
    </row>
    <row r="190" spans="3:11" x14ac:dyDescent="0.2">
      <c r="C190"/>
      <c r="D190"/>
      <c r="E190"/>
      <c r="F190"/>
      <c r="G190"/>
      <c r="H190"/>
      <c r="I190"/>
      <c r="J190"/>
      <c r="K190"/>
    </row>
    <row r="191" spans="3:11" x14ac:dyDescent="0.2">
      <c r="C191"/>
      <c r="D191"/>
      <c r="E191"/>
      <c r="F191"/>
      <c r="G191"/>
      <c r="H191"/>
      <c r="I191"/>
      <c r="J191"/>
      <c r="K191"/>
    </row>
    <row r="192" spans="3:11" x14ac:dyDescent="0.2">
      <c r="C192"/>
      <c r="D192"/>
      <c r="E192"/>
      <c r="F192"/>
      <c r="G192"/>
      <c r="H192"/>
      <c r="I192"/>
      <c r="J192"/>
      <c r="K192"/>
    </row>
    <row r="193" spans="3:11" x14ac:dyDescent="0.2">
      <c r="C193"/>
      <c r="D193"/>
      <c r="E193"/>
      <c r="F193"/>
      <c r="G193"/>
      <c r="H193"/>
      <c r="I193"/>
      <c r="J193"/>
      <c r="K193"/>
    </row>
    <row r="194" spans="3:11" x14ac:dyDescent="0.2">
      <c r="C194"/>
      <c r="D194"/>
      <c r="E194"/>
      <c r="F194"/>
      <c r="G194"/>
      <c r="H194"/>
      <c r="I194"/>
      <c r="J194"/>
      <c r="K194"/>
    </row>
    <row r="195" spans="3:11" x14ac:dyDescent="0.2">
      <c r="C195"/>
      <c r="D195"/>
      <c r="E195"/>
      <c r="F195"/>
      <c r="G195"/>
      <c r="H195"/>
      <c r="I195"/>
      <c r="J195"/>
      <c r="K195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316B6-FA71-9043-9537-F67004A491A6}">
  <sheetPr codeName="Sheet5"/>
  <dimension ref="A1:N195"/>
  <sheetViews>
    <sheetView workbookViewId="0">
      <selection activeCell="B15" sqref="B15"/>
    </sheetView>
  </sheetViews>
  <sheetFormatPr baseColWidth="10" defaultColWidth="8.83203125" defaultRowHeight="15" x14ac:dyDescent="0.2"/>
  <cols>
    <col min="1" max="1" width="25.6640625" bestFit="1" customWidth="1"/>
    <col min="3" max="8" width="8.83203125" style="4"/>
    <col min="9" max="9" width="8.83203125" style="9"/>
    <col min="10" max="11" width="8.83203125" style="6"/>
  </cols>
  <sheetData>
    <row r="1" spans="1:14" x14ac:dyDescent="0.2">
      <c r="A1" t="s">
        <v>23</v>
      </c>
      <c r="B1" t="str">
        <f>Main!P5</f>
        <v>Moons-MS17HA2P4150</v>
      </c>
      <c r="D1" s="1" t="s">
        <v>9</v>
      </c>
      <c r="E1" s="1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16</v>
      </c>
      <c r="L1" s="8" t="s">
        <v>17</v>
      </c>
      <c r="M1" s="10" t="s">
        <v>18</v>
      </c>
      <c r="N1" s="10" t="s">
        <v>19</v>
      </c>
    </row>
    <row r="2" spans="1:14" x14ac:dyDescent="0.2">
      <c r="A2" s="11" t="s">
        <v>0</v>
      </c>
      <c r="B2">
        <f>Main!P6</f>
        <v>24</v>
      </c>
      <c r="D2">
        <v>1</v>
      </c>
      <c r="E2">
        <f t="shared" ref="E2:E25" si="0">D2*(360/$B$3)/$B$9</f>
        <v>100</v>
      </c>
      <c r="F2" s="4">
        <f t="shared" ref="F2:F25" si="1">2*PI()*E2*$B$7/1000</f>
        <v>3.3929200658769769</v>
      </c>
      <c r="G2" s="4">
        <f t="shared" ref="G2:G25" si="2">F2+$B$4</f>
        <v>5.3729200658769773</v>
      </c>
      <c r="H2" s="4">
        <f t="shared" ref="H2:H25" si="3">2*PI()*D2*($B$8/(100*SQRT(2))/$B$5)</f>
        <v>1.1847687835088976</v>
      </c>
      <c r="I2" s="4">
        <f>IF($B$2 &gt; H2, $B$2 - H2, 0)</f>
        <v>22.815231216491103</v>
      </c>
      <c r="J2" s="4">
        <f>I2/G2</f>
        <v>4.2463373615753133</v>
      </c>
      <c r="K2" s="4">
        <f t="shared" ref="K2:K25" si="4">IF(J2&gt;$B$6,$B$6, J2)</f>
        <v>1.2000000000000002</v>
      </c>
      <c r="L2" s="9">
        <f t="shared" ref="L2:L25" si="5">K2/$B$5</f>
        <v>0.80000000000000016</v>
      </c>
      <c r="M2" s="6">
        <f>L2*$B$8/(100*SQRT(2))</f>
        <v>0.22627416997969524</v>
      </c>
      <c r="N2" s="6">
        <f>M2*SQRT(2)</f>
        <v>0.32000000000000006</v>
      </c>
    </row>
    <row r="3" spans="1:14" x14ac:dyDescent="0.2">
      <c r="A3" s="5" t="s">
        <v>2</v>
      </c>
      <c r="B3">
        <f>Main!P7</f>
        <v>0.9</v>
      </c>
      <c r="D3">
        <v>2</v>
      </c>
      <c r="E3">
        <f t="shared" si="0"/>
        <v>200</v>
      </c>
      <c r="F3" s="4">
        <f t="shared" si="1"/>
        <v>6.7858401317539538</v>
      </c>
      <c r="G3" s="4">
        <f t="shared" si="2"/>
        <v>8.7658401317539543</v>
      </c>
      <c r="H3" s="4">
        <f t="shared" si="3"/>
        <v>2.3695375670177952</v>
      </c>
      <c r="I3" s="4">
        <f t="shared" ref="I3:I25" si="6">IF($B$2 &gt; H3, $B$2 - H3, 0)</f>
        <v>21.630462432982206</v>
      </c>
      <c r="J3" s="4">
        <f t="shared" ref="J3:J11" si="7">I3/G3</f>
        <v>2.4675857770468115</v>
      </c>
      <c r="K3" s="4">
        <f t="shared" si="4"/>
        <v>1.2000000000000002</v>
      </c>
      <c r="L3" s="9">
        <f t="shared" si="5"/>
        <v>0.80000000000000016</v>
      </c>
      <c r="M3" s="6">
        <f t="shared" ref="M3:M25" si="8">L3*$B$8/(100*SQRT(2))</f>
        <v>0.22627416997969524</v>
      </c>
      <c r="N3" s="6">
        <f t="shared" ref="N3:N11" si="9">M3*SQRT(2)</f>
        <v>0.32000000000000006</v>
      </c>
    </row>
    <row r="4" spans="1:14" x14ac:dyDescent="0.2">
      <c r="A4" s="2" t="s">
        <v>3</v>
      </c>
      <c r="B4">
        <f>Main!P8</f>
        <v>1.98</v>
      </c>
      <c r="D4">
        <v>3</v>
      </c>
      <c r="E4">
        <f t="shared" si="0"/>
        <v>300</v>
      </c>
      <c r="F4" s="4">
        <f t="shared" si="1"/>
        <v>10.178760197630931</v>
      </c>
      <c r="G4" s="4">
        <f t="shared" si="2"/>
        <v>12.158760197630931</v>
      </c>
      <c r="H4" s="4">
        <f t="shared" si="3"/>
        <v>3.554306350526693</v>
      </c>
      <c r="I4" s="4">
        <f t="shared" si="6"/>
        <v>20.445693649473306</v>
      </c>
      <c r="J4" s="4">
        <f t="shared" si="7"/>
        <v>1.6815607279973364</v>
      </c>
      <c r="K4" s="4">
        <f t="shared" si="4"/>
        <v>1.2000000000000002</v>
      </c>
      <c r="L4" s="9">
        <f t="shared" si="5"/>
        <v>0.80000000000000016</v>
      </c>
      <c r="M4" s="6">
        <f t="shared" si="8"/>
        <v>0.22627416997969524</v>
      </c>
      <c r="N4" s="6">
        <f t="shared" si="9"/>
        <v>0.32000000000000006</v>
      </c>
    </row>
    <row r="5" spans="1:14" x14ac:dyDescent="0.2">
      <c r="A5" s="2" t="s">
        <v>4</v>
      </c>
      <c r="B5">
        <f>Main!P9</f>
        <v>1.5</v>
      </c>
      <c r="D5">
        <v>4</v>
      </c>
      <c r="E5">
        <f t="shared" si="0"/>
        <v>400</v>
      </c>
      <c r="F5" s="4">
        <f t="shared" si="1"/>
        <v>13.571680263507908</v>
      </c>
      <c r="G5" s="4">
        <f t="shared" si="2"/>
        <v>15.551680263507908</v>
      </c>
      <c r="H5" s="4">
        <f t="shared" si="3"/>
        <v>4.7390751340355903</v>
      </c>
      <c r="I5" s="4">
        <f t="shared" si="6"/>
        <v>19.260924865964409</v>
      </c>
      <c r="J5" s="4">
        <f t="shared" si="7"/>
        <v>1.2385108579656348</v>
      </c>
      <c r="K5" s="4">
        <f t="shared" si="4"/>
        <v>1.2000000000000002</v>
      </c>
      <c r="L5" s="9">
        <f t="shared" si="5"/>
        <v>0.80000000000000016</v>
      </c>
      <c r="M5" s="6">
        <f t="shared" si="8"/>
        <v>0.22627416997969524</v>
      </c>
      <c r="N5" s="6">
        <f t="shared" si="9"/>
        <v>0.32000000000000006</v>
      </c>
    </row>
    <row r="6" spans="1:14" x14ac:dyDescent="0.2">
      <c r="A6" s="2" t="s">
        <v>5</v>
      </c>
      <c r="B6">
        <f>Main!P10</f>
        <v>1.2000000000000002</v>
      </c>
      <c r="D6">
        <v>5</v>
      </c>
      <c r="E6">
        <f t="shared" si="0"/>
        <v>500</v>
      </c>
      <c r="F6" s="4">
        <f t="shared" si="1"/>
        <v>16.964600329384883</v>
      </c>
      <c r="G6" s="4">
        <f t="shared" si="2"/>
        <v>18.944600329384883</v>
      </c>
      <c r="H6" s="4">
        <f t="shared" si="3"/>
        <v>5.9238439175444881</v>
      </c>
      <c r="I6" s="4">
        <f t="shared" si="6"/>
        <v>18.076156082455512</v>
      </c>
      <c r="J6" s="4">
        <f t="shared" si="7"/>
        <v>0.95415874540344192</v>
      </c>
      <c r="K6" s="4">
        <f t="shared" si="4"/>
        <v>0.95415874540344192</v>
      </c>
      <c r="L6" s="9">
        <f t="shared" si="5"/>
        <v>0.63610583026896128</v>
      </c>
      <c r="M6" s="6">
        <f t="shared" si="8"/>
        <v>0.17991789845419262</v>
      </c>
      <c r="N6" s="6">
        <f t="shared" si="9"/>
        <v>0.25444233210758455</v>
      </c>
    </row>
    <row r="7" spans="1:14" x14ac:dyDescent="0.2">
      <c r="A7" s="2" t="s">
        <v>6</v>
      </c>
      <c r="B7">
        <f>Main!P11</f>
        <v>5.4</v>
      </c>
      <c r="D7">
        <v>6</v>
      </c>
      <c r="E7">
        <f t="shared" si="0"/>
        <v>600</v>
      </c>
      <c r="F7" s="4">
        <f t="shared" si="1"/>
        <v>20.357520395261862</v>
      </c>
      <c r="G7" s="4">
        <f t="shared" si="2"/>
        <v>22.337520395261862</v>
      </c>
      <c r="H7" s="4">
        <f t="shared" si="3"/>
        <v>7.1086127010533859</v>
      </c>
      <c r="I7" s="4">
        <f t="shared" si="6"/>
        <v>16.891387298946615</v>
      </c>
      <c r="J7" s="4">
        <f t="shared" si="7"/>
        <v>0.75618900397420763</v>
      </c>
      <c r="K7" s="4">
        <f t="shared" si="4"/>
        <v>0.75618900397420763</v>
      </c>
      <c r="L7" s="9">
        <f t="shared" si="5"/>
        <v>0.50412600264947172</v>
      </c>
      <c r="M7" s="6">
        <f t="shared" si="8"/>
        <v>0.14258836601836353</v>
      </c>
      <c r="N7" s="6">
        <f t="shared" si="9"/>
        <v>0.20165040105978868</v>
      </c>
    </row>
    <row r="8" spans="1:14" x14ac:dyDescent="0.2">
      <c r="A8" s="2" t="s">
        <v>7</v>
      </c>
      <c r="B8">
        <f>Main!P12</f>
        <v>40</v>
      </c>
      <c r="D8">
        <v>7</v>
      </c>
      <c r="E8">
        <f t="shared" si="0"/>
        <v>700</v>
      </c>
      <c r="F8" s="4">
        <f t="shared" si="1"/>
        <v>23.750440461138833</v>
      </c>
      <c r="G8" s="4">
        <f t="shared" si="2"/>
        <v>25.730440461138834</v>
      </c>
      <c r="H8" s="4">
        <f t="shared" si="3"/>
        <v>8.2933814845622837</v>
      </c>
      <c r="I8" s="4">
        <f t="shared" si="6"/>
        <v>15.706618515437716</v>
      </c>
      <c r="J8" s="4">
        <f t="shared" si="7"/>
        <v>0.61042944597702153</v>
      </c>
      <c r="K8" s="4">
        <f t="shared" si="4"/>
        <v>0.61042944597702153</v>
      </c>
      <c r="L8" s="9">
        <f t="shared" si="5"/>
        <v>0.406952963984681</v>
      </c>
      <c r="M8" s="6">
        <f t="shared" si="8"/>
        <v>0.11510368018301312</v>
      </c>
      <c r="N8" s="6">
        <f t="shared" si="9"/>
        <v>0.16278118559387242</v>
      </c>
    </row>
    <row r="9" spans="1:14" x14ac:dyDescent="0.2">
      <c r="A9" s="11" t="s">
        <v>8</v>
      </c>
      <c r="B9">
        <f>Main!P13</f>
        <v>4</v>
      </c>
      <c r="D9">
        <v>8</v>
      </c>
      <c r="E9">
        <f t="shared" si="0"/>
        <v>800</v>
      </c>
      <c r="F9" s="4">
        <f t="shared" si="1"/>
        <v>27.143360527015815</v>
      </c>
      <c r="G9" s="4">
        <f t="shared" si="2"/>
        <v>29.123360527015816</v>
      </c>
      <c r="H9" s="4">
        <f t="shared" si="3"/>
        <v>9.4781502680711807</v>
      </c>
      <c r="I9" s="4">
        <f t="shared" si="6"/>
        <v>14.521849731928819</v>
      </c>
      <c r="J9" s="4">
        <f t="shared" si="7"/>
        <v>0.49863235111407761</v>
      </c>
      <c r="K9" s="4">
        <f t="shared" si="4"/>
        <v>0.49863235111407761</v>
      </c>
      <c r="L9" s="9">
        <f t="shared" si="5"/>
        <v>0.33242156740938505</v>
      </c>
      <c r="M9" s="6">
        <f t="shared" si="8"/>
        <v>9.4023017811134882E-2</v>
      </c>
      <c r="N9" s="6">
        <f t="shared" si="9"/>
        <v>0.13296862696375403</v>
      </c>
    </row>
    <row r="10" spans="1:14" x14ac:dyDescent="0.2">
      <c r="D10">
        <v>9</v>
      </c>
      <c r="E10">
        <f t="shared" si="0"/>
        <v>900</v>
      </c>
      <c r="F10" s="4">
        <f t="shared" si="1"/>
        <v>30.536280592892791</v>
      </c>
      <c r="G10" s="4">
        <f t="shared" si="2"/>
        <v>32.516280592892791</v>
      </c>
      <c r="H10" s="4">
        <f t="shared" si="3"/>
        <v>10.662919051580079</v>
      </c>
      <c r="I10" s="4">
        <f t="shared" si="6"/>
        <v>13.337080948419921</v>
      </c>
      <c r="J10" s="4">
        <f t="shared" si="7"/>
        <v>0.41016625226610504</v>
      </c>
      <c r="K10" s="4">
        <f t="shared" si="4"/>
        <v>0.41016625226610504</v>
      </c>
      <c r="L10" s="9">
        <f t="shared" si="5"/>
        <v>0.27344416817740336</v>
      </c>
      <c r="M10" s="6">
        <f t="shared" si="8"/>
        <v>7.7341690237662658E-2</v>
      </c>
      <c r="N10" s="6">
        <f t="shared" si="9"/>
        <v>0.10937766727096135</v>
      </c>
    </row>
    <row r="11" spans="1:14" x14ac:dyDescent="0.2">
      <c r="D11">
        <v>10</v>
      </c>
      <c r="E11">
        <f t="shared" si="0"/>
        <v>1000</v>
      </c>
      <c r="F11" s="4">
        <f t="shared" si="1"/>
        <v>33.929200658769766</v>
      </c>
      <c r="G11" s="4">
        <f t="shared" si="2"/>
        <v>35.909200658769763</v>
      </c>
      <c r="H11" s="4">
        <f t="shared" si="3"/>
        <v>11.847687835088976</v>
      </c>
      <c r="I11" s="4">
        <f t="shared" si="6"/>
        <v>12.152312164911024</v>
      </c>
      <c r="J11" s="4">
        <f t="shared" si="7"/>
        <v>0.33841778546922846</v>
      </c>
      <c r="K11" s="4">
        <f t="shared" si="4"/>
        <v>0.33841778546922846</v>
      </c>
      <c r="L11" s="9">
        <f t="shared" si="5"/>
        <v>0.22561185697948563</v>
      </c>
      <c r="M11" s="6">
        <f t="shared" si="8"/>
        <v>6.3812669594513524E-2</v>
      </c>
      <c r="N11" s="6">
        <f t="shared" si="9"/>
        <v>9.0244742791794258E-2</v>
      </c>
    </row>
    <row r="12" spans="1:14" x14ac:dyDescent="0.2">
      <c r="D12">
        <v>11</v>
      </c>
      <c r="E12">
        <f t="shared" si="0"/>
        <v>1100</v>
      </c>
      <c r="F12" s="4">
        <f t="shared" si="1"/>
        <v>37.322120724646744</v>
      </c>
      <c r="G12" s="4">
        <f t="shared" si="2"/>
        <v>39.302120724646741</v>
      </c>
      <c r="H12" s="4">
        <f t="shared" si="3"/>
        <v>13.032456618597873</v>
      </c>
      <c r="I12" s="4">
        <f t="shared" si="6"/>
        <v>10.967543381402127</v>
      </c>
      <c r="J12" s="4">
        <f t="shared" ref="J12:J25" si="10">I12/G12</f>
        <v>0.27905729205407165</v>
      </c>
      <c r="K12" s="4">
        <f t="shared" si="4"/>
        <v>0.27905729205407165</v>
      </c>
      <c r="L12" s="9">
        <f t="shared" si="5"/>
        <v>0.18603819470271443</v>
      </c>
      <c r="M12" s="6">
        <f t="shared" si="8"/>
        <v>5.2619547613597044E-2</v>
      </c>
      <c r="N12" s="6">
        <f t="shared" ref="N12:N25" si="11">M12*SQRT(2)</f>
        <v>7.4415277881085776E-2</v>
      </c>
    </row>
    <row r="13" spans="1:14" x14ac:dyDescent="0.2">
      <c r="D13">
        <v>12</v>
      </c>
      <c r="E13">
        <f t="shared" si="0"/>
        <v>1200</v>
      </c>
      <c r="F13" s="4">
        <f t="shared" si="1"/>
        <v>40.715040790523723</v>
      </c>
      <c r="G13" s="4">
        <f t="shared" si="2"/>
        <v>42.69504079052372</v>
      </c>
      <c r="H13" s="4">
        <f t="shared" si="3"/>
        <v>14.217225402106772</v>
      </c>
      <c r="I13" s="4">
        <f t="shared" si="6"/>
        <v>9.7827745978932281</v>
      </c>
      <c r="J13" s="4">
        <f t="shared" si="10"/>
        <v>0.22913140300979737</v>
      </c>
      <c r="K13" s="4">
        <f t="shared" si="4"/>
        <v>0.22913140300979737</v>
      </c>
      <c r="L13" s="9">
        <f t="shared" si="5"/>
        <v>0.15275426867319825</v>
      </c>
      <c r="M13" s="6">
        <f t="shared" si="8"/>
        <v>4.3205431693604107E-2</v>
      </c>
      <c r="N13" s="6">
        <f t="shared" si="11"/>
        <v>6.1101707469279294E-2</v>
      </c>
    </row>
    <row r="14" spans="1:14" x14ac:dyDescent="0.2">
      <c r="D14">
        <v>13</v>
      </c>
      <c r="E14">
        <f t="shared" si="0"/>
        <v>1300</v>
      </c>
      <c r="F14" s="4">
        <f t="shared" si="1"/>
        <v>44.107960856400702</v>
      </c>
      <c r="G14" s="4">
        <f t="shared" si="2"/>
        <v>46.087960856400699</v>
      </c>
      <c r="H14" s="4">
        <f t="shared" si="3"/>
        <v>15.401994185615671</v>
      </c>
      <c r="I14" s="4">
        <f t="shared" si="6"/>
        <v>8.5980058143843294</v>
      </c>
      <c r="J14" s="4">
        <f t="shared" si="10"/>
        <v>0.18655643805057254</v>
      </c>
      <c r="K14" s="4">
        <f t="shared" si="4"/>
        <v>0.18655643805057254</v>
      </c>
      <c r="L14" s="9">
        <f t="shared" si="5"/>
        <v>0.12437095870038169</v>
      </c>
      <c r="M14" s="6">
        <f t="shared" si="8"/>
        <v>3.5177419311884769E-2</v>
      </c>
      <c r="N14" s="6">
        <f t="shared" si="11"/>
        <v>4.9748383480152675E-2</v>
      </c>
    </row>
    <row r="15" spans="1:14" x14ac:dyDescent="0.2">
      <c r="D15">
        <v>14</v>
      </c>
      <c r="E15">
        <f t="shared" si="0"/>
        <v>1400</v>
      </c>
      <c r="F15" s="4">
        <f t="shared" si="1"/>
        <v>47.500880922277666</v>
      </c>
      <c r="G15" s="4">
        <f t="shared" si="2"/>
        <v>49.480880922277663</v>
      </c>
      <c r="H15" s="4">
        <f t="shared" si="3"/>
        <v>16.586762969124567</v>
      </c>
      <c r="I15" s="4">
        <f t="shared" si="6"/>
        <v>7.4132370308754325</v>
      </c>
      <c r="J15" s="4">
        <f t="shared" si="10"/>
        <v>0.14982023142473577</v>
      </c>
      <c r="K15" s="4">
        <f t="shared" si="4"/>
        <v>0.14982023142473577</v>
      </c>
      <c r="L15" s="9">
        <f t="shared" si="5"/>
        <v>9.9880154283157177E-2</v>
      </c>
      <c r="M15" s="6">
        <f t="shared" si="8"/>
        <v>2.825037375983161E-2</v>
      </c>
      <c r="N15" s="6">
        <f t="shared" si="11"/>
        <v>3.9952061713262869E-2</v>
      </c>
    </row>
    <row r="16" spans="1:14" x14ac:dyDescent="0.2">
      <c r="D16">
        <v>15</v>
      </c>
      <c r="E16">
        <f t="shared" si="0"/>
        <v>1500</v>
      </c>
      <c r="F16" s="4">
        <f t="shared" si="1"/>
        <v>50.893800988154652</v>
      </c>
      <c r="G16" s="4">
        <f t="shared" si="2"/>
        <v>52.873800988154649</v>
      </c>
      <c r="H16" s="4">
        <f t="shared" si="3"/>
        <v>17.771531752633464</v>
      </c>
      <c r="I16" s="4">
        <f t="shared" si="6"/>
        <v>6.2284682473665356</v>
      </c>
      <c r="J16" s="4">
        <f t="shared" si="10"/>
        <v>0.11779876103028612</v>
      </c>
      <c r="K16" s="4">
        <f t="shared" si="4"/>
        <v>0.11779876103028612</v>
      </c>
      <c r="L16" s="9">
        <f t="shared" si="5"/>
        <v>7.8532507353524086E-2</v>
      </c>
      <c r="M16" s="6">
        <f t="shared" si="8"/>
        <v>2.2212347397303715E-2</v>
      </c>
      <c r="N16" s="6">
        <f t="shared" si="11"/>
        <v>3.1413002941409633E-2</v>
      </c>
    </row>
    <row r="17" spans="3:14" x14ac:dyDescent="0.2">
      <c r="D17">
        <v>16</v>
      </c>
      <c r="E17">
        <f t="shared" si="0"/>
        <v>1600</v>
      </c>
      <c r="F17" s="4">
        <f t="shared" si="1"/>
        <v>54.286721054031631</v>
      </c>
      <c r="G17" s="4">
        <f t="shared" si="2"/>
        <v>56.266721054031628</v>
      </c>
      <c r="H17" s="4">
        <f t="shared" si="3"/>
        <v>18.956300536142361</v>
      </c>
      <c r="I17" s="4">
        <f t="shared" si="6"/>
        <v>5.0436994638576387</v>
      </c>
      <c r="J17" s="4">
        <f t="shared" si="10"/>
        <v>8.9639121835699137E-2</v>
      </c>
      <c r="K17" s="4">
        <f t="shared" si="4"/>
        <v>8.9639121835699137E-2</v>
      </c>
      <c r="L17" s="9">
        <f t="shared" si="5"/>
        <v>5.975941455713276E-2</v>
      </c>
      <c r="M17" s="6">
        <f t="shared" si="8"/>
        <v>1.6902514909234664E-2</v>
      </c>
      <c r="N17" s="6">
        <f t="shared" si="11"/>
        <v>2.3903765822853106E-2</v>
      </c>
    </row>
    <row r="18" spans="3:14" x14ac:dyDescent="0.2">
      <c r="D18">
        <v>17</v>
      </c>
      <c r="E18">
        <f t="shared" si="0"/>
        <v>1700</v>
      </c>
      <c r="F18" s="4">
        <f t="shared" si="1"/>
        <v>57.679641119908602</v>
      </c>
      <c r="G18" s="4">
        <f t="shared" si="2"/>
        <v>59.659641119908599</v>
      </c>
      <c r="H18" s="4">
        <f t="shared" si="3"/>
        <v>20.141069319651262</v>
      </c>
      <c r="I18" s="4">
        <f t="shared" si="6"/>
        <v>3.8589306803487382</v>
      </c>
      <c r="J18" s="4">
        <f t="shared" si="10"/>
        <v>6.4682432007808405E-2</v>
      </c>
      <c r="K18" s="4">
        <f t="shared" si="4"/>
        <v>6.4682432007808405E-2</v>
      </c>
      <c r="L18" s="9">
        <f t="shared" si="5"/>
        <v>4.3121621338538939E-2</v>
      </c>
      <c r="M18" s="6">
        <f t="shared" si="8"/>
        <v>1.2196636345695764E-2</v>
      </c>
      <c r="N18" s="6">
        <f t="shared" si="11"/>
        <v>1.7248648535415575E-2</v>
      </c>
    </row>
    <row r="19" spans="3:14" x14ac:dyDescent="0.2">
      <c r="D19">
        <v>18</v>
      </c>
      <c r="E19">
        <f t="shared" si="0"/>
        <v>1800</v>
      </c>
      <c r="F19" s="4">
        <f t="shared" si="1"/>
        <v>61.072561185785581</v>
      </c>
      <c r="G19" s="4">
        <f t="shared" si="2"/>
        <v>63.052561185785578</v>
      </c>
      <c r="H19" s="4">
        <f t="shared" si="3"/>
        <v>21.325838103160159</v>
      </c>
      <c r="I19" s="4">
        <f t="shared" si="6"/>
        <v>2.6741618968398413</v>
      </c>
      <c r="J19" s="4">
        <f t="shared" si="10"/>
        <v>4.2411630020236166E-2</v>
      </c>
      <c r="K19" s="4">
        <f t="shared" si="4"/>
        <v>4.2411630020236166E-2</v>
      </c>
      <c r="L19" s="9">
        <f t="shared" si="5"/>
        <v>2.8274420013490776E-2</v>
      </c>
      <c r="M19" s="6">
        <f t="shared" si="8"/>
        <v>7.9972136502623851E-3</v>
      </c>
      <c r="N19" s="6">
        <f t="shared" si="11"/>
        <v>1.1309768005396311E-2</v>
      </c>
    </row>
    <row r="20" spans="3:14" x14ac:dyDescent="0.2">
      <c r="D20">
        <v>19</v>
      </c>
      <c r="E20">
        <f t="shared" si="0"/>
        <v>1900</v>
      </c>
      <c r="F20" s="4">
        <f t="shared" si="1"/>
        <v>64.465481251662567</v>
      </c>
      <c r="G20" s="4">
        <f t="shared" si="2"/>
        <v>66.445481251662571</v>
      </c>
      <c r="H20" s="4">
        <f t="shared" si="3"/>
        <v>22.510606886669052</v>
      </c>
      <c r="I20" s="4">
        <f t="shared" si="6"/>
        <v>1.4893931133309479</v>
      </c>
      <c r="J20" s="4">
        <f t="shared" si="10"/>
        <v>2.2415265647484205E-2</v>
      </c>
      <c r="K20" s="4">
        <f t="shared" si="4"/>
        <v>2.2415265647484205E-2</v>
      </c>
      <c r="L20" s="9">
        <f t="shared" si="5"/>
        <v>1.4943510431656136E-2</v>
      </c>
      <c r="M20" s="6">
        <f t="shared" si="8"/>
        <v>4.2266630243823862E-3</v>
      </c>
      <c r="N20" s="6">
        <f t="shared" si="11"/>
        <v>5.977404172662455E-3</v>
      </c>
    </row>
    <row r="21" spans="3:14" x14ac:dyDescent="0.2">
      <c r="D21">
        <v>20</v>
      </c>
      <c r="E21">
        <f t="shared" si="0"/>
        <v>2000</v>
      </c>
      <c r="F21" s="4">
        <f t="shared" si="1"/>
        <v>67.858401317539531</v>
      </c>
      <c r="G21" s="4">
        <f t="shared" si="2"/>
        <v>69.838401317539535</v>
      </c>
      <c r="H21" s="4">
        <f t="shared" si="3"/>
        <v>23.695375670177953</v>
      </c>
      <c r="I21" s="4">
        <f t="shared" si="6"/>
        <v>0.30462432982204746</v>
      </c>
      <c r="J21" s="4">
        <f t="shared" si="10"/>
        <v>4.3618456905533823E-3</v>
      </c>
      <c r="K21" s="4">
        <f t="shared" si="4"/>
        <v>4.3618456905533823E-3</v>
      </c>
      <c r="L21" s="9">
        <f t="shared" si="5"/>
        <v>2.9078971270355882E-3</v>
      </c>
      <c r="M21" s="6">
        <f t="shared" si="8"/>
        <v>8.2247751100789752E-4</v>
      </c>
      <c r="N21" s="6">
        <f t="shared" si="11"/>
        <v>1.1631588508142353E-3</v>
      </c>
    </row>
    <row r="22" spans="3:14" x14ac:dyDescent="0.2">
      <c r="D22">
        <v>21</v>
      </c>
      <c r="E22">
        <f t="shared" si="0"/>
        <v>2100</v>
      </c>
      <c r="F22" s="4">
        <f t="shared" si="1"/>
        <v>71.25132138341651</v>
      </c>
      <c r="G22" s="4">
        <f t="shared" si="2"/>
        <v>73.231321383416514</v>
      </c>
      <c r="H22" s="4">
        <f t="shared" si="3"/>
        <v>24.880144453686849</v>
      </c>
      <c r="I22" s="4">
        <f t="shared" si="6"/>
        <v>0</v>
      </c>
      <c r="J22" s="4">
        <f t="shared" si="10"/>
        <v>0</v>
      </c>
      <c r="K22" s="4">
        <f t="shared" si="4"/>
        <v>0</v>
      </c>
      <c r="L22" s="9">
        <f t="shared" si="5"/>
        <v>0</v>
      </c>
      <c r="M22" s="6">
        <f t="shared" si="8"/>
        <v>0</v>
      </c>
      <c r="N22" s="6">
        <f t="shared" si="11"/>
        <v>0</v>
      </c>
    </row>
    <row r="23" spans="3:14" x14ac:dyDescent="0.2">
      <c r="D23">
        <v>22</v>
      </c>
      <c r="E23">
        <f t="shared" si="0"/>
        <v>2200</v>
      </c>
      <c r="F23" s="4">
        <f t="shared" si="1"/>
        <v>74.644241449293489</v>
      </c>
      <c r="G23" s="4">
        <f t="shared" si="2"/>
        <v>76.624241449293493</v>
      </c>
      <c r="H23" s="4">
        <f t="shared" si="3"/>
        <v>26.064913237195746</v>
      </c>
      <c r="I23" s="4">
        <f t="shared" si="6"/>
        <v>0</v>
      </c>
      <c r="J23" s="4">
        <f t="shared" si="10"/>
        <v>0</v>
      </c>
      <c r="K23" s="4">
        <f t="shared" si="4"/>
        <v>0</v>
      </c>
      <c r="L23" s="9">
        <f t="shared" si="5"/>
        <v>0</v>
      </c>
      <c r="M23" s="6">
        <f t="shared" si="8"/>
        <v>0</v>
      </c>
      <c r="N23" s="6">
        <f t="shared" si="11"/>
        <v>0</v>
      </c>
    </row>
    <row r="24" spans="3:14" x14ac:dyDescent="0.2">
      <c r="D24">
        <v>23</v>
      </c>
      <c r="E24">
        <f t="shared" si="0"/>
        <v>2300</v>
      </c>
      <c r="F24" s="4">
        <f t="shared" si="1"/>
        <v>78.037161515170467</v>
      </c>
      <c r="G24" s="4">
        <f t="shared" si="2"/>
        <v>80.017161515170471</v>
      </c>
      <c r="H24" s="4">
        <f t="shared" si="3"/>
        <v>27.249682020704643</v>
      </c>
      <c r="I24" s="4">
        <f t="shared" si="6"/>
        <v>0</v>
      </c>
      <c r="J24" s="4">
        <f t="shared" si="10"/>
        <v>0</v>
      </c>
      <c r="K24" s="4">
        <f t="shared" si="4"/>
        <v>0</v>
      </c>
      <c r="L24" s="9">
        <f t="shared" si="5"/>
        <v>0</v>
      </c>
      <c r="M24" s="6">
        <f t="shared" si="8"/>
        <v>0</v>
      </c>
      <c r="N24" s="6">
        <f t="shared" si="11"/>
        <v>0</v>
      </c>
    </row>
    <row r="25" spans="3:14" x14ac:dyDescent="0.2">
      <c r="D25">
        <v>24</v>
      </c>
      <c r="E25">
        <f t="shared" si="0"/>
        <v>2400</v>
      </c>
      <c r="F25" s="4">
        <f t="shared" si="1"/>
        <v>81.430081581047446</v>
      </c>
      <c r="G25" s="4">
        <f t="shared" si="2"/>
        <v>83.41008158104745</v>
      </c>
      <c r="H25" s="4">
        <f t="shared" si="3"/>
        <v>28.434450804213544</v>
      </c>
      <c r="I25" s="4">
        <f t="shared" si="6"/>
        <v>0</v>
      </c>
      <c r="J25" s="4">
        <f t="shared" si="10"/>
        <v>0</v>
      </c>
      <c r="K25" s="4">
        <f t="shared" si="4"/>
        <v>0</v>
      </c>
      <c r="L25" s="9">
        <f t="shared" si="5"/>
        <v>0</v>
      </c>
      <c r="M25" s="6">
        <f t="shared" si="8"/>
        <v>0</v>
      </c>
      <c r="N25" s="6">
        <f t="shared" si="11"/>
        <v>0</v>
      </c>
    </row>
    <row r="27" spans="3:14" x14ac:dyDescent="0.2">
      <c r="C27"/>
      <c r="D27"/>
      <c r="E27"/>
      <c r="F27"/>
      <c r="G27"/>
      <c r="H27"/>
      <c r="I27"/>
      <c r="J27"/>
      <c r="K27"/>
    </row>
    <row r="28" spans="3:14" x14ac:dyDescent="0.2">
      <c r="C28"/>
      <c r="D28"/>
      <c r="E28"/>
      <c r="F28"/>
      <c r="G28"/>
      <c r="H28"/>
      <c r="I28"/>
      <c r="J28"/>
      <c r="K28"/>
    </row>
    <row r="29" spans="3:14" x14ac:dyDescent="0.2">
      <c r="C29"/>
      <c r="D29"/>
      <c r="E29"/>
      <c r="F29"/>
      <c r="G29"/>
      <c r="H29"/>
      <c r="I29"/>
      <c r="J29"/>
      <c r="K29"/>
    </row>
    <row r="30" spans="3:14" x14ac:dyDescent="0.2">
      <c r="C30"/>
      <c r="D30"/>
      <c r="E30"/>
      <c r="F30"/>
      <c r="G30"/>
      <c r="H30"/>
      <c r="I30"/>
      <c r="J30"/>
      <c r="K30"/>
    </row>
    <row r="31" spans="3:14" x14ac:dyDescent="0.2">
      <c r="C31"/>
      <c r="D31"/>
      <c r="E31"/>
      <c r="F31"/>
      <c r="G31"/>
      <c r="H31"/>
      <c r="I31"/>
      <c r="J31"/>
      <c r="K31"/>
    </row>
    <row r="32" spans="3:14" x14ac:dyDescent="0.2">
      <c r="C32"/>
      <c r="D32"/>
      <c r="E32"/>
      <c r="F32"/>
      <c r="G32"/>
      <c r="H32"/>
      <c r="I32"/>
      <c r="J32"/>
      <c r="K32"/>
    </row>
    <row r="33" spans="3:11" x14ac:dyDescent="0.2">
      <c r="C33"/>
      <c r="D33"/>
      <c r="E33"/>
      <c r="F33"/>
      <c r="G33"/>
      <c r="H33"/>
      <c r="I33"/>
      <c r="J33"/>
      <c r="K33"/>
    </row>
    <row r="34" spans="3:11" x14ac:dyDescent="0.2">
      <c r="C34"/>
      <c r="D34"/>
      <c r="E34"/>
      <c r="F34"/>
      <c r="G34"/>
      <c r="H34"/>
      <c r="I34"/>
      <c r="J34"/>
      <c r="K34"/>
    </row>
    <row r="35" spans="3:11" x14ac:dyDescent="0.2">
      <c r="C35"/>
      <c r="D35"/>
      <c r="E35"/>
      <c r="F35"/>
      <c r="G35"/>
      <c r="H35"/>
      <c r="I35"/>
      <c r="J35"/>
      <c r="K35"/>
    </row>
    <row r="36" spans="3:11" x14ac:dyDescent="0.2">
      <c r="C36"/>
      <c r="D36"/>
      <c r="E36"/>
      <c r="F36"/>
      <c r="G36"/>
      <c r="H36"/>
      <c r="I36"/>
      <c r="J36"/>
      <c r="K36"/>
    </row>
    <row r="37" spans="3:11" x14ac:dyDescent="0.2">
      <c r="C37"/>
      <c r="D37"/>
      <c r="E37"/>
      <c r="F37"/>
      <c r="G37"/>
      <c r="H37"/>
      <c r="I37"/>
      <c r="J37"/>
      <c r="K37"/>
    </row>
    <row r="38" spans="3:11" x14ac:dyDescent="0.2">
      <c r="C38"/>
      <c r="D38"/>
      <c r="E38"/>
      <c r="F38"/>
      <c r="G38"/>
      <c r="H38"/>
      <c r="I38"/>
      <c r="J38"/>
      <c r="K38"/>
    </row>
    <row r="39" spans="3:11" x14ac:dyDescent="0.2">
      <c r="C39"/>
      <c r="D39"/>
      <c r="E39"/>
      <c r="F39"/>
      <c r="G39"/>
      <c r="H39"/>
      <c r="I39"/>
      <c r="J39"/>
      <c r="K39"/>
    </row>
    <row r="40" spans="3:11" x14ac:dyDescent="0.2">
      <c r="C40"/>
      <c r="D40"/>
      <c r="E40"/>
      <c r="F40"/>
      <c r="G40"/>
      <c r="H40"/>
      <c r="I40"/>
      <c r="J40"/>
      <c r="K40"/>
    </row>
    <row r="41" spans="3:11" x14ac:dyDescent="0.2">
      <c r="C41"/>
      <c r="D41"/>
      <c r="E41"/>
      <c r="F41"/>
      <c r="G41"/>
      <c r="H41"/>
      <c r="I41"/>
      <c r="J41"/>
      <c r="K41"/>
    </row>
    <row r="42" spans="3:11" x14ac:dyDescent="0.2">
      <c r="C42"/>
      <c r="D42"/>
      <c r="E42"/>
      <c r="F42"/>
      <c r="G42"/>
      <c r="H42"/>
      <c r="I42"/>
      <c r="J42"/>
      <c r="K42"/>
    </row>
    <row r="43" spans="3:11" x14ac:dyDescent="0.2">
      <c r="C43"/>
      <c r="D43"/>
      <c r="E43"/>
      <c r="F43"/>
      <c r="G43"/>
      <c r="H43"/>
      <c r="I43"/>
      <c r="J43"/>
      <c r="K43"/>
    </row>
    <row r="44" spans="3:11" x14ac:dyDescent="0.2">
      <c r="C44"/>
      <c r="D44"/>
      <c r="E44"/>
      <c r="F44"/>
      <c r="G44"/>
      <c r="H44"/>
      <c r="I44"/>
      <c r="J44"/>
      <c r="K44"/>
    </row>
    <row r="45" spans="3:11" x14ac:dyDescent="0.2">
      <c r="C45"/>
      <c r="D45"/>
      <c r="E45"/>
      <c r="F45"/>
      <c r="G45"/>
      <c r="H45"/>
      <c r="I45"/>
      <c r="J45"/>
      <c r="K45"/>
    </row>
    <row r="46" spans="3:11" x14ac:dyDescent="0.2">
      <c r="C46"/>
      <c r="D46"/>
      <c r="E46"/>
      <c r="F46"/>
      <c r="G46"/>
      <c r="H46"/>
      <c r="I46"/>
      <c r="J46"/>
      <c r="K46"/>
    </row>
    <row r="47" spans="3:11" x14ac:dyDescent="0.2">
      <c r="C47"/>
      <c r="D47"/>
      <c r="E47"/>
      <c r="F47"/>
      <c r="G47"/>
      <c r="H47"/>
      <c r="I47"/>
      <c r="J47"/>
      <c r="K47"/>
    </row>
    <row r="48" spans="3:11" x14ac:dyDescent="0.2">
      <c r="C48"/>
      <c r="D48"/>
      <c r="E48"/>
      <c r="F48"/>
      <c r="G48"/>
      <c r="H48"/>
      <c r="I48"/>
      <c r="J48"/>
      <c r="K48"/>
    </row>
    <row r="49" spans="3:11" x14ac:dyDescent="0.2">
      <c r="C49"/>
      <c r="D49"/>
      <c r="E49"/>
      <c r="F49"/>
      <c r="G49"/>
      <c r="H49"/>
      <c r="I49"/>
      <c r="J49"/>
      <c r="K49"/>
    </row>
    <row r="50" spans="3:11" x14ac:dyDescent="0.2">
      <c r="C50"/>
      <c r="D50"/>
      <c r="E50"/>
      <c r="F50"/>
      <c r="G50"/>
      <c r="H50"/>
      <c r="I50"/>
      <c r="J50"/>
      <c r="K50"/>
    </row>
    <row r="51" spans="3:11" x14ac:dyDescent="0.2">
      <c r="C51"/>
      <c r="D51"/>
      <c r="E51"/>
      <c r="F51"/>
      <c r="G51"/>
      <c r="H51"/>
      <c r="I51"/>
      <c r="J51"/>
      <c r="K51"/>
    </row>
    <row r="52" spans="3:11" x14ac:dyDescent="0.2">
      <c r="C52"/>
      <c r="D52"/>
      <c r="E52"/>
      <c r="F52"/>
      <c r="G52"/>
      <c r="H52"/>
      <c r="I52"/>
      <c r="J52"/>
      <c r="K52"/>
    </row>
    <row r="53" spans="3:11" x14ac:dyDescent="0.2">
      <c r="C53"/>
      <c r="D53"/>
      <c r="E53"/>
      <c r="F53"/>
      <c r="G53"/>
      <c r="H53"/>
      <c r="I53"/>
      <c r="J53"/>
      <c r="K53"/>
    </row>
    <row r="54" spans="3:11" x14ac:dyDescent="0.2">
      <c r="C54"/>
      <c r="D54"/>
      <c r="E54"/>
      <c r="F54"/>
      <c r="G54"/>
      <c r="H54"/>
      <c r="I54"/>
      <c r="J54"/>
      <c r="K54"/>
    </row>
    <row r="55" spans="3:11" x14ac:dyDescent="0.2">
      <c r="C55"/>
      <c r="D55"/>
      <c r="E55"/>
      <c r="F55"/>
      <c r="G55"/>
      <c r="H55"/>
      <c r="I55"/>
      <c r="J55"/>
      <c r="K55"/>
    </row>
    <row r="56" spans="3:11" x14ac:dyDescent="0.2">
      <c r="C56"/>
      <c r="D56"/>
      <c r="E56"/>
      <c r="F56"/>
      <c r="G56"/>
      <c r="H56"/>
      <c r="I56"/>
      <c r="J56"/>
      <c r="K56"/>
    </row>
    <row r="57" spans="3:11" x14ac:dyDescent="0.2">
      <c r="C57"/>
      <c r="D57"/>
      <c r="E57"/>
      <c r="F57"/>
      <c r="G57"/>
      <c r="H57"/>
      <c r="I57"/>
      <c r="J57"/>
      <c r="K57"/>
    </row>
    <row r="58" spans="3:11" x14ac:dyDescent="0.2">
      <c r="C58"/>
      <c r="D58"/>
      <c r="E58"/>
      <c r="F58"/>
      <c r="G58"/>
      <c r="H58"/>
      <c r="I58"/>
      <c r="J58"/>
      <c r="K58"/>
    </row>
    <row r="59" spans="3:11" x14ac:dyDescent="0.2">
      <c r="C59"/>
      <c r="D59"/>
      <c r="E59"/>
      <c r="F59"/>
      <c r="G59"/>
      <c r="H59"/>
      <c r="I59"/>
      <c r="J59"/>
      <c r="K59"/>
    </row>
    <row r="60" spans="3:11" x14ac:dyDescent="0.2">
      <c r="C60"/>
      <c r="D60"/>
      <c r="E60"/>
      <c r="F60"/>
      <c r="G60"/>
      <c r="H60"/>
      <c r="I60"/>
      <c r="J60"/>
      <c r="K60"/>
    </row>
    <row r="61" spans="3:11" x14ac:dyDescent="0.2">
      <c r="C61"/>
      <c r="D61"/>
      <c r="E61"/>
      <c r="F61"/>
      <c r="G61"/>
      <c r="H61"/>
      <c r="I61"/>
      <c r="J61"/>
      <c r="K61"/>
    </row>
    <row r="62" spans="3:11" x14ac:dyDescent="0.2">
      <c r="C62"/>
      <c r="D62"/>
      <c r="E62"/>
      <c r="F62"/>
      <c r="G62"/>
      <c r="H62"/>
      <c r="I62"/>
      <c r="J62"/>
      <c r="K62"/>
    </row>
    <row r="63" spans="3:11" x14ac:dyDescent="0.2">
      <c r="C63"/>
      <c r="D63"/>
      <c r="E63"/>
      <c r="F63"/>
      <c r="G63"/>
      <c r="H63"/>
      <c r="I63"/>
      <c r="J63"/>
      <c r="K63"/>
    </row>
    <row r="64" spans="3:11" x14ac:dyDescent="0.2">
      <c r="C64"/>
      <c r="D64"/>
      <c r="E64"/>
      <c r="F64"/>
      <c r="G64"/>
      <c r="H64"/>
      <c r="I64"/>
      <c r="J64"/>
      <c r="K64"/>
    </row>
    <row r="65" spans="3:11" x14ac:dyDescent="0.2">
      <c r="C65"/>
      <c r="D65"/>
      <c r="E65"/>
      <c r="F65"/>
      <c r="G65"/>
      <c r="H65"/>
      <c r="I65"/>
      <c r="J65"/>
      <c r="K65"/>
    </row>
    <row r="66" spans="3:11" x14ac:dyDescent="0.2">
      <c r="C66"/>
      <c r="D66"/>
      <c r="E66"/>
      <c r="F66"/>
      <c r="G66"/>
      <c r="H66"/>
      <c r="I66"/>
      <c r="J66"/>
      <c r="K66"/>
    </row>
    <row r="67" spans="3:11" x14ac:dyDescent="0.2">
      <c r="C67"/>
      <c r="D67"/>
      <c r="E67"/>
      <c r="F67"/>
      <c r="G67"/>
      <c r="H67"/>
      <c r="I67"/>
      <c r="J67"/>
      <c r="K67"/>
    </row>
    <row r="68" spans="3:11" x14ac:dyDescent="0.2">
      <c r="C68"/>
      <c r="D68"/>
      <c r="E68"/>
      <c r="F68"/>
      <c r="G68"/>
      <c r="H68"/>
      <c r="I68"/>
      <c r="J68"/>
      <c r="K68"/>
    </row>
    <row r="69" spans="3:11" x14ac:dyDescent="0.2">
      <c r="C69"/>
      <c r="D69"/>
      <c r="E69"/>
      <c r="F69"/>
      <c r="G69"/>
      <c r="H69"/>
      <c r="I69"/>
      <c r="J69"/>
      <c r="K69"/>
    </row>
    <row r="70" spans="3:11" x14ac:dyDescent="0.2">
      <c r="C70"/>
      <c r="D70"/>
      <c r="E70"/>
      <c r="F70"/>
      <c r="G70"/>
      <c r="H70"/>
      <c r="I70"/>
      <c r="J70"/>
      <c r="K70"/>
    </row>
    <row r="71" spans="3:11" x14ac:dyDescent="0.2">
      <c r="C71"/>
      <c r="D71"/>
      <c r="E71"/>
      <c r="F71"/>
      <c r="G71"/>
      <c r="H71"/>
      <c r="I71"/>
      <c r="J71"/>
      <c r="K71"/>
    </row>
    <row r="72" spans="3:11" x14ac:dyDescent="0.2">
      <c r="C72"/>
      <c r="D72"/>
      <c r="E72"/>
      <c r="F72"/>
      <c r="G72"/>
      <c r="H72"/>
      <c r="I72"/>
      <c r="J72"/>
      <c r="K72"/>
    </row>
    <row r="73" spans="3:11" x14ac:dyDescent="0.2">
      <c r="C73"/>
      <c r="D73"/>
      <c r="E73"/>
      <c r="F73"/>
      <c r="G73"/>
      <c r="H73"/>
      <c r="I73"/>
      <c r="J73"/>
      <c r="K73"/>
    </row>
    <row r="74" spans="3:11" x14ac:dyDescent="0.2">
      <c r="C74"/>
      <c r="D74"/>
      <c r="E74"/>
      <c r="F74"/>
      <c r="G74"/>
      <c r="H74"/>
      <c r="I74"/>
      <c r="J74"/>
      <c r="K74"/>
    </row>
    <row r="75" spans="3:11" x14ac:dyDescent="0.2">
      <c r="C75"/>
      <c r="D75"/>
      <c r="E75"/>
      <c r="F75"/>
      <c r="G75"/>
      <c r="H75"/>
      <c r="I75"/>
      <c r="J75"/>
      <c r="K75"/>
    </row>
    <row r="76" spans="3:11" x14ac:dyDescent="0.2">
      <c r="C76"/>
      <c r="D76"/>
      <c r="E76"/>
      <c r="F76"/>
      <c r="G76"/>
      <c r="H76"/>
      <c r="I76"/>
      <c r="J76"/>
      <c r="K76"/>
    </row>
    <row r="77" spans="3:11" x14ac:dyDescent="0.2">
      <c r="C77"/>
      <c r="D77"/>
      <c r="E77"/>
      <c r="F77"/>
      <c r="G77"/>
      <c r="H77"/>
      <c r="I77"/>
      <c r="J77"/>
      <c r="K77"/>
    </row>
    <row r="78" spans="3:11" x14ac:dyDescent="0.2">
      <c r="C78"/>
      <c r="D78"/>
      <c r="E78"/>
      <c r="F78"/>
      <c r="G78"/>
      <c r="H78"/>
      <c r="I78"/>
      <c r="J78"/>
      <c r="K78"/>
    </row>
    <row r="79" spans="3:11" x14ac:dyDescent="0.2">
      <c r="C79"/>
      <c r="D79"/>
      <c r="E79"/>
      <c r="F79"/>
      <c r="G79"/>
      <c r="H79"/>
      <c r="I79"/>
      <c r="J79"/>
      <c r="K79"/>
    </row>
    <row r="80" spans="3:11" x14ac:dyDescent="0.2">
      <c r="C80"/>
      <c r="D80"/>
      <c r="E80"/>
      <c r="F80"/>
      <c r="G80"/>
      <c r="H80"/>
      <c r="I80"/>
      <c r="J80"/>
      <c r="K80"/>
    </row>
    <row r="81" spans="3:11" x14ac:dyDescent="0.2">
      <c r="C81"/>
      <c r="D81"/>
      <c r="E81"/>
      <c r="F81"/>
      <c r="G81"/>
      <c r="H81"/>
      <c r="I81"/>
      <c r="J81"/>
      <c r="K81"/>
    </row>
    <row r="82" spans="3:11" x14ac:dyDescent="0.2">
      <c r="C82"/>
      <c r="D82"/>
      <c r="E82"/>
      <c r="F82"/>
      <c r="G82"/>
      <c r="H82"/>
      <c r="I82"/>
      <c r="J82"/>
      <c r="K82"/>
    </row>
    <row r="83" spans="3:11" x14ac:dyDescent="0.2">
      <c r="C83"/>
      <c r="D83"/>
      <c r="E83"/>
      <c r="F83"/>
      <c r="G83"/>
      <c r="H83"/>
      <c r="I83"/>
      <c r="J83"/>
      <c r="K83"/>
    </row>
    <row r="84" spans="3:11" x14ac:dyDescent="0.2">
      <c r="C84"/>
      <c r="D84"/>
      <c r="E84"/>
      <c r="F84"/>
      <c r="G84"/>
      <c r="H84"/>
      <c r="I84"/>
      <c r="J84"/>
      <c r="K84"/>
    </row>
    <row r="85" spans="3:11" x14ac:dyDescent="0.2">
      <c r="C85"/>
      <c r="D85"/>
      <c r="E85"/>
      <c r="F85"/>
      <c r="G85"/>
      <c r="H85"/>
      <c r="I85"/>
      <c r="J85"/>
      <c r="K85"/>
    </row>
    <row r="86" spans="3:11" x14ac:dyDescent="0.2">
      <c r="C86"/>
      <c r="D86"/>
      <c r="E86"/>
      <c r="F86"/>
      <c r="G86"/>
      <c r="H86"/>
      <c r="I86"/>
      <c r="J86"/>
      <c r="K86"/>
    </row>
    <row r="87" spans="3:11" x14ac:dyDescent="0.2">
      <c r="C87"/>
      <c r="D87"/>
      <c r="E87"/>
      <c r="F87"/>
      <c r="G87"/>
      <c r="H87"/>
      <c r="I87"/>
      <c r="J87"/>
      <c r="K87"/>
    </row>
    <row r="88" spans="3:11" x14ac:dyDescent="0.2">
      <c r="C88"/>
      <c r="D88"/>
      <c r="E88"/>
      <c r="F88"/>
      <c r="G88"/>
      <c r="H88"/>
      <c r="I88"/>
      <c r="J88"/>
      <c r="K88"/>
    </row>
    <row r="89" spans="3:11" x14ac:dyDescent="0.2">
      <c r="C89"/>
      <c r="D89"/>
      <c r="E89"/>
      <c r="F89"/>
      <c r="G89"/>
      <c r="H89"/>
      <c r="I89"/>
      <c r="J89"/>
      <c r="K89"/>
    </row>
    <row r="90" spans="3:11" x14ac:dyDescent="0.2">
      <c r="C90"/>
      <c r="D90"/>
      <c r="E90"/>
      <c r="F90"/>
      <c r="G90"/>
      <c r="H90"/>
      <c r="I90"/>
      <c r="J90"/>
      <c r="K90"/>
    </row>
    <row r="91" spans="3:11" x14ac:dyDescent="0.2">
      <c r="C91"/>
      <c r="D91"/>
      <c r="E91"/>
      <c r="F91"/>
      <c r="G91"/>
      <c r="H91"/>
      <c r="I91"/>
      <c r="J91"/>
      <c r="K91"/>
    </row>
    <row r="92" spans="3:11" x14ac:dyDescent="0.2">
      <c r="C92"/>
      <c r="D92"/>
      <c r="E92"/>
      <c r="F92"/>
      <c r="G92"/>
      <c r="H92"/>
      <c r="I92"/>
      <c r="J92"/>
      <c r="K92"/>
    </row>
    <row r="93" spans="3:11" x14ac:dyDescent="0.2">
      <c r="C93"/>
      <c r="D93"/>
      <c r="E93"/>
      <c r="F93"/>
      <c r="G93"/>
      <c r="H93"/>
      <c r="I93"/>
      <c r="J93"/>
      <c r="K93"/>
    </row>
    <row r="94" spans="3:11" x14ac:dyDescent="0.2">
      <c r="C94"/>
      <c r="D94"/>
      <c r="E94"/>
      <c r="F94"/>
      <c r="G94"/>
      <c r="H94"/>
      <c r="I94"/>
      <c r="J94"/>
      <c r="K94"/>
    </row>
    <row r="95" spans="3:11" x14ac:dyDescent="0.2">
      <c r="C95"/>
      <c r="D95"/>
      <c r="E95"/>
      <c r="F95"/>
      <c r="G95"/>
      <c r="H95"/>
      <c r="I95"/>
      <c r="J95"/>
      <c r="K95"/>
    </row>
    <row r="96" spans="3:11" x14ac:dyDescent="0.2">
      <c r="C96"/>
      <c r="D96"/>
      <c r="E96"/>
      <c r="F96"/>
      <c r="G96"/>
      <c r="H96"/>
      <c r="I96"/>
      <c r="J96"/>
      <c r="K96"/>
    </row>
    <row r="97" spans="3:11" x14ac:dyDescent="0.2">
      <c r="C97"/>
      <c r="D97"/>
      <c r="E97"/>
      <c r="F97"/>
      <c r="G97"/>
      <c r="H97"/>
      <c r="I97"/>
      <c r="J97"/>
      <c r="K97"/>
    </row>
    <row r="98" spans="3:11" x14ac:dyDescent="0.2">
      <c r="C98"/>
      <c r="D98"/>
      <c r="E98"/>
      <c r="F98"/>
      <c r="G98"/>
      <c r="H98"/>
      <c r="I98"/>
      <c r="J98"/>
      <c r="K98"/>
    </row>
    <row r="99" spans="3:11" x14ac:dyDescent="0.2">
      <c r="C99"/>
      <c r="D99"/>
      <c r="E99"/>
      <c r="F99"/>
      <c r="G99"/>
      <c r="H99"/>
      <c r="I99"/>
      <c r="J99"/>
      <c r="K99"/>
    </row>
    <row r="100" spans="3:11" x14ac:dyDescent="0.2">
      <c r="C100"/>
      <c r="D100"/>
      <c r="E100"/>
      <c r="F100"/>
      <c r="G100"/>
      <c r="H100"/>
      <c r="I100"/>
      <c r="J100"/>
      <c r="K100"/>
    </row>
    <row r="101" spans="3:11" x14ac:dyDescent="0.2">
      <c r="C101"/>
      <c r="D101"/>
      <c r="E101"/>
      <c r="F101"/>
      <c r="G101"/>
      <c r="H101"/>
      <c r="I101"/>
      <c r="J101"/>
      <c r="K101"/>
    </row>
    <row r="102" spans="3:11" x14ac:dyDescent="0.2">
      <c r="C102"/>
      <c r="D102"/>
      <c r="E102"/>
      <c r="F102"/>
      <c r="G102"/>
      <c r="H102"/>
      <c r="I102"/>
      <c r="J102"/>
      <c r="K102"/>
    </row>
    <row r="103" spans="3:11" x14ac:dyDescent="0.2">
      <c r="C103"/>
      <c r="D103"/>
      <c r="E103"/>
      <c r="F103"/>
      <c r="G103"/>
      <c r="H103"/>
      <c r="I103"/>
      <c r="J103"/>
      <c r="K103"/>
    </row>
    <row r="104" spans="3:11" x14ac:dyDescent="0.2">
      <c r="C104"/>
      <c r="D104"/>
      <c r="E104"/>
      <c r="F104"/>
      <c r="G104"/>
      <c r="H104"/>
      <c r="I104"/>
      <c r="J104"/>
      <c r="K104"/>
    </row>
    <row r="105" spans="3:11" x14ac:dyDescent="0.2">
      <c r="C105"/>
      <c r="D105"/>
      <c r="E105"/>
      <c r="F105"/>
      <c r="G105"/>
      <c r="H105"/>
      <c r="I105"/>
      <c r="J105"/>
      <c r="K105"/>
    </row>
    <row r="106" spans="3:11" x14ac:dyDescent="0.2">
      <c r="C106"/>
      <c r="D106"/>
      <c r="E106"/>
      <c r="F106"/>
      <c r="G106"/>
      <c r="H106"/>
      <c r="I106"/>
      <c r="J106"/>
      <c r="K106"/>
    </row>
    <row r="107" spans="3:11" x14ac:dyDescent="0.2">
      <c r="C107"/>
      <c r="D107"/>
      <c r="E107"/>
      <c r="F107"/>
      <c r="G107"/>
      <c r="H107"/>
      <c r="I107"/>
      <c r="J107"/>
      <c r="K107"/>
    </row>
    <row r="108" spans="3:11" x14ac:dyDescent="0.2">
      <c r="C108"/>
      <c r="D108"/>
      <c r="E108"/>
      <c r="F108"/>
      <c r="G108"/>
      <c r="H108"/>
      <c r="I108"/>
      <c r="J108"/>
      <c r="K108"/>
    </row>
    <row r="109" spans="3:11" x14ac:dyDescent="0.2">
      <c r="C109"/>
      <c r="D109"/>
      <c r="E109"/>
      <c r="F109"/>
      <c r="G109"/>
      <c r="H109"/>
      <c r="I109"/>
      <c r="J109"/>
      <c r="K109"/>
    </row>
    <row r="110" spans="3:11" x14ac:dyDescent="0.2">
      <c r="C110"/>
      <c r="D110"/>
      <c r="E110"/>
      <c r="F110"/>
      <c r="G110"/>
      <c r="H110"/>
      <c r="I110"/>
      <c r="J110"/>
      <c r="K110"/>
    </row>
    <row r="111" spans="3:11" x14ac:dyDescent="0.2">
      <c r="C111"/>
      <c r="D111"/>
      <c r="E111"/>
      <c r="F111"/>
      <c r="G111"/>
      <c r="H111"/>
      <c r="I111"/>
      <c r="J111"/>
      <c r="K111"/>
    </row>
    <row r="112" spans="3:11" x14ac:dyDescent="0.2">
      <c r="C112"/>
      <c r="D112"/>
      <c r="E112"/>
      <c r="F112"/>
      <c r="G112"/>
      <c r="H112"/>
      <c r="I112"/>
      <c r="J112"/>
      <c r="K112"/>
    </row>
    <row r="113" spans="3:11" x14ac:dyDescent="0.2">
      <c r="C113"/>
      <c r="D113"/>
      <c r="E113"/>
      <c r="F113"/>
      <c r="G113"/>
      <c r="H113"/>
      <c r="I113"/>
      <c r="J113"/>
      <c r="K113"/>
    </row>
    <row r="114" spans="3:11" x14ac:dyDescent="0.2">
      <c r="C114"/>
      <c r="D114"/>
      <c r="E114"/>
      <c r="F114"/>
      <c r="G114"/>
      <c r="H114"/>
      <c r="I114"/>
      <c r="J114"/>
      <c r="K114"/>
    </row>
    <row r="115" spans="3:11" x14ac:dyDescent="0.2">
      <c r="C115"/>
      <c r="D115"/>
      <c r="E115"/>
      <c r="F115"/>
      <c r="G115"/>
      <c r="H115"/>
      <c r="I115"/>
      <c r="J115"/>
      <c r="K115"/>
    </row>
    <row r="116" spans="3:11" x14ac:dyDescent="0.2">
      <c r="C116"/>
      <c r="D116"/>
      <c r="E116"/>
      <c r="F116"/>
      <c r="G116"/>
      <c r="H116"/>
      <c r="I116"/>
      <c r="J116"/>
      <c r="K116"/>
    </row>
    <row r="117" spans="3:11" x14ac:dyDescent="0.2">
      <c r="C117"/>
      <c r="D117"/>
      <c r="E117"/>
      <c r="F117"/>
      <c r="G117"/>
      <c r="H117"/>
      <c r="I117"/>
      <c r="J117"/>
      <c r="K117"/>
    </row>
    <row r="118" spans="3:11" x14ac:dyDescent="0.2">
      <c r="C118"/>
      <c r="D118"/>
      <c r="E118"/>
      <c r="F118"/>
      <c r="G118"/>
      <c r="H118"/>
      <c r="I118"/>
      <c r="J118"/>
      <c r="K118"/>
    </row>
    <row r="119" spans="3:11" x14ac:dyDescent="0.2">
      <c r="C119"/>
      <c r="D119"/>
      <c r="E119"/>
      <c r="F119"/>
      <c r="G119"/>
      <c r="H119"/>
      <c r="I119"/>
      <c r="J119"/>
      <c r="K119"/>
    </row>
    <row r="120" spans="3:11" x14ac:dyDescent="0.2">
      <c r="C120"/>
      <c r="D120"/>
      <c r="E120"/>
      <c r="F120"/>
      <c r="G120"/>
      <c r="H120"/>
      <c r="I120"/>
      <c r="J120"/>
      <c r="K120"/>
    </row>
    <row r="121" spans="3:11" x14ac:dyDescent="0.2">
      <c r="C121"/>
      <c r="D121"/>
      <c r="E121"/>
      <c r="F121"/>
      <c r="G121"/>
      <c r="H121"/>
      <c r="I121"/>
      <c r="J121"/>
      <c r="K121"/>
    </row>
    <row r="122" spans="3:11" x14ac:dyDescent="0.2">
      <c r="C122"/>
      <c r="D122"/>
      <c r="E122"/>
      <c r="F122"/>
      <c r="G122"/>
      <c r="H122"/>
      <c r="I122"/>
      <c r="J122"/>
      <c r="K122"/>
    </row>
    <row r="123" spans="3:11" x14ac:dyDescent="0.2">
      <c r="C123"/>
      <c r="D123"/>
      <c r="E123"/>
      <c r="F123"/>
      <c r="G123"/>
      <c r="H123"/>
      <c r="I123"/>
      <c r="J123"/>
      <c r="K123"/>
    </row>
    <row r="124" spans="3:11" x14ac:dyDescent="0.2">
      <c r="C124"/>
      <c r="D124"/>
      <c r="E124"/>
      <c r="F124"/>
      <c r="G124"/>
      <c r="H124"/>
      <c r="I124"/>
      <c r="J124"/>
      <c r="K124"/>
    </row>
    <row r="125" spans="3:11" x14ac:dyDescent="0.2">
      <c r="C125"/>
      <c r="D125"/>
      <c r="E125"/>
      <c r="F125"/>
      <c r="G125"/>
      <c r="H125"/>
      <c r="I125"/>
      <c r="J125"/>
      <c r="K125"/>
    </row>
    <row r="126" spans="3:11" x14ac:dyDescent="0.2">
      <c r="C126"/>
      <c r="D126"/>
      <c r="E126"/>
      <c r="F126"/>
      <c r="G126"/>
      <c r="H126"/>
      <c r="I126"/>
      <c r="J126"/>
      <c r="K126"/>
    </row>
    <row r="127" spans="3:11" x14ac:dyDescent="0.2">
      <c r="C127"/>
      <c r="D127"/>
      <c r="E127"/>
      <c r="F127"/>
      <c r="G127"/>
      <c r="H127"/>
      <c r="I127"/>
      <c r="J127"/>
      <c r="K127"/>
    </row>
    <row r="128" spans="3:11" x14ac:dyDescent="0.2">
      <c r="C128"/>
      <c r="D128"/>
      <c r="E128"/>
      <c r="F128"/>
      <c r="G128"/>
      <c r="H128"/>
      <c r="I128"/>
      <c r="J128"/>
      <c r="K128"/>
    </row>
    <row r="129" spans="3:11" x14ac:dyDescent="0.2">
      <c r="C129"/>
      <c r="D129"/>
      <c r="E129"/>
      <c r="F129"/>
      <c r="G129"/>
      <c r="H129"/>
      <c r="I129"/>
      <c r="J129"/>
      <c r="K129"/>
    </row>
    <row r="130" spans="3:11" x14ac:dyDescent="0.2">
      <c r="C130"/>
      <c r="D130"/>
      <c r="E130"/>
      <c r="F130"/>
      <c r="G130"/>
      <c r="H130"/>
      <c r="I130"/>
      <c r="J130"/>
      <c r="K130"/>
    </row>
    <row r="131" spans="3:11" x14ac:dyDescent="0.2">
      <c r="C131"/>
      <c r="D131"/>
      <c r="E131"/>
      <c r="F131"/>
      <c r="G131"/>
      <c r="H131"/>
      <c r="I131"/>
      <c r="J131"/>
      <c r="K131"/>
    </row>
    <row r="132" spans="3:11" x14ac:dyDescent="0.2">
      <c r="C132"/>
      <c r="D132"/>
      <c r="E132"/>
      <c r="F132"/>
      <c r="G132"/>
      <c r="H132"/>
      <c r="I132"/>
      <c r="J132"/>
      <c r="K132"/>
    </row>
    <row r="133" spans="3:11" x14ac:dyDescent="0.2">
      <c r="C133"/>
      <c r="D133"/>
      <c r="E133"/>
      <c r="F133"/>
      <c r="G133"/>
      <c r="H133"/>
      <c r="I133"/>
      <c r="J133"/>
      <c r="K133"/>
    </row>
    <row r="134" spans="3:11" x14ac:dyDescent="0.2">
      <c r="C134"/>
      <c r="D134"/>
      <c r="E134"/>
      <c r="F134"/>
      <c r="G134"/>
      <c r="H134"/>
      <c r="I134"/>
      <c r="J134"/>
      <c r="K134"/>
    </row>
    <row r="135" spans="3:11" x14ac:dyDescent="0.2">
      <c r="C135"/>
      <c r="D135"/>
      <c r="E135"/>
      <c r="F135"/>
      <c r="G135"/>
      <c r="H135"/>
      <c r="I135"/>
      <c r="J135"/>
      <c r="K135"/>
    </row>
    <row r="136" spans="3:11" x14ac:dyDescent="0.2">
      <c r="C136"/>
      <c r="D136"/>
      <c r="E136"/>
      <c r="F136"/>
      <c r="G136"/>
      <c r="H136"/>
      <c r="I136"/>
      <c r="J136"/>
      <c r="K136"/>
    </row>
    <row r="137" spans="3:11" x14ac:dyDescent="0.2">
      <c r="C137"/>
      <c r="D137"/>
      <c r="E137"/>
      <c r="F137"/>
      <c r="G137"/>
      <c r="H137"/>
      <c r="I137"/>
      <c r="J137"/>
      <c r="K137"/>
    </row>
    <row r="138" spans="3:11" x14ac:dyDescent="0.2">
      <c r="C138"/>
      <c r="D138"/>
      <c r="E138"/>
      <c r="F138"/>
      <c r="G138"/>
      <c r="H138"/>
      <c r="I138"/>
      <c r="J138"/>
      <c r="K138"/>
    </row>
    <row r="139" spans="3:11" x14ac:dyDescent="0.2">
      <c r="C139"/>
      <c r="D139"/>
      <c r="E139"/>
      <c r="F139"/>
      <c r="G139"/>
      <c r="H139"/>
      <c r="I139"/>
      <c r="J139"/>
      <c r="K139"/>
    </row>
    <row r="140" spans="3:11" x14ac:dyDescent="0.2">
      <c r="C140"/>
      <c r="D140"/>
      <c r="E140"/>
      <c r="F140"/>
      <c r="G140"/>
      <c r="H140"/>
      <c r="I140"/>
      <c r="J140"/>
      <c r="K140"/>
    </row>
    <row r="141" spans="3:11" x14ac:dyDescent="0.2">
      <c r="C141"/>
      <c r="D141"/>
      <c r="E141"/>
      <c r="F141"/>
      <c r="G141"/>
      <c r="H141"/>
      <c r="I141"/>
      <c r="J141"/>
      <c r="K141"/>
    </row>
    <row r="142" spans="3:11" x14ac:dyDescent="0.2">
      <c r="C142"/>
      <c r="D142"/>
      <c r="E142"/>
      <c r="F142"/>
      <c r="G142"/>
      <c r="H142"/>
      <c r="I142"/>
      <c r="J142"/>
      <c r="K142"/>
    </row>
    <row r="143" spans="3:11" x14ac:dyDescent="0.2">
      <c r="C143"/>
      <c r="D143"/>
      <c r="E143"/>
      <c r="F143"/>
      <c r="G143"/>
      <c r="H143"/>
      <c r="I143"/>
      <c r="J143"/>
      <c r="K143"/>
    </row>
    <row r="144" spans="3:11" x14ac:dyDescent="0.2">
      <c r="C144"/>
      <c r="D144"/>
      <c r="E144"/>
      <c r="F144"/>
      <c r="G144"/>
      <c r="H144"/>
      <c r="I144"/>
      <c r="J144"/>
      <c r="K144"/>
    </row>
    <row r="145" spans="3:11" x14ac:dyDescent="0.2">
      <c r="C145"/>
      <c r="D145"/>
      <c r="E145"/>
      <c r="F145"/>
      <c r="G145"/>
      <c r="H145"/>
      <c r="I145"/>
      <c r="J145"/>
      <c r="K145"/>
    </row>
    <row r="146" spans="3:11" x14ac:dyDescent="0.2">
      <c r="C146"/>
      <c r="D146"/>
      <c r="E146"/>
      <c r="F146"/>
      <c r="G146"/>
      <c r="H146"/>
      <c r="I146"/>
      <c r="J146"/>
      <c r="K146"/>
    </row>
    <row r="147" spans="3:11" x14ac:dyDescent="0.2">
      <c r="C147"/>
      <c r="D147"/>
      <c r="E147"/>
      <c r="F147"/>
      <c r="G147"/>
      <c r="H147"/>
      <c r="I147"/>
      <c r="J147"/>
      <c r="K147"/>
    </row>
    <row r="148" spans="3:11" x14ac:dyDescent="0.2">
      <c r="C148"/>
      <c r="D148"/>
      <c r="E148"/>
      <c r="F148"/>
      <c r="G148"/>
      <c r="H148"/>
      <c r="I148"/>
      <c r="J148"/>
      <c r="K148"/>
    </row>
    <row r="149" spans="3:11" x14ac:dyDescent="0.2">
      <c r="C149"/>
      <c r="D149"/>
      <c r="E149"/>
      <c r="F149"/>
      <c r="G149"/>
      <c r="H149"/>
      <c r="I149"/>
      <c r="J149"/>
      <c r="K149"/>
    </row>
    <row r="150" spans="3:11" x14ac:dyDescent="0.2">
      <c r="C150"/>
      <c r="D150"/>
      <c r="E150"/>
      <c r="F150"/>
      <c r="G150"/>
      <c r="H150"/>
      <c r="I150"/>
      <c r="J150"/>
      <c r="K150"/>
    </row>
    <row r="151" spans="3:11" x14ac:dyDescent="0.2">
      <c r="C151"/>
      <c r="D151"/>
      <c r="E151"/>
      <c r="F151"/>
      <c r="G151"/>
      <c r="H151"/>
      <c r="I151"/>
      <c r="J151"/>
      <c r="K151"/>
    </row>
    <row r="152" spans="3:11" x14ac:dyDescent="0.2">
      <c r="C152"/>
      <c r="D152"/>
      <c r="E152"/>
      <c r="F152"/>
      <c r="G152"/>
      <c r="H152"/>
      <c r="I152"/>
      <c r="J152"/>
      <c r="K152"/>
    </row>
    <row r="153" spans="3:11" x14ac:dyDescent="0.2">
      <c r="C153"/>
      <c r="D153"/>
      <c r="E153"/>
      <c r="F153"/>
      <c r="G153"/>
      <c r="H153"/>
      <c r="I153"/>
      <c r="J153"/>
      <c r="K153"/>
    </row>
    <row r="154" spans="3:11" x14ac:dyDescent="0.2">
      <c r="C154"/>
      <c r="D154"/>
      <c r="E154"/>
      <c r="F154"/>
      <c r="G154"/>
      <c r="H154"/>
      <c r="I154"/>
      <c r="J154"/>
      <c r="K154"/>
    </row>
    <row r="155" spans="3:11" x14ac:dyDescent="0.2">
      <c r="C155"/>
      <c r="D155"/>
      <c r="E155"/>
      <c r="F155"/>
      <c r="G155"/>
      <c r="H155"/>
      <c r="I155"/>
      <c r="J155"/>
      <c r="K155"/>
    </row>
    <row r="156" spans="3:11" x14ac:dyDescent="0.2">
      <c r="C156"/>
      <c r="D156"/>
      <c r="E156"/>
      <c r="F156"/>
      <c r="G156"/>
      <c r="H156"/>
      <c r="I156"/>
      <c r="J156"/>
      <c r="K156"/>
    </row>
    <row r="157" spans="3:11" x14ac:dyDescent="0.2">
      <c r="C157"/>
      <c r="D157"/>
      <c r="E157"/>
      <c r="F157"/>
      <c r="G157"/>
      <c r="H157"/>
      <c r="I157"/>
      <c r="J157"/>
      <c r="K157"/>
    </row>
    <row r="158" spans="3:11" x14ac:dyDescent="0.2">
      <c r="C158"/>
      <c r="D158"/>
      <c r="E158"/>
      <c r="F158"/>
      <c r="G158"/>
      <c r="H158"/>
      <c r="I158"/>
      <c r="J158"/>
      <c r="K158"/>
    </row>
    <row r="159" spans="3:11" x14ac:dyDescent="0.2">
      <c r="C159"/>
      <c r="D159"/>
      <c r="E159"/>
      <c r="F159"/>
      <c r="G159"/>
      <c r="H159"/>
      <c r="I159"/>
      <c r="J159"/>
      <c r="K159"/>
    </row>
    <row r="160" spans="3:11" x14ac:dyDescent="0.2">
      <c r="C160"/>
      <c r="D160"/>
      <c r="E160"/>
      <c r="F160"/>
      <c r="G160"/>
      <c r="H160"/>
      <c r="I160"/>
      <c r="J160"/>
      <c r="K160"/>
    </row>
    <row r="161" spans="3:11" x14ac:dyDescent="0.2">
      <c r="C161"/>
      <c r="D161"/>
      <c r="E161"/>
      <c r="F161"/>
      <c r="G161"/>
      <c r="H161"/>
      <c r="I161"/>
      <c r="J161"/>
      <c r="K161"/>
    </row>
    <row r="162" spans="3:11" x14ac:dyDescent="0.2">
      <c r="C162"/>
      <c r="D162"/>
      <c r="E162"/>
      <c r="F162"/>
      <c r="G162"/>
      <c r="H162"/>
      <c r="I162"/>
      <c r="J162"/>
      <c r="K162"/>
    </row>
    <row r="163" spans="3:11" x14ac:dyDescent="0.2">
      <c r="C163"/>
      <c r="D163"/>
      <c r="E163"/>
      <c r="F163"/>
      <c r="G163"/>
      <c r="H163"/>
      <c r="I163"/>
      <c r="J163"/>
      <c r="K163"/>
    </row>
    <row r="164" spans="3:11" x14ac:dyDescent="0.2">
      <c r="C164"/>
      <c r="D164"/>
      <c r="E164"/>
      <c r="F164"/>
      <c r="G164"/>
      <c r="H164"/>
      <c r="I164"/>
      <c r="J164"/>
      <c r="K164"/>
    </row>
    <row r="165" spans="3:11" x14ac:dyDescent="0.2">
      <c r="C165"/>
      <c r="D165"/>
      <c r="E165"/>
      <c r="F165"/>
      <c r="G165"/>
      <c r="H165"/>
      <c r="I165"/>
      <c r="J165"/>
      <c r="K165"/>
    </row>
    <row r="166" spans="3:11" x14ac:dyDescent="0.2">
      <c r="C166"/>
      <c r="D166"/>
      <c r="E166"/>
      <c r="F166"/>
      <c r="G166"/>
      <c r="H166"/>
      <c r="I166"/>
      <c r="J166"/>
      <c r="K166"/>
    </row>
    <row r="167" spans="3:11" x14ac:dyDescent="0.2">
      <c r="C167"/>
      <c r="D167"/>
      <c r="E167"/>
      <c r="F167"/>
      <c r="G167"/>
      <c r="H167"/>
      <c r="I167"/>
      <c r="J167"/>
      <c r="K167"/>
    </row>
    <row r="168" spans="3:11" x14ac:dyDescent="0.2">
      <c r="C168"/>
      <c r="D168"/>
      <c r="E168"/>
      <c r="F168"/>
      <c r="G168"/>
      <c r="H168"/>
      <c r="I168"/>
      <c r="J168"/>
      <c r="K168"/>
    </row>
    <row r="169" spans="3:11" x14ac:dyDescent="0.2">
      <c r="C169"/>
      <c r="D169"/>
      <c r="E169"/>
      <c r="F169"/>
      <c r="G169"/>
      <c r="H169"/>
      <c r="I169"/>
      <c r="J169"/>
      <c r="K169"/>
    </row>
    <row r="170" spans="3:11" x14ac:dyDescent="0.2">
      <c r="C170"/>
      <c r="D170"/>
      <c r="E170"/>
      <c r="F170"/>
      <c r="G170"/>
      <c r="H170"/>
      <c r="I170"/>
      <c r="J170"/>
      <c r="K170"/>
    </row>
    <row r="171" spans="3:11" x14ac:dyDescent="0.2">
      <c r="C171"/>
      <c r="D171"/>
      <c r="E171"/>
      <c r="F171"/>
      <c r="G171"/>
      <c r="H171"/>
      <c r="I171"/>
      <c r="J171"/>
      <c r="K171"/>
    </row>
    <row r="172" spans="3:11" x14ac:dyDescent="0.2">
      <c r="C172"/>
      <c r="D172"/>
      <c r="E172"/>
      <c r="F172"/>
      <c r="G172"/>
      <c r="H172"/>
      <c r="I172"/>
      <c r="J172"/>
      <c r="K172"/>
    </row>
    <row r="173" spans="3:11" x14ac:dyDescent="0.2">
      <c r="C173"/>
      <c r="D173"/>
      <c r="E173"/>
      <c r="F173"/>
      <c r="G173"/>
      <c r="H173"/>
      <c r="I173"/>
      <c r="J173"/>
      <c r="K173"/>
    </row>
    <row r="174" spans="3:11" x14ac:dyDescent="0.2">
      <c r="C174"/>
      <c r="D174"/>
      <c r="E174"/>
      <c r="F174"/>
      <c r="G174"/>
      <c r="H174"/>
      <c r="I174"/>
      <c r="J174"/>
      <c r="K174"/>
    </row>
    <row r="175" spans="3:11" x14ac:dyDescent="0.2">
      <c r="C175"/>
      <c r="D175"/>
      <c r="E175"/>
      <c r="F175"/>
      <c r="G175"/>
      <c r="H175"/>
      <c r="I175"/>
      <c r="J175"/>
      <c r="K175"/>
    </row>
    <row r="176" spans="3:11" x14ac:dyDescent="0.2">
      <c r="C176"/>
      <c r="D176"/>
      <c r="E176"/>
      <c r="F176"/>
      <c r="G176"/>
      <c r="H176"/>
      <c r="I176"/>
      <c r="J176"/>
      <c r="K176"/>
    </row>
    <row r="177" spans="3:11" x14ac:dyDescent="0.2">
      <c r="C177"/>
      <c r="D177"/>
      <c r="E177"/>
      <c r="F177"/>
      <c r="G177"/>
      <c r="H177"/>
      <c r="I177"/>
      <c r="J177"/>
      <c r="K177"/>
    </row>
    <row r="178" spans="3:11" x14ac:dyDescent="0.2">
      <c r="C178"/>
      <c r="D178"/>
      <c r="E178"/>
      <c r="F178"/>
      <c r="G178"/>
      <c r="H178"/>
      <c r="I178"/>
      <c r="J178"/>
      <c r="K178"/>
    </row>
    <row r="179" spans="3:11" x14ac:dyDescent="0.2">
      <c r="C179"/>
      <c r="D179"/>
      <c r="E179"/>
      <c r="F179"/>
      <c r="G179"/>
      <c r="H179"/>
      <c r="I179"/>
      <c r="J179"/>
      <c r="K179"/>
    </row>
    <row r="180" spans="3:11" x14ac:dyDescent="0.2">
      <c r="C180"/>
      <c r="D180"/>
      <c r="E180"/>
      <c r="F180"/>
      <c r="G180"/>
      <c r="H180"/>
      <c r="I180"/>
      <c r="J180"/>
      <c r="K180"/>
    </row>
    <row r="181" spans="3:11" x14ac:dyDescent="0.2">
      <c r="C181"/>
      <c r="D181"/>
      <c r="E181"/>
      <c r="F181"/>
      <c r="G181"/>
      <c r="H181"/>
      <c r="I181"/>
      <c r="J181"/>
      <c r="K181"/>
    </row>
    <row r="182" spans="3:11" x14ac:dyDescent="0.2">
      <c r="C182"/>
      <c r="D182"/>
      <c r="E182"/>
      <c r="F182"/>
      <c r="G182"/>
      <c r="H182"/>
      <c r="I182"/>
      <c r="J182"/>
      <c r="K182"/>
    </row>
    <row r="183" spans="3:11" x14ac:dyDescent="0.2">
      <c r="C183"/>
      <c r="D183"/>
      <c r="E183"/>
      <c r="F183"/>
      <c r="G183"/>
      <c r="H183"/>
      <c r="I183"/>
      <c r="J183"/>
      <c r="K183"/>
    </row>
    <row r="184" spans="3:11" x14ac:dyDescent="0.2">
      <c r="C184"/>
      <c r="D184"/>
      <c r="E184"/>
      <c r="F184"/>
      <c r="G184"/>
      <c r="H184"/>
      <c r="I184"/>
      <c r="J184"/>
      <c r="K184"/>
    </row>
    <row r="185" spans="3:11" x14ac:dyDescent="0.2">
      <c r="C185"/>
      <c r="D185"/>
      <c r="E185"/>
      <c r="F185"/>
      <c r="G185"/>
      <c r="H185"/>
      <c r="I185"/>
      <c r="J185"/>
      <c r="K185"/>
    </row>
    <row r="186" spans="3:11" x14ac:dyDescent="0.2">
      <c r="C186"/>
      <c r="D186"/>
      <c r="E186"/>
      <c r="F186"/>
      <c r="G186"/>
      <c r="H186"/>
      <c r="I186"/>
      <c r="J186"/>
      <c r="K186"/>
    </row>
    <row r="187" spans="3:11" x14ac:dyDescent="0.2">
      <c r="C187"/>
      <c r="D187"/>
      <c r="E187"/>
      <c r="F187"/>
      <c r="G187"/>
      <c r="H187"/>
      <c r="I187"/>
      <c r="J187"/>
      <c r="K187"/>
    </row>
    <row r="188" spans="3:11" x14ac:dyDescent="0.2">
      <c r="C188"/>
      <c r="D188"/>
      <c r="E188"/>
      <c r="F188"/>
      <c r="G188"/>
      <c r="H188"/>
      <c r="I188"/>
      <c r="J188"/>
      <c r="K188"/>
    </row>
    <row r="189" spans="3:11" x14ac:dyDescent="0.2">
      <c r="C189"/>
      <c r="D189"/>
      <c r="E189"/>
      <c r="F189"/>
      <c r="G189"/>
      <c r="H189"/>
      <c r="I189"/>
      <c r="J189"/>
      <c r="K189"/>
    </row>
    <row r="190" spans="3:11" x14ac:dyDescent="0.2">
      <c r="C190"/>
      <c r="D190"/>
      <c r="E190"/>
      <c r="F190"/>
      <c r="G190"/>
      <c r="H190"/>
      <c r="I190"/>
      <c r="J190"/>
      <c r="K190"/>
    </row>
    <row r="191" spans="3:11" x14ac:dyDescent="0.2">
      <c r="C191"/>
      <c r="D191"/>
      <c r="E191"/>
      <c r="F191"/>
      <c r="G191"/>
      <c r="H191"/>
      <c r="I191"/>
      <c r="J191"/>
      <c r="K191"/>
    </row>
    <row r="192" spans="3:11" x14ac:dyDescent="0.2">
      <c r="C192"/>
      <c r="D192"/>
      <c r="E192"/>
      <c r="F192"/>
      <c r="G192"/>
      <c r="H192"/>
      <c r="I192"/>
      <c r="J192"/>
      <c r="K192"/>
    </row>
    <row r="193" spans="3:11" x14ac:dyDescent="0.2">
      <c r="C193"/>
      <c r="D193"/>
      <c r="E193"/>
      <c r="F193"/>
      <c r="G193"/>
      <c r="H193"/>
      <c r="I193"/>
      <c r="J193"/>
      <c r="K193"/>
    </row>
    <row r="194" spans="3:11" x14ac:dyDescent="0.2">
      <c r="C194"/>
      <c r="D194"/>
      <c r="E194"/>
      <c r="F194"/>
      <c r="G194"/>
      <c r="H194"/>
      <c r="I194"/>
      <c r="J194"/>
      <c r="K194"/>
    </row>
    <row r="195" spans="3:11" x14ac:dyDescent="0.2">
      <c r="C195"/>
      <c r="D195"/>
      <c r="E195"/>
      <c r="F195"/>
      <c r="G195"/>
      <c r="H195"/>
      <c r="I195"/>
      <c r="J195"/>
      <c r="K195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A2E33-E439-5E41-B6A4-EB72E943342F}">
  <sheetPr codeName="Sheet15"/>
  <dimension ref="A1:N195"/>
  <sheetViews>
    <sheetView workbookViewId="0">
      <selection activeCell="C28" sqref="C28"/>
    </sheetView>
  </sheetViews>
  <sheetFormatPr baseColWidth="10" defaultColWidth="8.83203125" defaultRowHeight="15" x14ac:dyDescent="0.2"/>
  <cols>
    <col min="1" max="1" width="25.6640625" bestFit="1" customWidth="1"/>
    <col min="3" max="8" width="8.83203125" style="4"/>
    <col min="9" max="9" width="8.83203125" style="9"/>
    <col min="10" max="11" width="8.83203125" style="6"/>
  </cols>
  <sheetData>
    <row r="1" spans="1:14" x14ac:dyDescent="0.2">
      <c r="A1" t="s">
        <v>23</v>
      </c>
      <c r="B1">
        <f>Main!Q5</f>
        <v>0</v>
      </c>
      <c r="D1" s="1" t="s">
        <v>9</v>
      </c>
      <c r="E1" s="1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16</v>
      </c>
      <c r="L1" s="8" t="s">
        <v>17</v>
      </c>
      <c r="M1" s="10" t="s">
        <v>18</v>
      </c>
      <c r="N1" s="10" t="s">
        <v>19</v>
      </c>
    </row>
    <row r="2" spans="1:14" x14ac:dyDescent="0.2">
      <c r="A2" s="11" t="s">
        <v>0</v>
      </c>
      <c r="B2">
        <f>Main!Q6</f>
        <v>24</v>
      </c>
      <c r="D2">
        <v>1</v>
      </c>
      <c r="E2" t="e">
        <f t="shared" ref="E2:E25" si="0">D2*(360/$B$3)/$B$9</f>
        <v>#DIV/0!</v>
      </c>
      <c r="F2" s="4" t="e">
        <f t="shared" ref="F2:F25" si="1">2*PI()*E2*$B$7/1000</f>
        <v>#DIV/0!</v>
      </c>
      <c r="G2" s="4" t="e">
        <f t="shared" ref="G2:G25" si="2">F2+$B$4</f>
        <v>#DIV/0!</v>
      </c>
      <c r="H2" s="4">
        <f t="shared" ref="H2:H25" si="3">2*PI()*D2*($B$8/(100*SQRT(2))/$B$5)</f>
        <v>0.79971892886850582</v>
      </c>
      <c r="I2" s="4">
        <f>IF($B$2 &gt; H2, $B$2 - H2, 0)</f>
        <v>23.200281071131496</v>
      </c>
      <c r="J2" s="4" t="e">
        <f>I2/G2</f>
        <v>#DIV/0!</v>
      </c>
      <c r="K2" s="4" t="e">
        <f t="shared" ref="K2:K25" si="4">IF(J2&gt;$B$6,$B$6, J2)</f>
        <v>#DIV/0!</v>
      </c>
      <c r="L2" s="9" t="e">
        <f t="shared" ref="L2:L25" si="5">K2/$B$5</f>
        <v>#DIV/0!</v>
      </c>
      <c r="M2" s="6" t="e">
        <f>L2*$B$8/(100*SQRT(2))</f>
        <v>#DIV/0!</v>
      </c>
      <c r="N2" s="6" t="e">
        <f>M2*SQRT(2)</f>
        <v>#DIV/0!</v>
      </c>
    </row>
    <row r="3" spans="1:14" x14ac:dyDescent="0.2">
      <c r="A3" s="5" t="s">
        <v>2</v>
      </c>
      <c r="B3">
        <f>Main!Q7</f>
        <v>0</v>
      </c>
      <c r="D3">
        <v>2</v>
      </c>
      <c r="E3" t="e">
        <f t="shared" si="0"/>
        <v>#DIV/0!</v>
      </c>
      <c r="F3" s="4" t="e">
        <f t="shared" si="1"/>
        <v>#DIV/0!</v>
      </c>
      <c r="G3" s="4" t="e">
        <f t="shared" si="2"/>
        <v>#DIV/0!</v>
      </c>
      <c r="H3" s="4">
        <f t="shared" si="3"/>
        <v>1.5994378577370116</v>
      </c>
      <c r="I3" s="4">
        <f t="shared" ref="I3:I25" si="6">IF($B$2 &gt; H3, $B$2 - H3, 0)</f>
        <v>22.400562142262988</v>
      </c>
      <c r="J3" s="4" t="e">
        <f t="shared" ref="J3:J11" si="7">I3/G3</f>
        <v>#DIV/0!</v>
      </c>
      <c r="K3" s="4" t="e">
        <f t="shared" si="4"/>
        <v>#DIV/0!</v>
      </c>
      <c r="L3" s="9" t="e">
        <f t="shared" si="5"/>
        <v>#DIV/0!</v>
      </c>
      <c r="M3" s="6" t="e">
        <f t="shared" ref="M3:M25" si="8">L3*$B$8/(100*SQRT(2))</f>
        <v>#DIV/0!</v>
      </c>
      <c r="N3" s="6" t="e">
        <f t="shared" ref="N3:N11" si="9">M3*SQRT(2)</f>
        <v>#DIV/0!</v>
      </c>
    </row>
    <row r="4" spans="1:14" x14ac:dyDescent="0.2">
      <c r="A4" s="2" t="s">
        <v>3</v>
      </c>
      <c r="B4">
        <f>Main!Q8</f>
        <v>7.2</v>
      </c>
      <c r="D4">
        <v>3</v>
      </c>
      <c r="E4" t="e">
        <f t="shared" si="0"/>
        <v>#DIV/0!</v>
      </c>
      <c r="F4" s="4" t="e">
        <f t="shared" si="1"/>
        <v>#DIV/0!</v>
      </c>
      <c r="G4" s="4" t="e">
        <f t="shared" si="2"/>
        <v>#DIV/0!</v>
      </c>
      <c r="H4" s="4">
        <f t="shared" si="3"/>
        <v>2.3991567866055177</v>
      </c>
      <c r="I4" s="4">
        <f t="shared" si="6"/>
        <v>21.600843213394484</v>
      </c>
      <c r="J4" s="4" t="e">
        <f t="shared" si="7"/>
        <v>#DIV/0!</v>
      </c>
      <c r="K4" s="4" t="e">
        <f t="shared" si="4"/>
        <v>#DIV/0!</v>
      </c>
      <c r="L4" s="9" t="e">
        <f t="shared" si="5"/>
        <v>#DIV/0!</v>
      </c>
      <c r="M4" s="6" t="e">
        <f t="shared" si="8"/>
        <v>#DIV/0!</v>
      </c>
      <c r="N4" s="6" t="e">
        <f t="shared" si="9"/>
        <v>#DIV/0!</v>
      </c>
    </row>
    <row r="5" spans="1:14" x14ac:dyDescent="0.2">
      <c r="A5" s="2" t="s">
        <v>4</v>
      </c>
      <c r="B5">
        <f>Main!Q9</f>
        <v>1</v>
      </c>
      <c r="D5">
        <v>4</v>
      </c>
      <c r="E5" t="e">
        <f t="shared" si="0"/>
        <v>#DIV/0!</v>
      </c>
      <c r="F5" s="4" t="e">
        <f t="shared" si="1"/>
        <v>#DIV/0!</v>
      </c>
      <c r="G5" s="4" t="e">
        <f t="shared" si="2"/>
        <v>#DIV/0!</v>
      </c>
      <c r="H5" s="4">
        <f t="shared" si="3"/>
        <v>3.1988757154740233</v>
      </c>
      <c r="I5" s="4">
        <f t="shared" si="6"/>
        <v>20.801124284525976</v>
      </c>
      <c r="J5" s="4" t="e">
        <f t="shared" si="7"/>
        <v>#DIV/0!</v>
      </c>
      <c r="K5" s="4" t="e">
        <f t="shared" si="4"/>
        <v>#DIV/0!</v>
      </c>
      <c r="L5" s="9" t="e">
        <f t="shared" si="5"/>
        <v>#DIV/0!</v>
      </c>
      <c r="M5" s="6" t="e">
        <f t="shared" si="8"/>
        <v>#DIV/0!</v>
      </c>
      <c r="N5" s="6" t="e">
        <f t="shared" si="9"/>
        <v>#DIV/0!</v>
      </c>
    </row>
    <row r="6" spans="1:14" x14ac:dyDescent="0.2">
      <c r="A6" s="2" t="s">
        <v>5</v>
      </c>
      <c r="B6">
        <f>Main!Q10</f>
        <v>0.8</v>
      </c>
      <c r="D6">
        <v>5</v>
      </c>
      <c r="E6" t="e">
        <f t="shared" si="0"/>
        <v>#DIV/0!</v>
      </c>
      <c r="F6" s="4" t="e">
        <f t="shared" si="1"/>
        <v>#DIV/0!</v>
      </c>
      <c r="G6" s="4" t="e">
        <f t="shared" si="2"/>
        <v>#DIV/0!</v>
      </c>
      <c r="H6" s="4">
        <f t="shared" si="3"/>
        <v>3.9985946443425293</v>
      </c>
      <c r="I6" s="4">
        <f t="shared" si="6"/>
        <v>20.001405355657472</v>
      </c>
      <c r="J6" s="4" t="e">
        <f t="shared" si="7"/>
        <v>#DIV/0!</v>
      </c>
      <c r="K6" s="4" t="e">
        <f t="shared" si="4"/>
        <v>#DIV/0!</v>
      </c>
      <c r="L6" s="9" t="e">
        <f t="shared" si="5"/>
        <v>#DIV/0!</v>
      </c>
      <c r="M6" s="6" t="e">
        <f t="shared" si="8"/>
        <v>#DIV/0!</v>
      </c>
      <c r="N6" s="6" t="e">
        <f t="shared" si="9"/>
        <v>#DIV/0!</v>
      </c>
    </row>
    <row r="7" spans="1:14" x14ac:dyDescent="0.2">
      <c r="A7" s="2" t="s">
        <v>6</v>
      </c>
      <c r="B7">
        <f>Main!Q11</f>
        <v>7</v>
      </c>
      <c r="D7">
        <v>6</v>
      </c>
      <c r="E7" t="e">
        <f t="shared" si="0"/>
        <v>#DIV/0!</v>
      </c>
      <c r="F7" s="4" t="e">
        <f t="shared" si="1"/>
        <v>#DIV/0!</v>
      </c>
      <c r="G7" s="4" t="e">
        <f t="shared" si="2"/>
        <v>#DIV/0!</v>
      </c>
      <c r="H7" s="4">
        <f t="shared" si="3"/>
        <v>4.7983135732110354</v>
      </c>
      <c r="I7" s="4">
        <f t="shared" si="6"/>
        <v>19.201686426788964</v>
      </c>
      <c r="J7" s="4" t="e">
        <f t="shared" si="7"/>
        <v>#DIV/0!</v>
      </c>
      <c r="K7" s="4" t="e">
        <f t="shared" si="4"/>
        <v>#DIV/0!</v>
      </c>
      <c r="L7" s="9" t="e">
        <f t="shared" si="5"/>
        <v>#DIV/0!</v>
      </c>
      <c r="M7" s="6" t="e">
        <f t="shared" si="8"/>
        <v>#DIV/0!</v>
      </c>
      <c r="N7" s="6" t="e">
        <f t="shared" si="9"/>
        <v>#DIV/0!</v>
      </c>
    </row>
    <row r="8" spans="1:14" x14ac:dyDescent="0.2">
      <c r="A8" s="2" t="s">
        <v>7</v>
      </c>
      <c r="B8">
        <f>Main!Q12</f>
        <v>18</v>
      </c>
      <c r="D8">
        <v>7</v>
      </c>
      <c r="E8" t="e">
        <f t="shared" si="0"/>
        <v>#DIV/0!</v>
      </c>
      <c r="F8" s="4" t="e">
        <f t="shared" si="1"/>
        <v>#DIV/0!</v>
      </c>
      <c r="G8" s="4" t="e">
        <f t="shared" si="2"/>
        <v>#DIV/0!</v>
      </c>
      <c r="H8" s="4">
        <f t="shared" si="3"/>
        <v>5.5980325020795414</v>
      </c>
      <c r="I8" s="4">
        <f t="shared" si="6"/>
        <v>18.401967497920459</v>
      </c>
      <c r="J8" s="4" t="e">
        <f t="shared" si="7"/>
        <v>#DIV/0!</v>
      </c>
      <c r="K8" s="4" t="e">
        <f t="shared" si="4"/>
        <v>#DIV/0!</v>
      </c>
      <c r="L8" s="9" t="e">
        <f t="shared" si="5"/>
        <v>#DIV/0!</v>
      </c>
      <c r="M8" s="6" t="e">
        <f t="shared" si="8"/>
        <v>#DIV/0!</v>
      </c>
      <c r="N8" s="6" t="e">
        <f t="shared" si="9"/>
        <v>#DIV/0!</v>
      </c>
    </row>
    <row r="9" spans="1:14" x14ac:dyDescent="0.2">
      <c r="A9" s="11" t="s">
        <v>8</v>
      </c>
      <c r="B9">
        <f>Main!Q13</f>
        <v>4</v>
      </c>
      <c r="D9">
        <v>8</v>
      </c>
      <c r="E9" t="e">
        <f t="shared" si="0"/>
        <v>#DIV/0!</v>
      </c>
      <c r="F9" s="4" t="e">
        <f t="shared" si="1"/>
        <v>#DIV/0!</v>
      </c>
      <c r="G9" s="4" t="e">
        <f t="shared" si="2"/>
        <v>#DIV/0!</v>
      </c>
      <c r="H9" s="4">
        <f t="shared" si="3"/>
        <v>6.3977514309480465</v>
      </c>
      <c r="I9" s="4">
        <f t="shared" si="6"/>
        <v>17.602248569051952</v>
      </c>
      <c r="J9" s="4" t="e">
        <f t="shared" si="7"/>
        <v>#DIV/0!</v>
      </c>
      <c r="K9" s="4" t="e">
        <f t="shared" si="4"/>
        <v>#DIV/0!</v>
      </c>
      <c r="L9" s="9" t="e">
        <f t="shared" si="5"/>
        <v>#DIV/0!</v>
      </c>
      <c r="M9" s="6" t="e">
        <f t="shared" si="8"/>
        <v>#DIV/0!</v>
      </c>
      <c r="N9" s="6" t="e">
        <f t="shared" si="9"/>
        <v>#DIV/0!</v>
      </c>
    </row>
    <row r="10" spans="1:14" x14ac:dyDescent="0.2">
      <c r="D10">
        <v>9</v>
      </c>
      <c r="E10" t="e">
        <f t="shared" si="0"/>
        <v>#DIV/0!</v>
      </c>
      <c r="F10" s="4" t="e">
        <f t="shared" si="1"/>
        <v>#DIV/0!</v>
      </c>
      <c r="G10" s="4" t="e">
        <f t="shared" si="2"/>
        <v>#DIV/0!</v>
      </c>
      <c r="H10" s="4">
        <f t="shared" si="3"/>
        <v>7.1974703598165526</v>
      </c>
      <c r="I10" s="4">
        <f t="shared" si="6"/>
        <v>16.802529640183447</v>
      </c>
      <c r="J10" s="4" t="e">
        <f t="shared" si="7"/>
        <v>#DIV/0!</v>
      </c>
      <c r="K10" s="4" t="e">
        <f t="shared" si="4"/>
        <v>#DIV/0!</v>
      </c>
      <c r="L10" s="9" t="e">
        <f t="shared" si="5"/>
        <v>#DIV/0!</v>
      </c>
      <c r="M10" s="6" t="e">
        <f t="shared" si="8"/>
        <v>#DIV/0!</v>
      </c>
      <c r="N10" s="6" t="e">
        <f t="shared" si="9"/>
        <v>#DIV/0!</v>
      </c>
    </row>
    <row r="11" spans="1:14" x14ac:dyDescent="0.2">
      <c r="D11">
        <v>10</v>
      </c>
      <c r="E11" t="e">
        <f t="shared" si="0"/>
        <v>#DIV/0!</v>
      </c>
      <c r="F11" s="4" t="e">
        <f t="shared" si="1"/>
        <v>#DIV/0!</v>
      </c>
      <c r="G11" s="4" t="e">
        <f t="shared" si="2"/>
        <v>#DIV/0!</v>
      </c>
      <c r="H11" s="4">
        <f t="shared" si="3"/>
        <v>7.9971892886850586</v>
      </c>
      <c r="I11" s="4">
        <f t="shared" si="6"/>
        <v>16.002810711314943</v>
      </c>
      <c r="J11" s="4" t="e">
        <f t="shared" si="7"/>
        <v>#DIV/0!</v>
      </c>
      <c r="K11" s="4" t="e">
        <f t="shared" si="4"/>
        <v>#DIV/0!</v>
      </c>
      <c r="L11" s="9" t="e">
        <f t="shared" si="5"/>
        <v>#DIV/0!</v>
      </c>
      <c r="M11" s="6" t="e">
        <f t="shared" si="8"/>
        <v>#DIV/0!</v>
      </c>
      <c r="N11" s="6" t="e">
        <f t="shared" si="9"/>
        <v>#DIV/0!</v>
      </c>
    </row>
    <row r="12" spans="1:14" x14ac:dyDescent="0.2">
      <c r="D12">
        <v>11</v>
      </c>
      <c r="E12" t="e">
        <f t="shared" si="0"/>
        <v>#DIV/0!</v>
      </c>
      <c r="F12" s="4" t="e">
        <f t="shared" si="1"/>
        <v>#DIV/0!</v>
      </c>
      <c r="G12" s="4" t="e">
        <f t="shared" si="2"/>
        <v>#DIV/0!</v>
      </c>
      <c r="H12" s="4">
        <f t="shared" si="3"/>
        <v>8.7969082175535629</v>
      </c>
      <c r="I12" s="4">
        <f t="shared" si="6"/>
        <v>15.203091782446437</v>
      </c>
      <c r="J12" s="4" t="e">
        <f t="shared" ref="J12:J25" si="10">I12/G12</f>
        <v>#DIV/0!</v>
      </c>
      <c r="K12" s="4" t="e">
        <f t="shared" si="4"/>
        <v>#DIV/0!</v>
      </c>
      <c r="L12" s="9" t="e">
        <f t="shared" si="5"/>
        <v>#DIV/0!</v>
      </c>
      <c r="M12" s="6" t="e">
        <f t="shared" si="8"/>
        <v>#DIV/0!</v>
      </c>
      <c r="N12" s="6" t="e">
        <f t="shared" ref="N12:N25" si="11">M12*SQRT(2)</f>
        <v>#DIV/0!</v>
      </c>
    </row>
    <row r="13" spans="1:14" x14ac:dyDescent="0.2">
      <c r="D13">
        <v>12</v>
      </c>
      <c r="E13" t="e">
        <f t="shared" si="0"/>
        <v>#DIV/0!</v>
      </c>
      <c r="F13" s="4" t="e">
        <f t="shared" si="1"/>
        <v>#DIV/0!</v>
      </c>
      <c r="G13" s="4" t="e">
        <f t="shared" si="2"/>
        <v>#DIV/0!</v>
      </c>
      <c r="H13" s="4">
        <f t="shared" si="3"/>
        <v>9.5966271464220707</v>
      </c>
      <c r="I13" s="4">
        <f t="shared" si="6"/>
        <v>14.403372853577929</v>
      </c>
      <c r="J13" s="4" t="e">
        <f t="shared" si="10"/>
        <v>#DIV/0!</v>
      </c>
      <c r="K13" s="4" t="e">
        <f t="shared" si="4"/>
        <v>#DIV/0!</v>
      </c>
      <c r="L13" s="9" t="e">
        <f t="shared" si="5"/>
        <v>#DIV/0!</v>
      </c>
      <c r="M13" s="6" t="e">
        <f t="shared" si="8"/>
        <v>#DIV/0!</v>
      </c>
      <c r="N13" s="6" t="e">
        <f t="shared" si="11"/>
        <v>#DIV/0!</v>
      </c>
    </row>
    <row r="14" spans="1:14" x14ac:dyDescent="0.2">
      <c r="D14">
        <v>13</v>
      </c>
      <c r="E14" t="e">
        <f t="shared" si="0"/>
        <v>#DIV/0!</v>
      </c>
      <c r="F14" s="4" t="e">
        <f t="shared" si="1"/>
        <v>#DIV/0!</v>
      </c>
      <c r="G14" s="4" t="e">
        <f t="shared" si="2"/>
        <v>#DIV/0!</v>
      </c>
      <c r="H14" s="4">
        <f t="shared" si="3"/>
        <v>10.396346075290577</v>
      </c>
      <c r="I14" s="4">
        <f t="shared" si="6"/>
        <v>13.603653924709423</v>
      </c>
      <c r="J14" s="4" t="e">
        <f t="shared" si="10"/>
        <v>#DIV/0!</v>
      </c>
      <c r="K14" s="4" t="e">
        <f t="shared" si="4"/>
        <v>#DIV/0!</v>
      </c>
      <c r="L14" s="9" t="e">
        <f t="shared" si="5"/>
        <v>#DIV/0!</v>
      </c>
      <c r="M14" s="6" t="e">
        <f t="shared" si="8"/>
        <v>#DIV/0!</v>
      </c>
      <c r="N14" s="6" t="e">
        <f t="shared" si="11"/>
        <v>#DIV/0!</v>
      </c>
    </row>
    <row r="15" spans="1:14" x14ac:dyDescent="0.2">
      <c r="D15">
        <v>14</v>
      </c>
      <c r="E15" t="e">
        <f t="shared" si="0"/>
        <v>#DIV/0!</v>
      </c>
      <c r="F15" s="4" t="e">
        <f t="shared" si="1"/>
        <v>#DIV/0!</v>
      </c>
      <c r="G15" s="4" t="e">
        <f t="shared" si="2"/>
        <v>#DIV/0!</v>
      </c>
      <c r="H15" s="4">
        <f t="shared" si="3"/>
        <v>11.196065004159083</v>
      </c>
      <c r="I15" s="4">
        <f t="shared" si="6"/>
        <v>12.803934995840917</v>
      </c>
      <c r="J15" s="4" t="e">
        <f t="shared" si="10"/>
        <v>#DIV/0!</v>
      </c>
      <c r="K15" s="4" t="e">
        <f t="shared" si="4"/>
        <v>#DIV/0!</v>
      </c>
      <c r="L15" s="9" t="e">
        <f t="shared" si="5"/>
        <v>#DIV/0!</v>
      </c>
      <c r="M15" s="6" t="e">
        <f t="shared" si="8"/>
        <v>#DIV/0!</v>
      </c>
      <c r="N15" s="6" t="e">
        <f t="shared" si="11"/>
        <v>#DIV/0!</v>
      </c>
    </row>
    <row r="16" spans="1:14" x14ac:dyDescent="0.2">
      <c r="D16">
        <v>15</v>
      </c>
      <c r="E16" t="e">
        <f t="shared" si="0"/>
        <v>#DIV/0!</v>
      </c>
      <c r="F16" s="4" t="e">
        <f t="shared" si="1"/>
        <v>#DIV/0!</v>
      </c>
      <c r="G16" s="4" t="e">
        <f t="shared" si="2"/>
        <v>#DIV/0!</v>
      </c>
      <c r="H16" s="4">
        <f t="shared" si="3"/>
        <v>11.995783933027587</v>
      </c>
      <c r="I16" s="4">
        <f t="shared" si="6"/>
        <v>12.004216066972413</v>
      </c>
      <c r="J16" s="4" t="e">
        <f t="shared" si="10"/>
        <v>#DIV/0!</v>
      </c>
      <c r="K16" s="4" t="e">
        <f t="shared" si="4"/>
        <v>#DIV/0!</v>
      </c>
      <c r="L16" s="9" t="e">
        <f t="shared" si="5"/>
        <v>#DIV/0!</v>
      </c>
      <c r="M16" s="6" t="e">
        <f t="shared" si="8"/>
        <v>#DIV/0!</v>
      </c>
      <c r="N16" s="6" t="e">
        <f t="shared" si="11"/>
        <v>#DIV/0!</v>
      </c>
    </row>
    <row r="17" spans="3:14" x14ac:dyDescent="0.2">
      <c r="D17">
        <v>16</v>
      </c>
      <c r="E17" t="e">
        <f t="shared" si="0"/>
        <v>#DIV/0!</v>
      </c>
      <c r="F17" s="4" t="e">
        <f t="shared" si="1"/>
        <v>#DIV/0!</v>
      </c>
      <c r="G17" s="4" t="e">
        <f t="shared" si="2"/>
        <v>#DIV/0!</v>
      </c>
      <c r="H17" s="4">
        <f t="shared" si="3"/>
        <v>12.795502861896093</v>
      </c>
      <c r="I17" s="4">
        <f t="shared" si="6"/>
        <v>11.204497138103907</v>
      </c>
      <c r="J17" s="4" t="e">
        <f t="shared" si="10"/>
        <v>#DIV/0!</v>
      </c>
      <c r="K17" s="4" t="e">
        <f t="shared" si="4"/>
        <v>#DIV/0!</v>
      </c>
      <c r="L17" s="9" t="e">
        <f t="shared" si="5"/>
        <v>#DIV/0!</v>
      </c>
      <c r="M17" s="6" t="e">
        <f t="shared" si="8"/>
        <v>#DIV/0!</v>
      </c>
      <c r="N17" s="6" t="e">
        <f t="shared" si="11"/>
        <v>#DIV/0!</v>
      </c>
    </row>
    <row r="18" spans="3:14" x14ac:dyDescent="0.2">
      <c r="D18">
        <v>17</v>
      </c>
      <c r="E18" t="e">
        <f t="shared" si="0"/>
        <v>#DIV/0!</v>
      </c>
      <c r="F18" s="4" t="e">
        <f t="shared" si="1"/>
        <v>#DIV/0!</v>
      </c>
      <c r="G18" s="4" t="e">
        <f t="shared" si="2"/>
        <v>#DIV/0!</v>
      </c>
      <c r="H18" s="4">
        <f t="shared" si="3"/>
        <v>13.595221790764601</v>
      </c>
      <c r="I18" s="4">
        <f t="shared" si="6"/>
        <v>10.404778209235399</v>
      </c>
      <c r="J18" s="4" t="e">
        <f t="shared" si="10"/>
        <v>#DIV/0!</v>
      </c>
      <c r="K18" s="4" t="e">
        <f t="shared" si="4"/>
        <v>#DIV/0!</v>
      </c>
      <c r="L18" s="9" t="e">
        <f t="shared" si="5"/>
        <v>#DIV/0!</v>
      </c>
      <c r="M18" s="6" t="e">
        <f t="shared" si="8"/>
        <v>#DIV/0!</v>
      </c>
      <c r="N18" s="6" t="e">
        <f t="shared" si="11"/>
        <v>#DIV/0!</v>
      </c>
    </row>
    <row r="19" spans="3:14" x14ac:dyDescent="0.2">
      <c r="D19">
        <v>18</v>
      </c>
      <c r="E19" t="e">
        <f t="shared" si="0"/>
        <v>#DIV/0!</v>
      </c>
      <c r="F19" s="4" t="e">
        <f t="shared" si="1"/>
        <v>#DIV/0!</v>
      </c>
      <c r="G19" s="4" t="e">
        <f t="shared" si="2"/>
        <v>#DIV/0!</v>
      </c>
      <c r="H19" s="4">
        <f t="shared" si="3"/>
        <v>14.394940719633105</v>
      </c>
      <c r="I19" s="4">
        <f t="shared" si="6"/>
        <v>9.6050592803668948</v>
      </c>
      <c r="J19" s="4" t="e">
        <f t="shared" si="10"/>
        <v>#DIV/0!</v>
      </c>
      <c r="K19" s="4" t="e">
        <f t="shared" si="4"/>
        <v>#DIV/0!</v>
      </c>
      <c r="L19" s="9" t="e">
        <f t="shared" si="5"/>
        <v>#DIV/0!</v>
      </c>
      <c r="M19" s="6" t="e">
        <f t="shared" si="8"/>
        <v>#DIV/0!</v>
      </c>
      <c r="N19" s="6" t="e">
        <f t="shared" si="11"/>
        <v>#DIV/0!</v>
      </c>
    </row>
    <row r="20" spans="3:14" x14ac:dyDescent="0.2">
      <c r="D20">
        <v>19</v>
      </c>
      <c r="E20" t="e">
        <f t="shared" si="0"/>
        <v>#DIV/0!</v>
      </c>
      <c r="F20" s="4" t="e">
        <f t="shared" si="1"/>
        <v>#DIV/0!</v>
      </c>
      <c r="G20" s="4" t="e">
        <f t="shared" si="2"/>
        <v>#DIV/0!</v>
      </c>
      <c r="H20" s="4">
        <f t="shared" si="3"/>
        <v>15.194659648501609</v>
      </c>
      <c r="I20" s="4">
        <f t="shared" si="6"/>
        <v>8.8053403514983906</v>
      </c>
      <c r="J20" s="4" t="e">
        <f t="shared" si="10"/>
        <v>#DIV/0!</v>
      </c>
      <c r="K20" s="4" t="e">
        <f t="shared" si="4"/>
        <v>#DIV/0!</v>
      </c>
      <c r="L20" s="9" t="e">
        <f t="shared" si="5"/>
        <v>#DIV/0!</v>
      </c>
      <c r="M20" s="6" t="e">
        <f t="shared" si="8"/>
        <v>#DIV/0!</v>
      </c>
      <c r="N20" s="6" t="e">
        <f t="shared" si="11"/>
        <v>#DIV/0!</v>
      </c>
    </row>
    <row r="21" spans="3:14" x14ac:dyDescent="0.2">
      <c r="D21">
        <v>20</v>
      </c>
      <c r="E21" t="e">
        <f t="shared" si="0"/>
        <v>#DIV/0!</v>
      </c>
      <c r="F21" s="4" t="e">
        <f t="shared" si="1"/>
        <v>#DIV/0!</v>
      </c>
      <c r="G21" s="4" t="e">
        <f t="shared" si="2"/>
        <v>#DIV/0!</v>
      </c>
      <c r="H21" s="4">
        <f t="shared" si="3"/>
        <v>15.994378577370117</v>
      </c>
      <c r="I21" s="4">
        <f t="shared" si="6"/>
        <v>8.0056214226298827</v>
      </c>
      <c r="J21" s="4" t="e">
        <f t="shared" si="10"/>
        <v>#DIV/0!</v>
      </c>
      <c r="K21" s="4" t="e">
        <f t="shared" si="4"/>
        <v>#DIV/0!</v>
      </c>
      <c r="L21" s="9" t="e">
        <f t="shared" si="5"/>
        <v>#DIV/0!</v>
      </c>
      <c r="M21" s="6" t="e">
        <f t="shared" si="8"/>
        <v>#DIV/0!</v>
      </c>
      <c r="N21" s="6" t="e">
        <f t="shared" si="11"/>
        <v>#DIV/0!</v>
      </c>
    </row>
    <row r="22" spans="3:14" x14ac:dyDescent="0.2">
      <c r="D22">
        <v>21</v>
      </c>
      <c r="E22" t="e">
        <f t="shared" si="0"/>
        <v>#DIV/0!</v>
      </c>
      <c r="F22" s="4" t="e">
        <f t="shared" si="1"/>
        <v>#DIV/0!</v>
      </c>
      <c r="G22" s="4" t="e">
        <f t="shared" si="2"/>
        <v>#DIV/0!</v>
      </c>
      <c r="H22" s="4">
        <f t="shared" si="3"/>
        <v>16.794097506238625</v>
      </c>
      <c r="I22" s="4">
        <f t="shared" si="6"/>
        <v>7.2059024937613749</v>
      </c>
      <c r="J22" s="4" t="e">
        <f t="shared" si="10"/>
        <v>#DIV/0!</v>
      </c>
      <c r="K22" s="4" t="e">
        <f t="shared" si="4"/>
        <v>#DIV/0!</v>
      </c>
      <c r="L22" s="9" t="e">
        <f t="shared" si="5"/>
        <v>#DIV/0!</v>
      </c>
      <c r="M22" s="6" t="e">
        <f t="shared" si="8"/>
        <v>#DIV/0!</v>
      </c>
      <c r="N22" s="6" t="e">
        <f t="shared" si="11"/>
        <v>#DIV/0!</v>
      </c>
    </row>
    <row r="23" spans="3:14" x14ac:dyDescent="0.2">
      <c r="D23">
        <v>22</v>
      </c>
      <c r="E23" t="e">
        <f t="shared" si="0"/>
        <v>#DIV/0!</v>
      </c>
      <c r="F23" s="4" t="e">
        <f t="shared" si="1"/>
        <v>#DIV/0!</v>
      </c>
      <c r="G23" s="4" t="e">
        <f t="shared" si="2"/>
        <v>#DIV/0!</v>
      </c>
      <c r="H23" s="4">
        <f t="shared" si="3"/>
        <v>17.593816435107126</v>
      </c>
      <c r="I23" s="4">
        <f t="shared" si="6"/>
        <v>6.4061835648928742</v>
      </c>
      <c r="J23" s="4" t="e">
        <f t="shared" si="10"/>
        <v>#DIV/0!</v>
      </c>
      <c r="K23" s="4" t="e">
        <f t="shared" si="4"/>
        <v>#DIV/0!</v>
      </c>
      <c r="L23" s="9" t="e">
        <f t="shared" si="5"/>
        <v>#DIV/0!</v>
      </c>
      <c r="M23" s="6" t="e">
        <f t="shared" si="8"/>
        <v>#DIV/0!</v>
      </c>
      <c r="N23" s="6" t="e">
        <f t="shared" si="11"/>
        <v>#DIV/0!</v>
      </c>
    </row>
    <row r="24" spans="3:14" x14ac:dyDescent="0.2">
      <c r="D24">
        <v>23</v>
      </c>
      <c r="E24" t="e">
        <f t="shared" si="0"/>
        <v>#DIV/0!</v>
      </c>
      <c r="F24" s="4" t="e">
        <f t="shared" si="1"/>
        <v>#DIV/0!</v>
      </c>
      <c r="G24" s="4" t="e">
        <f t="shared" si="2"/>
        <v>#DIV/0!</v>
      </c>
      <c r="H24" s="4">
        <f t="shared" si="3"/>
        <v>18.393535363975634</v>
      </c>
      <c r="I24" s="4">
        <f t="shared" si="6"/>
        <v>5.6064646360243664</v>
      </c>
      <c r="J24" s="4" t="e">
        <f t="shared" si="10"/>
        <v>#DIV/0!</v>
      </c>
      <c r="K24" s="4" t="e">
        <f t="shared" si="4"/>
        <v>#DIV/0!</v>
      </c>
      <c r="L24" s="9" t="e">
        <f t="shared" si="5"/>
        <v>#DIV/0!</v>
      </c>
      <c r="M24" s="6" t="e">
        <f t="shared" si="8"/>
        <v>#DIV/0!</v>
      </c>
      <c r="N24" s="6" t="e">
        <f t="shared" si="11"/>
        <v>#DIV/0!</v>
      </c>
    </row>
    <row r="25" spans="3:14" x14ac:dyDescent="0.2">
      <c r="D25">
        <v>24</v>
      </c>
      <c r="E25" t="e">
        <f t="shared" si="0"/>
        <v>#DIV/0!</v>
      </c>
      <c r="F25" s="4" t="e">
        <f t="shared" si="1"/>
        <v>#DIV/0!</v>
      </c>
      <c r="G25" s="4" t="e">
        <f t="shared" si="2"/>
        <v>#DIV/0!</v>
      </c>
      <c r="H25" s="4">
        <f t="shared" si="3"/>
        <v>19.193254292844141</v>
      </c>
      <c r="I25" s="4">
        <f t="shared" si="6"/>
        <v>4.8067457071558586</v>
      </c>
      <c r="J25" s="4" t="e">
        <f t="shared" si="10"/>
        <v>#DIV/0!</v>
      </c>
      <c r="K25" s="4" t="e">
        <f t="shared" si="4"/>
        <v>#DIV/0!</v>
      </c>
      <c r="L25" s="9" t="e">
        <f t="shared" si="5"/>
        <v>#DIV/0!</v>
      </c>
      <c r="M25" s="6" t="e">
        <f t="shared" si="8"/>
        <v>#DIV/0!</v>
      </c>
      <c r="N25" s="6" t="e">
        <f t="shared" si="11"/>
        <v>#DIV/0!</v>
      </c>
    </row>
    <row r="27" spans="3:14" x14ac:dyDescent="0.2">
      <c r="C27"/>
      <c r="D27"/>
      <c r="E27"/>
      <c r="F27"/>
      <c r="G27"/>
      <c r="H27"/>
      <c r="I27"/>
      <c r="J27"/>
      <c r="K27"/>
    </row>
    <row r="28" spans="3:14" x14ac:dyDescent="0.2">
      <c r="C28"/>
      <c r="D28"/>
      <c r="E28"/>
      <c r="F28"/>
      <c r="G28"/>
      <c r="H28"/>
      <c r="I28"/>
      <c r="J28"/>
      <c r="K28"/>
    </row>
    <row r="29" spans="3:14" x14ac:dyDescent="0.2">
      <c r="C29"/>
      <c r="D29"/>
      <c r="E29"/>
      <c r="F29"/>
      <c r="G29"/>
      <c r="H29"/>
      <c r="I29"/>
      <c r="J29"/>
      <c r="K29"/>
    </row>
    <row r="30" spans="3:14" x14ac:dyDescent="0.2">
      <c r="C30"/>
      <c r="D30"/>
      <c r="E30"/>
      <c r="F30"/>
      <c r="G30"/>
      <c r="H30"/>
      <c r="I30"/>
      <c r="J30"/>
      <c r="K30"/>
    </row>
    <row r="31" spans="3:14" x14ac:dyDescent="0.2">
      <c r="C31"/>
      <c r="D31"/>
      <c r="E31"/>
      <c r="F31"/>
      <c r="G31"/>
      <c r="H31"/>
      <c r="I31"/>
      <c r="J31"/>
      <c r="K31"/>
    </row>
    <row r="32" spans="3:14" x14ac:dyDescent="0.2">
      <c r="C32"/>
      <c r="D32"/>
      <c r="E32"/>
      <c r="F32"/>
      <c r="G32"/>
      <c r="H32"/>
      <c r="I32"/>
      <c r="J32"/>
      <c r="K32"/>
    </row>
    <row r="33" spans="3:11" x14ac:dyDescent="0.2">
      <c r="C33"/>
      <c r="D33"/>
      <c r="E33"/>
      <c r="F33"/>
      <c r="G33"/>
      <c r="H33"/>
      <c r="I33"/>
      <c r="J33"/>
      <c r="K33"/>
    </row>
    <row r="34" spans="3:11" x14ac:dyDescent="0.2">
      <c r="C34"/>
      <c r="D34"/>
      <c r="E34"/>
      <c r="F34"/>
      <c r="G34"/>
      <c r="H34"/>
      <c r="I34"/>
      <c r="J34"/>
      <c r="K34"/>
    </row>
    <row r="35" spans="3:11" x14ac:dyDescent="0.2">
      <c r="C35"/>
      <c r="D35"/>
      <c r="E35"/>
      <c r="F35"/>
      <c r="G35"/>
      <c r="H35"/>
      <c r="I35"/>
      <c r="J35"/>
      <c r="K35"/>
    </row>
    <row r="36" spans="3:11" x14ac:dyDescent="0.2">
      <c r="C36"/>
      <c r="D36"/>
      <c r="E36"/>
      <c r="F36"/>
      <c r="G36"/>
      <c r="H36"/>
      <c r="I36"/>
      <c r="J36"/>
      <c r="K36"/>
    </row>
    <row r="37" spans="3:11" x14ac:dyDescent="0.2">
      <c r="C37"/>
      <c r="D37"/>
      <c r="E37"/>
      <c r="F37"/>
      <c r="G37"/>
      <c r="H37"/>
      <c r="I37"/>
      <c r="J37"/>
      <c r="K37"/>
    </row>
    <row r="38" spans="3:11" x14ac:dyDescent="0.2">
      <c r="C38"/>
      <c r="D38"/>
      <c r="E38"/>
      <c r="F38"/>
      <c r="G38"/>
      <c r="H38"/>
      <c r="I38"/>
      <c r="J38"/>
      <c r="K38"/>
    </row>
    <row r="39" spans="3:11" x14ac:dyDescent="0.2">
      <c r="C39"/>
      <c r="D39"/>
      <c r="E39"/>
      <c r="F39"/>
      <c r="G39"/>
      <c r="H39"/>
      <c r="I39"/>
      <c r="J39"/>
      <c r="K39"/>
    </row>
    <row r="40" spans="3:11" x14ac:dyDescent="0.2">
      <c r="C40"/>
      <c r="D40"/>
      <c r="E40"/>
      <c r="F40"/>
      <c r="G40"/>
      <c r="H40"/>
      <c r="I40"/>
      <c r="J40"/>
      <c r="K40"/>
    </row>
    <row r="41" spans="3:11" x14ac:dyDescent="0.2">
      <c r="C41"/>
      <c r="D41"/>
      <c r="E41"/>
      <c r="F41"/>
      <c r="G41"/>
      <c r="H41"/>
      <c r="I41"/>
      <c r="J41"/>
      <c r="K41"/>
    </row>
    <row r="42" spans="3:11" x14ac:dyDescent="0.2">
      <c r="C42"/>
      <c r="D42"/>
      <c r="E42"/>
      <c r="F42"/>
      <c r="G42"/>
      <c r="H42"/>
      <c r="I42"/>
      <c r="J42"/>
      <c r="K42"/>
    </row>
    <row r="43" spans="3:11" x14ac:dyDescent="0.2">
      <c r="C43"/>
      <c r="D43"/>
      <c r="E43"/>
      <c r="F43"/>
      <c r="G43"/>
      <c r="H43"/>
      <c r="I43"/>
      <c r="J43"/>
      <c r="K43"/>
    </row>
    <row r="44" spans="3:11" x14ac:dyDescent="0.2">
      <c r="C44"/>
      <c r="D44"/>
      <c r="E44"/>
      <c r="F44"/>
      <c r="G44"/>
      <c r="H44"/>
      <c r="I44"/>
      <c r="J44"/>
      <c r="K44"/>
    </row>
    <row r="45" spans="3:11" x14ac:dyDescent="0.2">
      <c r="C45"/>
      <c r="D45"/>
      <c r="E45"/>
      <c r="F45"/>
      <c r="G45"/>
      <c r="H45"/>
      <c r="I45"/>
      <c r="J45"/>
      <c r="K45"/>
    </row>
    <row r="46" spans="3:11" x14ac:dyDescent="0.2">
      <c r="C46"/>
      <c r="D46"/>
      <c r="E46"/>
      <c r="F46"/>
      <c r="G46"/>
      <c r="H46"/>
      <c r="I46"/>
      <c r="J46"/>
      <c r="K46"/>
    </row>
    <row r="47" spans="3:11" x14ac:dyDescent="0.2">
      <c r="C47"/>
      <c r="D47"/>
      <c r="E47"/>
      <c r="F47"/>
      <c r="G47"/>
      <c r="H47"/>
      <c r="I47"/>
      <c r="J47"/>
      <c r="K47"/>
    </row>
    <row r="48" spans="3:11" x14ac:dyDescent="0.2">
      <c r="C48"/>
      <c r="D48"/>
      <c r="E48"/>
      <c r="F48"/>
      <c r="G48"/>
      <c r="H48"/>
      <c r="I48"/>
      <c r="J48"/>
      <c r="K48"/>
    </row>
    <row r="49" spans="3:11" x14ac:dyDescent="0.2">
      <c r="C49"/>
      <c r="D49"/>
      <c r="E49"/>
      <c r="F49"/>
      <c r="G49"/>
      <c r="H49"/>
      <c r="I49"/>
      <c r="J49"/>
      <c r="K49"/>
    </row>
    <row r="50" spans="3:11" x14ac:dyDescent="0.2">
      <c r="C50"/>
      <c r="D50"/>
      <c r="E50"/>
      <c r="F50"/>
      <c r="G50"/>
      <c r="H50"/>
      <c r="I50"/>
      <c r="J50"/>
      <c r="K50"/>
    </row>
    <row r="51" spans="3:11" x14ac:dyDescent="0.2">
      <c r="C51"/>
      <c r="D51"/>
      <c r="E51"/>
      <c r="F51"/>
      <c r="G51"/>
      <c r="H51"/>
      <c r="I51"/>
      <c r="J51"/>
      <c r="K51"/>
    </row>
    <row r="52" spans="3:11" x14ac:dyDescent="0.2">
      <c r="C52"/>
      <c r="D52"/>
      <c r="E52"/>
      <c r="F52"/>
      <c r="G52"/>
      <c r="H52"/>
      <c r="I52"/>
      <c r="J52"/>
      <c r="K52"/>
    </row>
    <row r="53" spans="3:11" x14ac:dyDescent="0.2">
      <c r="C53"/>
      <c r="D53"/>
      <c r="E53"/>
      <c r="F53"/>
      <c r="G53"/>
      <c r="H53"/>
      <c r="I53"/>
      <c r="J53"/>
      <c r="K53"/>
    </row>
    <row r="54" spans="3:11" x14ac:dyDescent="0.2">
      <c r="C54"/>
      <c r="D54"/>
      <c r="E54"/>
      <c r="F54"/>
      <c r="G54"/>
      <c r="H54"/>
      <c r="I54"/>
      <c r="J54"/>
      <c r="K54"/>
    </row>
    <row r="55" spans="3:11" x14ac:dyDescent="0.2">
      <c r="C55"/>
      <c r="D55"/>
      <c r="E55"/>
      <c r="F55"/>
      <c r="G55"/>
      <c r="H55"/>
      <c r="I55"/>
      <c r="J55"/>
      <c r="K55"/>
    </row>
    <row r="56" spans="3:11" x14ac:dyDescent="0.2">
      <c r="C56"/>
      <c r="D56"/>
      <c r="E56"/>
      <c r="F56"/>
      <c r="G56"/>
      <c r="H56"/>
      <c r="I56"/>
      <c r="J56"/>
      <c r="K56"/>
    </row>
    <row r="57" spans="3:11" x14ac:dyDescent="0.2">
      <c r="C57"/>
      <c r="D57"/>
      <c r="E57"/>
      <c r="F57"/>
      <c r="G57"/>
      <c r="H57"/>
      <c r="I57"/>
      <c r="J57"/>
      <c r="K57"/>
    </row>
    <row r="58" spans="3:11" x14ac:dyDescent="0.2">
      <c r="C58"/>
      <c r="D58"/>
      <c r="E58"/>
      <c r="F58"/>
      <c r="G58"/>
      <c r="H58"/>
      <c r="I58"/>
      <c r="J58"/>
      <c r="K58"/>
    </row>
    <row r="59" spans="3:11" x14ac:dyDescent="0.2">
      <c r="C59"/>
      <c r="D59"/>
      <c r="E59"/>
      <c r="F59"/>
      <c r="G59"/>
      <c r="H59"/>
      <c r="I59"/>
      <c r="J59"/>
      <c r="K59"/>
    </row>
    <row r="60" spans="3:11" x14ac:dyDescent="0.2">
      <c r="C60"/>
      <c r="D60"/>
      <c r="E60"/>
      <c r="F60"/>
      <c r="G60"/>
      <c r="H60"/>
      <c r="I60"/>
      <c r="J60"/>
      <c r="K60"/>
    </row>
    <row r="61" spans="3:11" x14ac:dyDescent="0.2">
      <c r="C61"/>
      <c r="D61"/>
      <c r="E61"/>
      <c r="F61"/>
      <c r="G61"/>
      <c r="H61"/>
      <c r="I61"/>
      <c r="J61"/>
      <c r="K61"/>
    </row>
    <row r="62" spans="3:11" x14ac:dyDescent="0.2">
      <c r="C62"/>
      <c r="D62"/>
      <c r="E62"/>
      <c r="F62"/>
      <c r="G62"/>
      <c r="H62"/>
      <c r="I62"/>
      <c r="J62"/>
      <c r="K62"/>
    </row>
    <row r="63" spans="3:11" x14ac:dyDescent="0.2">
      <c r="C63"/>
      <c r="D63"/>
      <c r="E63"/>
      <c r="F63"/>
      <c r="G63"/>
      <c r="H63"/>
      <c r="I63"/>
      <c r="J63"/>
      <c r="K63"/>
    </row>
    <row r="64" spans="3:11" x14ac:dyDescent="0.2">
      <c r="C64"/>
      <c r="D64"/>
      <c r="E64"/>
      <c r="F64"/>
      <c r="G64"/>
      <c r="H64"/>
      <c r="I64"/>
      <c r="J64"/>
      <c r="K64"/>
    </row>
    <row r="65" spans="3:11" x14ac:dyDescent="0.2">
      <c r="C65"/>
      <c r="D65"/>
      <c r="E65"/>
      <c r="F65"/>
      <c r="G65"/>
      <c r="H65"/>
      <c r="I65"/>
      <c r="J65"/>
      <c r="K65"/>
    </row>
    <row r="66" spans="3:11" x14ac:dyDescent="0.2">
      <c r="C66"/>
      <c r="D66"/>
      <c r="E66"/>
      <c r="F66"/>
      <c r="G66"/>
      <c r="H66"/>
      <c r="I66"/>
      <c r="J66"/>
      <c r="K66"/>
    </row>
    <row r="67" spans="3:11" x14ac:dyDescent="0.2">
      <c r="C67"/>
      <c r="D67"/>
      <c r="E67"/>
      <c r="F67"/>
      <c r="G67"/>
      <c r="H67"/>
      <c r="I67"/>
      <c r="J67"/>
      <c r="K67"/>
    </row>
    <row r="68" spans="3:11" x14ac:dyDescent="0.2">
      <c r="C68"/>
      <c r="D68"/>
      <c r="E68"/>
      <c r="F68"/>
      <c r="G68"/>
      <c r="H68"/>
      <c r="I68"/>
      <c r="J68"/>
      <c r="K68"/>
    </row>
    <row r="69" spans="3:11" x14ac:dyDescent="0.2">
      <c r="C69"/>
      <c r="D69"/>
      <c r="E69"/>
      <c r="F69"/>
      <c r="G69"/>
      <c r="H69"/>
      <c r="I69"/>
      <c r="J69"/>
      <c r="K69"/>
    </row>
    <row r="70" spans="3:11" x14ac:dyDescent="0.2">
      <c r="C70"/>
      <c r="D70"/>
      <c r="E70"/>
      <c r="F70"/>
      <c r="G70"/>
      <c r="H70"/>
      <c r="I70"/>
      <c r="J70"/>
      <c r="K70"/>
    </row>
    <row r="71" spans="3:11" x14ac:dyDescent="0.2">
      <c r="C71"/>
      <c r="D71"/>
      <c r="E71"/>
      <c r="F71"/>
      <c r="G71"/>
      <c r="H71"/>
      <c r="I71"/>
      <c r="J71"/>
      <c r="K71"/>
    </row>
    <row r="72" spans="3:11" x14ac:dyDescent="0.2">
      <c r="C72"/>
      <c r="D72"/>
      <c r="E72"/>
      <c r="F72"/>
      <c r="G72"/>
      <c r="H72"/>
      <c r="I72"/>
      <c r="J72"/>
      <c r="K72"/>
    </row>
    <row r="73" spans="3:11" x14ac:dyDescent="0.2">
      <c r="C73"/>
      <c r="D73"/>
      <c r="E73"/>
      <c r="F73"/>
      <c r="G73"/>
      <c r="H73"/>
      <c r="I73"/>
      <c r="J73"/>
      <c r="K73"/>
    </row>
    <row r="74" spans="3:11" x14ac:dyDescent="0.2">
      <c r="C74"/>
      <c r="D74"/>
      <c r="E74"/>
      <c r="F74"/>
      <c r="G74"/>
      <c r="H74"/>
      <c r="I74"/>
      <c r="J74"/>
      <c r="K74"/>
    </row>
    <row r="75" spans="3:11" x14ac:dyDescent="0.2">
      <c r="C75"/>
      <c r="D75"/>
      <c r="E75"/>
      <c r="F75"/>
      <c r="G75"/>
      <c r="H75"/>
      <c r="I75"/>
      <c r="J75"/>
      <c r="K75"/>
    </row>
    <row r="76" spans="3:11" x14ac:dyDescent="0.2">
      <c r="C76"/>
      <c r="D76"/>
      <c r="E76"/>
      <c r="F76"/>
      <c r="G76"/>
      <c r="H76"/>
      <c r="I76"/>
      <c r="J76"/>
      <c r="K76"/>
    </row>
    <row r="77" spans="3:11" x14ac:dyDescent="0.2">
      <c r="C77"/>
      <c r="D77"/>
      <c r="E77"/>
      <c r="F77"/>
      <c r="G77"/>
      <c r="H77"/>
      <c r="I77"/>
      <c r="J77"/>
      <c r="K77"/>
    </row>
    <row r="78" spans="3:11" x14ac:dyDescent="0.2">
      <c r="C78"/>
      <c r="D78"/>
      <c r="E78"/>
      <c r="F78"/>
      <c r="G78"/>
      <c r="H78"/>
      <c r="I78"/>
      <c r="J78"/>
      <c r="K78"/>
    </row>
    <row r="79" spans="3:11" x14ac:dyDescent="0.2">
      <c r="C79"/>
      <c r="D79"/>
      <c r="E79"/>
      <c r="F79"/>
      <c r="G79"/>
      <c r="H79"/>
      <c r="I79"/>
      <c r="J79"/>
      <c r="K79"/>
    </row>
    <row r="80" spans="3:11" x14ac:dyDescent="0.2">
      <c r="C80"/>
      <c r="D80"/>
      <c r="E80"/>
      <c r="F80"/>
      <c r="G80"/>
      <c r="H80"/>
      <c r="I80"/>
      <c r="J80"/>
      <c r="K80"/>
    </row>
    <row r="81" spans="3:11" x14ac:dyDescent="0.2">
      <c r="C81"/>
      <c r="D81"/>
      <c r="E81"/>
      <c r="F81"/>
      <c r="G81"/>
      <c r="H81"/>
      <c r="I81"/>
      <c r="J81"/>
      <c r="K81"/>
    </row>
    <row r="82" spans="3:11" x14ac:dyDescent="0.2">
      <c r="C82"/>
      <c r="D82"/>
      <c r="E82"/>
      <c r="F82"/>
      <c r="G82"/>
      <c r="H82"/>
      <c r="I82"/>
      <c r="J82"/>
      <c r="K82"/>
    </row>
    <row r="83" spans="3:11" x14ac:dyDescent="0.2">
      <c r="C83"/>
      <c r="D83"/>
      <c r="E83"/>
      <c r="F83"/>
      <c r="G83"/>
      <c r="H83"/>
      <c r="I83"/>
      <c r="J83"/>
      <c r="K83"/>
    </row>
    <row r="84" spans="3:11" x14ac:dyDescent="0.2">
      <c r="C84"/>
      <c r="D84"/>
      <c r="E84"/>
      <c r="F84"/>
      <c r="G84"/>
      <c r="H84"/>
      <c r="I84"/>
      <c r="J84"/>
      <c r="K84"/>
    </row>
    <row r="85" spans="3:11" x14ac:dyDescent="0.2">
      <c r="C85"/>
      <c r="D85"/>
      <c r="E85"/>
      <c r="F85"/>
      <c r="G85"/>
      <c r="H85"/>
      <c r="I85"/>
      <c r="J85"/>
      <c r="K85"/>
    </row>
    <row r="86" spans="3:11" x14ac:dyDescent="0.2">
      <c r="C86"/>
      <c r="D86"/>
      <c r="E86"/>
      <c r="F86"/>
      <c r="G86"/>
      <c r="H86"/>
      <c r="I86"/>
      <c r="J86"/>
      <c r="K86"/>
    </row>
    <row r="87" spans="3:11" x14ac:dyDescent="0.2">
      <c r="C87"/>
      <c r="D87"/>
      <c r="E87"/>
      <c r="F87"/>
      <c r="G87"/>
      <c r="H87"/>
      <c r="I87"/>
      <c r="J87"/>
      <c r="K87"/>
    </row>
    <row r="88" spans="3:11" x14ac:dyDescent="0.2">
      <c r="C88"/>
      <c r="D88"/>
      <c r="E88"/>
      <c r="F88"/>
      <c r="G88"/>
      <c r="H88"/>
      <c r="I88"/>
      <c r="J88"/>
      <c r="K88"/>
    </row>
    <row r="89" spans="3:11" x14ac:dyDescent="0.2">
      <c r="C89"/>
      <c r="D89"/>
      <c r="E89"/>
      <c r="F89"/>
      <c r="G89"/>
      <c r="H89"/>
      <c r="I89"/>
      <c r="J89"/>
      <c r="K89"/>
    </row>
    <row r="90" spans="3:11" x14ac:dyDescent="0.2">
      <c r="C90"/>
      <c r="D90"/>
      <c r="E90"/>
      <c r="F90"/>
      <c r="G90"/>
      <c r="H90"/>
      <c r="I90"/>
      <c r="J90"/>
      <c r="K90"/>
    </row>
    <row r="91" spans="3:11" x14ac:dyDescent="0.2">
      <c r="C91"/>
      <c r="D91"/>
      <c r="E91"/>
      <c r="F91"/>
      <c r="G91"/>
      <c r="H91"/>
      <c r="I91"/>
      <c r="J91"/>
      <c r="K91"/>
    </row>
    <row r="92" spans="3:11" x14ac:dyDescent="0.2">
      <c r="C92"/>
      <c r="D92"/>
      <c r="E92"/>
      <c r="F92"/>
      <c r="G92"/>
      <c r="H92"/>
      <c r="I92"/>
      <c r="J92"/>
      <c r="K92"/>
    </row>
    <row r="93" spans="3:11" x14ac:dyDescent="0.2">
      <c r="C93"/>
      <c r="D93"/>
      <c r="E93"/>
      <c r="F93"/>
      <c r="G93"/>
      <c r="H93"/>
      <c r="I93"/>
      <c r="J93"/>
      <c r="K93"/>
    </row>
    <row r="94" spans="3:11" x14ac:dyDescent="0.2">
      <c r="C94"/>
      <c r="D94"/>
      <c r="E94"/>
      <c r="F94"/>
      <c r="G94"/>
      <c r="H94"/>
      <c r="I94"/>
      <c r="J94"/>
      <c r="K94"/>
    </row>
    <row r="95" spans="3:11" x14ac:dyDescent="0.2">
      <c r="C95"/>
      <c r="D95"/>
      <c r="E95"/>
      <c r="F95"/>
      <c r="G95"/>
      <c r="H95"/>
      <c r="I95"/>
      <c r="J95"/>
      <c r="K95"/>
    </row>
    <row r="96" spans="3:11" x14ac:dyDescent="0.2">
      <c r="C96"/>
      <c r="D96"/>
      <c r="E96"/>
      <c r="F96"/>
      <c r="G96"/>
      <c r="H96"/>
      <c r="I96"/>
      <c r="J96"/>
      <c r="K96"/>
    </row>
    <row r="97" spans="3:11" x14ac:dyDescent="0.2">
      <c r="C97"/>
      <c r="D97"/>
      <c r="E97"/>
      <c r="F97"/>
      <c r="G97"/>
      <c r="H97"/>
      <c r="I97"/>
      <c r="J97"/>
      <c r="K97"/>
    </row>
    <row r="98" spans="3:11" x14ac:dyDescent="0.2">
      <c r="C98"/>
      <c r="D98"/>
      <c r="E98"/>
      <c r="F98"/>
      <c r="G98"/>
      <c r="H98"/>
      <c r="I98"/>
      <c r="J98"/>
      <c r="K98"/>
    </row>
    <row r="99" spans="3:11" x14ac:dyDescent="0.2">
      <c r="C99"/>
      <c r="D99"/>
      <c r="E99"/>
      <c r="F99"/>
      <c r="G99"/>
      <c r="H99"/>
      <c r="I99"/>
      <c r="J99"/>
      <c r="K99"/>
    </row>
    <row r="100" spans="3:11" x14ac:dyDescent="0.2">
      <c r="C100"/>
      <c r="D100"/>
      <c r="E100"/>
      <c r="F100"/>
      <c r="G100"/>
      <c r="H100"/>
      <c r="I100"/>
      <c r="J100"/>
      <c r="K100"/>
    </row>
    <row r="101" spans="3:11" x14ac:dyDescent="0.2">
      <c r="C101"/>
      <c r="D101"/>
      <c r="E101"/>
      <c r="F101"/>
      <c r="G101"/>
      <c r="H101"/>
      <c r="I101"/>
      <c r="J101"/>
      <c r="K101"/>
    </row>
    <row r="102" spans="3:11" x14ac:dyDescent="0.2">
      <c r="C102"/>
      <c r="D102"/>
      <c r="E102"/>
      <c r="F102"/>
      <c r="G102"/>
      <c r="H102"/>
      <c r="I102"/>
      <c r="J102"/>
      <c r="K102"/>
    </row>
    <row r="103" spans="3:11" x14ac:dyDescent="0.2">
      <c r="C103"/>
      <c r="D103"/>
      <c r="E103"/>
      <c r="F103"/>
      <c r="G103"/>
      <c r="H103"/>
      <c r="I103"/>
      <c r="J103"/>
      <c r="K103"/>
    </row>
    <row r="104" spans="3:11" x14ac:dyDescent="0.2">
      <c r="C104"/>
      <c r="D104"/>
      <c r="E104"/>
      <c r="F104"/>
      <c r="G104"/>
      <c r="H104"/>
      <c r="I104"/>
      <c r="J104"/>
      <c r="K104"/>
    </row>
    <row r="105" spans="3:11" x14ac:dyDescent="0.2">
      <c r="C105"/>
      <c r="D105"/>
      <c r="E105"/>
      <c r="F105"/>
      <c r="G105"/>
      <c r="H105"/>
      <c r="I105"/>
      <c r="J105"/>
      <c r="K105"/>
    </row>
    <row r="106" spans="3:11" x14ac:dyDescent="0.2">
      <c r="C106"/>
      <c r="D106"/>
      <c r="E106"/>
      <c r="F106"/>
      <c r="G106"/>
      <c r="H106"/>
      <c r="I106"/>
      <c r="J106"/>
      <c r="K106"/>
    </row>
    <row r="107" spans="3:11" x14ac:dyDescent="0.2">
      <c r="C107"/>
      <c r="D107"/>
      <c r="E107"/>
      <c r="F107"/>
      <c r="G107"/>
      <c r="H107"/>
      <c r="I107"/>
      <c r="J107"/>
      <c r="K107"/>
    </row>
    <row r="108" spans="3:11" x14ac:dyDescent="0.2">
      <c r="C108"/>
      <c r="D108"/>
      <c r="E108"/>
      <c r="F108"/>
      <c r="G108"/>
      <c r="H108"/>
      <c r="I108"/>
      <c r="J108"/>
      <c r="K108"/>
    </row>
    <row r="109" spans="3:11" x14ac:dyDescent="0.2">
      <c r="C109"/>
      <c r="D109"/>
      <c r="E109"/>
      <c r="F109"/>
      <c r="G109"/>
      <c r="H109"/>
      <c r="I109"/>
      <c r="J109"/>
      <c r="K109"/>
    </row>
    <row r="110" spans="3:11" x14ac:dyDescent="0.2">
      <c r="C110"/>
      <c r="D110"/>
      <c r="E110"/>
      <c r="F110"/>
      <c r="G110"/>
      <c r="H110"/>
      <c r="I110"/>
      <c r="J110"/>
      <c r="K110"/>
    </row>
    <row r="111" spans="3:11" x14ac:dyDescent="0.2">
      <c r="C111"/>
      <c r="D111"/>
      <c r="E111"/>
      <c r="F111"/>
      <c r="G111"/>
      <c r="H111"/>
      <c r="I111"/>
      <c r="J111"/>
      <c r="K111"/>
    </row>
    <row r="112" spans="3:11" x14ac:dyDescent="0.2">
      <c r="C112"/>
      <c r="D112"/>
      <c r="E112"/>
      <c r="F112"/>
      <c r="G112"/>
      <c r="H112"/>
      <c r="I112"/>
      <c r="J112"/>
      <c r="K112"/>
    </row>
    <row r="113" spans="3:11" x14ac:dyDescent="0.2">
      <c r="C113"/>
      <c r="D113"/>
      <c r="E113"/>
      <c r="F113"/>
      <c r="G113"/>
      <c r="H113"/>
      <c r="I113"/>
      <c r="J113"/>
      <c r="K113"/>
    </row>
    <row r="114" spans="3:11" x14ac:dyDescent="0.2">
      <c r="C114"/>
      <c r="D114"/>
      <c r="E114"/>
      <c r="F114"/>
      <c r="G114"/>
      <c r="H114"/>
      <c r="I114"/>
      <c r="J114"/>
      <c r="K114"/>
    </row>
    <row r="115" spans="3:11" x14ac:dyDescent="0.2">
      <c r="C115"/>
      <c r="D115"/>
      <c r="E115"/>
      <c r="F115"/>
      <c r="G115"/>
      <c r="H115"/>
      <c r="I115"/>
      <c r="J115"/>
      <c r="K115"/>
    </row>
    <row r="116" spans="3:11" x14ac:dyDescent="0.2">
      <c r="C116"/>
      <c r="D116"/>
      <c r="E116"/>
      <c r="F116"/>
      <c r="G116"/>
      <c r="H116"/>
      <c r="I116"/>
      <c r="J116"/>
      <c r="K116"/>
    </row>
    <row r="117" spans="3:11" x14ac:dyDescent="0.2">
      <c r="C117"/>
      <c r="D117"/>
      <c r="E117"/>
      <c r="F117"/>
      <c r="G117"/>
      <c r="H117"/>
      <c r="I117"/>
      <c r="J117"/>
      <c r="K117"/>
    </row>
    <row r="118" spans="3:11" x14ac:dyDescent="0.2">
      <c r="C118"/>
      <c r="D118"/>
      <c r="E118"/>
      <c r="F118"/>
      <c r="G118"/>
      <c r="H118"/>
      <c r="I118"/>
      <c r="J118"/>
      <c r="K118"/>
    </row>
    <row r="119" spans="3:11" x14ac:dyDescent="0.2">
      <c r="C119"/>
      <c r="D119"/>
      <c r="E119"/>
      <c r="F119"/>
      <c r="G119"/>
      <c r="H119"/>
      <c r="I119"/>
      <c r="J119"/>
      <c r="K119"/>
    </row>
    <row r="120" spans="3:11" x14ac:dyDescent="0.2">
      <c r="C120"/>
      <c r="D120"/>
      <c r="E120"/>
      <c r="F120"/>
      <c r="G120"/>
      <c r="H120"/>
      <c r="I120"/>
      <c r="J120"/>
      <c r="K120"/>
    </row>
    <row r="121" spans="3:11" x14ac:dyDescent="0.2">
      <c r="C121"/>
      <c r="D121"/>
      <c r="E121"/>
      <c r="F121"/>
      <c r="G121"/>
      <c r="H121"/>
      <c r="I121"/>
      <c r="J121"/>
      <c r="K121"/>
    </row>
    <row r="122" spans="3:11" x14ac:dyDescent="0.2">
      <c r="C122"/>
      <c r="D122"/>
      <c r="E122"/>
      <c r="F122"/>
      <c r="G122"/>
      <c r="H122"/>
      <c r="I122"/>
      <c r="J122"/>
      <c r="K122"/>
    </row>
    <row r="123" spans="3:11" x14ac:dyDescent="0.2">
      <c r="C123"/>
      <c r="D123"/>
      <c r="E123"/>
      <c r="F123"/>
      <c r="G123"/>
      <c r="H123"/>
      <c r="I123"/>
      <c r="J123"/>
      <c r="K123"/>
    </row>
    <row r="124" spans="3:11" x14ac:dyDescent="0.2">
      <c r="C124"/>
      <c r="D124"/>
      <c r="E124"/>
      <c r="F124"/>
      <c r="G124"/>
      <c r="H124"/>
      <c r="I124"/>
      <c r="J124"/>
      <c r="K124"/>
    </row>
    <row r="125" spans="3:11" x14ac:dyDescent="0.2">
      <c r="C125"/>
      <c r="D125"/>
      <c r="E125"/>
      <c r="F125"/>
      <c r="G125"/>
      <c r="H125"/>
      <c r="I125"/>
      <c r="J125"/>
      <c r="K125"/>
    </row>
    <row r="126" spans="3:11" x14ac:dyDescent="0.2">
      <c r="C126"/>
      <c r="D126"/>
      <c r="E126"/>
      <c r="F126"/>
      <c r="G126"/>
      <c r="H126"/>
      <c r="I126"/>
      <c r="J126"/>
      <c r="K126"/>
    </row>
    <row r="127" spans="3:11" x14ac:dyDescent="0.2">
      <c r="C127"/>
      <c r="D127"/>
      <c r="E127"/>
      <c r="F127"/>
      <c r="G127"/>
      <c r="H127"/>
      <c r="I127"/>
      <c r="J127"/>
      <c r="K127"/>
    </row>
    <row r="128" spans="3:11" x14ac:dyDescent="0.2">
      <c r="C128"/>
      <c r="D128"/>
      <c r="E128"/>
      <c r="F128"/>
      <c r="G128"/>
      <c r="H128"/>
      <c r="I128"/>
      <c r="J128"/>
      <c r="K128"/>
    </row>
    <row r="129" spans="3:11" x14ac:dyDescent="0.2">
      <c r="C129"/>
      <c r="D129"/>
      <c r="E129"/>
      <c r="F129"/>
      <c r="G129"/>
      <c r="H129"/>
      <c r="I129"/>
      <c r="J129"/>
      <c r="K129"/>
    </row>
    <row r="130" spans="3:11" x14ac:dyDescent="0.2">
      <c r="C130"/>
      <c r="D130"/>
      <c r="E130"/>
      <c r="F130"/>
      <c r="G130"/>
      <c r="H130"/>
      <c r="I130"/>
      <c r="J130"/>
      <c r="K130"/>
    </row>
    <row r="131" spans="3:11" x14ac:dyDescent="0.2">
      <c r="C131"/>
      <c r="D131"/>
      <c r="E131"/>
      <c r="F131"/>
      <c r="G131"/>
      <c r="H131"/>
      <c r="I131"/>
      <c r="J131"/>
      <c r="K131"/>
    </row>
    <row r="132" spans="3:11" x14ac:dyDescent="0.2">
      <c r="C132"/>
      <c r="D132"/>
      <c r="E132"/>
      <c r="F132"/>
      <c r="G132"/>
      <c r="H132"/>
      <c r="I132"/>
      <c r="J132"/>
      <c r="K132"/>
    </row>
    <row r="133" spans="3:11" x14ac:dyDescent="0.2">
      <c r="C133"/>
      <c r="D133"/>
      <c r="E133"/>
      <c r="F133"/>
      <c r="G133"/>
      <c r="H133"/>
      <c r="I133"/>
      <c r="J133"/>
      <c r="K133"/>
    </row>
    <row r="134" spans="3:11" x14ac:dyDescent="0.2">
      <c r="C134"/>
      <c r="D134"/>
      <c r="E134"/>
      <c r="F134"/>
      <c r="G134"/>
      <c r="H134"/>
      <c r="I134"/>
      <c r="J134"/>
      <c r="K134"/>
    </row>
    <row r="135" spans="3:11" x14ac:dyDescent="0.2">
      <c r="C135"/>
      <c r="D135"/>
      <c r="E135"/>
      <c r="F135"/>
      <c r="G135"/>
      <c r="H135"/>
      <c r="I135"/>
      <c r="J135"/>
      <c r="K135"/>
    </row>
    <row r="136" spans="3:11" x14ac:dyDescent="0.2">
      <c r="C136"/>
      <c r="D136"/>
      <c r="E136"/>
      <c r="F136"/>
      <c r="G136"/>
      <c r="H136"/>
      <c r="I136"/>
      <c r="J136"/>
      <c r="K136"/>
    </row>
    <row r="137" spans="3:11" x14ac:dyDescent="0.2">
      <c r="C137"/>
      <c r="D137"/>
      <c r="E137"/>
      <c r="F137"/>
      <c r="G137"/>
      <c r="H137"/>
      <c r="I137"/>
      <c r="J137"/>
      <c r="K137"/>
    </row>
    <row r="138" spans="3:11" x14ac:dyDescent="0.2">
      <c r="C138"/>
      <c r="D138"/>
      <c r="E138"/>
      <c r="F138"/>
      <c r="G138"/>
      <c r="H138"/>
      <c r="I138"/>
      <c r="J138"/>
      <c r="K138"/>
    </row>
    <row r="139" spans="3:11" x14ac:dyDescent="0.2">
      <c r="C139"/>
      <c r="D139"/>
      <c r="E139"/>
      <c r="F139"/>
      <c r="G139"/>
      <c r="H139"/>
      <c r="I139"/>
      <c r="J139"/>
      <c r="K139"/>
    </row>
    <row r="140" spans="3:11" x14ac:dyDescent="0.2">
      <c r="C140"/>
      <c r="D140"/>
      <c r="E140"/>
      <c r="F140"/>
      <c r="G140"/>
      <c r="H140"/>
      <c r="I140"/>
      <c r="J140"/>
      <c r="K140"/>
    </row>
    <row r="141" spans="3:11" x14ac:dyDescent="0.2">
      <c r="C141"/>
      <c r="D141"/>
      <c r="E141"/>
      <c r="F141"/>
      <c r="G141"/>
      <c r="H141"/>
      <c r="I141"/>
      <c r="J141"/>
      <c r="K141"/>
    </row>
    <row r="142" spans="3:11" x14ac:dyDescent="0.2">
      <c r="C142"/>
      <c r="D142"/>
      <c r="E142"/>
      <c r="F142"/>
      <c r="G142"/>
      <c r="H142"/>
      <c r="I142"/>
      <c r="J142"/>
      <c r="K142"/>
    </row>
    <row r="143" spans="3:11" x14ac:dyDescent="0.2">
      <c r="C143"/>
      <c r="D143"/>
      <c r="E143"/>
      <c r="F143"/>
      <c r="G143"/>
      <c r="H143"/>
      <c r="I143"/>
      <c r="J143"/>
      <c r="K143"/>
    </row>
    <row r="144" spans="3:11" x14ac:dyDescent="0.2">
      <c r="C144"/>
      <c r="D144"/>
      <c r="E144"/>
      <c r="F144"/>
      <c r="G144"/>
      <c r="H144"/>
      <c r="I144"/>
      <c r="J144"/>
      <c r="K144"/>
    </row>
    <row r="145" spans="3:11" x14ac:dyDescent="0.2">
      <c r="C145"/>
      <c r="D145"/>
      <c r="E145"/>
      <c r="F145"/>
      <c r="G145"/>
      <c r="H145"/>
      <c r="I145"/>
      <c r="J145"/>
      <c r="K145"/>
    </row>
    <row r="146" spans="3:11" x14ac:dyDescent="0.2">
      <c r="C146"/>
      <c r="D146"/>
      <c r="E146"/>
      <c r="F146"/>
      <c r="G146"/>
      <c r="H146"/>
      <c r="I146"/>
      <c r="J146"/>
      <c r="K146"/>
    </row>
    <row r="147" spans="3:11" x14ac:dyDescent="0.2">
      <c r="C147"/>
      <c r="D147"/>
      <c r="E147"/>
      <c r="F147"/>
      <c r="G147"/>
      <c r="H147"/>
      <c r="I147"/>
      <c r="J147"/>
      <c r="K147"/>
    </row>
    <row r="148" spans="3:11" x14ac:dyDescent="0.2">
      <c r="C148"/>
      <c r="D148"/>
      <c r="E148"/>
      <c r="F148"/>
      <c r="G148"/>
      <c r="H148"/>
      <c r="I148"/>
      <c r="J148"/>
      <c r="K148"/>
    </row>
    <row r="149" spans="3:11" x14ac:dyDescent="0.2">
      <c r="C149"/>
      <c r="D149"/>
      <c r="E149"/>
      <c r="F149"/>
      <c r="G149"/>
      <c r="H149"/>
      <c r="I149"/>
      <c r="J149"/>
      <c r="K149"/>
    </row>
    <row r="150" spans="3:11" x14ac:dyDescent="0.2">
      <c r="C150"/>
      <c r="D150"/>
      <c r="E150"/>
      <c r="F150"/>
      <c r="G150"/>
      <c r="H150"/>
      <c r="I150"/>
      <c r="J150"/>
      <c r="K150"/>
    </row>
    <row r="151" spans="3:11" x14ac:dyDescent="0.2">
      <c r="C151"/>
      <c r="D151"/>
      <c r="E151"/>
      <c r="F151"/>
      <c r="G151"/>
      <c r="H151"/>
      <c r="I151"/>
      <c r="J151"/>
      <c r="K151"/>
    </row>
    <row r="152" spans="3:11" x14ac:dyDescent="0.2">
      <c r="C152"/>
      <c r="D152"/>
      <c r="E152"/>
      <c r="F152"/>
      <c r="G152"/>
      <c r="H152"/>
      <c r="I152"/>
      <c r="J152"/>
      <c r="K152"/>
    </row>
    <row r="153" spans="3:11" x14ac:dyDescent="0.2">
      <c r="C153"/>
      <c r="D153"/>
      <c r="E153"/>
      <c r="F153"/>
      <c r="G153"/>
      <c r="H153"/>
      <c r="I153"/>
      <c r="J153"/>
      <c r="K153"/>
    </row>
    <row r="154" spans="3:11" x14ac:dyDescent="0.2">
      <c r="C154"/>
      <c r="D154"/>
      <c r="E154"/>
      <c r="F154"/>
      <c r="G154"/>
      <c r="H154"/>
      <c r="I154"/>
      <c r="J154"/>
      <c r="K154"/>
    </row>
    <row r="155" spans="3:11" x14ac:dyDescent="0.2">
      <c r="C155"/>
      <c r="D155"/>
      <c r="E155"/>
      <c r="F155"/>
      <c r="G155"/>
      <c r="H155"/>
      <c r="I155"/>
      <c r="J155"/>
      <c r="K155"/>
    </row>
    <row r="156" spans="3:11" x14ac:dyDescent="0.2">
      <c r="C156"/>
      <c r="D156"/>
      <c r="E156"/>
      <c r="F156"/>
      <c r="G156"/>
      <c r="H156"/>
      <c r="I156"/>
      <c r="J156"/>
      <c r="K156"/>
    </row>
    <row r="157" spans="3:11" x14ac:dyDescent="0.2">
      <c r="C157"/>
      <c r="D157"/>
      <c r="E157"/>
      <c r="F157"/>
      <c r="G157"/>
      <c r="H157"/>
      <c r="I157"/>
      <c r="J157"/>
      <c r="K157"/>
    </row>
    <row r="158" spans="3:11" x14ac:dyDescent="0.2">
      <c r="C158"/>
      <c r="D158"/>
      <c r="E158"/>
      <c r="F158"/>
      <c r="G158"/>
      <c r="H158"/>
      <c r="I158"/>
      <c r="J158"/>
      <c r="K158"/>
    </row>
    <row r="159" spans="3:11" x14ac:dyDescent="0.2">
      <c r="C159"/>
      <c r="D159"/>
      <c r="E159"/>
      <c r="F159"/>
      <c r="G159"/>
      <c r="H159"/>
      <c r="I159"/>
      <c r="J159"/>
      <c r="K159"/>
    </row>
    <row r="160" spans="3:11" x14ac:dyDescent="0.2">
      <c r="C160"/>
      <c r="D160"/>
      <c r="E160"/>
      <c r="F160"/>
      <c r="G160"/>
      <c r="H160"/>
      <c r="I160"/>
      <c r="J160"/>
      <c r="K160"/>
    </row>
    <row r="161" spans="3:11" x14ac:dyDescent="0.2">
      <c r="C161"/>
      <c r="D161"/>
      <c r="E161"/>
      <c r="F161"/>
      <c r="G161"/>
      <c r="H161"/>
      <c r="I161"/>
      <c r="J161"/>
      <c r="K161"/>
    </row>
    <row r="162" spans="3:11" x14ac:dyDescent="0.2">
      <c r="C162"/>
      <c r="D162"/>
      <c r="E162"/>
      <c r="F162"/>
      <c r="G162"/>
      <c r="H162"/>
      <c r="I162"/>
      <c r="J162"/>
      <c r="K162"/>
    </row>
    <row r="163" spans="3:11" x14ac:dyDescent="0.2">
      <c r="C163"/>
      <c r="D163"/>
      <c r="E163"/>
      <c r="F163"/>
      <c r="G163"/>
      <c r="H163"/>
      <c r="I163"/>
      <c r="J163"/>
      <c r="K163"/>
    </row>
    <row r="164" spans="3:11" x14ac:dyDescent="0.2">
      <c r="C164"/>
      <c r="D164"/>
      <c r="E164"/>
      <c r="F164"/>
      <c r="G164"/>
      <c r="H164"/>
      <c r="I164"/>
      <c r="J164"/>
      <c r="K164"/>
    </row>
    <row r="165" spans="3:11" x14ac:dyDescent="0.2">
      <c r="C165"/>
      <c r="D165"/>
      <c r="E165"/>
      <c r="F165"/>
      <c r="G165"/>
      <c r="H165"/>
      <c r="I165"/>
      <c r="J165"/>
      <c r="K165"/>
    </row>
    <row r="166" spans="3:11" x14ac:dyDescent="0.2">
      <c r="C166"/>
      <c r="D166"/>
      <c r="E166"/>
      <c r="F166"/>
      <c r="G166"/>
      <c r="H166"/>
      <c r="I166"/>
      <c r="J166"/>
      <c r="K166"/>
    </row>
    <row r="167" spans="3:11" x14ac:dyDescent="0.2">
      <c r="C167"/>
      <c r="D167"/>
      <c r="E167"/>
      <c r="F167"/>
      <c r="G167"/>
      <c r="H167"/>
      <c r="I167"/>
      <c r="J167"/>
      <c r="K167"/>
    </row>
    <row r="168" spans="3:11" x14ac:dyDescent="0.2">
      <c r="C168"/>
      <c r="D168"/>
      <c r="E168"/>
      <c r="F168"/>
      <c r="G168"/>
      <c r="H168"/>
      <c r="I168"/>
      <c r="J168"/>
      <c r="K168"/>
    </row>
    <row r="169" spans="3:11" x14ac:dyDescent="0.2">
      <c r="C169"/>
      <c r="D169"/>
      <c r="E169"/>
      <c r="F169"/>
      <c r="G169"/>
      <c r="H169"/>
      <c r="I169"/>
      <c r="J169"/>
      <c r="K169"/>
    </row>
    <row r="170" spans="3:11" x14ac:dyDescent="0.2">
      <c r="C170"/>
      <c r="D170"/>
      <c r="E170"/>
      <c r="F170"/>
      <c r="G170"/>
      <c r="H170"/>
      <c r="I170"/>
      <c r="J170"/>
      <c r="K170"/>
    </row>
    <row r="171" spans="3:11" x14ac:dyDescent="0.2">
      <c r="C171"/>
      <c r="D171"/>
      <c r="E171"/>
      <c r="F171"/>
      <c r="G171"/>
      <c r="H171"/>
      <c r="I171"/>
      <c r="J171"/>
      <c r="K171"/>
    </row>
    <row r="172" spans="3:11" x14ac:dyDescent="0.2">
      <c r="C172"/>
      <c r="D172"/>
      <c r="E172"/>
      <c r="F172"/>
      <c r="G172"/>
      <c r="H172"/>
      <c r="I172"/>
      <c r="J172"/>
      <c r="K172"/>
    </row>
    <row r="173" spans="3:11" x14ac:dyDescent="0.2">
      <c r="C173"/>
      <c r="D173"/>
      <c r="E173"/>
      <c r="F173"/>
      <c r="G173"/>
      <c r="H173"/>
      <c r="I173"/>
      <c r="J173"/>
      <c r="K173"/>
    </row>
    <row r="174" spans="3:11" x14ac:dyDescent="0.2">
      <c r="C174"/>
      <c r="D174"/>
      <c r="E174"/>
      <c r="F174"/>
      <c r="G174"/>
      <c r="H174"/>
      <c r="I174"/>
      <c r="J174"/>
      <c r="K174"/>
    </row>
    <row r="175" spans="3:11" x14ac:dyDescent="0.2">
      <c r="C175"/>
      <c r="D175"/>
      <c r="E175"/>
      <c r="F175"/>
      <c r="G175"/>
      <c r="H175"/>
      <c r="I175"/>
      <c r="J175"/>
      <c r="K175"/>
    </row>
    <row r="176" spans="3:11" x14ac:dyDescent="0.2">
      <c r="C176"/>
      <c r="D176"/>
      <c r="E176"/>
      <c r="F176"/>
      <c r="G176"/>
      <c r="H176"/>
      <c r="I176"/>
      <c r="J176"/>
      <c r="K176"/>
    </row>
    <row r="177" spans="3:11" x14ac:dyDescent="0.2">
      <c r="C177"/>
      <c r="D177"/>
      <c r="E177"/>
      <c r="F177"/>
      <c r="G177"/>
      <c r="H177"/>
      <c r="I177"/>
      <c r="J177"/>
      <c r="K177"/>
    </row>
    <row r="178" spans="3:11" x14ac:dyDescent="0.2">
      <c r="C178"/>
      <c r="D178"/>
      <c r="E178"/>
      <c r="F178"/>
      <c r="G178"/>
      <c r="H178"/>
      <c r="I178"/>
      <c r="J178"/>
      <c r="K178"/>
    </row>
    <row r="179" spans="3:11" x14ac:dyDescent="0.2">
      <c r="C179"/>
      <c r="D179"/>
      <c r="E179"/>
      <c r="F179"/>
      <c r="G179"/>
      <c r="H179"/>
      <c r="I179"/>
      <c r="J179"/>
      <c r="K179"/>
    </row>
    <row r="180" spans="3:11" x14ac:dyDescent="0.2">
      <c r="C180"/>
      <c r="D180"/>
      <c r="E180"/>
      <c r="F180"/>
      <c r="G180"/>
      <c r="H180"/>
      <c r="I180"/>
      <c r="J180"/>
      <c r="K180"/>
    </row>
    <row r="181" spans="3:11" x14ac:dyDescent="0.2">
      <c r="C181"/>
      <c r="D181"/>
      <c r="E181"/>
      <c r="F181"/>
      <c r="G181"/>
      <c r="H181"/>
      <c r="I181"/>
      <c r="J181"/>
      <c r="K181"/>
    </row>
    <row r="182" spans="3:11" x14ac:dyDescent="0.2">
      <c r="C182"/>
      <c r="D182"/>
      <c r="E182"/>
      <c r="F182"/>
      <c r="G182"/>
      <c r="H182"/>
      <c r="I182"/>
      <c r="J182"/>
      <c r="K182"/>
    </row>
    <row r="183" spans="3:11" x14ac:dyDescent="0.2">
      <c r="C183"/>
      <c r="D183"/>
      <c r="E183"/>
      <c r="F183"/>
      <c r="G183"/>
      <c r="H183"/>
      <c r="I183"/>
      <c r="J183"/>
      <c r="K183"/>
    </row>
    <row r="184" spans="3:11" x14ac:dyDescent="0.2">
      <c r="C184"/>
      <c r="D184"/>
      <c r="E184"/>
      <c r="F184"/>
      <c r="G184"/>
      <c r="H184"/>
      <c r="I184"/>
      <c r="J184"/>
      <c r="K184"/>
    </row>
    <row r="185" spans="3:11" x14ac:dyDescent="0.2">
      <c r="C185"/>
      <c r="D185"/>
      <c r="E185"/>
      <c r="F185"/>
      <c r="G185"/>
      <c r="H185"/>
      <c r="I185"/>
      <c r="J185"/>
      <c r="K185"/>
    </row>
    <row r="186" spans="3:11" x14ac:dyDescent="0.2">
      <c r="C186"/>
      <c r="D186"/>
      <c r="E186"/>
      <c r="F186"/>
      <c r="G186"/>
      <c r="H186"/>
      <c r="I186"/>
      <c r="J186"/>
      <c r="K186"/>
    </row>
    <row r="187" spans="3:11" x14ac:dyDescent="0.2">
      <c r="C187"/>
      <c r="D187"/>
      <c r="E187"/>
      <c r="F187"/>
      <c r="G187"/>
      <c r="H187"/>
      <c r="I187"/>
      <c r="J187"/>
      <c r="K187"/>
    </row>
    <row r="188" spans="3:11" x14ac:dyDescent="0.2">
      <c r="C188"/>
      <c r="D188"/>
      <c r="E188"/>
      <c r="F188"/>
      <c r="G188"/>
      <c r="H188"/>
      <c r="I188"/>
      <c r="J188"/>
      <c r="K188"/>
    </row>
    <row r="189" spans="3:11" x14ac:dyDescent="0.2">
      <c r="C189"/>
      <c r="D189"/>
      <c r="E189"/>
      <c r="F189"/>
      <c r="G189"/>
      <c r="H189"/>
      <c r="I189"/>
      <c r="J189"/>
      <c r="K189"/>
    </row>
    <row r="190" spans="3:11" x14ac:dyDescent="0.2">
      <c r="C190"/>
      <c r="D190"/>
      <c r="E190"/>
      <c r="F190"/>
      <c r="G190"/>
      <c r="H190"/>
      <c r="I190"/>
      <c r="J190"/>
      <c r="K190"/>
    </row>
    <row r="191" spans="3:11" x14ac:dyDescent="0.2">
      <c r="C191"/>
      <c r="D191"/>
      <c r="E191"/>
      <c r="F191"/>
      <c r="G191"/>
      <c r="H191"/>
      <c r="I191"/>
      <c r="J191"/>
      <c r="K191"/>
    </row>
    <row r="192" spans="3:11" x14ac:dyDescent="0.2">
      <c r="C192"/>
      <c r="D192"/>
      <c r="E192"/>
      <c r="F192"/>
      <c r="G192"/>
      <c r="H192"/>
      <c r="I192"/>
      <c r="J192"/>
      <c r="K192"/>
    </row>
    <row r="193" spans="3:11" x14ac:dyDescent="0.2">
      <c r="C193"/>
      <c r="D193"/>
      <c r="E193"/>
      <c r="F193"/>
      <c r="G193"/>
      <c r="H193"/>
      <c r="I193"/>
      <c r="J193"/>
      <c r="K193"/>
    </row>
    <row r="194" spans="3:11" x14ac:dyDescent="0.2">
      <c r="C194"/>
      <c r="D194"/>
      <c r="E194"/>
      <c r="F194"/>
      <c r="G194"/>
      <c r="H194"/>
      <c r="I194"/>
      <c r="J194"/>
      <c r="K194"/>
    </row>
    <row r="195" spans="3:11" x14ac:dyDescent="0.2">
      <c r="C195"/>
      <c r="D195"/>
      <c r="E195"/>
      <c r="F195"/>
      <c r="G195"/>
      <c r="H195"/>
      <c r="I195"/>
      <c r="J195"/>
      <c r="K195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4409D-7BEA-C84B-95C9-7AED78752CDF}">
  <sheetPr codeName="Sheet16"/>
  <dimension ref="A1:N195"/>
  <sheetViews>
    <sheetView workbookViewId="0">
      <selection activeCell="B1" sqref="B1:B9"/>
    </sheetView>
  </sheetViews>
  <sheetFormatPr baseColWidth="10" defaultColWidth="8.83203125" defaultRowHeight="15" x14ac:dyDescent="0.2"/>
  <cols>
    <col min="1" max="1" width="25.6640625" bestFit="1" customWidth="1"/>
    <col min="3" max="8" width="8.83203125" style="4"/>
    <col min="9" max="9" width="8.83203125" style="9"/>
    <col min="10" max="11" width="8.83203125" style="6"/>
  </cols>
  <sheetData>
    <row r="1" spans="1:14" x14ac:dyDescent="0.2">
      <c r="A1" t="s">
        <v>23</v>
      </c>
      <c r="B1">
        <f>Main!R5</f>
        <v>0</v>
      </c>
      <c r="D1" s="1" t="s">
        <v>9</v>
      </c>
      <c r="E1" s="1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16</v>
      </c>
      <c r="L1" s="8" t="s">
        <v>17</v>
      </c>
      <c r="M1" s="10" t="s">
        <v>18</v>
      </c>
      <c r="N1" s="10" t="s">
        <v>19</v>
      </c>
    </row>
    <row r="2" spans="1:14" x14ac:dyDescent="0.2">
      <c r="A2" s="11" t="s">
        <v>0</v>
      </c>
      <c r="B2">
        <f>Main!R6</f>
        <v>24</v>
      </c>
      <c r="D2">
        <v>1</v>
      </c>
      <c r="E2" t="e">
        <f t="shared" ref="E2:E25" si="0">D2*(360/$B$3)/$B$9</f>
        <v>#DIV/0!</v>
      </c>
      <c r="F2" s="4" t="e">
        <f t="shared" ref="F2:F25" si="1">2*PI()*E2*$B$7/1000</f>
        <v>#DIV/0!</v>
      </c>
      <c r="G2" s="4" t="e">
        <f t="shared" ref="G2:G25" si="2">F2+$B$4</f>
        <v>#DIV/0!</v>
      </c>
      <c r="H2" s="4">
        <f t="shared" ref="H2:H25" si="3">2*PI()*D2*($B$8/(100*SQRT(2))/$B$5)</f>
        <v>0.79971892886850582</v>
      </c>
      <c r="I2" s="4">
        <f>IF($B$2 &gt; H2, $B$2 - H2, 0)</f>
        <v>23.200281071131496</v>
      </c>
      <c r="J2" s="4" t="e">
        <f>I2/G2</f>
        <v>#DIV/0!</v>
      </c>
      <c r="K2" s="4" t="e">
        <f t="shared" ref="K2:K25" si="4">IF(J2&gt;$B$6,$B$6, J2)</f>
        <v>#DIV/0!</v>
      </c>
      <c r="L2" s="9" t="e">
        <f t="shared" ref="L2:L25" si="5">K2/$B$5</f>
        <v>#DIV/0!</v>
      </c>
      <c r="M2" s="6" t="e">
        <f>L2*$B$8/(100*SQRT(2))</f>
        <v>#DIV/0!</v>
      </c>
      <c r="N2" s="6" t="e">
        <f>M2*SQRT(2)</f>
        <v>#DIV/0!</v>
      </c>
    </row>
    <row r="3" spans="1:14" x14ac:dyDescent="0.2">
      <c r="A3" s="5" t="s">
        <v>2</v>
      </c>
      <c r="B3">
        <f>Main!R7</f>
        <v>0</v>
      </c>
      <c r="D3">
        <v>2</v>
      </c>
      <c r="E3" t="e">
        <f t="shared" si="0"/>
        <v>#DIV/0!</v>
      </c>
      <c r="F3" s="4" t="e">
        <f t="shared" si="1"/>
        <v>#DIV/0!</v>
      </c>
      <c r="G3" s="4" t="e">
        <f t="shared" si="2"/>
        <v>#DIV/0!</v>
      </c>
      <c r="H3" s="4">
        <f t="shared" si="3"/>
        <v>1.5994378577370116</v>
      </c>
      <c r="I3" s="4">
        <f t="shared" ref="I3:I25" si="6">IF($B$2 &gt; H3, $B$2 - H3, 0)</f>
        <v>22.400562142262988</v>
      </c>
      <c r="J3" s="4" t="e">
        <f t="shared" ref="J3:J11" si="7">I3/G3</f>
        <v>#DIV/0!</v>
      </c>
      <c r="K3" s="4" t="e">
        <f t="shared" si="4"/>
        <v>#DIV/0!</v>
      </c>
      <c r="L3" s="9" t="e">
        <f t="shared" si="5"/>
        <v>#DIV/0!</v>
      </c>
      <c r="M3" s="6" t="e">
        <f t="shared" ref="M3:M25" si="8">L3*$B$8/(100*SQRT(2))</f>
        <v>#DIV/0!</v>
      </c>
      <c r="N3" s="6" t="e">
        <f t="shared" ref="N3:N11" si="9">M3*SQRT(2)</f>
        <v>#DIV/0!</v>
      </c>
    </row>
    <row r="4" spans="1:14" x14ac:dyDescent="0.2">
      <c r="A4" s="2" t="s">
        <v>3</v>
      </c>
      <c r="B4">
        <f>Main!R8</f>
        <v>7.2</v>
      </c>
      <c r="D4">
        <v>3</v>
      </c>
      <c r="E4" t="e">
        <f t="shared" si="0"/>
        <v>#DIV/0!</v>
      </c>
      <c r="F4" s="4" t="e">
        <f t="shared" si="1"/>
        <v>#DIV/0!</v>
      </c>
      <c r="G4" s="4" t="e">
        <f t="shared" si="2"/>
        <v>#DIV/0!</v>
      </c>
      <c r="H4" s="4">
        <f t="shared" si="3"/>
        <v>2.3991567866055177</v>
      </c>
      <c r="I4" s="4">
        <f t="shared" si="6"/>
        <v>21.600843213394484</v>
      </c>
      <c r="J4" s="4" t="e">
        <f t="shared" si="7"/>
        <v>#DIV/0!</v>
      </c>
      <c r="K4" s="4" t="e">
        <f t="shared" si="4"/>
        <v>#DIV/0!</v>
      </c>
      <c r="L4" s="9" t="e">
        <f t="shared" si="5"/>
        <v>#DIV/0!</v>
      </c>
      <c r="M4" s="6" t="e">
        <f t="shared" si="8"/>
        <v>#DIV/0!</v>
      </c>
      <c r="N4" s="6" t="e">
        <f t="shared" si="9"/>
        <v>#DIV/0!</v>
      </c>
    </row>
    <row r="5" spans="1:14" x14ac:dyDescent="0.2">
      <c r="A5" s="2" t="s">
        <v>4</v>
      </c>
      <c r="B5">
        <f>Main!R9</f>
        <v>1</v>
      </c>
      <c r="D5">
        <v>4</v>
      </c>
      <c r="E5" t="e">
        <f t="shared" si="0"/>
        <v>#DIV/0!</v>
      </c>
      <c r="F5" s="4" t="e">
        <f t="shared" si="1"/>
        <v>#DIV/0!</v>
      </c>
      <c r="G5" s="4" t="e">
        <f t="shared" si="2"/>
        <v>#DIV/0!</v>
      </c>
      <c r="H5" s="4">
        <f t="shared" si="3"/>
        <v>3.1988757154740233</v>
      </c>
      <c r="I5" s="4">
        <f t="shared" si="6"/>
        <v>20.801124284525976</v>
      </c>
      <c r="J5" s="4" t="e">
        <f t="shared" si="7"/>
        <v>#DIV/0!</v>
      </c>
      <c r="K5" s="4" t="e">
        <f t="shared" si="4"/>
        <v>#DIV/0!</v>
      </c>
      <c r="L5" s="9" t="e">
        <f t="shared" si="5"/>
        <v>#DIV/0!</v>
      </c>
      <c r="M5" s="6" t="e">
        <f t="shared" si="8"/>
        <v>#DIV/0!</v>
      </c>
      <c r="N5" s="6" t="e">
        <f t="shared" si="9"/>
        <v>#DIV/0!</v>
      </c>
    </row>
    <row r="6" spans="1:14" x14ac:dyDescent="0.2">
      <c r="A6" s="2" t="s">
        <v>5</v>
      </c>
      <c r="B6">
        <f>Main!R10</f>
        <v>0.8</v>
      </c>
      <c r="D6">
        <v>5</v>
      </c>
      <c r="E6" t="e">
        <f t="shared" si="0"/>
        <v>#DIV/0!</v>
      </c>
      <c r="F6" s="4" t="e">
        <f t="shared" si="1"/>
        <v>#DIV/0!</v>
      </c>
      <c r="G6" s="4" t="e">
        <f t="shared" si="2"/>
        <v>#DIV/0!</v>
      </c>
      <c r="H6" s="4">
        <f t="shared" si="3"/>
        <v>3.9985946443425293</v>
      </c>
      <c r="I6" s="4">
        <f t="shared" si="6"/>
        <v>20.001405355657472</v>
      </c>
      <c r="J6" s="4" t="e">
        <f t="shared" si="7"/>
        <v>#DIV/0!</v>
      </c>
      <c r="K6" s="4" t="e">
        <f t="shared" si="4"/>
        <v>#DIV/0!</v>
      </c>
      <c r="L6" s="9" t="e">
        <f t="shared" si="5"/>
        <v>#DIV/0!</v>
      </c>
      <c r="M6" s="6" t="e">
        <f t="shared" si="8"/>
        <v>#DIV/0!</v>
      </c>
      <c r="N6" s="6" t="e">
        <f t="shared" si="9"/>
        <v>#DIV/0!</v>
      </c>
    </row>
    <row r="7" spans="1:14" x14ac:dyDescent="0.2">
      <c r="A7" s="2" t="s">
        <v>6</v>
      </c>
      <c r="B7">
        <f>Main!R11</f>
        <v>7</v>
      </c>
      <c r="D7">
        <v>6</v>
      </c>
      <c r="E7" t="e">
        <f t="shared" si="0"/>
        <v>#DIV/0!</v>
      </c>
      <c r="F7" s="4" t="e">
        <f t="shared" si="1"/>
        <v>#DIV/0!</v>
      </c>
      <c r="G7" s="4" t="e">
        <f t="shared" si="2"/>
        <v>#DIV/0!</v>
      </c>
      <c r="H7" s="4">
        <f t="shared" si="3"/>
        <v>4.7983135732110354</v>
      </c>
      <c r="I7" s="4">
        <f t="shared" si="6"/>
        <v>19.201686426788964</v>
      </c>
      <c r="J7" s="4" t="e">
        <f t="shared" si="7"/>
        <v>#DIV/0!</v>
      </c>
      <c r="K7" s="4" t="e">
        <f t="shared" si="4"/>
        <v>#DIV/0!</v>
      </c>
      <c r="L7" s="9" t="e">
        <f t="shared" si="5"/>
        <v>#DIV/0!</v>
      </c>
      <c r="M7" s="6" t="e">
        <f t="shared" si="8"/>
        <v>#DIV/0!</v>
      </c>
      <c r="N7" s="6" t="e">
        <f t="shared" si="9"/>
        <v>#DIV/0!</v>
      </c>
    </row>
    <row r="8" spans="1:14" x14ac:dyDescent="0.2">
      <c r="A8" s="2" t="s">
        <v>7</v>
      </c>
      <c r="B8">
        <f>Main!R12</f>
        <v>18</v>
      </c>
      <c r="D8">
        <v>7</v>
      </c>
      <c r="E8" t="e">
        <f t="shared" si="0"/>
        <v>#DIV/0!</v>
      </c>
      <c r="F8" s="4" t="e">
        <f t="shared" si="1"/>
        <v>#DIV/0!</v>
      </c>
      <c r="G8" s="4" t="e">
        <f t="shared" si="2"/>
        <v>#DIV/0!</v>
      </c>
      <c r="H8" s="4">
        <f t="shared" si="3"/>
        <v>5.5980325020795414</v>
      </c>
      <c r="I8" s="4">
        <f t="shared" si="6"/>
        <v>18.401967497920459</v>
      </c>
      <c r="J8" s="4" t="e">
        <f t="shared" si="7"/>
        <v>#DIV/0!</v>
      </c>
      <c r="K8" s="4" t="e">
        <f t="shared" si="4"/>
        <v>#DIV/0!</v>
      </c>
      <c r="L8" s="9" t="e">
        <f t="shared" si="5"/>
        <v>#DIV/0!</v>
      </c>
      <c r="M8" s="6" t="e">
        <f t="shared" si="8"/>
        <v>#DIV/0!</v>
      </c>
      <c r="N8" s="6" t="e">
        <f t="shared" si="9"/>
        <v>#DIV/0!</v>
      </c>
    </row>
    <row r="9" spans="1:14" x14ac:dyDescent="0.2">
      <c r="A9" s="11" t="s">
        <v>8</v>
      </c>
      <c r="B9">
        <f>Main!R13</f>
        <v>4</v>
      </c>
      <c r="D9">
        <v>8</v>
      </c>
      <c r="E9" t="e">
        <f t="shared" si="0"/>
        <v>#DIV/0!</v>
      </c>
      <c r="F9" s="4" t="e">
        <f t="shared" si="1"/>
        <v>#DIV/0!</v>
      </c>
      <c r="G9" s="4" t="e">
        <f t="shared" si="2"/>
        <v>#DIV/0!</v>
      </c>
      <c r="H9" s="4">
        <f t="shared" si="3"/>
        <v>6.3977514309480465</v>
      </c>
      <c r="I9" s="4">
        <f t="shared" si="6"/>
        <v>17.602248569051952</v>
      </c>
      <c r="J9" s="4" t="e">
        <f t="shared" si="7"/>
        <v>#DIV/0!</v>
      </c>
      <c r="K9" s="4" t="e">
        <f t="shared" si="4"/>
        <v>#DIV/0!</v>
      </c>
      <c r="L9" s="9" t="e">
        <f t="shared" si="5"/>
        <v>#DIV/0!</v>
      </c>
      <c r="M9" s="6" t="e">
        <f t="shared" si="8"/>
        <v>#DIV/0!</v>
      </c>
      <c r="N9" s="6" t="e">
        <f t="shared" si="9"/>
        <v>#DIV/0!</v>
      </c>
    </row>
    <row r="10" spans="1:14" x14ac:dyDescent="0.2">
      <c r="D10">
        <v>9</v>
      </c>
      <c r="E10" t="e">
        <f t="shared" si="0"/>
        <v>#DIV/0!</v>
      </c>
      <c r="F10" s="4" t="e">
        <f t="shared" si="1"/>
        <v>#DIV/0!</v>
      </c>
      <c r="G10" s="4" t="e">
        <f t="shared" si="2"/>
        <v>#DIV/0!</v>
      </c>
      <c r="H10" s="4">
        <f t="shared" si="3"/>
        <v>7.1974703598165526</v>
      </c>
      <c r="I10" s="4">
        <f t="shared" si="6"/>
        <v>16.802529640183447</v>
      </c>
      <c r="J10" s="4" t="e">
        <f t="shared" si="7"/>
        <v>#DIV/0!</v>
      </c>
      <c r="K10" s="4" t="e">
        <f t="shared" si="4"/>
        <v>#DIV/0!</v>
      </c>
      <c r="L10" s="9" t="e">
        <f t="shared" si="5"/>
        <v>#DIV/0!</v>
      </c>
      <c r="M10" s="6" t="e">
        <f t="shared" si="8"/>
        <v>#DIV/0!</v>
      </c>
      <c r="N10" s="6" t="e">
        <f t="shared" si="9"/>
        <v>#DIV/0!</v>
      </c>
    </row>
    <row r="11" spans="1:14" x14ac:dyDescent="0.2">
      <c r="D11">
        <v>10</v>
      </c>
      <c r="E11" t="e">
        <f t="shared" si="0"/>
        <v>#DIV/0!</v>
      </c>
      <c r="F11" s="4" t="e">
        <f t="shared" si="1"/>
        <v>#DIV/0!</v>
      </c>
      <c r="G11" s="4" t="e">
        <f t="shared" si="2"/>
        <v>#DIV/0!</v>
      </c>
      <c r="H11" s="4">
        <f t="shared" si="3"/>
        <v>7.9971892886850586</v>
      </c>
      <c r="I11" s="4">
        <f t="shared" si="6"/>
        <v>16.002810711314943</v>
      </c>
      <c r="J11" s="4" t="e">
        <f t="shared" si="7"/>
        <v>#DIV/0!</v>
      </c>
      <c r="K11" s="4" t="e">
        <f t="shared" si="4"/>
        <v>#DIV/0!</v>
      </c>
      <c r="L11" s="9" t="e">
        <f t="shared" si="5"/>
        <v>#DIV/0!</v>
      </c>
      <c r="M11" s="6" t="e">
        <f t="shared" si="8"/>
        <v>#DIV/0!</v>
      </c>
      <c r="N11" s="6" t="e">
        <f t="shared" si="9"/>
        <v>#DIV/0!</v>
      </c>
    </row>
    <row r="12" spans="1:14" x14ac:dyDescent="0.2">
      <c r="D12">
        <v>11</v>
      </c>
      <c r="E12" t="e">
        <f t="shared" si="0"/>
        <v>#DIV/0!</v>
      </c>
      <c r="F12" s="4" t="e">
        <f t="shared" si="1"/>
        <v>#DIV/0!</v>
      </c>
      <c r="G12" s="4" t="e">
        <f t="shared" si="2"/>
        <v>#DIV/0!</v>
      </c>
      <c r="H12" s="4">
        <f t="shared" si="3"/>
        <v>8.7969082175535629</v>
      </c>
      <c r="I12" s="4">
        <f t="shared" si="6"/>
        <v>15.203091782446437</v>
      </c>
      <c r="J12" s="4" t="e">
        <f t="shared" ref="J12:J25" si="10">I12/G12</f>
        <v>#DIV/0!</v>
      </c>
      <c r="K12" s="4" t="e">
        <f t="shared" si="4"/>
        <v>#DIV/0!</v>
      </c>
      <c r="L12" s="9" t="e">
        <f t="shared" si="5"/>
        <v>#DIV/0!</v>
      </c>
      <c r="M12" s="6" t="e">
        <f t="shared" si="8"/>
        <v>#DIV/0!</v>
      </c>
      <c r="N12" s="6" t="e">
        <f t="shared" ref="N12:N25" si="11">M12*SQRT(2)</f>
        <v>#DIV/0!</v>
      </c>
    </row>
    <row r="13" spans="1:14" x14ac:dyDescent="0.2">
      <c r="D13">
        <v>12</v>
      </c>
      <c r="E13" t="e">
        <f t="shared" si="0"/>
        <v>#DIV/0!</v>
      </c>
      <c r="F13" s="4" t="e">
        <f t="shared" si="1"/>
        <v>#DIV/0!</v>
      </c>
      <c r="G13" s="4" t="e">
        <f t="shared" si="2"/>
        <v>#DIV/0!</v>
      </c>
      <c r="H13" s="4">
        <f t="shared" si="3"/>
        <v>9.5966271464220707</v>
      </c>
      <c r="I13" s="4">
        <f t="shared" si="6"/>
        <v>14.403372853577929</v>
      </c>
      <c r="J13" s="4" t="e">
        <f t="shared" si="10"/>
        <v>#DIV/0!</v>
      </c>
      <c r="K13" s="4" t="e">
        <f t="shared" si="4"/>
        <v>#DIV/0!</v>
      </c>
      <c r="L13" s="9" t="e">
        <f t="shared" si="5"/>
        <v>#DIV/0!</v>
      </c>
      <c r="M13" s="6" t="e">
        <f t="shared" si="8"/>
        <v>#DIV/0!</v>
      </c>
      <c r="N13" s="6" t="e">
        <f t="shared" si="11"/>
        <v>#DIV/0!</v>
      </c>
    </row>
    <row r="14" spans="1:14" x14ac:dyDescent="0.2">
      <c r="D14">
        <v>13</v>
      </c>
      <c r="E14" t="e">
        <f t="shared" si="0"/>
        <v>#DIV/0!</v>
      </c>
      <c r="F14" s="4" t="e">
        <f t="shared" si="1"/>
        <v>#DIV/0!</v>
      </c>
      <c r="G14" s="4" t="e">
        <f t="shared" si="2"/>
        <v>#DIV/0!</v>
      </c>
      <c r="H14" s="4">
        <f t="shared" si="3"/>
        <v>10.396346075290577</v>
      </c>
      <c r="I14" s="4">
        <f t="shared" si="6"/>
        <v>13.603653924709423</v>
      </c>
      <c r="J14" s="4" t="e">
        <f t="shared" si="10"/>
        <v>#DIV/0!</v>
      </c>
      <c r="K14" s="4" t="e">
        <f t="shared" si="4"/>
        <v>#DIV/0!</v>
      </c>
      <c r="L14" s="9" t="e">
        <f t="shared" si="5"/>
        <v>#DIV/0!</v>
      </c>
      <c r="M14" s="6" t="e">
        <f t="shared" si="8"/>
        <v>#DIV/0!</v>
      </c>
      <c r="N14" s="6" t="e">
        <f t="shared" si="11"/>
        <v>#DIV/0!</v>
      </c>
    </row>
    <row r="15" spans="1:14" x14ac:dyDescent="0.2">
      <c r="D15">
        <v>14</v>
      </c>
      <c r="E15" t="e">
        <f t="shared" si="0"/>
        <v>#DIV/0!</v>
      </c>
      <c r="F15" s="4" t="e">
        <f t="shared" si="1"/>
        <v>#DIV/0!</v>
      </c>
      <c r="G15" s="4" t="e">
        <f t="shared" si="2"/>
        <v>#DIV/0!</v>
      </c>
      <c r="H15" s="4">
        <f t="shared" si="3"/>
        <v>11.196065004159083</v>
      </c>
      <c r="I15" s="4">
        <f t="shared" si="6"/>
        <v>12.803934995840917</v>
      </c>
      <c r="J15" s="4" t="e">
        <f t="shared" si="10"/>
        <v>#DIV/0!</v>
      </c>
      <c r="K15" s="4" t="e">
        <f t="shared" si="4"/>
        <v>#DIV/0!</v>
      </c>
      <c r="L15" s="9" t="e">
        <f t="shared" si="5"/>
        <v>#DIV/0!</v>
      </c>
      <c r="M15" s="6" t="e">
        <f t="shared" si="8"/>
        <v>#DIV/0!</v>
      </c>
      <c r="N15" s="6" t="e">
        <f t="shared" si="11"/>
        <v>#DIV/0!</v>
      </c>
    </row>
    <row r="16" spans="1:14" x14ac:dyDescent="0.2">
      <c r="D16">
        <v>15</v>
      </c>
      <c r="E16" t="e">
        <f t="shared" si="0"/>
        <v>#DIV/0!</v>
      </c>
      <c r="F16" s="4" t="e">
        <f t="shared" si="1"/>
        <v>#DIV/0!</v>
      </c>
      <c r="G16" s="4" t="e">
        <f t="shared" si="2"/>
        <v>#DIV/0!</v>
      </c>
      <c r="H16" s="4">
        <f t="shared" si="3"/>
        <v>11.995783933027587</v>
      </c>
      <c r="I16" s="4">
        <f t="shared" si="6"/>
        <v>12.004216066972413</v>
      </c>
      <c r="J16" s="4" t="e">
        <f t="shared" si="10"/>
        <v>#DIV/0!</v>
      </c>
      <c r="K16" s="4" t="e">
        <f t="shared" si="4"/>
        <v>#DIV/0!</v>
      </c>
      <c r="L16" s="9" t="e">
        <f t="shared" si="5"/>
        <v>#DIV/0!</v>
      </c>
      <c r="M16" s="6" t="e">
        <f t="shared" si="8"/>
        <v>#DIV/0!</v>
      </c>
      <c r="N16" s="6" t="e">
        <f t="shared" si="11"/>
        <v>#DIV/0!</v>
      </c>
    </row>
    <row r="17" spans="3:14" x14ac:dyDescent="0.2">
      <c r="D17">
        <v>16</v>
      </c>
      <c r="E17" t="e">
        <f t="shared" si="0"/>
        <v>#DIV/0!</v>
      </c>
      <c r="F17" s="4" t="e">
        <f t="shared" si="1"/>
        <v>#DIV/0!</v>
      </c>
      <c r="G17" s="4" t="e">
        <f t="shared" si="2"/>
        <v>#DIV/0!</v>
      </c>
      <c r="H17" s="4">
        <f t="shared" si="3"/>
        <v>12.795502861896093</v>
      </c>
      <c r="I17" s="4">
        <f t="shared" si="6"/>
        <v>11.204497138103907</v>
      </c>
      <c r="J17" s="4" t="e">
        <f t="shared" si="10"/>
        <v>#DIV/0!</v>
      </c>
      <c r="K17" s="4" t="e">
        <f t="shared" si="4"/>
        <v>#DIV/0!</v>
      </c>
      <c r="L17" s="9" t="e">
        <f t="shared" si="5"/>
        <v>#DIV/0!</v>
      </c>
      <c r="M17" s="6" t="e">
        <f t="shared" si="8"/>
        <v>#DIV/0!</v>
      </c>
      <c r="N17" s="6" t="e">
        <f t="shared" si="11"/>
        <v>#DIV/0!</v>
      </c>
    </row>
    <row r="18" spans="3:14" x14ac:dyDescent="0.2">
      <c r="D18">
        <v>17</v>
      </c>
      <c r="E18" t="e">
        <f t="shared" si="0"/>
        <v>#DIV/0!</v>
      </c>
      <c r="F18" s="4" t="e">
        <f t="shared" si="1"/>
        <v>#DIV/0!</v>
      </c>
      <c r="G18" s="4" t="e">
        <f t="shared" si="2"/>
        <v>#DIV/0!</v>
      </c>
      <c r="H18" s="4">
        <f t="shared" si="3"/>
        <v>13.595221790764601</v>
      </c>
      <c r="I18" s="4">
        <f t="shared" si="6"/>
        <v>10.404778209235399</v>
      </c>
      <c r="J18" s="4" t="e">
        <f t="shared" si="10"/>
        <v>#DIV/0!</v>
      </c>
      <c r="K18" s="4" t="e">
        <f t="shared" si="4"/>
        <v>#DIV/0!</v>
      </c>
      <c r="L18" s="9" t="e">
        <f t="shared" si="5"/>
        <v>#DIV/0!</v>
      </c>
      <c r="M18" s="6" t="e">
        <f t="shared" si="8"/>
        <v>#DIV/0!</v>
      </c>
      <c r="N18" s="6" t="e">
        <f t="shared" si="11"/>
        <v>#DIV/0!</v>
      </c>
    </row>
    <row r="19" spans="3:14" x14ac:dyDescent="0.2">
      <c r="D19">
        <v>18</v>
      </c>
      <c r="E19" t="e">
        <f t="shared" si="0"/>
        <v>#DIV/0!</v>
      </c>
      <c r="F19" s="4" t="e">
        <f t="shared" si="1"/>
        <v>#DIV/0!</v>
      </c>
      <c r="G19" s="4" t="e">
        <f t="shared" si="2"/>
        <v>#DIV/0!</v>
      </c>
      <c r="H19" s="4">
        <f t="shared" si="3"/>
        <v>14.394940719633105</v>
      </c>
      <c r="I19" s="4">
        <f t="shared" si="6"/>
        <v>9.6050592803668948</v>
      </c>
      <c r="J19" s="4" t="e">
        <f t="shared" si="10"/>
        <v>#DIV/0!</v>
      </c>
      <c r="K19" s="4" t="e">
        <f t="shared" si="4"/>
        <v>#DIV/0!</v>
      </c>
      <c r="L19" s="9" t="e">
        <f t="shared" si="5"/>
        <v>#DIV/0!</v>
      </c>
      <c r="M19" s="6" t="e">
        <f t="shared" si="8"/>
        <v>#DIV/0!</v>
      </c>
      <c r="N19" s="6" t="e">
        <f t="shared" si="11"/>
        <v>#DIV/0!</v>
      </c>
    </row>
    <row r="20" spans="3:14" x14ac:dyDescent="0.2">
      <c r="D20">
        <v>19</v>
      </c>
      <c r="E20" t="e">
        <f t="shared" si="0"/>
        <v>#DIV/0!</v>
      </c>
      <c r="F20" s="4" t="e">
        <f t="shared" si="1"/>
        <v>#DIV/0!</v>
      </c>
      <c r="G20" s="4" t="e">
        <f t="shared" si="2"/>
        <v>#DIV/0!</v>
      </c>
      <c r="H20" s="4">
        <f t="shared" si="3"/>
        <v>15.194659648501609</v>
      </c>
      <c r="I20" s="4">
        <f t="shared" si="6"/>
        <v>8.8053403514983906</v>
      </c>
      <c r="J20" s="4" t="e">
        <f t="shared" si="10"/>
        <v>#DIV/0!</v>
      </c>
      <c r="K20" s="4" t="e">
        <f t="shared" si="4"/>
        <v>#DIV/0!</v>
      </c>
      <c r="L20" s="9" t="e">
        <f t="shared" si="5"/>
        <v>#DIV/0!</v>
      </c>
      <c r="M20" s="6" t="e">
        <f t="shared" si="8"/>
        <v>#DIV/0!</v>
      </c>
      <c r="N20" s="6" t="e">
        <f t="shared" si="11"/>
        <v>#DIV/0!</v>
      </c>
    </row>
    <row r="21" spans="3:14" x14ac:dyDescent="0.2">
      <c r="D21">
        <v>20</v>
      </c>
      <c r="E21" t="e">
        <f t="shared" si="0"/>
        <v>#DIV/0!</v>
      </c>
      <c r="F21" s="4" t="e">
        <f t="shared" si="1"/>
        <v>#DIV/0!</v>
      </c>
      <c r="G21" s="4" t="e">
        <f t="shared" si="2"/>
        <v>#DIV/0!</v>
      </c>
      <c r="H21" s="4">
        <f t="shared" si="3"/>
        <v>15.994378577370117</v>
      </c>
      <c r="I21" s="4">
        <f t="shared" si="6"/>
        <v>8.0056214226298827</v>
      </c>
      <c r="J21" s="4" t="e">
        <f t="shared" si="10"/>
        <v>#DIV/0!</v>
      </c>
      <c r="K21" s="4" t="e">
        <f t="shared" si="4"/>
        <v>#DIV/0!</v>
      </c>
      <c r="L21" s="9" t="e">
        <f t="shared" si="5"/>
        <v>#DIV/0!</v>
      </c>
      <c r="M21" s="6" t="e">
        <f t="shared" si="8"/>
        <v>#DIV/0!</v>
      </c>
      <c r="N21" s="6" t="e">
        <f t="shared" si="11"/>
        <v>#DIV/0!</v>
      </c>
    </row>
    <row r="22" spans="3:14" x14ac:dyDescent="0.2">
      <c r="D22">
        <v>21</v>
      </c>
      <c r="E22" t="e">
        <f t="shared" si="0"/>
        <v>#DIV/0!</v>
      </c>
      <c r="F22" s="4" t="e">
        <f t="shared" si="1"/>
        <v>#DIV/0!</v>
      </c>
      <c r="G22" s="4" t="e">
        <f t="shared" si="2"/>
        <v>#DIV/0!</v>
      </c>
      <c r="H22" s="4">
        <f t="shared" si="3"/>
        <v>16.794097506238625</v>
      </c>
      <c r="I22" s="4">
        <f t="shared" si="6"/>
        <v>7.2059024937613749</v>
      </c>
      <c r="J22" s="4" t="e">
        <f t="shared" si="10"/>
        <v>#DIV/0!</v>
      </c>
      <c r="K22" s="4" t="e">
        <f t="shared" si="4"/>
        <v>#DIV/0!</v>
      </c>
      <c r="L22" s="9" t="e">
        <f t="shared" si="5"/>
        <v>#DIV/0!</v>
      </c>
      <c r="M22" s="6" t="e">
        <f t="shared" si="8"/>
        <v>#DIV/0!</v>
      </c>
      <c r="N22" s="6" t="e">
        <f t="shared" si="11"/>
        <v>#DIV/0!</v>
      </c>
    </row>
    <row r="23" spans="3:14" x14ac:dyDescent="0.2">
      <c r="D23">
        <v>22</v>
      </c>
      <c r="E23" t="e">
        <f t="shared" si="0"/>
        <v>#DIV/0!</v>
      </c>
      <c r="F23" s="4" t="e">
        <f t="shared" si="1"/>
        <v>#DIV/0!</v>
      </c>
      <c r="G23" s="4" t="e">
        <f t="shared" si="2"/>
        <v>#DIV/0!</v>
      </c>
      <c r="H23" s="4">
        <f t="shared" si="3"/>
        <v>17.593816435107126</v>
      </c>
      <c r="I23" s="4">
        <f t="shared" si="6"/>
        <v>6.4061835648928742</v>
      </c>
      <c r="J23" s="4" t="e">
        <f t="shared" si="10"/>
        <v>#DIV/0!</v>
      </c>
      <c r="K23" s="4" t="e">
        <f t="shared" si="4"/>
        <v>#DIV/0!</v>
      </c>
      <c r="L23" s="9" t="e">
        <f t="shared" si="5"/>
        <v>#DIV/0!</v>
      </c>
      <c r="M23" s="6" t="e">
        <f t="shared" si="8"/>
        <v>#DIV/0!</v>
      </c>
      <c r="N23" s="6" t="e">
        <f t="shared" si="11"/>
        <v>#DIV/0!</v>
      </c>
    </row>
    <row r="24" spans="3:14" x14ac:dyDescent="0.2">
      <c r="D24">
        <v>23</v>
      </c>
      <c r="E24" t="e">
        <f t="shared" si="0"/>
        <v>#DIV/0!</v>
      </c>
      <c r="F24" s="4" t="e">
        <f t="shared" si="1"/>
        <v>#DIV/0!</v>
      </c>
      <c r="G24" s="4" t="e">
        <f t="shared" si="2"/>
        <v>#DIV/0!</v>
      </c>
      <c r="H24" s="4">
        <f t="shared" si="3"/>
        <v>18.393535363975634</v>
      </c>
      <c r="I24" s="4">
        <f t="shared" si="6"/>
        <v>5.6064646360243664</v>
      </c>
      <c r="J24" s="4" t="e">
        <f t="shared" si="10"/>
        <v>#DIV/0!</v>
      </c>
      <c r="K24" s="4" t="e">
        <f t="shared" si="4"/>
        <v>#DIV/0!</v>
      </c>
      <c r="L24" s="9" t="e">
        <f t="shared" si="5"/>
        <v>#DIV/0!</v>
      </c>
      <c r="M24" s="6" t="e">
        <f t="shared" si="8"/>
        <v>#DIV/0!</v>
      </c>
      <c r="N24" s="6" t="e">
        <f t="shared" si="11"/>
        <v>#DIV/0!</v>
      </c>
    </row>
    <row r="25" spans="3:14" x14ac:dyDescent="0.2">
      <c r="D25">
        <v>24</v>
      </c>
      <c r="E25" t="e">
        <f t="shared" si="0"/>
        <v>#DIV/0!</v>
      </c>
      <c r="F25" s="4" t="e">
        <f t="shared" si="1"/>
        <v>#DIV/0!</v>
      </c>
      <c r="G25" s="4" t="e">
        <f t="shared" si="2"/>
        <v>#DIV/0!</v>
      </c>
      <c r="H25" s="4">
        <f t="shared" si="3"/>
        <v>19.193254292844141</v>
      </c>
      <c r="I25" s="4">
        <f t="shared" si="6"/>
        <v>4.8067457071558586</v>
      </c>
      <c r="J25" s="4" t="e">
        <f t="shared" si="10"/>
        <v>#DIV/0!</v>
      </c>
      <c r="K25" s="4" t="e">
        <f t="shared" si="4"/>
        <v>#DIV/0!</v>
      </c>
      <c r="L25" s="9" t="e">
        <f t="shared" si="5"/>
        <v>#DIV/0!</v>
      </c>
      <c r="M25" s="6" t="e">
        <f t="shared" si="8"/>
        <v>#DIV/0!</v>
      </c>
      <c r="N25" s="6" t="e">
        <f t="shared" si="11"/>
        <v>#DIV/0!</v>
      </c>
    </row>
    <row r="27" spans="3:14" x14ac:dyDescent="0.2">
      <c r="C27"/>
      <c r="D27"/>
      <c r="E27"/>
      <c r="F27"/>
      <c r="G27"/>
      <c r="H27"/>
      <c r="I27"/>
      <c r="J27"/>
      <c r="K27"/>
    </row>
    <row r="28" spans="3:14" x14ac:dyDescent="0.2">
      <c r="C28"/>
      <c r="D28"/>
      <c r="E28"/>
      <c r="F28"/>
      <c r="G28"/>
      <c r="H28"/>
      <c r="I28"/>
      <c r="J28"/>
      <c r="K28"/>
    </row>
    <row r="29" spans="3:14" x14ac:dyDescent="0.2">
      <c r="C29"/>
      <c r="D29"/>
      <c r="E29"/>
      <c r="F29"/>
      <c r="G29"/>
      <c r="H29"/>
      <c r="I29"/>
      <c r="J29"/>
      <c r="K29"/>
    </row>
    <row r="30" spans="3:14" x14ac:dyDescent="0.2">
      <c r="C30"/>
      <c r="D30"/>
      <c r="E30"/>
      <c r="F30"/>
      <c r="G30"/>
      <c r="H30"/>
      <c r="I30"/>
      <c r="J30"/>
      <c r="K30"/>
    </row>
    <row r="31" spans="3:14" x14ac:dyDescent="0.2">
      <c r="C31"/>
      <c r="D31"/>
      <c r="E31"/>
      <c r="F31"/>
      <c r="G31"/>
      <c r="H31"/>
      <c r="I31"/>
      <c r="J31"/>
      <c r="K31"/>
    </row>
    <row r="32" spans="3:14" x14ac:dyDescent="0.2">
      <c r="C32"/>
      <c r="D32"/>
      <c r="E32"/>
      <c r="F32"/>
      <c r="G32"/>
      <c r="H32"/>
      <c r="I32"/>
      <c r="J32"/>
      <c r="K32"/>
    </row>
    <row r="33" spans="3:11" x14ac:dyDescent="0.2">
      <c r="C33"/>
      <c r="D33"/>
      <c r="E33"/>
      <c r="F33"/>
      <c r="G33"/>
      <c r="H33"/>
      <c r="I33"/>
      <c r="J33"/>
      <c r="K33"/>
    </row>
    <row r="34" spans="3:11" x14ac:dyDescent="0.2">
      <c r="C34"/>
      <c r="D34"/>
      <c r="E34"/>
      <c r="F34"/>
      <c r="G34"/>
      <c r="H34"/>
      <c r="I34"/>
      <c r="J34"/>
      <c r="K34"/>
    </row>
    <row r="35" spans="3:11" x14ac:dyDescent="0.2">
      <c r="C35"/>
      <c r="D35"/>
      <c r="E35"/>
      <c r="F35"/>
      <c r="G35"/>
      <c r="H35"/>
      <c r="I35"/>
      <c r="J35"/>
      <c r="K35"/>
    </row>
    <row r="36" spans="3:11" x14ac:dyDescent="0.2">
      <c r="C36"/>
      <c r="D36"/>
      <c r="E36"/>
      <c r="F36"/>
      <c r="G36"/>
      <c r="H36"/>
      <c r="I36"/>
      <c r="J36"/>
      <c r="K36"/>
    </row>
    <row r="37" spans="3:11" x14ac:dyDescent="0.2">
      <c r="C37"/>
      <c r="D37"/>
      <c r="E37"/>
      <c r="F37"/>
      <c r="G37"/>
      <c r="H37"/>
      <c r="I37"/>
      <c r="J37"/>
      <c r="K37"/>
    </row>
    <row r="38" spans="3:11" x14ac:dyDescent="0.2">
      <c r="C38"/>
      <c r="D38"/>
      <c r="E38"/>
      <c r="F38"/>
      <c r="G38"/>
      <c r="H38"/>
      <c r="I38"/>
      <c r="J38"/>
      <c r="K38"/>
    </row>
    <row r="39" spans="3:11" x14ac:dyDescent="0.2">
      <c r="C39"/>
      <c r="D39"/>
      <c r="E39"/>
      <c r="F39"/>
      <c r="G39"/>
      <c r="H39"/>
      <c r="I39"/>
      <c r="J39"/>
      <c r="K39"/>
    </row>
    <row r="40" spans="3:11" x14ac:dyDescent="0.2">
      <c r="C40"/>
      <c r="D40"/>
      <c r="E40"/>
      <c r="F40"/>
      <c r="G40"/>
      <c r="H40"/>
      <c r="I40"/>
      <c r="J40"/>
      <c r="K40"/>
    </row>
    <row r="41" spans="3:11" x14ac:dyDescent="0.2">
      <c r="C41"/>
      <c r="D41"/>
      <c r="E41"/>
      <c r="F41"/>
      <c r="G41"/>
      <c r="H41"/>
      <c r="I41"/>
      <c r="J41"/>
      <c r="K41"/>
    </row>
    <row r="42" spans="3:11" x14ac:dyDescent="0.2">
      <c r="C42"/>
      <c r="D42"/>
      <c r="E42"/>
      <c r="F42"/>
      <c r="G42"/>
      <c r="H42"/>
      <c r="I42"/>
      <c r="J42"/>
      <c r="K42"/>
    </row>
    <row r="43" spans="3:11" x14ac:dyDescent="0.2">
      <c r="C43"/>
      <c r="D43"/>
      <c r="E43"/>
      <c r="F43"/>
      <c r="G43"/>
      <c r="H43"/>
      <c r="I43"/>
      <c r="J43"/>
      <c r="K43"/>
    </row>
    <row r="44" spans="3:11" x14ac:dyDescent="0.2">
      <c r="C44"/>
      <c r="D44"/>
      <c r="E44"/>
      <c r="F44"/>
      <c r="G44"/>
      <c r="H44"/>
      <c r="I44"/>
      <c r="J44"/>
      <c r="K44"/>
    </row>
    <row r="45" spans="3:11" x14ac:dyDescent="0.2">
      <c r="C45"/>
      <c r="D45"/>
      <c r="E45"/>
      <c r="F45"/>
      <c r="G45"/>
      <c r="H45"/>
      <c r="I45"/>
      <c r="J45"/>
      <c r="K45"/>
    </row>
    <row r="46" spans="3:11" x14ac:dyDescent="0.2">
      <c r="C46"/>
      <c r="D46"/>
      <c r="E46"/>
      <c r="F46"/>
      <c r="G46"/>
      <c r="H46"/>
      <c r="I46"/>
      <c r="J46"/>
      <c r="K46"/>
    </row>
    <row r="47" spans="3:11" x14ac:dyDescent="0.2">
      <c r="C47"/>
      <c r="D47"/>
      <c r="E47"/>
      <c r="F47"/>
      <c r="G47"/>
      <c r="H47"/>
      <c r="I47"/>
      <c r="J47"/>
      <c r="K47"/>
    </row>
    <row r="48" spans="3:11" x14ac:dyDescent="0.2">
      <c r="C48"/>
      <c r="D48"/>
      <c r="E48"/>
      <c r="F48"/>
      <c r="G48"/>
      <c r="H48"/>
      <c r="I48"/>
      <c r="J48"/>
      <c r="K48"/>
    </row>
    <row r="49" spans="3:11" x14ac:dyDescent="0.2">
      <c r="C49"/>
      <c r="D49"/>
      <c r="E49"/>
      <c r="F49"/>
      <c r="G49"/>
      <c r="H49"/>
      <c r="I49"/>
      <c r="J49"/>
      <c r="K49"/>
    </row>
    <row r="50" spans="3:11" x14ac:dyDescent="0.2">
      <c r="C50"/>
      <c r="D50"/>
      <c r="E50"/>
      <c r="F50"/>
      <c r="G50"/>
      <c r="H50"/>
      <c r="I50"/>
      <c r="J50"/>
      <c r="K50"/>
    </row>
    <row r="51" spans="3:11" x14ac:dyDescent="0.2">
      <c r="C51"/>
      <c r="D51"/>
      <c r="E51"/>
      <c r="F51"/>
      <c r="G51"/>
      <c r="H51"/>
      <c r="I51"/>
      <c r="J51"/>
      <c r="K51"/>
    </row>
    <row r="52" spans="3:11" x14ac:dyDescent="0.2">
      <c r="C52"/>
      <c r="D52"/>
      <c r="E52"/>
      <c r="F52"/>
      <c r="G52"/>
      <c r="H52"/>
      <c r="I52"/>
      <c r="J52"/>
      <c r="K52"/>
    </row>
    <row r="53" spans="3:11" x14ac:dyDescent="0.2">
      <c r="C53"/>
      <c r="D53"/>
      <c r="E53"/>
      <c r="F53"/>
      <c r="G53"/>
      <c r="H53"/>
      <c r="I53"/>
      <c r="J53"/>
      <c r="K53"/>
    </row>
    <row r="54" spans="3:11" x14ac:dyDescent="0.2">
      <c r="C54"/>
      <c r="D54"/>
      <c r="E54"/>
      <c r="F54"/>
      <c r="G54"/>
      <c r="H54"/>
      <c r="I54"/>
      <c r="J54"/>
      <c r="K54"/>
    </row>
    <row r="55" spans="3:11" x14ac:dyDescent="0.2">
      <c r="C55"/>
      <c r="D55"/>
      <c r="E55"/>
      <c r="F55"/>
      <c r="G55"/>
      <c r="H55"/>
      <c r="I55"/>
      <c r="J55"/>
      <c r="K55"/>
    </row>
    <row r="56" spans="3:11" x14ac:dyDescent="0.2">
      <c r="C56"/>
      <c r="D56"/>
      <c r="E56"/>
      <c r="F56"/>
      <c r="G56"/>
      <c r="H56"/>
      <c r="I56"/>
      <c r="J56"/>
      <c r="K56"/>
    </row>
    <row r="57" spans="3:11" x14ac:dyDescent="0.2">
      <c r="C57"/>
      <c r="D57"/>
      <c r="E57"/>
      <c r="F57"/>
      <c r="G57"/>
      <c r="H57"/>
      <c r="I57"/>
      <c r="J57"/>
      <c r="K57"/>
    </row>
    <row r="58" spans="3:11" x14ac:dyDescent="0.2">
      <c r="C58"/>
      <c r="D58"/>
      <c r="E58"/>
      <c r="F58"/>
      <c r="G58"/>
      <c r="H58"/>
      <c r="I58"/>
      <c r="J58"/>
      <c r="K58"/>
    </row>
    <row r="59" spans="3:11" x14ac:dyDescent="0.2">
      <c r="C59"/>
      <c r="D59"/>
      <c r="E59"/>
      <c r="F59"/>
      <c r="G59"/>
      <c r="H59"/>
      <c r="I59"/>
      <c r="J59"/>
      <c r="K59"/>
    </row>
    <row r="60" spans="3:11" x14ac:dyDescent="0.2">
      <c r="C60"/>
      <c r="D60"/>
      <c r="E60"/>
      <c r="F60"/>
      <c r="G60"/>
      <c r="H60"/>
      <c r="I60"/>
      <c r="J60"/>
      <c r="K60"/>
    </row>
    <row r="61" spans="3:11" x14ac:dyDescent="0.2">
      <c r="C61"/>
      <c r="D61"/>
      <c r="E61"/>
      <c r="F61"/>
      <c r="G61"/>
      <c r="H61"/>
      <c r="I61"/>
      <c r="J61"/>
      <c r="K61"/>
    </row>
    <row r="62" spans="3:11" x14ac:dyDescent="0.2">
      <c r="C62"/>
      <c r="D62"/>
      <c r="E62"/>
      <c r="F62"/>
      <c r="G62"/>
      <c r="H62"/>
      <c r="I62"/>
      <c r="J62"/>
      <c r="K62"/>
    </row>
    <row r="63" spans="3:11" x14ac:dyDescent="0.2">
      <c r="C63"/>
      <c r="D63"/>
      <c r="E63"/>
      <c r="F63"/>
      <c r="G63"/>
      <c r="H63"/>
      <c r="I63"/>
      <c r="J63"/>
      <c r="K63"/>
    </row>
    <row r="64" spans="3:11" x14ac:dyDescent="0.2">
      <c r="C64"/>
      <c r="D64"/>
      <c r="E64"/>
      <c r="F64"/>
      <c r="G64"/>
      <c r="H64"/>
      <c r="I64"/>
      <c r="J64"/>
      <c r="K64"/>
    </row>
    <row r="65" spans="3:11" x14ac:dyDescent="0.2">
      <c r="C65"/>
      <c r="D65"/>
      <c r="E65"/>
      <c r="F65"/>
      <c r="G65"/>
      <c r="H65"/>
      <c r="I65"/>
      <c r="J65"/>
      <c r="K65"/>
    </row>
    <row r="66" spans="3:11" x14ac:dyDescent="0.2">
      <c r="C66"/>
      <c r="D66"/>
      <c r="E66"/>
      <c r="F66"/>
      <c r="G66"/>
      <c r="H66"/>
      <c r="I66"/>
      <c r="J66"/>
      <c r="K66"/>
    </row>
    <row r="67" spans="3:11" x14ac:dyDescent="0.2">
      <c r="C67"/>
      <c r="D67"/>
      <c r="E67"/>
      <c r="F67"/>
      <c r="G67"/>
      <c r="H67"/>
      <c r="I67"/>
      <c r="J67"/>
      <c r="K67"/>
    </row>
    <row r="68" spans="3:11" x14ac:dyDescent="0.2">
      <c r="C68"/>
      <c r="D68"/>
      <c r="E68"/>
      <c r="F68"/>
      <c r="G68"/>
      <c r="H68"/>
      <c r="I68"/>
      <c r="J68"/>
      <c r="K68"/>
    </row>
    <row r="69" spans="3:11" x14ac:dyDescent="0.2">
      <c r="C69"/>
      <c r="D69"/>
      <c r="E69"/>
      <c r="F69"/>
      <c r="G69"/>
      <c r="H69"/>
      <c r="I69"/>
      <c r="J69"/>
      <c r="K69"/>
    </row>
    <row r="70" spans="3:11" x14ac:dyDescent="0.2">
      <c r="C70"/>
      <c r="D70"/>
      <c r="E70"/>
      <c r="F70"/>
      <c r="G70"/>
      <c r="H70"/>
      <c r="I70"/>
      <c r="J70"/>
      <c r="K70"/>
    </row>
    <row r="71" spans="3:11" x14ac:dyDescent="0.2">
      <c r="C71"/>
      <c r="D71"/>
      <c r="E71"/>
      <c r="F71"/>
      <c r="G71"/>
      <c r="H71"/>
      <c r="I71"/>
      <c r="J71"/>
      <c r="K71"/>
    </row>
    <row r="72" spans="3:11" x14ac:dyDescent="0.2">
      <c r="C72"/>
      <c r="D72"/>
      <c r="E72"/>
      <c r="F72"/>
      <c r="G72"/>
      <c r="H72"/>
      <c r="I72"/>
      <c r="J72"/>
      <c r="K72"/>
    </row>
    <row r="73" spans="3:11" x14ac:dyDescent="0.2">
      <c r="C73"/>
      <c r="D73"/>
      <c r="E73"/>
      <c r="F73"/>
      <c r="G73"/>
      <c r="H73"/>
      <c r="I73"/>
      <c r="J73"/>
      <c r="K73"/>
    </row>
    <row r="74" spans="3:11" x14ac:dyDescent="0.2">
      <c r="C74"/>
      <c r="D74"/>
      <c r="E74"/>
      <c r="F74"/>
      <c r="G74"/>
      <c r="H74"/>
      <c r="I74"/>
      <c r="J74"/>
      <c r="K74"/>
    </row>
    <row r="75" spans="3:11" x14ac:dyDescent="0.2">
      <c r="C75"/>
      <c r="D75"/>
      <c r="E75"/>
      <c r="F75"/>
      <c r="G75"/>
      <c r="H75"/>
      <c r="I75"/>
      <c r="J75"/>
      <c r="K75"/>
    </row>
    <row r="76" spans="3:11" x14ac:dyDescent="0.2">
      <c r="C76"/>
      <c r="D76"/>
      <c r="E76"/>
      <c r="F76"/>
      <c r="G76"/>
      <c r="H76"/>
      <c r="I76"/>
      <c r="J76"/>
      <c r="K76"/>
    </row>
    <row r="77" spans="3:11" x14ac:dyDescent="0.2">
      <c r="C77"/>
      <c r="D77"/>
      <c r="E77"/>
      <c r="F77"/>
      <c r="G77"/>
      <c r="H77"/>
      <c r="I77"/>
      <c r="J77"/>
      <c r="K77"/>
    </row>
    <row r="78" spans="3:11" x14ac:dyDescent="0.2">
      <c r="C78"/>
      <c r="D78"/>
      <c r="E78"/>
      <c r="F78"/>
      <c r="G78"/>
      <c r="H78"/>
      <c r="I78"/>
      <c r="J78"/>
      <c r="K78"/>
    </row>
    <row r="79" spans="3:11" x14ac:dyDescent="0.2">
      <c r="C79"/>
      <c r="D79"/>
      <c r="E79"/>
      <c r="F79"/>
      <c r="G79"/>
      <c r="H79"/>
      <c r="I79"/>
      <c r="J79"/>
      <c r="K79"/>
    </row>
    <row r="80" spans="3:11" x14ac:dyDescent="0.2">
      <c r="C80"/>
      <c r="D80"/>
      <c r="E80"/>
      <c r="F80"/>
      <c r="G80"/>
      <c r="H80"/>
      <c r="I80"/>
      <c r="J80"/>
      <c r="K80"/>
    </row>
    <row r="81" spans="3:11" x14ac:dyDescent="0.2">
      <c r="C81"/>
      <c r="D81"/>
      <c r="E81"/>
      <c r="F81"/>
      <c r="G81"/>
      <c r="H81"/>
      <c r="I81"/>
      <c r="J81"/>
      <c r="K81"/>
    </row>
    <row r="82" spans="3:11" x14ac:dyDescent="0.2">
      <c r="C82"/>
      <c r="D82"/>
      <c r="E82"/>
      <c r="F82"/>
      <c r="G82"/>
      <c r="H82"/>
      <c r="I82"/>
      <c r="J82"/>
      <c r="K82"/>
    </row>
    <row r="83" spans="3:11" x14ac:dyDescent="0.2">
      <c r="C83"/>
      <c r="D83"/>
      <c r="E83"/>
      <c r="F83"/>
      <c r="G83"/>
      <c r="H83"/>
      <c r="I83"/>
      <c r="J83"/>
      <c r="K83"/>
    </row>
    <row r="84" spans="3:11" x14ac:dyDescent="0.2">
      <c r="C84"/>
      <c r="D84"/>
      <c r="E84"/>
      <c r="F84"/>
      <c r="G84"/>
      <c r="H84"/>
      <c r="I84"/>
      <c r="J84"/>
      <c r="K84"/>
    </row>
    <row r="85" spans="3:11" x14ac:dyDescent="0.2">
      <c r="C85"/>
      <c r="D85"/>
      <c r="E85"/>
      <c r="F85"/>
      <c r="G85"/>
      <c r="H85"/>
      <c r="I85"/>
      <c r="J85"/>
      <c r="K85"/>
    </row>
    <row r="86" spans="3:11" x14ac:dyDescent="0.2">
      <c r="C86"/>
      <c r="D86"/>
      <c r="E86"/>
      <c r="F86"/>
      <c r="G86"/>
      <c r="H86"/>
      <c r="I86"/>
      <c r="J86"/>
      <c r="K86"/>
    </row>
    <row r="87" spans="3:11" x14ac:dyDescent="0.2">
      <c r="C87"/>
      <c r="D87"/>
      <c r="E87"/>
      <c r="F87"/>
      <c r="G87"/>
      <c r="H87"/>
      <c r="I87"/>
      <c r="J87"/>
      <c r="K87"/>
    </row>
    <row r="88" spans="3:11" x14ac:dyDescent="0.2">
      <c r="C88"/>
      <c r="D88"/>
      <c r="E88"/>
      <c r="F88"/>
      <c r="G88"/>
      <c r="H88"/>
      <c r="I88"/>
      <c r="J88"/>
      <c r="K88"/>
    </row>
    <row r="89" spans="3:11" x14ac:dyDescent="0.2">
      <c r="C89"/>
      <c r="D89"/>
      <c r="E89"/>
      <c r="F89"/>
      <c r="G89"/>
      <c r="H89"/>
      <c r="I89"/>
      <c r="J89"/>
      <c r="K89"/>
    </row>
    <row r="90" spans="3:11" x14ac:dyDescent="0.2">
      <c r="C90"/>
      <c r="D90"/>
      <c r="E90"/>
      <c r="F90"/>
      <c r="G90"/>
      <c r="H90"/>
      <c r="I90"/>
      <c r="J90"/>
      <c r="K90"/>
    </row>
    <row r="91" spans="3:11" x14ac:dyDescent="0.2">
      <c r="C91"/>
      <c r="D91"/>
      <c r="E91"/>
      <c r="F91"/>
      <c r="G91"/>
      <c r="H91"/>
      <c r="I91"/>
      <c r="J91"/>
      <c r="K91"/>
    </row>
    <row r="92" spans="3:11" x14ac:dyDescent="0.2">
      <c r="C92"/>
      <c r="D92"/>
      <c r="E92"/>
      <c r="F92"/>
      <c r="G92"/>
      <c r="H92"/>
      <c r="I92"/>
      <c r="J92"/>
      <c r="K92"/>
    </row>
    <row r="93" spans="3:11" x14ac:dyDescent="0.2">
      <c r="C93"/>
      <c r="D93"/>
      <c r="E93"/>
      <c r="F93"/>
      <c r="G93"/>
      <c r="H93"/>
      <c r="I93"/>
      <c r="J93"/>
      <c r="K93"/>
    </row>
    <row r="94" spans="3:11" x14ac:dyDescent="0.2">
      <c r="C94"/>
      <c r="D94"/>
      <c r="E94"/>
      <c r="F94"/>
      <c r="G94"/>
      <c r="H94"/>
      <c r="I94"/>
      <c r="J94"/>
      <c r="K94"/>
    </row>
    <row r="95" spans="3:11" x14ac:dyDescent="0.2">
      <c r="C95"/>
      <c r="D95"/>
      <c r="E95"/>
      <c r="F95"/>
      <c r="G95"/>
      <c r="H95"/>
      <c r="I95"/>
      <c r="J95"/>
      <c r="K95"/>
    </row>
    <row r="96" spans="3:11" x14ac:dyDescent="0.2">
      <c r="C96"/>
      <c r="D96"/>
      <c r="E96"/>
      <c r="F96"/>
      <c r="G96"/>
      <c r="H96"/>
      <c r="I96"/>
      <c r="J96"/>
      <c r="K96"/>
    </row>
    <row r="97" spans="3:11" x14ac:dyDescent="0.2">
      <c r="C97"/>
      <c r="D97"/>
      <c r="E97"/>
      <c r="F97"/>
      <c r="G97"/>
      <c r="H97"/>
      <c r="I97"/>
      <c r="J97"/>
      <c r="K97"/>
    </row>
    <row r="98" spans="3:11" x14ac:dyDescent="0.2">
      <c r="C98"/>
      <c r="D98"/>
      <c r="E98"/>
      <c r="F98"/>
      <c r="G98"/>
      <c r="H98"/>
      <c r="I98"/>
      <c r="J98"/>
      <c r="K98"/>
    </row>
    <row r="99" spans="3:11" x14ac:dyDescent="0.2">
      <c r="C99"/>
      <c r="D99"/>
      <c r="E99"/>
      <c r="F99"/>
      <c r="G99"/>
      <c r="H99"/>
      <c r="I99"/>
      <c r="J99"/>
      <c r="K99"/>
    </row>
    <row r="100" spans="3:11" x14ac:dyDescent="0.2">
      <c r="C100"/>
      <c r="D100"/>
      <c r="E100"/>
      <c r="F100"/>
      <c r="G100"/>
      <c r="H100"/>
      <c r="I100"/>
      <c r="J100"/>
      <c r="K100"/>
    </row>
    <row r="101" spans="3:11" x14ac:dyDescent="0.2">
      <c r="C101"/>
      <c r="D101"/>
      <c r="E101"/>
      <c r="F101"/>
      <c r="G101"/>
      <c r="H101"/>
      <c r="I101"/>
      <c r="J101"/>
      <c r="K101"/>
    </row>
    <row r="102" spans="3:11" x14ac:dyDescent="0.2">
      <c r="C102"/>
      <c r="D102"/>
      <c r="E102"/>
      <c r="F102"/>
      <c r="G102"/>
      <c r="H102"/>
      <c r="I102"/>
      <c r="J102"/>
      <c r="K102"/>
    </row>
    <row r="103" spans="3:11" x14ac:dyDescent="0.2">
      <c r="C103"/>
      <c r="D103"/>
      <c r="E103"/>
      <c r="F103"/>
      <c r="G103"/>
      <c r="H103"/>
      <c r="I103"/>
      <c r="J103"/>
      <c r="K103"/>
    </row>
    <row r="104" spans="3:11" x14ac:dyDescent="0.2">
      <c r="C104"/>
      <c r="D104"/>
      <c r="E104"/>
      <c r="F104"/>
      <c r="G104"/>
      <c r="H104"/>
      <c r="I104"/>
      <c r="J104"/>
      <c r="K104"/>
    </row>
    <row r="105" spans="3:11" x14ac:dyDescent="0.2">
      <c r="C105"/>
      <c r="D105"/>
      <c r="E105"/>
      <c r="F105"/>
      <c r="G105"/>
      <c r="H105"/>
      <c r="I105"/>
      <c r="J105"/>
      <c r="K105"/>
    </row>
    <row r="106" spans="3:11" x14ac:dyDescent="0.2">
      <c r="C106"/>
      <c r="D106"/>
      <c r="E106"/>
      <c r="F106"/>
      <c r="G106"/>
      <c r="H106"/>
      <c r="I106"/>
      <c r="J106"/>
      <c r="K106"/>
    </row>
    <row r="107" spans="3:11" x14ac:dyDescent="0.2">
      <c r="C107"/>
      <c r="D107"/>
      <c r="E107"/>
      <c r="F107"/>
      <c r="G107"/>
      <c r="H107"/>
      <c r="I107"/>
      <c r="J107"/>
      <c r="K107"/>
    </row>
    <row r="108" spans="3:11" x14ac:dyDescent="0.2">
      <c r="C108"/>
      <c r="D108"/>
      <c r="E108"/>
      <c r="F108"/>
      <c r="G108"/>
      <c r="H108"/>
      <c r="I108"/>
      <c r="J108"/>
      <c r="K108"/>
    </row>
    <row r="109" spans="3:11" x14ac:dyDescent="0.2">
      <c r="C109"/>
      <c r="D109"/>
      <c r="E109"/>
      <c r="F109"/>
      <c r="G109"/>
      <c r="H109"/>
      <c r="I109"/>
      <c r="J109"/>
      <c r="K109"/>
    </row>
    <row r="110" spans="3:11" x14ac:dyDescent="0.2">
      <c r="C110"/>
      <c r="D110"/>
      <c r="E110"/>
      <c r="F110"/>
      <c r="G110"/>
      <c r="H110"/>
      <c r="I110"/>
      <c r="J110"/>
      <c r="K110"/>
    </row>
    <row r="111" spans="3:11" x14ac:dyDescent="0.2">
      <c r="C111"/>
      <c r="D111"/>
      <c r="E111"/>
      <c r="F111"/>
      <c r="G111"/>
      <c r="H111"/>
      <c r="I111"/>
      <c r="J111"/>
      <c r="K111"/>
    </row>
    <row r="112" spans="3:11" x14ac:dyDescent="0.2">
      <c r="C112"/>
      <c r="D112"/>
      <c r="E112"/>
      <c r="F112"/>
      <c r="G112"/>
      <c r="H112"/>
      <c r="I112"/>
      <c r="J112"/>
      <c r="K112"/>
    </row>
    <row r="113" spans="3:11" x14ac:dyDescent="0.2">
      <c r="C113"/>
      <c r="D113"/>
      <c r="E113"/>
      <c r="F113"/>
      <c r="G113"/>
      <c r="H113"/>
      <c r="I113"/>
      <c r="J113"/>
      <c r="K113"/>
    </row>
    <row r="114" spans="3:11" x14ac:dyDescent="0.2">
      <c r="C114"/>
      <c r="D114"/>
      <c r="E114"/>
      <c r="F114"/>
      <c r="G114"/>
      <c r="H114"/>
      <c r="I114"/>
      <c r="J114"/>
      <c r="K114"/>
    </row>
    <row r="115" spans="3:11" x14ac:dyDescent="0.2">
      <c r="C115"/>
      <c r="D115"/>
      <c r="E115"/>
      <c r="F115"/>
      <c r="G115"/>
      <c r="H115"/>
      <c r="I115"/>
      <c r="J115"/>
      <c r="K115"/>
    </row>
    <row r="116" spans="3:11" x14ac:dyDescent="0.2">
      <c r="C116"/>
      <c r="D116"/>
      <c r="E116"/>
      <c r="F116"/>
      <c r="G116"/>
      <c r="H116"/>
      <c r="I116"/>
      <c r="J116"/>
      <c r="K116"/>
    </row>
    <row r="117" spans="3:11" x14ac:dyDescent="0.2">
      <c r="C117"/>
      <c r="D117"/>
      <c r="E117"/>
      <c r="F117"/>
      <c r="G117"/>
      <c r="H117"/>
      <c r="I117"/>
      <c r="J117"/>
      <c r="K117"/>
    </row>
    <row r="118" spans="3:11" x14ac:dyDescent="0.2">
      <c r="C118"/>
      <c r="D118"/>
      <c r="E118"/>
      <c r="F118"/>
      <c r="G118"/>
      <c r="H118"/>
      <c r="I118"/>
      <c r="J118"/>
      <c r="K118"/>
    </row>
    <row r="119" spans="3:11" x14ac:dyDescent="0.2">
      <c r="C119"/>
      <c r="D119"/>
      <c r="E119"/>
      <c r="F119"/>
      <c r="G119"/>
      <c r="H119"/>
      <c r="I119"/>
      <c r="J119"/>
      <c r="K119"/>
    </row>
    <row r="120" spans="3:11" x14ac:dyDescent="0.2">
      <c r="C120"/>
      <c r="D120"/>
      <c r="E120"/>
      <c r="F120"/>
      <c r="G120"/>
      <c r="H120"/>
      <c r="I120"/>
      <c r="J120"/>
      <c r="K120"/>
    </row>
    <row r="121" spans="3:11" x14ac:dyDescent="0.2">
      <c r="C121"/>
      <c r="D121"/>
      <c r="E121"/>
      <c r="F121"/>
      <c r="G121"/>
      <c r="H121"/>
      <c r="I121"/>
      <c r="J121"/>
      <c r="K121"/>
    </row>
    <row r="122" spans="3:11" x14ac:dyDescent="0.2">
      <c r="C122"/>
      <c r="D122"/>
      <c r="E122"/>
      <c r="F122"/>
      <c r="G122"/>
      <c r="H122"/>
      <c r="I122"/>
      <c r="J122"/>
      <c r="K122"/>
    </row>
    <row r="123" spans="3:11" x14ac:dyDescent="0.2">
      <c r="C123"/>
      <c r="D123"/>
      <c r="E123"/>
      <c r="F123"/>
      <c r="G123"/>
      <c r="H123"/>
      <c r="I123"/>
      <c r="J123"/>
      <c r="K123"/>
    </row>
    <row r="124" spans="3:11" x14ac:dyDescent="0.2">
      <c r="C124"/>
      <c r="D124"/>
      <c r="E124"/>
      <c r="F124"/>
      <c r="G124"/>
      <c r="H124"/>
      <c r="I124"/>
      <c r="J124"/>
      <c r="K124"/>
    </row>
    <row r="125" spans="3:11" x14ac:dyDescent="0.2">
      <c r="C125"/>
      <c r="D125"/>
      <c r="E125"/>
      <c r="F125"/>
      <c r="G125"/>
      <c r="H125"/>
      <c r="I125"/>
      <c r="J125"/>
      <c r="K125"/>
    </row>
    <row r="126" spans="3:11" x14ac:dyDescent="0.2">
      <c r="C126"/>
      <c r="D126"/>
      <c r="E126"/>
      <c r="F126"/>
      <c r="G126"/>
      <c r="H126"/>
      <c r="I126"/>
      <c r="J126"/>
      <c r="K126"/>
    </row>
    <row r="127" spans="3:11" x14ac:dyDescent="0.2">
      <c r="C127"/>
      <c r="D127"/>
      <c r="E127"/>
      <c r="F127"/>
      <c r="G127"/>
      <c r="H127"/>
      <c r="I127"/>
      <c r="J127"/>
      <c r="K127"/>
    </row>
    <row r="128" spans="3:11" x14ac:dyDescent="0.2">
      <c r="C128"/>
      <c r="D128"/>
      <c r="E128"/>
      <c r="F128"/>
      <c r="G128"/>
      <c r="H128"/>
      <c r="I128"/>
      <c r="J128"/>
      <c r="K128"/>
    </row>
    <row r="129" spans="3:11" x14ac:dyDescent="0.2">
      <c r="C129"/>
      <c r="D129"/>
      <c r="E129"/>
      <c r="F129"/>
      <c r="G129"/>
      <c r="H129"/>
      <c r="I129"/>
      <c r="J129"/>
      <c r="K129"/>
    </row>
    <row r="130" spans="3:11" x14ac:dyDescent="0.2">
      <c r="C130"/>
      <c r="D130"/>
      <c r="E130"/>
      <c r="F130"/>
      <c r="G130"/>
      <c r="H130"/>
      <c r="I130"/>
      <c r="J130"/>
      <c r="K130"/>
    </row>
    <row r="131" spans="3:11" x14ac:dyDescent="0.2">
      <c r="C131"/>
      <c r="D131"/>
      <c r="E131"/>
      <c r="F131"/>
      <c r="G131"/>
      <c r="H131"/>
      <c r="I131"/>
      <c r="J131"/>
      <c r="K131"/>
    </row>
    <row r="132" spans="3:11" x14ac:dyDescent="0.2">
      <c r="C132"/>
      <c r="D132"/>
      <c r="E132"/>
      <c r="F132"/>
      <c r="G132"/>
      <c r="H132"/>
      <c r="I132"/>
      <c r="J132"/>
      <c r="K132"/>
    </row>
    <row r="133" spans="3:11" x14ac:dyDescent="0.2">
      <c r="C133"/>
      <c r="D133"/>
      <c r="E133"/>
      <c r="F133"/>
      <c r="G133"/>
      <c r="H133"/>
      <c r="I133"/>
      <c r="J133"/>
      <c r="K133"/>
    </row>
    <row r="134" spans="3:11" x14ac:dyDescent="0.2">
      <c r="C134"/>
      <c r="D134"/>
      <c r="E134"/>
      <c r="F134"/>
      <c r="G134"/>
      <c r="H134"/>
      <c r="I134"/>
      <c r="J134"/>
      <c r="K134"/>
    </row>
    <row r="135" spans="3:11" x14ac:dyDescent="0.2">
      <c r="C135"/>
      <c r="D135"/>
      <c r="E135"/>
      <c r="F135"/>
      <c r="G135"/>
      <c r="H135"/>
      <c r="I135"/>
      <c r="J135"/>
      <c r="K135"/>
    </row>
    <row r="136" spans="3:11" x14ac:dyDescent="0.2">
      <c r="C136"/>
      <c r="D136"/>
      <c r="E136"/>
      <c r="F136"/>
      <c r="G136"/>
      <c r="H136"/>
      <c r="I136"/>
      <c r="J136"/>
      <c r="K136"/>
    </row>
    <row r="137" spans="3:11" x14ac:dyDescent="0.2">
      <c r="C137"/>
      <c r="D137"/>
      <c r="E137"/>
      <c r="F137"/>
      <c r="G137"/>
      <c r="H137"/>
      <c r="I137"/>
      <c r="J137"/>
      <c r="K137"/>
    </row>
    <row r="138" spans="3:11" x14ac:dyDescent="0.2">
      <c r="C138"/>
      <c r="D138"/>
      <c r="E138"/>
      <c r="F138"/>
      <c r="G138"/>
      <c r="H138"/>
      <c r="I138"/>
      <c r="J138"/>
      <c r="K138"/>
    </row>
    <row r="139" spans="3:11" x14ac:dyDescent="0.2">
      <c r="C139"/>
      <c r="D139"/>
      <c r="E139"/>
      <c r="F139"/>
      <c r="G139"/>
      <c r="H139"/>
      <c r="I139"/>
      <c r="J139"/>
      <c r="K139"/>
    </row>
    <row r="140" spans="3:11" x14ac:dyDescent="0.2">
      <c r="C140"/>
      <c r="D140"/>
      <c r="E140"/>
      <c r="F140"/>
      <c r="G140"/>
      <c r="H140"/>
      <c r="I140"/>
      <c r="J140"/>
      <c r="K140"/>
    </row>
    <row r="141" spans="3:11" x14ac:dyDescent="0.2">
      <c r="C141"/>
      <c r="D141"/>
      <c r="E141"/>
      <c r="F141"/>
      <c r="G141"/>
      <c r="H141"/>
      <c r="I141"/>
      <c r="J141"/>
      <c r="K141"/>
    </row>
    <row r="142" spans="3:11" x14ac:dyDescent="0.2">
      <c r="C142"/>
      <c r="D142"/>
      <c r="E142"/>
      <c r="F142"/>
      <c r="G142"/>
      <c r="H142"/>
      <c r="I142"/>
      <c r="J142"/>
      <c r="K142"/>
    </row>
    <row r="143" spans="3:11" x14ac:dyDescent="0.2">
      <c r="C143"/>
      <c r="D143"/>
      <c r="E143"/>
      <c r="F143"/>
      <c r="G143"/>
      <c r="H143"/>
      <c r="I143"/>
      <c r="J143"/>
      <c r="K143"/>
    </row>
    <row r="144" spans="3:11" x14ac:dyDescent="0.2">
      <c r="C144"/>
      <c r="D144"/>
      <c r="E144"/>
      <c r="F144"/>
      <c r="G144"/>
      <c r="H144"/>
      <c r="I144"/>
      <c r="J144"/>
      <c r="K144"/>
    </row>
    <row r="145" spans="3:11" x14ac:dyDescent="0.2">
      <c r="C145"/>
      <c r="D145"/>
      <c r="E145"/>
      <c r="F145"/>
      <c r="G145"/>
      <c r="H145"/>
      <c r="I145"/>
      <c r="J145"/>
      <c r="K145"/>
    </row>
    <row r="146" spans="3:11" x14ac:dyDescent="0.2">
      <c r="C146"/>
      <c r="D146"/>
      <c r="E146"/>
      <c r="F146"/>
      <c r="G146"/>
      <c r="H146"/>
      <c r="I146"/>
      <c r="J146"/>
      <c r="K146"/>
    </row>
    <row r="147" spans="3:11" x14ac:dyDescent="0.2">
      <c r="C147"/>
      <c r="D147"/>
      <c r="E147"/>
      <c r="F147"/>
      <c r="G147"/>
      <c r="H147"/>
      <c r="I147"/>
      <c r="J147"/>
      <c r="K147"/>
    </row>
    <row r="148" spans="3:11" x14ac:dyDescent="0.2">
      <c r="C148"/>
      <c r="D148"/>
      <c r="E148"/>
      <c r="F148"/>
      <c r="G148"/>
      <c r="H148"/>
      <c r="I148"/>
      <c r="J148"/>
      <c r="K148"/>
    </row>
    <row r="149" spans="3:11" x14ac:dyDescent="0.2">
      <c r="C149"/>
      <c r="D149"/>
      <c r="E149"/>
      <c r="F149"/>
      <c r="G149"/>
      <c r="H149"/>
      <c r="I149"/>
      <c r="J149"/>
      <c r="K149"/>
    </row>
    <row r="150" spans="3:11" x14ac:dyDescent="0.2">
      <c r="C150"/>
      <c r="D150"/>
      <c r="E150"/>
      <c r="F150"/>
      <c r="G150"/>
      <c r="H150"/>
      <c r="I150"/>
      <c r="J150"/>
      <c r="K150"/>
    </row>
    <row r="151" spans="3:11" x14ac:dyDescent="0.2">
      <c r="C151"/>
      <c r="D151"/>
      <c r="E151"/>
      <c r="F151"/>
      <c r="G151"/>
      <c r="H151"/>
      <c r="I151"/>
      <c r="J151"/>
      <c r="K151"/>
    </row>
    <row r="152" spans="3:11" x14ac:dyDescent="0.2">
      <c r="C152"/>
      <c r="D152"/>
      <c r="E152"/>
      <c r="F152"/>
      <c r="G152"/>
      <c r="H152"/>
      <c r="I152"/>
      <c r="J152"/>
      <c r="K152"/>
    </row>
    <row r="153" spans="3:11" x14ac:dyDescent="0.2">
      <c r="C153"/>
      <c r="D153"/>
      <c r="E153"/>
      <c r="F153"/>
      <c r="G153"/>
      <c r="H153"/>
      <c r="I153"/>
      <c r="J153"/>
      <c r="K153"/>
    </row>
    <row r="154" spans="3:11" x14ac:dyDescent="0.2">
      <c r="C154"/>
      <c r="D154"/>
      <c r="E154"/>
      <c r="F154"/>
      <c r="G154"/>
      <c r="H154"/>
      <c r="I154"/>
      <c r="J154"/>
      <c r="K154"/>
    </row>
    <row r="155" spans="3:11" x14ac:dyDescent="0.2">
      <c r="C155"/>
      <c r="D155"/>
      <c r="E155"/>
      <c r="F155"/>
      <c r="G155"/>
      <c r="H155"/>
      <c r="I155"/>
      <c r="J155"/>
      <c r="K155"/>
    </row>
    <row r="156" spans="3:11" x14ac:dyDescent="0.2">
      <c r="C156"/>
      <c r="D156"/>
      <c r="E156"/>
      <c r="F156"/>
      <c r="G156"/>
      <c r="H156"/>
      <c r="I156"/>
      <c r="J156"/>
      <c r="K156"/>
    </row>
    <row r="157" spans="3:11" x14ac:dyDescent="0.2">
      <c r="C157"/>
      <c r="D157"/>
      <c r="E157"/>
      <c r="F157"/>
      <c r="G157"/>
      <c r="H157"/>
      <c r="I157"/>
      <c r="J157"/>
      <c r="K157"/>
    </row>
    <row r="158" spans="3:11" x14ac:dyDescent="0.2">
      <c r="C158"/>
      <c r="D158"/>
      <c r="E158"/>
      <c r="F158"/>
      <c r="G158"/>
      <c r="H158"/>
      <c r="I158"/>
      <c r="J158"/>
      <c r="K158"/>
    </row>
    <row r="159" spans="3:11" x14ac:dyDescent="0.2">
      <c r="C159"/>
      <c r="D159"/>
      <c r="E159"/>
      <c r="F159"/>
      <c r="G159"/>
      <c r="H159"/>
      <c r="I159"/>
      <c r="J159"/>
      <c r="K159"/>
    </row>
    <row r="160" spans="3:11" x14ac:dyDescent="0.2">
      <c r="C160"/>
      <c r="D160"/>
      <c r="E160"/>
      <c r="F160"/>
      <c r="G160"/>
      <c r="H160"/>
      <c r="I160"/>
      <c r="J160"/>
      <c r="K160"/>
    </row>
    <row r="161" spans="3:11" x14ac:dyDescent="0.2">
      <c r="C161"/>
      <c r="D161"/>
      <c r="E161"/>
      <c r="F161"/>
      <c r="G161"/>
      <c r="H161"/>
      <c r="I161"/>
      <c r="J161"/>
      <c r="K161"/>
    </row>
    <row r="162" spans="3:11" x14ac:dyDescent="0.2">
      <c r="C162"/>
      <c r="D162"/>
      <c r="E162"/>
      <c r="F162"/>
      <c r="G162"/>
      <c r="H162"/>
      <c r="I162"/>
      <c r="J162"/>
      <c r="K162"/>
    </row>
    <row r="163" spans="3:11" x14ac:dyDescent="0.2">
      <c r="C163"/>
      <c r="D163"/>
      <c r="E163"/>
      <c r="F163"/>
      <c r="G163"/>
      <c r="H163"/>
      <c r="I163"/>
      <c r="J163"/>
      <c r="K163"/>
    </row>
    <row r="164" spans="3:11" x14ac:dyDescent="0.2">
      <c r="C164"/>
      <c r="D164"/>
      <c r="E164"/>
      <c r="F164"/>
      <c r="G164"/>
      <c r="H164"/>
      <c r="I164"/>
      <c r="J164"/>
      <c r="K164"/>
    </row>
    <row r="165" spans="3:11" x14ac:dyDescent="0.2">
      <c r="C165"/>
      <c r="D165"/>
      <c r="E165"/>
      <c r="F165"/>
      <c r="G165"/>
      <c r="H165"/>
      <c r="I165"/>
      <c r="J165"/>
      <c r="K165"/>
    </row>
    <row r="166" spans="3:11" x14ac:dyDescent="0.2">
      <c r="C166"/>
      <c r="D166"/>
      <c r="E166"/>
      <c r="F166"/>
      <c r="G166"/>
      <c r="H166"/>
      <c r="I166"/>
      <c r="J166"/>
      <c r="K166"/>
    </row>
    <row r="167" spans="3:11" x14ac:dyDescent="0.2">
      <c r="C167"/>
      <c r="D167"/>
      <c r="E167"/>
      <c r="F167"/>
      <c r="G167"/>
      <c r="H167"/>
      <c r="I167"/>
      <c r="J167"/>
      <c r="K167"/>
    </row>
    <row r="168" spans="3:11" x14ac:dyDescent="0.2">
      <c r="C168"/>
      <c r="D168"/>
      <c r="E168"/>
      <c r="F168"/>
      <c r="G168"/>
      <c r="H168"/>
      <c r="I168"/>
      <c r="J168"/>
      <c r="K168"/>
    </row>
    <row r="169" spans="3:11" x14ac:dyDescent="0.2">
      <c r="C169"/>
      <c r="D169"/>
      <c r="E169"/>
      <c r="F169"/>
      <c r="G169"/>
      <c r="H169"/>
      <c r="I169"/>
      <c r="J169"/>
      <c r="K169"/>
    </row>
    <row r="170" spans="3:11" x14ac:dyDescent="0.2">
      <c r="C170"/>
      <c r="D170"/>
      <c r="E170"/>
      <c r="F170"/>
      <c r="G170"/>
      <c r="H170"/>
      <c r="I170"/>
      <c r="J170"/>
      <c r="K170"/>
    </row>
    <row r="171" spans="3:11" x14ac:dyDescent="0.2">
      <c r="C171"/>
      <c r="D171"/>
      <c r="E171"/>
      <c r="F171"/>
      <c r="G171"/>
      <c r="H171"/>
      <c r="I171"/>
      <c r="J171"/>
      <c r="K171"/>
    </row>
    <row r="172" spans="3:11" x14ac:dyDescent="0.2">
      <c r="C172"/>
      <c r="D172"/>
      <c r="E172"/>
      <c r="F172"/>
      <c r="G172"/>
      <c r="H172"/>
      <c r="I172"/>
      <c r="J172"/>
      <c r="K172"/>
    </row>
    <row r="173" spans="3:11" x14ac:dyDescent="0.2">
      <c r="C173"/>
      <c r="D173"/>
      <c r="E173"/>
      <c r="F173"/>
      <c r="G173"/>
      <c r="H173"/>
      <c r="I173"/>
      <c r="J173"/>
      <c r="K173"/>
    </row>
    <row r="174" spans="3:11" x14ac:dyDescent="0.2">
      <c r="C174"/>
      <c r="D174"/>
      <c r="E174"/>
      <c r="F174"/>
      <c r="G174"/>
      <c r="H174"/>
      <c r="I174"/>
      <c r="J174"/>
      <c r="K174"/>
    </row>
    <row r="175" spans="3:11" x14ac:dyDescent="0.2">
      <c r="C175"/>
      <c r="D175"/>
      <c r="E175"/>
      <c r="F175"/>
      <c r="G175"/>
      <c r="H175"/>
      <c r="I175"/>
      <c r="J175"/>
      <c r="K175"/>
    </row>
    <row r="176" spans="3:11" x14ac:dyDescent="0.2">
      <c r="C176"/>
      <c r="D176"/>
      <c r="E176"/>
      <c r="F176"/>
      <c r="G176"/>
      <c r="H176"/>
      <c r="I176"/>
      <c r="J176"/>
      <c r="K176"/>
    </row>
    <row r="177" spans="3:11" x14ac:dyDescent="0.2">
      <c r="C177"/>
      <c r="D177"/>
      <c r="E177"/>
      <c r="F177"/>
      <c r="G177"/>
      <c r="H177"/>
      <c r="I177"/>
      <c r="J177"/>
      <c r="K177"/>
    </row>
    <row r="178" spans="3:11" x14ac:dyDescent="0.2">
      <c r="C178"/>
      <c r="D178"/>
      <c r="E178"/>
      <c r="F178"/>
      <c r="G178"/>
      <c r="H178"/>
      <c r="I178"/>
      <c r="J178"/>
      <c r="K178"/>
    </row>
    <row r="179" spans="3:11" x14ac:dyDescent="0.2">
      <c r="C179"/>
      <c r="D179"/>
      <c r="E179"/>
      <c r="F179"/>
      <c r="G179"/>
      <c r="H179"/>
      <c r="I179"/>
      <c r="J179"/>
      <c r="K179"/>
    </row>
    <row r="180" spans="3:11" x14ac:dyDescent="0.2">
      <c r="C180"/>
      <c r="D180"/>
      <c r="E180"/>
      <c r="F180"/>
      <c r="G180"/>
      <c r="H180"/>
      <c r="I180"/>
      <c r="J180"/>
      <c r="K180"/>
    </row>
    <row r="181" spans="3:11" x14ac:dyDescent="0.2">
      <c r="C181"/>
      <c r="D181"/>
      <c r="E181"/>
      <c r="F181"/>
      <c r="G181"/>
      <c r="H181"/>
      <c r="I181"/>
      <c r="J181"/>
      <c r="K181"/>
    </row>
    <row r="182" spans="3:11" x14ac:dyDescent="0.2">
      <c r="C182"/>
      <c r="D182"/>
      <c r="E182"/>
      <c r="F182"/>
      <c r="G182"/>
      <c r="H182"/>
      <c r="I182"/>
      <c r="J182"/>
      <c r="K182"/>
    </row>
    <row r="183" spans="3:11" x14ac:dyDescent="0.2">
      <c r="C183"/>
      <c r="D183"/>
      <c r="E183"/>
      <c r="F183"/>
      <c r="G183"/>
      <c r="H183"/>
      <c r="I183"/>
      <c r="J183"/>
      <c r="K183"/>
    </row>
    <row r="184" spans="3:11" x14ac:dyDescent="0.2">
      <c r="C184"/>
      <c r="D184"/>
      <c r="E184"/>
      <c r="F184"/>
      <c r="G184"/>
      <c r="H184"/>
      <c r="I184"/>
      <c r="J184"/>
      <c r="K184"/>
    </row>
    <row r="185" spans="3:11" x14ac:dyDescent="0.2">
      <c r="C185"/>
      <c r="D185"/>
      <c r="E185"/>
      <c r="F185"/>
      <c r="G185"/>
      <c r="H185"/>
      <c r="I185"/>
      <c r="J185"/>
      <c r="K185"/>
    </row>
    <row r="186" spans="3:11" x14ac:dyDescent="0.2">
      <c r="C186"/>
      <c r="D186"/>
      <c r="E186"/>
      <c r="F186"/>
      <c r="G186"/>
      <c r="H186"/>
      <c r="I186"/>
      <c r="J186"/>
      <c r="K186"/>
    </row>
    <row r="187" spans="3:11" x14ac:dyDescent="0.2">
      <c r="C187"/>
      <c r="D187"/>
      <c r="E187"/>
      <c r="F187"/>
      <c r="G187"/>
      <c r="H187"/>
      <c r="I187"/>
      <c r="J187"/>
      <c r="K187"/>
    </row>
    <row r="188" spans="3:11" x14ac:dyDescent="0.2">
      <c r="C188"/>
      <c r="D188"/>
      <c r="E188"/>
      <c r="F188"/>
      <c r="G188"/>
      <c r="H188"/>
      <c r="I188"/>
      <c r="J188"/>
      <c r="K188"/>
    </row>
    <row r="189" spans="3:11" x14ac:dyDescent="0.2">
      <c r="C189"/>
      <c r="D189"/>
      <c r="E189"/>
      <c r="F189"/>
      <c r="G189"/>
      <c r="H189"/>
      <c r="I189"/>
      <c r="J189"/>
      <c r="K189"/>
    </row>
    <row r="190" spans="3:11" x14ac:dyDescent="0.2">
      <c r="C190"/>
      <c r="D190"/>
      <c r="E190"/>
      <c r="F190"/>
      <c r="G190"/>
      <c r="H190"/>
      <c r="I190"/>
      <c r="J190"/>
      <c r="K190"/>
    </row>
    <row r="191" spans="3:11" x14ac:dyDescent="0.2">
      <c r="C191"/>
      <c r="D191"/>
      <c r="E191"/>
      <c r="F191"/>
      <c r="G191"/>
      <c r="H191"/>
      <c r="I191"/>
      <c r="J191"/>
      <c r="K191"/>
    </row>
    <row r="192" spans="3:11" x14ac:dyDescent="0.2">
      <c r="C192"/>
      <c r="D192"/>
      <c r="E192"/>
      <c r="F192"/>
      <c r="G192"/>
      <c r="H192"/>
      <c r="I192"/>
      <c r="J192"/>
      <c r="K192"/>
    </row>
    <row r="193" spans="3:11" x14ac:dyDescent="0.2">
      <c r="C193"/>
      <c r="D193"/>
      <c r="E193"/>
      <c r="F193"/>
      <c r="G193"/>
      <c r="H193"/>
      <c r="I193"/>
      <c r="J193"/>
      <c r="K193"/>
    </row>
    <row r="194" spans="3:11" x14ac:dyDescent="0.2">
      <c r="C194"/>
      <c r="D194"/>
      <c r="E194"/>
      <c r="F194"/>
      <c r="G194"/>
      <c r="H194"/>
      <c r="I194"/>
      <c r="J194"/>
      <c r="K194"/>
    </row>
    <row r="195" spans="3:11" x14ac:dyDescent="0.2">
      <c r="C195"/>
      <c r="D195"/>
      <c r="E195"/>
      <c r="F195"/>
      <c r="G195"/>
      <c r="H195"/>
      <c r="I195"/>
      <c r="J195"/>
      <c r="K195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CA14A-E460-6048-962A-931A496BF074}">
  <sheetPr codeName="Sheet17"/>
  <dimension ref="A1:N195"/>
  <sheetViews>
    <sheetView workbookViewId="0">
      <selection activeCell="B1" sqref="B1:B9"/>
    </sheetView>
  </sheetViews>
  <sheetFormatPr baseColWidth="10" defaultColWidth="8.83203125" defaultRowHeight="15" x14ac:dyDescent="0.2"/>
  <cols>
    <col min="1" max="1" width="25.6640625" bestFit="1" customWidth="1"/>
    <col min="3" max="8" width="8.83203125" style="4"/>
    <col min="9" max="9" width="8.83203125" style="9"/>
    <col min="10" max="11" width="8.83203125" style="6"/>
  </cols>
  <sheetData>
    <row r="1" spans="1:14" x14ac:dyDescent="0.2">
      <c r="A1" t="s">
        <v>23</v>
      </c>
      <c r="B1">
        <f>Main!S5</f>
        <v>0</v>
      </c>
      <c r="D1" s="1" t="s">
        <v>9</v>
      </c>
      <c r="E1" s="1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16</v>
      </c>
      <c r="L1" s="8" t="s">
        <v>17</v>
      </c>
      <c r="M1" s="10" t="s">
        <v>18</v>
      </c>
      <c r="N1" s="10" t="s">
        <v>19</v>
      </c>
    </row>
    <row r="2" spans="1:14" x14ac:dyDescent="0.2">
      <c r="A2" s="11" t="s">
        <v>0</v>
      </c>
      <c r="B2">
        <f>Main!S6</f>
        <v>24</v>
      </c>
      <c r="D2">
        <v>1</v>
      </c>
      <c r="E2" t="e">
        <f t="shared" ref="E2:E25" si="0">D2*(360/$B$3)/$B$9</f>
        <v>#DIV/0!</v>
      </c>
      <c r="F2" s="4" t="e">
        <f t="shared" ref="F2:F25" si="1">2*PI()*E2*$B$7/1000</f>
        <v>#DIV/0!</v>
      </c>
      <c r="G2" s="4" t="e">
        <f t="shared" ref="G2:G25" si="2">F2+$B$4</f>
        <v>#DIV/0!</v>
      </c>
      <c r="H2" s="4">
        <f t="shared" ref="H2:H25" si="3">2*PI()*D2*($B$8/(100*SQRT(2))/$B$5)</f>
        <v>0.79971892886850582</v>
      </c>
      <c r="I2" s="4">
        <f>IF($B$2 &gt; H2, $B$2 - H2, 0)</f>
        <v>23.200281071131496</v>
      </c>
      <c r="J2" s="4" t="e">
        <f>I2/G2</f>
        <v>#DIV/0!</v>
      </c>
      <c r="K2" s="4" t="e">
        <f t="shared" ref="K2:K25" si="4">IF(J2&gt;$B$6,$B$6, J2)</f>
        <v>#DIV/0!</v>
      </c>
      <c r="L2" s="9" t="e">
        <f t="shared" ref="L2:L25" si="5">K2/$B$5</f>
        <v>#DIV/0!</v>
      </c>
      <c r="M2" s="6" t="e">
        <f>L2*$B$8/(100*SQRT(2))</f>
        <v>#DIV/0!</v>
      </c>
      <c r="N2" s="6" t="e">
        <f>M2*SQRT(2)</f>
        <v>#DIV/0!</v>
      </c>
    </row>
    <row r="3" spans="1:14" x14ac:dyDescent="0.2">
      <c r="A3" s="5" t="s">
        <v>2</v>
      </c>
      <c r="B3">
        <f>Main!S7</f>
        <v>0</v>
      </c>
      <c r="D3">
        <v>2</v>
      </c>
      <c r="E3" t="e">
        <f t="shared" si="0"/>
        <v>#DIV/0!</v>
      </c>
      <c r="F3" s="4" t="e">
        <f t="shared" si="1"/>
        <v>#DIV/0!</v>
      </c>
      <c r="G3" s="4" t="e">
        <f t="shared" si="2"/>
        <v>#DIV/0!</v>
      </c>
      <c r="H3" s="4">
        <f t="shared" si="3"/>
        <v>1.5994378577370116</v>
      </c>
      <c r="I3" s="4">
        <f t="shared" ref="I3:I25" si="6">IF($B$2 &gt; H3, $B$2 - H3, 0)</f>
        <v>22.400562142262988</v>
      </c>
      <c r="J3" s="4" t="e">
        <f t="shared" ref="J3:J11" si="7">I3/G3</f>
        <v>#DIV/0!</v>
      </c>
      <c r="K3" s="4" t="e">
        <f t="shared" si="4"/>
        <v>#DIV/0!</v>
      </c>
      <c r="L3" s="9" t="e">
        <f t="shared" si="5"/>
        <v>#DIV/0!</v>
      </c>
      <c r="M3" s="6" t="e">
        <f t="shared" ref="M3:M25" si="8">L3*$B$8/(100*SQRT(2))</f>
        <v>#DIV/0!</v>
      </c>
      <c r="N3" s="6" t="e">
        <f t="shared" ref="N3:N11" si="9">M3*SQRT(2)</f>
        <v>#DIV/0!</v>
      </c>
    </row>
    <row r="4" spans="1:14" x14ac:dyDescent="0.2">
      <c r="A4" s="2" t="s">
        <v>3</v>
      </c>
      <c r="B4">
        <f>Main!S8</f>
        <v>7.2</v>
      </c>
      <c r="D4">
        <v>3</v>
      </c>
      <c r="E4" t="e">
        <f t="shared" si="0"/>
        <v>#DIV/0!</v>
      </c>
      <c r="F4" s="4" t="e">
        <f t="shared" si="1"/>
        <v>#DIV/0!</v>
      </c>
      <c r="G4" s="4" t="e">
        <f t="shared" si="2"/>
        <v>#DIV/0!</v>
      </c>
      <c r="H4" s="4">
        <f t="shared" si="3"/>
        <v>2.3991567866055177</v>
      </c>
      <c r="I4" s="4">
        <f t="shared" si="6"/>
        <v>21.600843213394484</v>
      </c>
      <c r="J4" s="4" t="e">
        <f t="shared" si="7"/>
        <v>#DIV/0!</v>
      </c>
      <c r="K4" s="4" t="e">
        <f t="shared" si="4"/>
        <v>#DIV/0!</v>
      </c>
      <c r="L4" s="9" t="e">
        <f t="shared" si="5"/>
        <v>#DIV/0!</v>
      </c>
      <c r="M4" s="6" t="e">
        <f t="shared" si="8"/>
        <v>#DIV/0!</v>
      </c>
      <c r="N4" s="6" t="e">
        <f t="shared" si="9"/>
        <v>#DIV/0!</v>
      </c>
    </row>
    <row r="5" spans="1:14" x14ac:dyDescent="0.2">
      <c r="A5" s="2" t="s">
        <v>4</v>
      </c>
      <c r="B5">
        <f>Main!S9</f>
        <v>1</v>
      </c>
      <c r="D5">
        <v>4</v>
      </c>
      <c r="E5" t="e">
        <f t="shared" si="0"/>
        <v>#DIV/0!</v>
      </c>
      <c r="F5" s="4" t="e">
        <f t="shared" si="1"/>
        <v>#DIV/0!</v>
      </c>
      <c r="G5" s="4" t="e">
        <f t="shared" si="2"/>
        <v>#DIV/0!</v>
      </c>
      <c r="H5" s="4">
        <f t="shared" si="3"/>
        <v>3.1988757154740233</v>
      </c>
      <c r="I5" s="4">
        <f t="shared" si="6"/>
        <v>20.801124284525976</v>
      </c>
      <c r="J5" s="4" t="e">
        <f t="shared" si="7"/>
        <v>#DIV/0!</v>
      </c>
      <c r="K5" s="4" t="e">
        <f t="shared" si="4"/>
        <v>#DIV/0!</v>
      </c>
      <c r="L5" s="9" t="e">
        <f t="shared" si="5"/>
        <v>#DIV/0!</v>
      </c>
      <c r="M5" s="6" t="e">
        <f t="shared" si="8"/>
        <v>#DIV/0!</v>
      </c>
      <c r="N5" s="6" t="e">
        <f t="shared" si="9"/>
        <v>#DIV/0!</v>
      </c>
    </row>
    <row r="6" spans="1:14" x14ac:dyDescent="0.2">
      <c r="A6" s="2" t="s">
        <v>5</v>
      </c>
      <c r="B6">
        <f>Main!S10</f>
        <v>0.8</v>
      </c>
      <c r="D6">
        <v>5</v>
      </c>
      <c r="E6" t="e">
        <f t="shared" si="0"/>
        <v>#DIV/0!</v>
      </c>
      <c r="F6" s="4" t="e">
        <f t="shared" si="1"/>
        <v>#DIV/0!</v>
      </c>
      <c r="G6" s="4" t="e">
        <f t="shared" si="2"/>
        <v>#DIV/0!</v>
      </c>
      <c r="H6" s="4">
        <f t="shared" si="3"/>
        <v>3.9985946443425293</v>
      </c>
      <c r="I6" s="4">
        <f t="shared" si="6"/>
        <v>20.001405355657472</v>
      </c>
      <c r="J6" s="4" t="e">
        <f t="shared" si="7"/>
        <v>#DIV/0!</v>
      </c>
      <c r="K6" s="4" t="e">
        <f t="shared" si="4"/>
        <v>#DIV/0!</v>
      </c>
      <c r="L6" s="9" t="e">
        <f t="shared" si="5"/>
        <v>#DIV/0!</v>
      </c>
      <c r="M6" s="6" t="e">
        <f t="shared" si="8"/>
        <v>#DIV/0!</v>
      </c>
      <c r="N6" s="6" t="e">
        <f t="shared" si="9"/>
        <v>#DIV/0!</v>
      </c>
    </row>
    <row r="7" spans="1:14" x14ac:dyDescent="0.2">
      <c r="A7" s="2" t="s">
        <v>6</v>
      </c>
      <c r="B7">
        <f>Main!S11</f>
        <v>7</v>
      </c>
      <c r="D7">
        <v>6</v>
      </c>
      <c r="E7" t="e">
        <f t="shared" si="0"/>
        <v>#DIV/0!</v>
      </c>
      <c r="F7" s="4" t="e">
        <f t="shared" si="1"/>
        <v>#DIV/0!</v>
      </c>
      <c r="G7" s="4" t="e">
        <f t="shared" si="2"/>
        <v>#DIV/0!</v>
      </c>
      <c r="H7" s="4">
        <f t="shared" si="3"/>
        <v>4.7983135732110354</v>
      </c>
      <c r="I7" s="4">
        <f t="shared" si="6"/>
        <v>19.201686426788964</v>
      </c>
      <c r="J7" s="4" t="e">
        <f t="shared" si="7"/>
        <v>#DIV/0!</v>
      </c>
      <c r="K7" s="4" t="e">
        <f t="shared" si="4"/>
        <v>#DIV/0!</v>
      </c>
      <c r="L7" s="9" t="e">
        <f t="shared" si="5"/>
        <v>#DIV/0!</v>
      </c>
      <c r="M7" s="6" t="e">
        <f t="shared" si="8"/>
        <v>#DIV/0!</v>
      </c>
      <c r="N7" s="6" t="e">
        <f t="shared" si="9"/>
        <v>#DIV/0!</v>
      </c>
    </row>
    <row r="8" spans="1:14" x14ac:dyDescent="0.2">
      <c r="A8" s="2" t="s">
        <v>7</v>
      </c>
      <c r="B8">
        <f>Main!S12</f>
        <v>18</v>
      </c>
      <c r="D8">
        <v>7</v>
      </c>
      <c r="E8" t="e">
        <f t="shared" si="0"/>
        <v>#DIV/0!</v>
      </c>
      <c r="F8" s="4" t="e">
        <f t="shared" si="1"/>
        <v>#DIV/0!</v>
      </c>
      <c r="G8" s="4" t="e">
        <f t="shared" si="2"/>
        <v>#DIV/0!</v>
      </c>
      <c r="H8" s="4">
        <f t="shared" si="3"/>
        <v>5.5980325020795414</v>
      </c>
      <c r="I8" s="4">
        <f t="shared" si="6"/>
        <v>18.401967497920459</v>
      </c>
      <c r="J8" s="4" t="e">
        <f t="shared" si="7"/>
        <v>#DIV/0!</v>
      </c>
      <c r="K8" s="4" t="e">
        <f t="shared" si="4"/>
        <v>#DIV/0!</v>
      </c>
      <c r="L8" s="9" t="e">
        <f t="shared" si="5"/>
        <v>#DIV/0!</v>
      </c>
      <c r="M8" s="6" t="e">
        <f t="shared" si="8"/>
        <v>#DIV/0!</v>
      </c>
      <c r="N8" s="6" t="e">
        <f t="shared" si="9"/>
        <v>#DIV/0!</v>
      </c>
    </row>
    <row r="9" spans="1:14" x14ac:dyDescent="0.2">
      <c r="A9" s="11" t="s">
        <v>8</v>
      </c>
      <c r="B9">
        <f>Main!S13</f>
        <v>4</v>
      </c>
      <c r="D9">
        <v>8</v>
      </c>
      <c r="E9" t="e">
        <f t="shared" si="0"/>
        <v>#DIV/0!</v>
      </c>
      <c r="F9" s="4" t="e">
        <f t="shared" si="1"/>
        <v>#DIV/0!</v>
      </c>
      <c r="G9" s="4" t="e">
        <f t="shared" si="2"/>
        <v>#DIV/0!</v>
      </c>
      <c r="H9" s="4">
        <f t="shared" si="3"/>
        <v>6.3977514309480465</v>
      </c>
      <c r="I9" s="4">
        <f t="shared" si="6"/>
        <v>17.602248569051952</v>
      </c>
      <c r="J9" s="4" t="e">
        <f t="shared" si="7"/>
        <v>#DIV/0!</v>
      </c>
      <c r="K9" s="4" t="e">
        <f t="shared" si="4"/>
        <v>#DIV/0!</v>
      </c>
      <c r="L9" s="9" t="e">
        <f t="shared" si="5"/>
        <v>#DIV/0!</v>
      </c>
      <c r="M9" s="6" t="e">
        <f t="shared" si="8"/>
        <v>#DIV/0!</v>
      </c>
      <c r="N9" s="6" t="e">
        <f t="shared" si="9"/>
        <v>#DIV/0!</v>
      </c>
    </row>
    <row r="10" spans="1:14" x14ac:dyDescent="0.2">
      <c r="D10">
        <v>9</v>
      </c>
      <c r="E10" t="e">
        <f t="shared" si="0"/>
        <v>#DIV/0!</v>
      </c>
      <c r="F10" s="4" t="e">
        <f t="shared" si="1"/>
        <v>#DIV/0!</v>
      </c>
      <c r="G10" s="4" t="e">
        <f t="shared" si="2"/>
        <v>#DIV/0!</v>
      </c>
      <c r="H10" s="4">
        <f t="shared" si="3"/>
        <v>7.1974703598165526</v>
      </c>
      <c r="I10" s="4">
        <f t="shared" si="6"/>
        <v>16.802529640183447</v>
      </c>
      <c r="J10" s="4" t="e">
        <f t="shared" si="7"/>
        <v>#DIV/0!</v>
      </c>
      <c r="K10" s="4" t="e">
        <f t="shared" si="4"/>
        <v>#DIV/0!</v>
      </c>
      <c r="L10" s="9" t="e">
        <f t="shared" si="5"/>
        <v>#DIV/0!</v>
      </c>
      <c r="M10" s="6" t="e">
        <f t="shared" si="8"/>
        <v>#DIV/0!</v>
      </c>
      <c r="N10" s="6" t="e">
        <f t="shared" si="9"/>
        <v>#DIV/0!</v>
      </c>
    </row>
    <row r="11" spans="1:14" x14ac:dyDescent="0.2">
      <c r="D11">
        <v>10</v>
      </c>
      <c r="E11" t="e">
        <f t="shared" si="0"/>
        <v>#DIV/0!</v>
      </c>
      <c r="F11" s="4" t="e">
        <f t="shared" si="1"/>
        <v>#DIV/0!</v>
      </c>
      <c r="G11" s="4" t="e">
        <f t="shared" si="2"/>
        <v>#DIV/0!</v>
      </c>
      <c r="H11" s="4">
        <f t="shared" si="3"/>
        <v>7.9971892886850586</v>
      </c>
      <c r="I11" s="4">
        <f t="shared" si="6"/>
        <v>16.002810711314943</v>
      </c>
      <c r="J11" s="4" t="e">
        <f t="shared" si="7"/>
        <v>#DIV/0!</v>
      </c>
      <c r="K11" s="4" t="e">
        <f t="shared" si="4"/>
        <v>#DIV/0!</v>
      </c>
      <c r="L11" s="9" t="e">
        <f t="shared" si="5"/>
        <v>#DIV/0!</v>
      </c>
      <c r="M11" s="6" t="e">
        <f t="shared" si="8"/>
        <v>#DIV/0!</v>
      </c>
      <c r="N11" s="6" t="e">
        <f t="shared" si="9"/>
        <v>#DIV/0!</v>
      </c>
    </row>
    <row r="12" spans="1:14" x14ac:dyDescent="0.2">
      <c r="D12">
        <v>11</v>
      </c>
      <c r="E12" t="e">
        <f t="shared" si="0"/>
        <v>#DIV/0!</v>
      </c>
      <c r="F12" s="4" t="e">
        <f t="shared" si="1"/>
        <v>#DIV/0!</v>
      </c>
      <c r="G12" s="4" t="e">
        <f t="shared" si="2"/>
        <v>#DIV/0!</v>
      </c>
      <c r="H12" s="4">
        <f t="shared" si="3"/>
        <v>8.7969082175535629</v>
      </c>
      <c r="I12" s="4">
        <f t="shared" si="6"/>
        <v>15.203091782446437</v>
      </c>
      <c r="J12" s="4" t="e">
        <f t="shared" ref="J12:J25" si="10">I12/G12</f>
        <v>#DIV/0!</v>
      </c>
      <c r="K12" s="4" t="e">
        <f t="shared" si="4"/>
        <v>#DIV/0!</v>
      </c>
      <c r="L12" s="9" t="e">
        <f t="shared" si="5"/>
        <v>#DIV/0!</v>
      </c>
      <c r="M12" s="6" t="e">
        <f t="shared" si="8"/>
        <v>#DIV/0!</v>
      </c>
      <c r="N12" s="6" t="e">
        <f t="shared" ref="N12:N25" si="11">M12*SQRT(2)</f>
        <v>#DIV/0!</v>
      </c>
    </row>
    <row r="13" spans="1:14" x14ac:dyDescent="0.2">
      <c r="D13">
        <v>12</v>
      </c>
      <c r="E13" t="e">
        <f t="shared" si="0"/>
        <v>#DIV/0!</v>
      </c>
      <c r="F13" s="4" t="e">
        <f t="shared" si="1"/>
        <v>#DIV/0!</v>
      </c>
      <c r="G13" s="4" t="e">
        <f t="shared" si="2"/>
        <v>#DIV/0!</v>
      </c>
      <c r="H13" s="4">
        <f t="shared" si="3"/>
        <v>9.5966271464220707</v>
      </c>
      <c r="I13" s="4">
        <f t="shared" si="6"/>
        <v>14.403372853577929</v>
      </c>
      <c r="J13" s="4" t="e">
        <f t="shared" si="10"/>
        <v>#DIV/0!</v>
      </c>
      <c r="K13" s="4" t="e">
        <f t="shared" si="4"/>
        <v>#DIV/0!</v>
      </c>
      <c r="L13" s="9" t="e">
        <f t="shared" si="5"/>
        <v>#DIV/0!</v>
      </c>
      <c r="M13" s="6" t="e">
        <f t="shared" si="8"/>
        <v>#DIV/0!</v>
      </c>
      <c r="N13" s="6" t="e">
        <f t="shared" si="11"/>
        <v>#DIV/0!</v>
      </c>
    </row>
    <row r="14" spans="1:14" x14ac:dyDescent="0.2">
      <c r="D14">
        <v>13</v>
      </c>
      <c r="E14" t="e">
        <f t="shared" si="0"/>
        <v>#DIV/0!</v>
      </c>
      <c r="F14" s="4" t="e">
        <f t="shared" si="1"/>
        <v>#DIV/0!</v>
      </c>
      <c r="G14" s="4" t="e">
        <f t="shared" si="2"/>
        <v>#DIV/0!</v>
      </c>
      <c r="H14" s="4">
        <f t="shared" si="3"/>
        <v>10.396346075290577</v>
      </c>
      <c r="I14" s="4">
        <f t="shared" si="6"/>
        <v>13.603653924709423</v>
      </c>
      <c r="J14" s="4" t="e">
        <f t="shared" si="10"/>
        <v>#DIV/0!</v>
      </c>
      <c r="K14" s="4" t="e">
        <f t="shared" si="4"/>
        <v>#DIV/0!</v>
      </c>
      <c r="L14" s="9" t="e">
        <f t="shared" si="5"/>
        <v>#DIV/0!</v>
      </c>
      <c r="M14" s="6" t="e">
        <f t="shared" si="8"/>
        <v>#DIV/0!</v>
      </c>
      <c r="N14" s="6" t="e">
        <f t="shared" si="11"/>
        <v>#DIV/0!</v>
      </c>
    </row>
    <row r="15" spans="1:14" x14ac:dyDescent="0.2">
      <c r="D15">
        <v>14</v>
      </c>
      <c r="E15" t="e">
        <f t="shared" si="0"/>
        <v>#DIV/0!</v>
      </c>
      <c r="F15" s="4" t="e">
        <f t="shared" si="1"/>
        <v>#DIV/0!</v>
      </c>
      <c r="G15" s="4" t="e">
        <f t="shared" si="2"/>
        <v>#DIV/0!</v>
      </c>
      <c r="H15" s="4">
        <f t="shared" si="3"/>
        <v>11.196065004159083</v>
      </c>
      <c r="I15" s="4">
        <f t="shared" si="6"/>
        <v>12.803934995840917</v>
      </c>
      <c r="J15" s="4" t="e">
        <f t="shared" si="10"/>
        <v>#DIV/0!</v>
      </c>
      <c r="K15" s="4" t="e">
        <f t="shared" si="4"/>
        <v>#DIV/0!</v>
      </c>
      <c r="L15" s="9" t="e">
        <f t="shared" si="5"/>
        <v>#DIV/0!</v>
      </c>
      <c r="M15" s="6" t="e">
        <f t="shared" si="8"/>
        <v>#DIV/0!</v>
      </c>
      <c r="N15" s="6" t="e">
        <f t="shared" si="11"/>
        <v>#DIV/0!</v>
      </c>
    </row>
    <row r="16" spans="1:14" x14ac:dyDescent="0.2">
      <c r="D16">
        <v>15</v>
      </c>
      <c r="E16" t="e">
        <f t="shared" si="0"/>
        <v>#DIV/0!</v>
      </c>
      <c r="F16" s="4" t="e">
        <f t="shared" si="1"/>
        <v>#DIV/0!</v>
      </c>
      <c r="G16" s="4" t="e">
        <f t="shared" si="2"/>
        <v>#DIV/0!</v>
      </c>
      <c r="H16" s="4">
        <f t="shared" si="3"/>
        <v>11.995783933027587</v>
      </c>
      <c r="I16" s="4">
        <f t="shared" si="6"/>
        <v>12.004216066972413</v>
      </c>
      <c r="J16" s="4" t="e">
        <f t="shared" si="10"/>
        <v>#DIV/0!</v>
      </c>
      <c r="K16" s="4" t="e">
        <f t="shared" si="4"/>
        <v>#DIV/0!</v>
      </c>
      <c r="L16" s="9" t="e">
        <f t="shared" si="5"/>
        <v>#DIV/0!</v>
      </c>
      <c r="M16" s="6" t="e">
        <f t="shared" si="8"/>
        <v>#DIV/0!</v>
      </c>
      <c r="N16" s="6" t="e">
        <f t="shared" si="11"/>
        <v>#DIV/0!</v>
      </c>
    </row>
    <row r="17" spans="3:14" x14ac:dyDescent="0.2">
      <c r="D17">
        <v>16</v>
      </c>
      <c r="E17" t="e">
        <f t="shared" si="0"/>
        <v>#DIV/0!</v>
      </c>
      <c r="F17" s="4" t="e">
        <f t="shared" si="1"/>
        <v>#DIV/0!</v>
      </c>
      <c r="G17" s="4" t="e">
        <f t="shared" si="2"/>
        <v>#DIV/0!</v>
      </c>
      <c r="H17" s="4">
        <f t="shared" si="3"/>
        <v>12.795502861896093</v>
      </c>
      <c r="I17" s="4">
        <f t="shared" si="6"/>
        <v>11.204497138103907</v>
      </c>
      <c r="J17" s="4" t="e">
        <f t="shared" si="10"/>
        <v>#DIV/0!</v>
      </c>
      <c r="K17" s="4" t="e">
        <f t="shared" si="4"/>
        <v>#DIV/0!</v>
      </c>
      <c r="L17" s="9" t="e">
        <f t="shared" si="5"/>
        <v>#DIV/0!</v>
      </c>
      <c r="M17" s="6" t="e">
        <f t="shared" si="8"/>
        <v>#DIV/0!</v>
      </c>
      <c r="N17" s="6" t="e">
        <f t="shared" si="11"/>
        <v>#DIV/0!</v>
      </c>
    </row>
    <row r="18" spans="3:14" x14ac:dyDescent="0.2">
      <c r="D18">
        <v>17</v>
      </c>
      <c r="E18" t="e">
        <f t="shared" si="0"/>
        <v>#DIV/0!</v>
      </c>
      <c r="F18" s="4" t="e">
        <f t="shared" si="1"/>
        <v>#DIV/0!</v>
      </c>
      <c r="G18" s="4" t="e">
        <f t="shared" si="2"/>
        <v>#DIV/0!</v>
      </c>
      <c r="H18" s="4">
        <f t="shared" si="3"/>
        <v>13.595221790764601</v>
      </c>
      <c r="I18" s="4">
        <f t="shared" si="6"/>
        <v>10.404778209235399</v>
      </c>
      <c r="J18" s="4" t="e">
        <f t="shared" si="10"/>
        <v>#DIV/0!</v>
      </c>
      <c r="K18" s="4" t="e">
        <f t="shared" si="4"/>
        <v>#DIV/0!</v>
      </c>
      <c r="L18" s="9" t="e">
        <f t="shared" si="5"/>
        <v>#DIV/0!</v>
      </c>
      <c r="M18" s="6" t="e">
        <f t="shared" si="8"/>
        <v>#DIV/0!</v>
      </c>
      <c r="N18" s="6" t="e">
        <f t="shared" si="11"/>
        <v>#DIV/0!</v>
      </c>
    </row>
    <row r="19" spans="3:14" x14ac:dyDescent="0.2">
      <c r="D19">
        <v>18</v>
      </c>
      <c r="E19" t="e">
        <f t="shared" si="0"/>
        <v>#DIV/0!</v>
      </c>
      <c r="F19" s="4" t="e">
        <f t="shared" si="1"/>
        <v>#DIV/0!</v>
      </c>
      <c r="G19" s="4" t="e">
        <f t="shared" si="2"/>
        <v>#DIV/0!</v>
      </c>
      <c r="H19" s="4">
        <f t="shared" si="3"/>
        <v>14.394940719633105</v>
      </c>
      <c r="I19" s="4">
        <f t="shared" si="6"/>
        <v>9.6050592803668948</v>
      </c>
      <c r="J19" s="4" t="e">
        <f t="shared" si="10"/>
        <v>#DIV/0!</v>
      </c>
      <c r="K19" s="4" t="e">
        <f t="shared" si="4"/>
        <v>#DIV/0!</v>
      </c>
      <c r="L19" s="9" t="e">
        <f t="shared" si="5"/>
        <v>#DIV/0!</v>
      </c>
      <c r="M19" s="6" t="e">
        <f t="shared" si="8"/>
        <v>#DIV/0!</v>
      </c>
      <c r="N19" s="6" t="e">
        <f t="shared" si="11"/>
        <v>#DIV/0!</v>
      </c>
    </row>
    <row r="20" spans="3:14" x14ac:dyDescent="0.2">
      <c r="D20">
        <v>19</v>
      </c>
      <c r="E20" t="e">
        <f t="shared" si="0"/>
        <v>#DIV/0!</v>
      </c>
      <c r="F20" s="4" t="e">
        <f t="shared" si="1"/>
        <v>#DIV/0!</v>
      </c>
      <c r="G20" s="4" t="e">
        <f t="shared" si="2"/>
        <v>#DIV/0!</v>
      </c>
      <c r="H20" s="4">
        <f t="shared" si="3"/>
        <v>15.194659648501609</v>
      </c>
      <c r="I20" s="4">
        <f t="shared" si="6"/>
        <v>8.8053403514983906</v>
      </c>
      <c r="J20" s="4" t="e">
        <f t="shared" si="10"/>
        <v>#DIV/0!</v>
      </c>
      <c r="K20" s="4" t="e">
        <f t="shared" si="4"/>
        <v>#DIV/0!</v>
      </c>
      <c r="L20" s="9" t="e">
        <f t="shared" si="5"/>
        <v>#DIV/0!</v>
      </c>
      <c r="M20" s="6" t="e">
        <f t="shared" si="8"/>
        <v>#DIV/0!</v>
      </c>
      <c r="N20" s="6" t="e">
        <f t="shared" si="11"/>
        <v>#DIV/0!</v>
      </c>
    </row>
    <row r="21" spans="3:14" x14ac:dyDescent="0.2">
      <c r="D21">
        <v>20</v>
      </c>
      <c r="E21" t="e">
        <f t="shared" si="0"/>
        <v>#DIV/0!</v>
      </c>
      <c r="F21" s="4" t="e">
        <f t="shared" si="1"/>
        <v>#DIV/0!</v>
      </c>
      <c r="G21" s="4" t="e">
        <f t="shared" si="2"/>
        <v>#DIV/0!</v>
      </c>
      <c r="H21" s="4">
        <f t="shared" si="3"/>
        <v>15.994378577370117</v>
      </c>
      <c r="I21" s="4">
        <f t="shared" si="6"/>
        <v>8.0056214226298827</v>
      </c>
      <c r="J21" s="4" t="e">
        <f t="shared" si="10"/>
        <v>#DIV/0!</v>
      </c>
      <c r="K21" s="4" t="e">
        <f t="shared" si="4"/>
        <v>#DIV/0!</v>
      </c>
      <c r="L21" s="9" t="e">
        <f t="shared" si="5"/>
        <v>#DIV/0!</v>
      </c>
      <c r="M21" s="6" t="e">
        <f t="shared" si="8"/>
        <v>#DIV/0!</v>
      </c>
      <c r="N21" s="6" t="e">
        <f t="shared" si="11"/>
        <v>#DIV/0!</v>
      </c>
    </row>
    <row r="22" spans="3:14" x14ac:dyDescent="0.2">
      <c r="D22">
        <v>21</v>
      </c>
      <c r="E22" t="e">
        <f t="shared" si="0"/>
        <v>#DIV/0!</v>
      </c>
      <c r="F22" s="4" t="e">
        <f t="shared" si="1"/>
        <v>#DIV/0!</v>
      </c>
      <c r="G22" s="4" t="e">
        <f t="shared" si="2"/>
        <v>#DIV/0!</v>
      </c>
      <c r="H22" s="4">
        <f t="shared" si="3"/>
        <v>16.794097506238625</v>
      </c>
      <c r="I22" s="4">
        <f t="shared" si="6"/>
        <v>7.2059024937613749</v>
      </c>
      <c r="J22" s="4" t="e">
        <f t="shared" si="10"/>
        <v>#DIV/0!</v>
      </c>
      <c r="K22" s="4" t="e">
        <f t="shared" si="4"/>
        <v>#DIV/0!</v>
      </c>
      <c r="L22" s="9" t="e">
        <f t="shared" si="5"/>
        <v>#DIV/0!</v>
      </c>
      <c r="M22" s="6" t="e">
        <f t="shared" si="8"/>
        <v>#DIV/0!</v>
      </c>
      <c r="N22" s="6" t="e">
        <f t="shared" si="11"/>
        <v>#DIV/0!</v>
      </c>
    </row>
    <row r="23" spans="3:14" x14ac:dyDescent="0.2">
      <c r="D23">
        <v>22</v>
      </c>
      <c r="E23" t="e">
        <f t="shared" si="0"/>
        <v>#DIV/0!</v>
      </c>
      <c r="F23" s="4" t="e">
        <f t="shared" si="1"/>
        <v>#DIV/0!</v>
      </c>
      <c r="G23" s="4" t="e">
        <f t="shared" si="2"/>
        <v>#DIV/0!</v>
      </c>
      <c r="H23" s="4">
        <f t="shared" si="3"/>
        <v>17.593816435107126</v>
      </c>
      <c r="I23" s="4">
        <f t="shared" si="6"/>
        <v>6.4061835648928742</v>
      </c>
      <c r="J23" s="4" t="e">
        <f t="shared" si="10"/>
        <v>#DIV/0!</v>
      </c>
      <c r="K23" s="4" t="e">
        <f t="shared" si="4"/>
        <v>#DIV/0!</v>
      </c>
      <c r="L23" s="9" t="e">
        <f t="shared" si="5"/>
        <v>#DIV/0!</v>
      </c>
      <c r="M23" s="6" t="e">
        <f t="shared" si="8"/>
        <v>#DIV/0!</v>
      </c>
      <c r="N23" s="6" t="e">
        <f t="shared" si="11"/>
        <v>#DIV/0!</v>
      </c>
    </row>
    <row r="24" spans="3:14" x14ac:dyDescent="0.2">
      <c r="D24">
        <v>23</v>
      </c>
      <c r="E24" t="e">
        <f t="shared" si="0"/>
        <v>#DIV/0!</v>
      </c>
      <c r="F24" s="4" t="e">
        <f t="shared" si="1"/>
        <v>#DIV/0!</v>
      </c>
      <c r="G24" s="4" t="e">
        <f t="shared" si="2"/>
        <v>#DIV/0!</v>
      </c>
      <c r="H24" s="4">
        <f t="shared" si="3"/>
        <v>18.393535363975634</v>
      </c>
      <c r="I24" s="4">
        <f t="shared" si="6"/>
        <v>5.6064646360243664</v>
      </c>
      <c r="J24" s="4" t="e">
        <f t="shared" si="10"/>
        <v>#DIV/0!</v>
      </c>
      <c r="K24" s="4" t="e">
        <f t="shared" si="4"/>
        <v>#DIV/0!</v>
      </c>
      <c r="L24" s="9" t="e">
        <f t="shared" si="5"/>
        <v>#DIV/0!</v>
      </c>
      <c r="M24" s="6" t="e">
        <f t="shared" si="8"/>
        <v>#DIV/0!</v>
      </c>
      <c r="N24" s="6" t="e">
        <f t="shared" si="11"/>
        <v>#DIV/0!</v>
      </c>
    </row>
    <row r="25" spans="3:14" x14ac:dyDescent="0.2">
      <c r="D25">
        <v>24</v>
      </c>
      <c r="E25" t="e">
        <f t="shared" si="0"/>
        <v>#DIV/0!</v>
      </c>
      <c r="F25" s="4" t="e">
        <f t="shared" si="1"/>
        <v>#DIV/0!</v>
      </c>
      <c r="G25" s="4" t="e">
        <f t="shared" si="2"/>
        <v>#DIV/0!</v>
      </c>
      <c r="H25" s="4">
        <f t="shared" si="3"/>
        <v>19.193254292844141</v>
      </c>
      <c r="I25" s="4">
        <f t="shared" si="6"/>
        <v>4.8067457071558586</v>
      </c>
      <c r="J25" s="4" t="e">
        <f t="shared" si="10"/>
        <v>#DIV/0!</v>
      </c>
      <c r="K25" s="4" t="e">
        <f t="shared" si="4"/>
        <v>#DIV/0!</v>
      </c>
      <c r="L25" s="9" t="e">
        <f t="shared" si="5"/>
        <v>#DIV/0!</v>
      </c>
      <c r="M25" s="6" t="e">
        <f t="shared" si="8"/>
        <v>#DIV/0!</v>
      </c>
      <c r="N25" s="6" t="e">
        <f t="shared" si="11"/>
        <v>#DIV/0!</v>
      </c>
    </row>
    <row r="27" spans="3:14" x14ac:dyDescent="0.2">
      <c r="C27"/>
      <c r="D27"/>
      <c r="E27"/>
      <c r="F27"/>
      <c r="G27"/>
      <c r="H27"/>
      <c r="I27"/>
      <c r="J27"/>
      <c r="K27"/>
    </row>
    <row r="28" spans="3:14" x14ac:dyDescent="0.2">
      <c r="C28"/>
      <c r="D28"/>
      <c r="E28"/>
      <c r="F28"/>
      <c r="G28"/>
      <c r="H28"/>
      <c r="I28"/>
      <c r="J28"/>
      <c r="K28"/>
    </row>
    <row r="29" spans="3:14" x14ac:dyDescent="0.2">
      <c r="C29"/>
      <c r="D29"/>
      <c r="E29"/>
      <c r="F29"/>
      <c r="G29"/>
      <c r="H29"/>
      <c r="I29"/>
      <c r="J29"/>
      <c r="K29"/>
    </row>
    <row r="30" spans="3:14" x14ac:dyDescent="0.2">
      <c r="C30"/>
      <c r="D30"/>
      <c r="E30"/>
      <c r="F30"/>
      <c r="G30"/>
      <c r="H30"/>
      <c r="I30"/>
      <c r="J30"/>
      <c r="K30"/>
    </row>
    <row r="31" spans="3:14" x14ac:dyDescent="0.2">
      <c r="C31"/>
      <c r="D31"/>
      <c r="E31"/>
      <c r="F31"/>
      <c r="G31"/>
      <c r="H31"/>
      <c r="I31"/>
      <c r="J31"/>
      <c r="K31"/>
    </row>
    <row r="32" spans="3:14" x14ac:dyDescent="0.2">
      <c r="C32"/>
      <c r="D32"/>
      <c r="E32"/>
      <c r="F32"/>
      <c r="G32"/>
      <c r="H32"/>
      <c r="I32"/>
      <c r="J32"/>
      <c r="K32"/>
    </row>
    <row r="33" spans="3:11" x14ac:dyDescent="0.2">
      <c r="C33"/>
      <c r="D33"/>
      <c r="E33"/>
      <c r="F33"/>
      <c r="G33"/>
      <c r="H33"/>
      <c r="I33"/>
      <c r="J33"/>
      <c r="K33"/>
    </row>
    <row r="34" spans="3:11" x14ac:dyDescent="0.2">
      <c r="C34"/>
      <c r="D34"/>
      <c r="E34"/>
      <c r="F34"/>
      <c r="G34"/>
      <c r="H34"/>
      <c r="I34"/>
      <c r="J34"/>
      <c r="K34"/>
    </row>
    <row r="35" spans="3:11" x14ac:dyDescent="0.2">
      <c r="C35"/>
      <c r="D35"/>
      <c r="E35"/>
      <c r="F35"/>
      <c r="G35"/>
      <c r="H35"/>
      <c r="I35"/>
      <c r="J35"/>
      <c r="K35"/>
    </row>
    <row r="36" spans="3:11" x14ac:dyDescent="0.2">
      <c r="C36"/>
      <c r="D36"/>
      <c r="E36"/>
      <c r="F36"/>
      <c r="G36"/>
      <c r="H36"/>
      <c r="I36"/>
      <c r="J36"/>
      <c r="K36"/>
    </row>
    <row r="37" spans="3:11" x14ac:dyDescent="0.2">
      <c r="C37"/>
      <c r="D37"/>
      <c r="E37"/>
      <c r="F37"/>
      <c r="G37"/>
      <c r="H37"/>
      <c r="I37"/>
      <c r="J37"/>
      <c r="K37"/>
    </row>
    <row r="38" spans="3:11" x14ac:dyDescent="0.2">
      <c r="C38"/>
      <c r="D38"/>
      <c r="E38"/>
      <c r="F38"/>
      <c r="G38"/>
      <c r="H38"/>
      <c r="I38"/>
      <c r="J38"/>
      <c r="K38"/>
    </row>
    <row r="39" spans="3:11" x14ac:dyDescent="0.2">
      <c r="C39"/>
      <c r="D39"/>
      <c r="E39"/>
      <c r="F39"/>
      <c r="G39"/>
      <c r="H39"/>
      <c r="I39"/>
      <c r="J39"/>
      <c r="K39"/>
    </row>
    <row r="40" spans="3:11" x14ac:dyDescent="0.2">
      <c r="C40"/>
      <c r="D40"/>
      <c r="E40"/>
      <c r="F40"/>
      <c r="G40"/>
      <c r="H40"/>
      <c r="I40"/>
      <c r="J40"/>
      <c r="K40"/>
    </row>
    <row r="41" spans="3:11" x14ac:dyDescent="0.2">
      <c r="C41"/>
      <c r="D41"/>
      <c r="E41"/>
      <c r="F41"/>
      <c r="G41"/>
      <c r="H41"/>
      <c r="I41"/>
      <c r="J41"/>
      <c r="K41"/>
    </row>
    <row r="42" spans="3:11" x14ac:dyDescent="0.2">
      <c r="C42"/>
      <c r="D42"/>
      <c r="E42"/>
      <c r="F42"/>
      <c r="G42"/>
      <c r="H42"/>
      <c r="I42"/>
      <c r="J42"/>
      <c r="K42"/>
    </row>
    <row r="43" spans="3:11" x14ac:dyDescent="0.2">
      <c r="C43"/>
      <c r="D43"/>
      <c r="E43"/>
      <c r="F43"/>
      <c r="G43"/>
      <c r="H43"/>
      <c r="I43"/>
      <c r="J43"/>
      <c r="K43"/>
    </row>
    <row r="44" spans="3:11" x14ac:dyDescent="0.2">
      <c r="C44"/>
      <c r="D44"/>
      <c r="E44"/>
      <c r="F44"/>
      <c r="G44"/>
      <c r="H44"/>
      <c r="I44"/>
      <c r="J44"/>
      <c r="K44"/>
    </row>
    <row r="45" spans="3:11" x14ac:dyDescent="0.2">
      <c r="C45"/>
      <c r="D45"/>
      <c r="E45"/>
      <c r="F45"/>
      <c r="G45"/>
      <c r="H45"/>
      <c r="I45"/>
      <c r="J45"/>
      <c r="K45"/>
    </row>
    <row r="46" spans="3:11" x14ac:dyDescent="0.2">
      <c r="C46"/>
      <c r="D46"/>
      <c r="E46"/>
      <c r="F46"/>
      <c r="G46"/>
      <c r="H46"/>
      <c r="I46"/>
      <c r="J46"/>
      <c r="K46"/>
    </row>
    <row r="47" spans="3:11" x14ac:dyDescent="0.2">
      <c r="C47"/>
      <c r="D47"/>
      <c r="E47"/>
      <c r="F47"/>
      <c r="G47"/>
      <c r="H47"/>
      <c r="I47"/>
      <c r="J47"/>
      <c r="K47"/>
    </row>
    <row r="48" spans="3:11" x14ac:dyDescent="0.2">
      <c r="C48"/>
      <c r="D48"/>
      <c r="E48"/>
      <c r="F48"/>
      <c r="G48"/>
      <c r="H48"/>
      <c r="I48"/>
      <c r="J48"/>
      <c r="K48"/>
    </row>
    <row r="49" spans="3:11" x14ac:dyDescent="0.2">
      <c r="C49"/>
      <c r="D49"/>
      <c r="E49"/>
      <c r="F49"/>
      <c r="G49"/>
      <c r="H49"/>
      <c r="I49"/>
      <c r="J49"/>
      <c r="K49"/>
    </row>
    <row r="50" spans="3:11" x14ac:dyDescent="0.2">
      <c r="C50"/>
      <c r="D50"/>
      <c r="E50"/>
      <c r="F50"/>
      <c r="G50"/>
      <c r="H50"/>
      <c r="I50"/>
      <c r="J50"/>
      <c r="K50"/>
    </row>
    <row r="51" spans="3:11" x14ac:dyDescent="0.2">
      <c r="C51"/>
      <c r="D51"/>
      <c r="E51"/>
      <c r="F51"/>
      <c r="G51"/>
      <c r="H51"/>
      <c r="I51"/>
      <c r="J51"/>
      <c r="K51"/>
    </row>
    <row r="52" spans="3:11" x14ac:dyDescent="0.2">
      <c r="C52"/>
      <c r="D52"/>
      <c r="E52"/>
      <c r="F52"/>
      <c r="G52"/>
      <c r="H52"/>
      <c r="I52"/>
      <c r="J52"/>
      <c r="K52"/>
    </row>
    <row r="53" spans="3:11" x14ac:dyDescent="0.2">
      <c r="C53"/>
      <c r="D53"/>
      <c r="E53"/>
      <c r="F53"/>
      <c r="G53"/>
      <c r="H53"/>
      <c r="I53"/>
      <c r="J53"/>
      <c r="K53"/>
    </row>
    <row r="54" spans="3:11" x14ac:dyDescent="0.2">
      <c r="C54"/>
      <c r="D54"/>
      <c r="E54"/>
      <c r="F54"/>
      <c r="G54"/>
      <c r="H54"/>
      <c r="I54"/>
      <c r="J54"/>
      <c r="K54"/>
    </row>
    <row r="55" spans="3:11" x14ac:dyDescent="0.2">
      <c r="C55"/>
      <c r="D55"/>
      <c r="E55"/>
      <c r="F55"/>
      <c r="G55"/>
      <c r="H55"/>
      <c r="I55"/>
      <c r="J55"/>
      <c r="K55"/>
    </row>
    <row r="56" spans="3:11" x14ac:dyDescent="0.2">
      <c r="C56"/>
      <c r="D56"/>
      <c r="E56"/>
      <c r="F56"/>
      <c r="G56"/>
      <c r="H56"/>
      <c r="I56"/>
      <c r="J56"/>
      <c r="K56"/>
    </row>
    <row r="57" spans="3:11" x14ac:dyDescent="0.2">
      <c r="C57"/>
      <c r="D57"/>
      <c r="E57"/>
      <c r="F57"/>
      <c r="G57"/>
      <c r="H57"/>
      <c r="I57"/>
      <c r="J57"/>
      <c r="K57"/>
    </row>
    <row r="58" spans="3:11" x14ac:dyDescent="0.2">
      <c r="C58"/>
      <c r="D58"/>
      <c r="E58"/>
      <c r="F58"/>
      <c r="G58"/>
      <c r="H58"/>
      <c r="I58"/>
      <c r="J58"/>
      <c r="K58"/>
    </row>
    <row r="59" spans="3:11" x14ac:dyDescent="0.2">
      <c r="C59"/>
      <c r="D59"/>
      <c r="E59"/>
      <c r="F59"/>
      <c r="G59"/>
      <c r="H59"/>
      <c r="I59"/>
      <c r="J59"/>
      <c r="K59"/>
    </row>
    <row r="60" spans="3:11" x14ac:dyDescent="0.2">
      <c r="C60"/>
      <c r="D60"/>
      <c r="E60"/>
      <c r="F60"/>
      <c r="G60"/>
      <c r="H60"/>
      <c r="I60"/>
      <c r="J60"/>
      <c r="K60"/>
    </row>
    <row r="61" spans="3:11" x14ac:dyDescent="0.2">
      <c r="C61"/>
      <c r="D61"/>
      <c r="E61"/>
      <c r="F61"/>
      <c r="G61"/>
      <c r="H61"/>
      <c r="I61"/>
      <c r="J61"/>
      <c r="K61"/>
    </row>
    <row r="62" spans="3:11" x14ac:dyDescent="0.2">
      <c r="C62"/>
      <c r="D62"/>
      <c r="E62"/>
      <c r="F62"/>
      <c r="G62"/>
      <c r="H62"/>
      <c r="I62"/>
      <c r="J62"/>
      <c r="K62"/>
    </row>
    <row r="63" spans="3:11" x14ac:dyDescent="0.2">
      <c r="C63"/>
      <c r="D63"/>
      <c r="E63"/>
      <c r="F63"/>
      <c r="G63"/>
      <c r="H63"/>
      <c r="I63"/>
      <c r="J63"/>
      <c r="K63"/>
    </row>
    <row r="64" spans="3:11" x14ac:dyDescent="0.2">
      <c r="C64"/>
      <c r="D64"/>
      <c r="E64"/>
      <c r="F64"/>
      <c r="G64"/>
      <c r="H64"/>
      <c r="I64"/>
      <c r="J64"/>
      <c r="K64"/>
    </row>
    <row r="65" spans="3:11" x14ac:dyDescent="0.2">
      <c r="C65"/>
      <c r="D65"/>
      <c r="E65"/>
      <c r="F65"/>
      <c r="G65"/>
      <c r="H65"/>
      <c r="I65"/>
      <c r="J65"/>
      <c r="K65"/>
    </row>
    <row r="66" spans="3:11" x14ac:dyDescent="0.2">
      <c r="C66"/>
      <c r="D66"/>
      <c r="E66"/>
      <c r="F66"/>
      <c r="G66"/>
      <c r="H66"/>
      <c r="I66"/>
      <c r="J66"/>
      <c r="K66"/>
    </row>
    <row r="67" spans="3:11" x14ac:dyDescent="0.2">
      <c r="C67"/>
      <c r="D67"/>
      <c r="E67"/>
      <c r="F67"/>
      <c r="G67"/>
      <c r="H67"/>
      <c r="I67"/>
      <c r="J67"/>
      <c r="K67"/>
    </row>
    <row r="68" spans="3:11" x14ac:dyDescent="0.2">
      <c r="C68"/>
      <c r="D68"/>
      <c r="E68"/>
      <c r="F68"/>
      <c r="G68"/>
      <c r="H68"/>
      <c r="I68"/>
      <c r="J68"/>
      <c r="K68"/>
    </row>
    <row r="69" spans="3:11" x14ac:dyDescent="0.2">
      <c r="C69"/>
      <c r="D69"/>
      <c r="E69"/>
      <c r="F69"/>
      <c r="G69"/>
      <c r="H69"/>
      <c r="I69"/>
      <c r="J69"/>
      <c r="K69"/>
    </row>
    <row r="70" spans="3:11" x14ac:dyDescent="0.2">
      <c r="C70"/>
      <c r="D70"/>
      <c r="E70"/>
      <c r="F70"/>
      <c r="G70"/>
      <c r="H70"/>
      <c r="I70"/>
      <c r="J70"/>
      <c r="K70"/>
    </row>
    <row r="71" spans="3:11" x14ac:dyDescent="0.2">
      <c r="C71"/>
      <c r="D71"/>
      <c r="E71"/>
      <c r="F71"/>
      <c r="G71"/>
      <c r="H71"/>
      <c r="I71"/>
      <c r="J71"/>
      <c r="K71"/>
    </row>
    <row r="72" spans="3:11" x14ac:dyDescent="0.2">
      <c r="C72"/>
      <c r="D72"/>
      <c r="E72"/>
      <c r="F72"/>
      <c r="G72"/>
      <c r="H72"/>
      <c r="I72"/>
      <c r="J72"/>
      <c r="K72"/>
    </row>
    <row r="73" spans="3:11" x14ac:dyDescent="0.2">
      <c r="C73"/>
      <c r="D73"/>
      <c r="E73"/>
      <c r="F73"/>
      <c r="G73"/>
      <c r="H73"/>
      <c r="I73"/>
      <c r="J73"/>
      <c r="K73"/>
    </row>
    <row r="74" spans="3:11" x14ac:dyDescent="0.2">
      <c r="C74"/>
      <c r="D74"/>
      <c r="E74"/>
      <c r="F74"/>
      <c r="G74"/>
      <c r="H74"/>
      <c r="I74"/>
      <c r="J74"/>
      <c r="K74"/>
    </row>
    <row r="75" spans="3:11" x14ac:dyDescent="0.2">
      <c r="C75"/>
      <c r="D75"/>
      <c r="E75"/>
      <c r="F75"/>
      <c r="G75"/>
      <c r="H75"/>
      <c r="I75"/>
      <c r="J75"/>
      <c r="K75"/>
    </row>
    <row r="76" spans="3:11" x14ac:dyDescent="0.2">
      <c r="C76"/>
      <c r="D76"/>
      <c r="E76"/>
      <c r="F76"/>
      <c r="G76"/>
      <c r="H76"/>
      <c r="I76"/>
      <c r="J76"/>
      <c r="K76"/>
    </row>
    <row r="77" spans="3:11" x14ac:dyDescent="0.2">
      <c r="C77"/>
      <c r="D77"/>
      <c r="E77"/>
      <c r="F77"/>
      <c r="G77"/>
      <c r="H77"/>
      <c r="I77"/>
      <c r="J77"/>
      <c r="K77"/>
    </row>
    <row r="78" spans="3:11" x14ac:dyDescent="0.2">
      <c r="C78"/>
      <c r="D78"/>
      <c r="E78"/>
      <c r="F78"/>
      <c r="G78"/>
      <c r="H78"/>
      <c r="I78"/>
      <c r="J78"/>
      <c r="K78"/>
    </row>
    <row r="79" spans="3:11" x14ac:dyDescent="0.2">
      <c r="C79"/>
      <c r="D79"/>
      <c r="E79"/>
      <c r="F79"/>
      <c r="G79"/>
      <c r="H79"/>
      <c r="I79"/>
      <c r="J79"/>
      <c r="K79"/>
    </row>
    <row r="80" spans="3:11" x14ac:dyDescent="0.2">
      <c r="C80"/>
      <c r="D80"/>
      <c r="E80"/>
      <c r="F80"/>
      <c r="G80"/>
      <c r="H80"/>
      <c r="I80"/>
      <c r="J80"/>
      <c r="K80"/>
    </row>
    <row r="81" spans="3:11" x14ac:dyDescent="0.2">
      <c r="C81"/>
      <c r="D81"/>
      <c r="E81"/>
      <c r="F81"/>
      <c r="G81"/>
      <c r="H81"/>
      <c r="I81"/>
      <c r="J81"/>
      <c r="K81"/>
    </row>
    <row r="82" spans="3:11" x14ac:dyDescent="0.2">
      <c r="C82"/>
      <c r="D82"/>
      <c r="E82"/>
      <c r="F82"/>
      <c r="G82"/>
      <c r="H82"/>
      <c r="I82"/>
      <c r="J82"/>
      <c r="K82"/>
    </row>
    <row r="83" spans="3:11" x14ac:dyDescent="0.2">
      <c r="C83"/>
      <c r="D83"/>
      <c r="E83"/>
      <c r="F83"/>
      <c r="G83"/>
      <c r="H83"/>
      <c r="I83"/>
      <c r="J83"/>
      <c r="K83"/>
    </row>
    <row r="84" spans="3:11" x14ac:dyDescent="0.2">
      <c r="C84"/>
      <c r="D84"/>
      <c r="E84"/>
      <c r="F84"/>
      <c r="G84"/>
      <c r="H84"/>
      <c r="I84"/>
      <c r="J84"/>
      <c r="K84"/>
    </row>
    <row r="85" spans="3:11" x14ac:dyDescent="0.2">
      <c r="C85"/>
      <c r="D85"/>
      <c r="E85"/>
      <c r="F85"/>
      <c r="G85"/>
      <c r="H85"/>
      <c r="I85"/>
      <c r="J85"/>
      <c r="K85"/>
    </row>
    <row r="86" spans="3:11" x14ac:dyDescent="0.2">
      <c r="C86"/>
      <c r="D86"/>
      <c r="E86"/>
      <c r="F86"/>
      <c r="G86"/>
      <c r="H86"/>
      <c r="I86"/>
      <c r="J86"/>
      <c r="K86"/>
    </row>
    <row r="87" spans="3:11" x14ac:dyDescent="0.2">
      <c r="C87"/>
      <c r="D87"/>
      <c r="E87"/>
      <c r="F87"/>
      <c r="G87"/>
      <c r="H87"/>
      <c r="I87"/>
      <c r="J87"/>
      <c r="K87"/>
    </row>
    <row r="88" spans="3:11" x14ac:dyDescent="0.2">
      <c r="C88"/>
      <c r="D88"/>
      <c r="E88"/>
      <c r="F88"/>
      <c r="G88"/>
      <c r="H88"/>
      <c r="I88"/>
      <c r="J88"/>
      <c r="K88"/>
    </row>
    <row r="89" spans="3:11" x14ac:dyDescent="0.2">
      <c r="C89"/>
      <c r="D89"/>
      <c r="E89"/>
      <c r="F89"/>
      <c r="G89"/>
      <c r="H89"/>
      <c r="I89"/>
      <c r="J89"/>
      <c r="K89"/>
    </row>
    <row r="90" spans="3:11" x14ac:dyDescent="0.2">
      <c r="C90"/>
      <c r="D90"/>
      <c r="E90"/>
      <c r="F90"/>
      <c r="G90"/>
      <c r="H90"/>
      <c r="I90"/>
      <c r="J90"/>
      <c r="K90"/>
    </row>
    <row r="91" spans="3:11" x14ac:dyDescent="0.2">
      <c r="C91"/>
      <c r="D91"/>
      <c r="E91"/>
      <c r="F91"/>
      <c r="G91"/>
      <c r="H91"/>
      <c r="I91"/>
      <c r="J91"/>
      <c r="K91"/>
    </row>
    <row r="92" spans="3:11" x14ac:dyDescent="0.2">
      <c r="C92"/>
      <c r="D92"/>
      <c r="E92"/>
      <c r="F92"/>
      <c r="G92"/>
      <c r="H92"/>
      <c r="I92"/>
      <c r="J92"/>
      <c r="K92"/>
    </row>
    <row r="93" spans="3:11" x14ac:dyDescent="0.2">
      <c r="C93"/>
      <c r="D93"/>
      <c r="E93"/>
      <c r="F93"/>
      <c r="G93"/>
      <c r="H93"/>
      <c r="I93"/>
      <c r="J93"/>
      <c r="K93"/>
    </row>
    <row r="94" spans="3:11" x14ac:dyDescent="0.2">
      <c r="C94"/>
      <c r="D94"/>
      <c r="E94"/>
      <c r="F94"/>
      <c r="G94"/>
      <c r="H94"/>
      <c r="I94"/>
      <c r="J94"/>
      <c r="K94"/>
    </row>
    <row r="95" spans="3:11" x14ac:dyDescent="0.2">
      <c r="C95"/>
      <c r="D95"/>
      <c r="E95"/>
      <c r="F95"/>
      <c r="G95"/>
      <c r="H95"/>
      <c r="I95"/>
      <c r="J95"/>
      <c r="K95"/>
    </row>
    <row r="96" spans="3:11" x14ac:dyDescent="0.2">
      <c r="C96"/>
      <c r="D96"/>
      <c r="E96"/>
      <c r="F96"/>
      <c r="G96"/>
      <c r="H96"/>
      <c r="I96"/>
      <c r="J96"/>
      <c r="K96"/>
    </row>
    <row r="97" spans="3:11" x14ac:dyDescent="0.2">
      <c r="C97"/>
      <c r="D97"/>
      <c r="E97"/>
      <c r="F97"/>
      <c r="G97"/>
      <c r="H97"/>
      <c r="I97"/>
      <c r="J97"/>
      <c r="K97"/>
    </row>
    <row r="98" spans="3:11" x14ac:dyDescent="0.2">
      <c r="C98"/>
      <c r="D98"/>
      <c r="E98"/>
      <c r="F98"/>
      <c r="G98"/>
      <c r="H98"/>
      <c r="I98"/>
      <c r="J98"/>
      <c r="K98"/>
    </row>
    <row r="99" spans="3:11" x14ac:dyDescent="0.2">
      <c r="C99"/>
      <c r="D99"/>
      <c r="E99"/>
      <c r="F99"/>
      <c r="G99"/>
      <c r="H99"/>
      <c r="I99"/>
      <c r="J99"/>
      <c r="K99"/>
    </row>
    <row r="100" spans="3:11" x14ac:dyDescent="0.2">
      <c r="C100"/>
      <c r="D100"/>
      <c r="E100"/>
      <c r="F100"/>
      <c r="G100"/>
      <c r="H100"/>
      <c r="I100"/>
      <c r="J100"/>
      <c r="K100"/>
    </row>
    <row r="101" spans="3:11" x14ac:dyDescent="0.2">
      <c r="C101"/>
      <c r="D101"/>
      <c r="E101"/>
      <c r="F101"/>
      <c r="G101"/>
      <c r="H101"/>
      <c r="I101"/>
      <c r="J101"/>
      <c r="K101"/>
    </row>
    <row r="102" spans="3:11" x14ac:dyDescent="0.2">
      <c r="C102"/>
      <c r="D102"/>
      <c r="E102"/>
      <c r="F102"/>
      <c r="G102"/>
      <c r="H102"/>
      <c r="I102"/>
      <c r="J102"/>
      <c r="K102"/>
    </row>
    <row r="103" spans="3:11" x14ac:dyDescent="0.2">
      <c r="C103"/>
      <c r="D103"/>
      <c r="E103"/>
      <c r="F103"/>
      <c r="G103"/>
      <c r="H103"/>
      <c r="I103"/>
      <c r="J103"/>
      <c r="K103"/>
    </row>
    <row r="104" spans="3:11" x14ac:dyDescent="0.2">
      <c r="C104"/>
      <c r="D104"/>
      <c r="E104"/>
      <c r="F104"/>
      <c r="G104"/>
      <c r="H104"/>
      <c r="I104"/>
      <c r="J104"/>
      <c r="K104"/>
    </row>
    <row r="105" spans="3:11" x14ac:dyDescent="0.2">
      <c r="C105"/>
      <c r="D105"/>
      <c r="E105"/>
      <c r="F105"/>
      <c r="G105"/>
      <c r="H105"/>
      <c r="I105"/>
      <c r="J105"/>
      <c r="K105"/>
    </row>
    <row r="106" spans="3:11" x14ac:dyDescent="0.2">
      <c r="C106"/>
      <c r="D106"/>
      <c r="E106"/>
      <c r="F106"/>
      <c r="G106"/>
      <c r="H106"/>
      <c r="I106"/>
      <c r="J106"/>
      <c r="K106"/>
    </row>
    <row r="107" spans="3:11" x14ac:dyDescent="0.2">
      <c r="C107"/>
      <c r="D107"/>
      <c r="E107"/>
      <c r="F107"/>
      <c r="G107"/>
      <c r="H107"/>
      <c r="I107"/>
      <c r="J107"/>
      <c r="K107"/>
    </row>
    <row r="108" spans="3:11" x14ac:dyDescent="0.2">
      <c r="C108"/>
      <c r="D108"/>
      <c r="E108"/>
      <c r="F108"/>
      <c r="G108"/>
      <c r="H108"/>
      <c r="I108"/>
      <c r="J108"/>
      <c r="K108"/>
    </row>
    <row r="109" spans="3:11" x14ac:dyDescent="0.2">
      <c r="C109"/>
      <c r="D109"/>
      <c r="E109"/>
      <c r="F109"/>
      <c r="G109"/>
      <c r="H109"/>
      <c r="I109"/>
      <c r="J109"/>
      <c r="K109"/>
    </row>
    <row r="110" spans="3:11" x14ac:dyDescent="0.2">
      <c r="C110"/>
      <c r="D110"/>
      <c r="E110"/>
      <c r="F110"/>
      <c r="G110"/>
      <c r="H110"/>
      <c r="I110"/>
      <c r="J110"/>
      <c r="K110"/>
    </row>
    <row r="111" spans="3:11" x14ac:dyDescent="0.2">
      <c r="C111"/>
      <c r="D111"/>
      <c r="E111"/>
      <c r="F111"/>
      <c r="G111"/>
      <c r="H111"/>
      <c r="I111"/>
      <c r="J111"/>
      <c r="K111"/>
    </row>
    <row r="112" spans="3:11" x14ac:dyDescent="0.2">
      <c r="C112"/>
      <c r="D112"/>
      <c r="E112"/>
      <c r="F112"/>
      <c r="G112"/>
      <c r="H112"/>
      <c r="I112"/>
      <c r="J112"/>
      <c r="K112"/>
    </row>
    <row r="113" spans="3:11" x14ac:dyDescent="0.2">
      <c r="C113"/>
      <c r="D113"/>
      <c r="E113"/>
      <c r="F113"/>
      <c r="G113"/>
      <c r="H113"/>
      <c r="I113"/>
      <c r="J113"/>
      <c r="K113"/>
    </row>
    <row r="114" spans="3:11" x14ac:dyDescent="0.2">
      <c r="C114"/>
      <c r="D114"/>
      <c r="E114"/>
      <c r="F114"/>
      <c r="G114"/>
      <c r="H114"/>
      <c r="I114"/>
      <c r="J114"/>
      <c r="K114"/>
    </row>
    <row r="115" spans="3:11" x14ac:dyDescent="0.2">
      <c r="C115"/>
      <c r="D115"/>
      <c r="E115"/>
      <c r="F115"/>
      <c r="G115"/>
      <c r="H115"/>
      <c r="I115"/>
      <c r="J115"/>
      <c r="K115"/>
    </row>
    <row r="116" spans="3:11" x14ac:dyDescent="0.2">
      <c r="C116"/>
      <c r="D116"/>
      <c r="E116"/>
      <c r="F116"/>
      <c r="G116"/>
      <c r="H116"/>
      <c r="I116"/>
      <c r="J116"/>
      <c r="K116"/>
    </row>
    <row r="117" spans="3:11" x14ac:dyDescent="0.2">
      <c r="C117"/>
      <c r="D117"/>
      <c r="E117"/>
      <c r="F117"/>
      <c r="G117"/>
      <c r="H117"/>
      <c r="I117"/>
      <c r="J117"/>
      <c r="K117"/>
    </row>
    <row r="118" spans="3:11" x14ac:dyDescent="0.2">
      <c r="C118"/>
      <c r="D118"/>
      <c r="E118"/>
      <c r="F118"/>
      <c r="G118"/>
      <c r="H118"/>
      <c r="I118"/>
      <c r="J118"/>
      <c r="K118"/>
    </row>
    <row r="119" spans="3:11" x14ac:dyDescent="0.2">
      <c r="C119"/>
      <c r="D119"/>
      <c r="E119"/>
      <c r="F119"/>
      <c r="G119"/>
      <c r="H119"/>
      <c r="I119"/>
      <c r="J119"/>
      <c r="K119"/>
    </row>
    <row r="120" spans="3:11" x14ac:dyDescent="0.2">
      <c r="C120"/>
      <c r="D120"/>
      <c r="E120"/>
      <c r="F120"/>
      <c r="G120"/>
      <c r="H120"/>
      <c r="I120"/>
      <c r="J120"/>
      <c r="K120"/>
    </row>
    <row r="121" spans="3:11" x14ac:dyDescent="0.2">
      <c r="C121"/>
      <c r="D121"/>
      <c r="E121"/>
      <c r="F121"/>
      <c r="G121"/>
      <c r="H121"/>
      <c r="I121"/>
      <c r="J121"/>
      <c r="K121"/>
    </row>
    <row r="122" spans="3:11" x14ac:dyDescent="0.2">
      <c r="C122"/>
      <c r="D122"/>
      <c r="E122"/>
      <c r="F122"/>
      <c r="G122"/>
      <c r="H122"/>
      <c r="I122"/>
      <c r="J122"/>
      <c r="K122"/>
    </row>
    <row r="123" spans="3:11" x14ac:dyDescent="0.2">
      <c r="C123"/>
      <c r="D123"/>
      <c r="E123"/>
      <c r="F123"/>
      <c r="G123"/>
      <c r="H123"/>
      <c r="I123"/>
      <c r="J123"/>
      <c r="K123"/>
    </row>
    <row r="124" spans="3:11" x14ac:dyDescent="0.2">
      <c r="C124"/>
      <c r="D124"/>
      <c r="E124"/>
      <c r="F124"/>
      <c r="G124"/>
      <c r="H124"/>
      <c r="I124"/>
      <c r="J124"/>
      <c r="K124"/>
    </row>
    <row r="125" spans="3:11" x14ac:dyDescent="0.2">
      <c r="C125"/>
      <c r="D125"/>
      <c r="E125"/>
      <c r="F125"/>
      <c r="G125"/>
      <c r="H125"/>
      <c r="I125"/>
      <c r="J125"/>
      <c r="K125"/>
    </row>
    <row r="126" spans="3:11" x14ac:dyDescent="0.2">
      <c r="C126"/>
      <c r="D126"/>
      <c r="E126"/>
      <c r="F126"/>
      <c r="G126"/>
      <c r="H126"/>
      <c r="I126"/>
      <c r="J126"/>
      <c r="K126"/>
    </row>
    <row r="127" spans="3:11" x14ac:dyDescent="0.2">
      <c r="C127"/>
      <c r="D127"/>
      <c r="E127"/>
      <c r="F127"/>
      <c r="G127"/>
      <c r="H127"/>
      <c r="I127"/>
      <c r="J127"/>
      <c r="K127"/>
    </row>
    <row r="128" spans="3:11" x14ac:dyDescent="0.2">
      <c r="C128"/>
      <c r="D128"/>
      <c r="E128"/>
      <c r="F128"/>
      <c r="G128"/>
      <c r="H128"/>
      <c r="I128"/>
      <c r="J128"/>
      <c r="K128"/>
    </row>
    <row r="129" spans="3:11" x14ac:dyDescent="0.2">
      <c r="C129"/>
      <c r="D129"/>
      <c r="E129"/>
      <c r="F129"/>
      <c r="G129"/>
      <c r="H129"/>
      <c r="I129"/>
      <c r="J129"/>
      <c r="K129"/>
    </row>
    <row r="130" spans="3:11" x14ac:dyDescent="0.2">
      <c r="C130"/>
      <c r="D130"/>
      <c r="E130"/>
      <c r="F130"/>
      <c r="G130"/>
      <c r="H130"/>
      <c r="I130"/>
      <c r="J130"/>
      <c r="K130"/>
    </row>
    <row r="131" spans="3:11" x14ac:dyDescent="0.2">
      <c r="C131"/>
      <c r="D131"/>
      <c r="E131"/>
      <c r="F131"/>
      <c r="G131"/>
      <c r="H131"/>
      <c r="I131"/>
      <c r="J131"/>
      <c r="K131"/>
    </row>
    <row r="132" spans="3:11" x14ac:dyDescent="0.2">
      <c r="C132"/>
      <c r="D132"/>
      <c r="E132"/>
      <c r="F132"/>
      <c r="G132"/>
      <c r="H132"/>
      <c r="I132"/>
      <c r="J132"/>
      <c r="K132"/>
    </row>
    <row r="133" spans="3:11" x14ac:dyDescent="0.2">
      <c r="C133"/>
      <c r="D133"/>
      <c r="E133"/>
      <c r="F133"/>
      <c r="G133"/>
      <c r="H133"/>
      <c r="I133"/>
      <c r="J133"/>
      <c r="K133"/>
    </row>
    <row r="134" spans="3:11" x14ac:dyDescent="0.2">
      <c r="C134"/>
      <c r="D134"/>
      <c r="E134"/>
      <c r="F134"/>
      <c r="G134"/>
      <c r="H134"/>
      <c r="I134"/>
      <c r="J134"/>
      <c r="K134"/>
    </row>
    <row r="135" spans="3:11" x14ac:dyDescent="0.2">
      <c r="C135"/>
      <c r="D135"/>
      <c r="E135"/>
      <c r="F135"/>
      <c r="G135"/>
      <c r="H135"/>
      <c r="I135"/>
      <c r="J135"/>
      <c r="K135"/>
    </row>
    <row r="136" spans="3:11" x14ac:dyDescent="0.2">
      <c r="C136"/>
      <c r="D136"/>
      <c r="E136"/>
      <c r="F136"/>
      <c r="G136"/>
      <c r="H136"/>
      <c r="I136"/>
      <c r="J136"/>
      <c r="K136"/>
    </row>
    <row r="137" spans="3:11" x14ac:dyDescent="0.2">
      <c r="C137"/>
      <c r="D137"/>
      <c r="E137"/>
      <c r="F137"/>
      <c r="G137"/>
      <c r="H137"/>
      <c r="I137"/>
      <c r="J137"/>
      <c r="K137"/>
    </row>
    <row r="138" spans="3:11" x14ac:dyDescent="0.2">
      <c r="C138"/>
      <c r="D138"/>
      <c r="E138"/>
      <c r="F138"/>
      <c r="G138"/>
      <c r="H138"/>
      <c r="I138"/>
      <c r="J138"/>
      <c r="K138"/>
    </row>
    <row r="139" spans="3:11" x14ac:dyDescent="0.2">
      <c r="C139"/>
      <c r="D139"/>
      <c r="E139"/>
      <c r="F139"/>
      <c r="G139"/>
      <c r="H139"/>
      <c r="I139"/>
      <c r="J139"/>
      <c r="K139"/>
    </row>
    <row r="140" spans="3:11" x14ac:dyDescent="0.2">
      <c r="C140"/>
      <c r="D140"/>
      <c r="E140"/>
      <c r="F140"/>
      <c r="G140"/>
      <c r="H140"/>
      <c r="I140"/>
      <c r="J140"/>
      <c r="K140"/>
    </row>
    <row r="141" spans="3:11" x14ac:dyDescent="0.2">
      <c r="C141"/>
      <c r="D141"/>
      <c r="E141"/>
      <c r="F141"/>
      <c r="G141"/>
      <c r="H141"/>
      <c r="I141"/>
      <c r="J141"/>
      <c r="K141"/>
    </row>
    <row r="142" spans="3:11" x14ac:dyDescent="0.2">
      <c r="C142"/>
      <c r="D142"/>
      <c r="E142"/>
      <c r="F142"/>
      <c r="G142"/>
      <c r="H142"/>
      <c r="I142"/>
      <c r="J142"/>
      <c r="K142"/>
    </row>
    <row r="143" spans="3:11" x14ac:dyDescent="0.2">
      <c r="C143"/>
      <c r="D143"/>
      <c r="E143"/>
      <c r="F143"/>
      <c r="G143"/>
      <c r="H143"/>
      <c r="I143"/>
      <c r="J143"/>
      <c r="K143"/>
    </row>
    <row r="144" spans="3:11" x14ac:dyDescent="0.2">
      <c r="C144"/>
      <c r="D144"/>
      <c r="E144"/>
      <c r="F144"/>
      <c r="G144"/>
      <c r="H144"/>
      <c r="I144"/>
      <c r="J144"/>
      <c r="K144"/>
    </row>
    <row r="145" spans="3:11" x14ac:dyDescent="0.2">
      <c r="C145"/>
      <c r="D145"/>
      <c r="E145"/>
      <c r="F145"/>
      <c r="G145"/>
      <c r="H145"/>
      <c r="I145"/>
      <c r="J145"/>
      <c r="K145"/>
    </row>
    <row r="146" spans="3:11" x14ac:dyDescent="0.2">
      <c r="C146"/>
      <c r="D146"/>
      <c r="E146"/>
      <c r="F146"/>
      <c r="G146"/>
      <c r="H146"/>
      <c r="I146"/>
      <c r="J146"/>
      <c r="K146"/>
    </row>
    <row r="147" spans="3:11" x14ac:dyDescent="0.2">
      <c r="C147"/>
      <c r="D147"/>
      <c r="E147"/>
      <c r="F147"/>
      <c r="G147"/>
      <c r="H147"/>
      <c r="I147"/>
      <c r="J147"/>
      <c r="K147"/>
    </row>
    <row r="148" spans="3:11" x14ac:dyDescent="0.2">
      <c r="C148"/>
      <c r="D148"/>
      <c r="E148"/>
      <c r="F148"/>
      <c r="G148"/>
      <c r="H148"/>
      <c r="I148"/>
      <c r="J148"/>
      <c r="K148"/>
    </row>
    <row r="149" spans="3:11" x14ac:dyDescent="0.2">
      <c r="C149"/>
      <c r="D149"/>
      <c r="E149"/>
      <c r="F149"/>
      <c r="G149"/>
      <c r="H149"/>
      <c r="I149"/>
      <c r="J149"/>
      <c r="K149"/>
    </row>
    <row r="150" spans="3:11" x14ac:dyDescent="0.2">
      <c r="C150"/>
      <c r="D150"/>
      <c r="E150"/>
      <c r="F150"/>
      <c r="G150"/>
      <c r="H150"/>
      <c r="I150"/>
      <c r="J150"/>
      <c r="K150"/>
    </row>
    <row r="151" spans="3:11" x14ac:dyDescent="0.2">
      <c r="C151"/>
      <c r="D151"/>
      <c r="E151"/>
      <c r="F151"/>
      <c r="G151"/>
      <c r="H151"/>
      <c r="I151"/>
      <c r="J151"/>
      <c r="K151"/>
    </row>
    <row r="152" spans="3:11" x14ac:dyDescent="0.2">
      <c r="C152"/>
      <c r="D152"/>
      <c r="E152"/>
      <c r="F152"/>
      <c r="G152"/>
      <c r="H152"/>
      <c r="I152"/>
      <c r="J152"/>
      <c r="K152"/>
    </row>
    <row r="153" spans="3:11" x14ac:dyDescent="0.2">
      <c r="C153"/>
      <c r="D153"/>
      <c r="E153"/>
      <c r="F153"/>
      <c r="G153"/>
      <c r="H153"/>
      <c r="I153"/>
      <c r="J153"/>
      <c r="K153"/>
    </row>
    <row r="154" spans="3:11" x14ac:dyDescent="0.2">
      <c r="C154"/>
      <c r="D154"/>
      <c r="E154"/>
      <c r="F154"/>
      <c r="G154"/>
      <c r="H154"/>
      <c r="I154"/>
      <c r="J154"/>
      <c r="K154"/>
    </row>
    <row r="155" spans="3:11" x14ac:dyDescent="0.2">
      <c r="C155"/>
      <c r="D155"/>
      <c r="E155"/>
      <c r="F155"/>
      <c r="G155"/>
      <c r="H155"/>
      <c r="I155"/>
      <c r="J155"/>
      <c r="K155"/>
    </row>
    <row r="156" spans="3:11" x14ac:dyDescent="0.2">
      <c r="C156"/>
      <c r="D156"/>
      <c r="E156"/>
      <c r="F156"/>
      <c r="G156"/>
      <c r="H156"/>
      <c r="I156"/>
      <c r="J156"/>
      <c r="K156"/>
    </row>
    <row r="157" spans="3:11" x14ac:dyDescent="0.2">
      <c r="C157"/>
      <c r="D157"/>
      <c r="E157"/>
      <c r="F157"/>
      <c r="G157"/>
      <c r="H157"/>
      <c r="I157"/>
      <c r="J157"/>
      <c r="K157"/>
    </row>
    <row r="158" spans="3:11" x14ac:dyDescent="0.2">
      <c r="C158"/>
      <c r="D158"/>
      <c r="E158"/>
      <c r="F158"/>
      <c r="G158"/>
      <c r="H158"/>
      <c r="I158"/>
      <c r="J158"/>
      <c r="K158"/>
    </row>
    <row r="159" spans="3:11" x14ac:dyDescent="0.2">
      <c r="C159"/>
      <c r="D159"/>
      <c r="E159"/>
      <c r="F159"/>
      <c r="G159"/>
      <c r="H159"/>
      <c r="I159"/>
      <c r="J159"/>
      <c r="K159"/>
    </row>
    <row r="160" spans="3:11" x14ac:dyDescent="0.2">
      <c r="C160"/>
      <c r="D160"/>
      <c r="E160"/>
      <c r="F160"/>
      <c r="G160"/>
      <c r="H160"/>
      <c r="I160"/>
      <c r="J160"/>
      <c r="K160"/>
    </row>
    <row r="161" spans="3:11" x14ac:dyDescent="0.2">
      <c r="C161"/>
      <c r="D161"/>
      <c r="E161"/>
      <c r="F161"/>
      <c r="G161"/>
      <c r="H161"/>
      <c r="I161"/>
      <c r="J161"/>
      <c r="K161"/>
    </row>
    <row r="162" spans="3:11" x14ac:dyDescent="0.2">
      <c r="C162"/>
      <c r="D162"/>
      <c r="E162"/>
      <c r="F162"/>
      <c r="G162"/>
      <c r="H162"/>
      <c r="I162"/>
      <c r="J162"/>
      <c r="K162"/>
    </row>
    <row r="163" spans="3:11" x14ac:dyDescent="0.2">
      <c r="C163"/>
      <c r="D163"/>
      <c r="E163"/>
      <c r="F163"/>
      <c r="G163"/>
      <c r="H163"/>
      <c r="I163"/>
      <c r="J163"/>
      <c r="K163"/>
    </row>
    <row r="164" spans="3:11" x14ac:dyDescent="0.2">
      <c r="C164"/>
      <c r="D164"/>
      <c r="E164"/>
      <c r="F164"/>
      <c r="G164"/>
      <c r="H164"/>
      <c r="I164"/>
      <c r="J164"/>
      <c r="K164"/>
    </row>
    <row r="165" spans="3:11" x14ac:dyDescent="0.2">
      <c r="C165"/>
      <c r="D165"/>
      <c r="E165"/>
      <c r="F165"/>
      <c r="G165"/>
      <c r="H165"/>
      <c r="I165"/>
      <c r="J165"/>
      <c r="K165"/>
    </row>
    <row r="166" spans="3:11" x14ac:dyDescent="0.2">
      <c r="C166"/>
      <c r="D166"/>
      <c r="E166"/>
      <c r="F166"/>
      <c r="G166"/>
      <c r="H166"/>
      <c r="I166"/>
      <c r="J166"/>
      <c r="K166"/>
    </row>
    <row r="167" spans="3:11" x14ac:dyDescent="0.2">
      <c r="C167"/>
      <c r="D167"/>
      <c r="E167"/>
      <c r="F167"/>
      <c r="G167"/>
      <c r="H167"/>
      <c r="I167"/>
      <c r="J167"/>
      <c r="K167"/>
    </row>
    <row r="168" spans="3:11" x14ac:dyDescent="0.2">
      <c r="C168"/>
      <c r="D168"/>
      <c r="E168"/>
      <c r="F168"/>
      <c r="G168"/>
      <c r="H168"/>
      <c r="I168"/>
      <c r="J168"/>
      <c r="K168"/>
    </row>
    <row r="169" spans="3:11" x14ac:dyDescent="0.2">
      <c r="C169"/>
      <c r="D169"/>
      <c r="E169"/>
      <c r="F169"/>
      <c r="G169"/>
      <c r="H169"/>
      <c r="I169"/>
      <c r="J169"/>
      <c r="K169"/>
    </row>
    <row r="170" spans="3:11" x14ac:dyDescent="0.2">
      <c r="C170"/>
      <c r="D170"/>
      <c r="E170"/>
      <c r="F170"/>
      <c r="G170"/>
      <c r="H170"/>
      <c r="I170"/>
      <c r="J170"/>
      <c r="K170"/>
    </row>
    <row r="171" spans="3:11" x14ac:dyDescent="0.2">
      <c r="C171"/>
      <c r="D171"/>
      <c r="E171"/>
      <c r="F171"/>
      <c r="G171"/>
      <c r="H171"/>
      <c r="I171"/>
      <c r="J171"/>
      <c r="K171"/>
    </row>
    <row r="172" spans="3:11" x14ac:dyDescent="0.2">
      <c r="C172"/>
      <c r="D172"/>
      <c r="E172"/>
      <c r="F172"/>
      <c r="G172"/>
      <c r="H172"/>
      <c r="I172"/>
      <c r="J172"/>
      <c r="K172"/>
    </row>
    <row r="173" spans="3:11" x14ac:dyDescent="0.2">
      <c r="C173"/>
      <c r="D173"/>
      <c r="E173"/>
      <c r="F173"/>
      <c r="G173"/>
      <c r="H173"/>
      <c r="I173"/>
      <c r="J173"/>
      <c r="K173"/>
    </row>
    <row r="174" spans="3:11" x14ac:dyDescent="0.2">
      <c r="C174"/>
      <c r="D174"/>
      <c r="E174"/>
      <c r="F174"/>
      <c r="G174"/>
      <c r="H174"/>
      <c r="I174"/>
      <c r="J174"/>
      <c r="K174"/>
    </row>
    <row r="175" spans="3:11" x14ac:dyDescent="0.2">
      <c r="C175"/>
      <c r="D175"/>
      <c r="E175"/>
      <c r="F175"/>
      <c r="G175"/>
      <c r="H175"/>
      <c r="I175"/>
      <c r="J175"/>
      <c r="K175"/>
    </row>
    <row r="176" spans="3:11" x14ac:dyDescent="0.2">
      <c r="C176"/>
      <c r="D176"/>
      <c r="E176"/>
      <c r="F176"/>
      <c r="G176"/>
      <c r="H176"/>
      <c r="I176"/>
      <c r="J176"/>
      <c r="K176"/>
    </row>
    <row r="177" spans="3:11" x14ac:dyDescent="0.2">
      <c r="C177"/>
      <c r="D177"/>
      <c r="E177"/>
      <c r="F177"/>
      <c r="G177"/>
      <c r="H177"/>
      <c r="I177"/>
      <c r="J177"/>
      <c r="K177"/>
    </row>
    <row r="178" spans="3:11" x14ac:dyDescent="0.2">
      <c r="C178"/>
      <c r="D178"/>
      <c r="E178"/>
      <c r="F178"/>
      <c r="G178"/>
      <c r="H178"/>
      <c r="I178"/>
      <c r="J178"/>
      <c r="K178"/>
    </row>
    <row r="179" spans="3:11" x14ac:dyDescent="0.2">
      <c r="C179"/>
      <c r="D179"/>
      <c r="E179"/>
      <c r="F179"/>
      <c r="G179"/>
      <c r="H179"/>
      <c r="I179"/>
      <c r="J179"/>
      <c r="K179"/>
    </row>
    <row r="180" spans="3:11" x14ac:dyDescent="0.2">
      <c r="C180"/>
      <c r="D180"/>
      <c r="E180"/>
      <c r="F180"/>
      <c r="G180"/>
      <c r="H180"/>
      <c r="I180"/>
      <c r="J180"/>
      <c r="K180"/>
    </row>
    <row r="181" spans="3:11" x14ac:dyDescent="0.2">
      <c r="C181"/>
      <c r="D181"/>
      <c r="E181"/>
      <c r="F181"/>
      <c r="G181"/>
      <c r="H181"/>
      <c r="I181"/>
      <c r="J181"/>
      <c r="K181"/>
    </row>
    <row r="182" spans="3:11" x14ac:dyDescent="0.2">
      <c r="C182"/>
      <c r="D182"/>
      <c r="E182"/>
      <c r="F182"/>
      <c r="G182"/>
      <c r="H182"/>
      <c r="I182"/>
      <c r="J182"/>
      <c r="K182"/>
    </row>
    <row r="183" spans="3:11" x14ac:dyDescent="0.2">
      <c r="C183"/>
      <c r="D183"/>
      <c r="E183"/>
      <c r="F183"/>
      <c r="G183"/>
      <c r="H183"/>
      <c r="I183"/>
      <c r="J183"/>
      <c r="K183"/>
    </row>
    <row r="184" spans="3:11" x14ac:dyDescent="0.2">
      <c r="C184"/>
      <c r="D184"/>
      <c r="E184"/>
      <c r="F184"/>
      <c r="G184"/>
      <c r="H184"/>
      <c r="I184"/>
      <c r="J184"/>
      <c r="K184"/>
    </row>
    <row r="185" spans="3:11" x14ac:dyDescent="0.2">
      <c r="C185"/>
      <c r="D185"/>
      <c r="E185"/>
      <c r="F185"/>
      <c r="G185"/>
      <c r="H185"/>
      <c r="I185"/>
      <c r="J185"/>
      <c r="K185"/>
    </row>
    <row r="186" spans="3:11" x14ac:dyDescent="0.2">
      <c r="C186"/>
      <c r="D186"/>
      <c r="E186"/>
      <c r="F186"/>
      <c r="G186"/>
      <c r="H186"/>
      <c r="I186"/>
      <c r="J186"/>
      <c r="K186"/>
    </row>
    <row r="187" spans="3:11" x14ac:dyDescent="0.2">
      <c r="C187"/>
      <c r="D187"/>
      <c r="E187"/>
      <c r="F187"/>
      <c r="G187"/>
      <c r="H187"/>
      <c r="I187"/>
      <c r="J187"/>
      <c r="K187"/>
    </row>
    <row r="188" spans="3:11" x14ac:dyDescent="0.2">
      <c r="C188"/>
      <c r="D188"/>
      <c r="E188"/>
      <c r="F188"/>
      <c r="G188"/>
      <c r="H188"/>
      <c r="I188"/>
      <c r="J188"/>
      <c r="K188"/>
    </row>
    <row r="189" spans="3:11" x14ac:dyDescent="0.2">
      <c r="C189"/>
      <c r="D189"/>
      <c r="E189"/>
      <c r="F189"/>
      <c r="G189"/>
      <c r="H189"/>
      <c r="I189"/>
      <c r="J189"/>
      <c r="K189"/>
    </row>
    <row r="190" spans="3:11" x14ac:dyDescent="0.2">
      <c r="C190"/>
      <c r="D190"/>
      <c r="E190"/>
      <c r="F190"/>
      <c r="G190"/>
      <c r="H190"/>
      <c r="I190"/>
      <c r="J190"/>
      <c r="K190"/>
    </row>
    <row r="191" spans="3:11" x14ac:dyDescent="0.2">
      <c r="C191"/>
      <c r="D191"/>
      <c r="E191"/>
      <c r="F191"/>
      <c r="G191"/>
      <c r="H191"/>
      <c r="I191"/>
      <c r="J191"/>
      <c r="K191"/>
    </row>
    <row r="192" spans="3:11" x14ac:dyDescent="0.2">
      <c r="C192"/>
      <c r="D192"/>
      <c r="E192"/>
      <c r="F192"/>
      <c r="G192"/>
      <c r="H192"/>
      <c r="I192"/>
      <c r="J192"/>
      <c r="K192"/>
    </row>
    <row r="193" spans="3:11" x14ac:dyDescent="0.2">
      <c r="C193"/>
      <c r="D193"/>
      <c r="E193"/>
      <c r="F193"/>
      <c r="G193"/>
      <c r="H193"/>
      <c r="I193"/>
      <c r="J193"/>
      <c r="K193"/>
    </row>
    <row r="194" spans="3:11" x14ac:dyDescent="0.2">
      <c r="C194"/>
      <c r="D194"/>
      <c r="E194"/>
      <c r="F194"/>
      <c r="G194"/>
      <c r="H194"/>
      <c r="I194"/>
      <c r="J194"/>
      <c r="K194"/>
    </row>
    <row r="195" spans="3:11" x14ac:dyDescent="0.2">
      <c r="C195"/>
      <c r="D195"/>
      <c r="E195"/>
      <c r="F195"/>
      <c r="G195"/>
      <c r="H195"/>
      <c r="I195"/>
      <c r="J195"/>
      <c r="K19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21582-2C46-4159-BF8A-0D59A76033B2}">
  <sheetPr codeName="Sheet4"/>
  <dimension ref="A1:N195"/>
  <sheetViews>
    <sheetView workbookViewId="0">
      <selection activeCell="J39" sqref="J39"/>
    </sheetView>
  </sheetViews>
  <sheetFormatPr baseColWidth="10" defaultColWidth="8.83203125" defaultRowHeight="15" x14ac:dyDescent="0.2"/>
  <cols>
    <col min="1" max="1" width="25.6640625" bestFit="1" customWidth="1"/>
    <col min="3" max="8" width="9" style="4"/>
    <col min="9" max="9" width="9" style="9"/>
    <col min="10" max="11" width="9" style="6"/>
  </cols>
  <sheetData>
    <row r="1" spans="1:14" x14ac:dyDescent="0.2">
      <c r="A1" t="s">
        <v>23</v>
      </c>
      <c r="B1" t="str">
        <f>Main!D5</f>
        <v>OMC-17HS19-2004</v>
      </c>
      <c r="D1" s="1" t="s">
        <v>9</v>
      </c>
      <c r="E1" s="1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16</v>
      </c>
      <c r="L1" s="8" t="s">
        <v>17</v>
      </c>
      <c r="M1" s="10" t="s">
        <v>18</v>
      </c>
      <c r="N1" s="10" t="s">
        <v>19</v>
      </c>
    </row>
    <row r="2" spans="1:14" x14ac:dyDescent="0.2">
      <c r="A2" s="11" t="s">
        <v>0</v>
      </c>
      <c r="B2">
        <f>Main!D6</f>
        <v>24</v>
      </c>
      <c r="D2">
        <v>1</v>
      </c>
      <c r="E2">
        <f t="shared" ref="E2:E25" si="0">D2*(360/$B$3)/$B$9</f>
        <v>50</v>
      </c>
      <c r="F2" s="4">
        <f t="shared" ref="F2:F25" si="1">2*PI()*E2*$B$7/1000</f>
        <v>0.94247779607693793</v>
      </c>
      <c r="G2" s="4">
        <f t="shared" ref="G2:G25" si="2">F2+$B$4</f>
        <v>2.3424777960769378</v>
      </c>
      <c r="H2" s="4">
        <f t="shared" ref="H2:H25" si="3">2*PI()*D2*($B$8/(100*SQRT(2))/$B$5)</f>
        <v>1.3106504667567178</v>
      </c>
      <c r="I2" s="4">
        <f>IF($B$2 &gt; H2, $B$2 - H2, 0)</f>
        <v>22.689349533243281</v>
      </c>
      <c r="J2" s="4">
        <f>I2/G2</f>
        <v>9.6860467882522698</v>
      </c>
      <c r="K2" s="4">
        <f t="shared" ref="K2:K25" si="4">IF(J2&gt;$B$6,$B$6, J2)</f>
        <v>1.6</v>
      </c>
      <c r="L2" s="9">
        <f t="shared" ref="L2:L25" si="5">K2/$B$5</f>
        <v>0.8</v>
      </c>
      <c r="M2" s="6">
        <f>L2*$B$8/(100*SQRT(2))</f>
        <v>0.33375440072005041</v>
      </c>
      <c r="N2" s="6">
        <f>M2*SQRT(2)</f>
        <v>0.47200000000000003</v>
      </c>
    </row>
    <row r="3" spans="1:14" x14ac:dyDescent="0.2">
      <c r="A3" s="5" t="s">
        <v>2</v>
      </c>
      <c r="B3">
        <f>Main!D7</f>
        <v>1.8</v>
      </c>
      <c r="D3">
        <v>2</v>
      </c>
      <c r="E3">
        <f t="shared" si="0"/>
        <v>100</v>
      </c>
      <c r="F3" s="4">
        <f t="shared" si="1"/>
        <v>1.8849555921538759</v>
      </c>
      <c r="G3" s="4">
        <f t="shared" si="2"/>
        <v>3.2849555921538758</v>
      </c>
      <c r="H3" s="4">
        <f t="shared" si="3"/>
        <v>2.6213009335134356</v>
      </c>
      <c r="I3" s="4">
        <f t="shared" ref="I3:I25" si="6">IF($B$2 &gt; H3, $B$2 - H3, 0)</f>
        <v>21.378699066486565</v>
      </c>
      <c r="J3" s="4">
        <f t="shared" ref="J3:J11" si="7">I3/G3</f>
        <v>6.5080633411147595</v>
      </c>
      <c r="K3" s="4">
        <f t="shared" si="4"/>
        <v>1.6</v>
      </c>
      <c r="L3" s="9">
        <f t="shared" si="5"/>
        <v>0.8</v>
      </c>
      <c r="M3" s="6">
        <f t="shared" ref="M3:M25" si="8">L3*$B$8/(100*SQRT(2))</f>
        <v>0.33375440072005041</v>
      </c>
      <c r="N3" s="6">
        <f t="shared" ref="N3:N11" si="9">M3*SQRT(2)</f>
        <v>0.47200000000000003</v>
      </c>
    </row>
    <row r="4" spans="1:14" x14ac:dyDescent="0.2">
      <c r="A4" s="2" t="s">
        <v>3</v>
      </c>
      <c r="B4">
        <f>Main!D8</f>
        <v>1.4</v>
      </c>
      <c r="D4">
        <v>3</v>
      </c>
      <c r="E4">
        <f t="shared" si="0"/>
        <v>150</v>
      </c>
      <c r="F4" s="4">
        <f t="shared" si="1"/>
        <v>2.8274333882308138</v>
      </c>
      <c r="G4" s="4">
        <f t="shared" si="2"/>
        <v>4.2274333882308142</v>
      </c>
      <c r="H4" s="4">
        <f t="shared" si="3"/>
        <v>3.9319514002701537</v>
      </c>
      <c r="I4" s="4">
        <f t="shared" si="6"/>
        <v>20.068048599729845</v>
      </c>
      <c r="J4" s="4">
        <f t="shared" si="7"/>
        <v>4.7470998964996935</v>
      </c>
      <c r="K4" s="4">
        <f t="shared" si="4"/>
        <v>1.6</v>
      </c>
      <c r="L4" s="9">
        <f t="shared" si="5"/>
        <v>0.8</v>
      </c>
      <c r="M4" s="6">
        <f t="shared" si="8"/>
        <v>0.33375440072005041</v>
      </c>
      <c r="N4" s="6">
        <f t="shared" si="9"/>
        <v>0.47200000000000003</v>
      </c>
    </row>
    <row r="5" spans="1:14" x14ac:dyDescent="0.2">
      <c r="A5" s="2" t="s">
        <v>4</v>
      </c>
      <c r="B5">
        <f>Main!D9</f>
        <v>2</v>
      </c>
      <c r="D5">
        <v>4</v>
      </c>
      <c r="E5">
        <f t="shared" si="0"/>
        <v>200</v>
      </c>
      <c r="F5" s="4">
        <f t="shared" si="1"/>
        <v>3.7699111843077517</v>
      </c>
      <c r="G5" s="4">
        <f t="shared" si="2"/>
        <v>5.1699111843077521</v>
      </c>
      <c r="H5" s="4">
        <f t="shared" si="3"/>
        <v>5.2426018670268713</v>
      </c>
      <c r="I5" s="4">
        <f t="shared" si="6"/>
        <v>18.75739813297313</v>
      </c>
      <c r="J5" s="4">
        <f t="shared" si="7"/>
        <v>3.6281857587626494</v>
      </c>
      <c r="K5" s="4">
        <f t="shared" si="4"/>
        <v>1.6</v>
      </c>
      <c r="L5" s="9">
        <f t="shared" si="5"/>
        <v>0.8</v>
      </c>
      <c r="M5" s="6">
        <f t="shared" si="8"/>
        <v>0.33375440072005041</v>
      </c>
      <c r="N5" s="6">
        <f t="shared" si="9"/>
        <v>0.47200000000000003</v>
      </c>
    </row>
    <row r="6" spans="1:14" x14ac:dyDescent="0.2">
      <c r="A6" s="2" t="s">
        <v>5</v>
      </c>
      <c r="B6">
        <f>Main!D10</f>
        <v>1.6</v>
      </c>
      <c r="D6">
        <v>5</v>
      </c>
      <c r="E6">
        <f t="shared" si="0"/>
        <v>250</v>
      </c>
      <c r="F6" s="4">
        <f t="shared" si="1"/>
        <v>4.7123889803846897</v>
      </c>
      <c r="G6" s="4">
        <f t="shared" si="2"/>
        <v>6.11238898038469</v>
      </c>
      <c r="H6" s="4">
        <f t="shared" si="3"/>
        <v>6.5532523337835897</v>
      </c>
      <c r="I6" s="4">
        <f t="shared" si="6"/>
        <v>17.44674766621641</v>
      </c>
      <c r="J6" s="4">
        <f t="shared" si="7"/>
        <v>2.8543254891344265</v>
      </c>
      <c r="K6" s="4">
        <f t="shared" si="4"/>
        <v>1.6</v>
      </c>
      <c r="L6" s="9">
        <f t="shared" si="5"/>
        <v>0.8</v>
      </c>
      <c r="M6" s="6">
        <f t="shared" si="8"/>
        <v>0.33375440072005041</v>
      </c>
      <c r="N6" s="6">
        <f t="shared" si="9"/>
        <v>0.47200000000000003</v>
      </c>
    </row>
    <row r="7" spans="1:14" x14ac:dyDescent="0.2">
      <c r="A7" s="2" t="s">
        <v>6</v>
      </c>
      <c r="B7">
        <f>Main!D11</f>
        <v>3</v>
      </c>
      <c r="D7">
        <v>6</v>
      </c>
      <c r="E7">
        <f t="shared" si="0"/>
        <v>300</v>
      </c>
      <c r="F7" s="4">
        <f t="shared" si="1"/>
        <v>5.6548667764616276</v>
      </c>
      <c r="G7" s="4">
        <f t="shared" si="2"/>
        <v>7.054866776461628</v>
      </c>
      <c r="H7" s="4">
        <f t="shared" si="3"/>
        <v>7.8639028005403073</v>
      </c>
      <c r="I7" s="4">
        <f t="shared" si="6"/>
        <v>16.136097199459691</v>
      </c>
      <c r="J7" s="4">
        <f t="shared" si="7"/>
        <v>2.2872291867080103</v>
      </c>
      <c r="K7" s="4">
        <f t="shared" si="4"/>
        <v>1.6</v>
      </c>
      <c r="L7" s="9">
        <f t="shared" si="5"/>
        <v>0.8</v>
      </c>
      <c r="M7" s="6">
        <f t="shared" si="8"/>
        <v>0.33375440072005041</v>
      </c>
      <c r="N7" s="6">
        <f t="shared" si="9"/>
        <v>0.47200000000000003</v>
      </c>
    </row>
    <row r="8" spans="1:14" x14ac:dyDescent="0.2">
      <c r="A8" s="2" t="s">
        <v>7</v>
      </c>
      <c r="B8">
        <f>Main!D12</f>
        <v>59</v>
      </c>
      <c r="D8">
        <v>7</v>
      </c>
      <c r="E8">
        <f t="shared" si="0"/>
        <v>350</v>
      </c>
      <c r="F8" s="4">
        <f t="shared" si="1"/>
        <v>6.5973445725385647</v>
      </c>
      <c r="G8" s="4">
        <f t="shared" si="2"/>
        <v>7.9973445725385641</v>
      </c>
      <c r="H8" s="4">
        <f t="shared" si="3"/>
        <v>9.1745532672970249</v>
      </c>
      <c r="I8" s="4">
        <f t="shared" si="6"/>
        <v>14.825446732702975</v>
      </c>
      <c r="J8" s="4">
        <f t="shared" si="7"/>
        <v>1.8537961692448366</v>
      </c>
      <c r="K8" s="4">
        <f t="shared" si="4"/>
        <v>1.6</v>
      </c>
      <c r="L8" s="9">
        <f t="shared" si="5"/>
        <v>0.8</v>
      </c>
      <c r="M8" s="6">
        <f t="shared" si="8"/>
        <v>0.33375440072005041</v>
      </c>
      <c r="N8" s="6">
        <f t="shared" si="9"/>
        <v>0.47200000000000003</v>
      </c>
    </row>
    <row r="9" spans="1:14" x14ac:dyDescent="0.2">
      <c r="A9" s="11" t="s">
        <v>8</v>
      </c>
      <c r="B9">
        <f>Main!D13</f>
        <v>4</v>
      </c>
      <c r="D9">
        <v>8</v>
      </c>
      <c r="E9">
        <f t="shared" si="0"/>
        <v>400</v>
      </c>
      <c r="F9" s="4">
        <f t="shared" si="1"/>
        <v>7.5398223686155035</v>
      </c>
      <c r="G9" s="4">
        <f t="shared" si="2"/>
        <v>8.9398223686155038</v>
      </c>
      <c r="H9" s="4">
        <f t="shared" si="3"/>
        <v>10.485203734053743</v>
      </c>
      <c r="I9" s="4">
        <f t="shared" si="6"/>
        <v>13.514796265946257</v>
      </c>
      <c r="J9" s="4">
        <f t="shared" si="7"/>
        <v>1.5117522148305584</v>
      </c>
      <c r="K9" s="4">
        <f t="shared" si="4"/>
        <v>1.5117522148305584</v>
      </c>
      <c r="L9" s="9">
        <f t="shared" si="5"/>
        <v>0.75587610741527922</v>
      </c>
      <c r="M9" s="6">
        <f t="shared" si="8"/>
        <v>0.3153462215612387</v>
      </c>
      <c r="N9" s="6">
        <f t="shared" si="9"/>
        <v>0.44596690337501471</v>
      </c>
    </row>
    <row r="10" spans="1:14" x14ac:dyDescent="0.2">
      <c r="D10">
        <v>9</v>
      </c>
      <c r="E10">
        <f t="shared" si="0"/>
        <v>450</v>
      </c>
      <c r="F10" s="4">
        <f t="shared" si="1"/>
        <v>8.4823001646924414</v>
      </c>
      <c r="G10" s="4">
        <f t="shared" si="2"/>
        <v>9.8823001646924418</v>
      </c>
      <c r="H10" s="4">
        <f t="shared" si="3"/>
        <v>11.79585420081046</v>
      </c>
      <c r="I10" s="4">
        <f t="shared" si="6"/>
        <v>12.20414579918954</v>
      </c>
      <c r="J10" s="4">
        <f t="shared" si="7"/>
        <v>1.2349499201403138</v>
      </c>
      <c r="K10" s="4">
        <f t="shared" si="4"/>
        <v>1.2349499201403138</v>
      </c>
      <c r="L10" s="9">
        <f t="shared" si="5"/>
        <v>0.6174749600701569</v>
      </c>
      <c r="M10" s="6">
        <f t="shared" si="8"/>
        <v>0.25760623157231533</v>
      </c>
      <c r="N10" s="6">
        <f t="shared" si="9"/>
        <v>0.36431022644139255</v>
      </c>
    </row>
    <row r="11" spans="1:14" x14ac:dyDescent="0.2">
      <c r="D11">
        <v>10</v>
      </c>
      <c r="E11">
        <f t="shared" si="0"/>
        <v>500</v>
      </c>
      <c r="F11" s="4">
        <f t="shared" si="1"/>
        <v>9.4247779607693793</v>
      </c>
      <c r="G11" s="4">
        <f t="shared" si="2"/>
        <v>10.82477796076938</v>
      </c>
      <c r="H11" s="4">
        <f t="shared" si="3"/>
        <v>13.106504667567179</v>
      </c>
      <c r="I11" s="4">
        <f t="shared" si="6"/>
        <v>10.893495332432821</v>
      </c>
      <c r="J11" s="4">
        <f t="shared" si="7"/>
        <v>1.0063481553074329</v>
      </c>
      <c r="K11" s="4">
        <f t="shared" si="4"/>
        <v>1.0063481553074329</v>
      </c>
      <c r="L11" s="9">
        <f t="shared" si="5"/>
        <v>0.50317407765371647</v>
      </c>
      <c r="M11" s="6">
        <f t="shared" si="8"/>
        <v>0.20992070343147531</v>
      </c>
      <c r="N11" s="6">
        <f t="shared" si="9"/>
        <v>0.29687270581569269</v>
      </c>
    </row>
    <row r="12" spans="1:14" x14ac:dyDescent="0.2">
      <c r="D12">
        <v>11</v>
      </c>
      <c r="E12">
        <f t="shared" si="0"/>
        <v>550</v>
      </c>
      <c r="F12" s="4">
        <f t="shared" si="1"/>
        <v>10.367255756846317</v>
      </c>
      <c r="G12" s="4">
        <f t="shared" si="2"/>
        <v>11.767255756846318</v>
      </c>
      <c r="H12" s="4">
        <f t="shared" si="3"/>
        <v>14.417155134323895</v>
      </c>
      <c r="I12" s="4">
        <f t="shared" si="6"/>
        <v>9.5828448656761047</v>
      </c>
      <c r="J12" s="4">
        <f t="shared" ref="J12:J25" si="10">I12/G12</f>
        <v>0.81436530858953249</v>
      </c>
      <c r="K12" s="4">
        <f t="shared" si="4"/>
        <v>0.81436530858953249</v>
      </c>
      <c r="L12" s="9">
        <f t="shared" si="5"/>
        <v>0.40718265429476624</v>
      </c>
      <c r="M12" s="6">
        <f t="shared" si="8"/>
        <v>0.16987375345968647</v>
      </c>
      <c r="N12" s="6">
        <f t="shared" ref="N12:N25" si="11">M12*SQRT(2)</f>
        <v>0.24023776603391211</v>
      </c>
    </row>
    <row r="13" spans="1:14" x14ac:dyDescent="0.2">
      <c r="D13">
        <v>12</v>
      </c>
      <c r="E13">
        <f t="shared" si="0"/>
        <v>600</v>
      </c>
      <c r="F13" s="4">
        <f t="shared" si="1"/>
        <v>11.309733552923255</v>
      </c>
      <c r="G13" s="4">
        <f t="shared" si="2"/>
        <v>12.709733552923256</v>
      </c>
      <c r="H13" s="4">
        <f t="shared" si="3"/>
        <v>15.727805601080615</v>
      </c>
      <c r="I13" s="4">
        <f t="shared" si="6"/>
        <v>8.2721943989193853</v>
      </c>
      <c r="J13" s="4">
        <f t="shared" si="10"/>
        <v>0.65085506037353313</v>
      </c>
      <c r="K13" s="4">
        <f t="shared" si="4"/>
        <v>0.65085506037353313</v>
      </c>
      <c r="L13" s="9">
        <f t="shared" si="5"/>
        <v>0.32542753018676657</v>
      </c>
      <c r="M13" s="6">
        <f t="shared" si="8"/>
        <v>0.13576608789411299</v>
      </c>
      <c r="N13" s="6">
        <f t="shared" si="11"/>
        <v>0.19200224281019226</v>
      </c>
    </row>
    <row r="14" spans="1:14" x14ac:dyDescent="0.2">
      <c r="D14">
        <v>13</v>
      </c>
      <c r="E14">
        <f t="shared" si="0"/>
        <v>650</v>
      </c>
      <c r="F14" s="4">
        <f t="shared" si="1"/>
        <v>12.252211349000191</v>
      </c>
      <c r="G14" s="4">
        <f t="shared" si="2"/>
        <v>13.652211349000192</v>
      </c>
      <c r="H14" s="4">
        <f t="shared" si="3"/>
        <v>17.038456067837334</v>
      </c>
      <c r="I14" s="4">
        <f t="shared" si="6"/>
        <v>6.961543932162666</v>
      </c>
      <c r="J14" s="4">
        <f t="shared" si="10"/>
        <v>0.50992060950422424</v>
      </c>
      <c r="K14" s="4">
        <f t="shared" si="4"/>
        <v>0.50992060950422424</v>
      </c>
      <c r="L14" s="9">
        <f t="shared" si="5"/>
        <v>0.25496030475211212</v>
      </c>
      <c r="M14" s="6">
        <f t="shared" si="8"/>
        <v>0.10636765464992826</v>
      </c>
      <c r="N14" s="6">
        <f t="shared" si="11"/>
        <v>0.15042657980374616</v>
      </c>
    </row>
    <row r="15" spans="1:14" x14ac:dyDescent="0.2">
      <c r="D15">
        <v>14</v>
      </c>
      <c r="E15">
        <f t="shared" si="0"/>
        <v>700</v>
      </c>
      <c r="F15" s="4">
        <f t="shared" si="1"/>
        <v>13.194689145077129</v>
      </c>
      <c r="G15" s="4">
        <f t="shared" si="2"/>
        <v>14.59468914507713</v>
      </c>
      <c r="H15" s="4">
        <f t="shared" si="3"/>
        <v>18.34910653459405</v>
      </c>
      <c r="I15" s="4">
        <f t="shared" si="6"/>
        <v>5.6508934654059502</v>
      </c>
      <c r="J15" s="4">
        <f t="shared" si="10"/>
        <v>0.38718834017181025</v>
      </c>
      <c r="K15" s="4">
        <f t="shared" si="4"/>
        <v>0.38718834017181025</v>
      </c>
      <c r="L15" s="9">
        <f t="shared" si="5"/>
        <v>0.19359417008590513</v>
      </c>
      <c r="M15" s="6">
        <f t="shared" si="8"/>
        <v>8.0766132774895971E-2</v>
      </c>
      <c r="N15" s="6">
        <f t="shared" si="11"/>
        <v>0.11422056035068402</v>
      </c>
    </row>
    <row r="16" spans="1:14" x14ac:dyDescent="0.2">
      <c r="D16">
        <v>15</v>
      </c>
      <c r="E16">
        <f t="shared" si="0"/>
        <v>750</v>
      </c>
      <c r="F16" s="4">
        <f t="shared" si="1"/>
        <v>14.137166941154067</v>
      </c>
      <c r="G16" s="4">
        <f t="shared" si="2"/>
        <v>15.537166941154068</v>
      </c>
      <c r="H16" s="4">
        <f t="shared" si="3"/>
        <v>19.659757001350766</v>
      </c>
      <c r="I16" s="4">
        <f t="shared" si="6"/>
        <v>4.3402429986492344</v>
      </c>
      <c r="J16" s="4">
        <f t="shared" si="10"/>
        <v>0.27934584310560612</v>
      </c>
      <c r="K16" s="4">
        <f t="shared" si="4"/>
        <v>0.27934584310560612</v>
      </c>
      <c r="L16" s="9">
        <f t="shared" si="5"/>
        <v>0.13967292155280306</v>
      </c>
      <c r="M16" s="6">
        <f t="shared" si="8"/>
        <v>5.8270565287092999E-2</v>
      </c>
      <c r="N16" s="6">
        <f t="shared" si="11"/>
        <v>8.2407023716153813E-2</v>
      </c>
    </row>
    <row r="17" spans="3:14" x14ac:dyDescent="0.2">
      <c r="D17">
        <v>16</v>
      </c>
      <c r="E17">
        <f t="shared" si="0"/>
        <v>800</v>
      </c>
      <c r="F17" s="4">
        <f t="shared" si="1"/>
        <v>15.079644737231007</v>
      </c>
      <c r="G17" s="4">
        <f t="shared" si="2"/>
        <v>16.479644737231006</v>
      </c>
      <c r="H17" s="4">
        <f t="shared" si="3"/>
        <v>20.970407468107485</v>
      </c>
      <c r="I17" s="4">
        <f t="shared" si="6"/>
        <v>3.029592531892515</v>
      </c>
      <c r="J17" s="4">
        <f t="shared" si="10"/>
        <v>0.18383846133818796</v>
      </c>
      <c r="K17" s="4">
        <f t="shared" si="4"/>
        <v>0.18383846133818796</v>
      </c>
      <c r="L17" s="9">
        <f t="shared" si="5"/>
        <v>9.1919230669093979E-2</v>
      </c>
      <c r="M17" s="6">
        <f t="shared" si="8"/>
        <v>3.8348059683264421E-2</v>
      </c>
      <c r="N17" s="6">
        <f t="shared" si="11"/>
        <v>5.4232346094765446E-2</v>
      </c>
    </row>
    <row r="18" spans="3:14" x14ac:dyDescent="0.2">
      <c r="D18">
        <v>17</v>
      </c>
      <c r="E18">
        <f t="shared" si="0"/>
        <v>850</v>
      </c>
      <c r="F18" s="4">
        <f t="shared" si="1"/>
        <v>16.022122533307943</v>
      </c>
      <c r="G18" s="4">
        <f t="shared" si="2"/>
        <v>17.422122533307942</v>
      </c>
      <c r="H18" s="4">
        <f t="shared" si="3"/>
        <v>22.281057934864204</v>
      </c>
      <c r="I18" s="4">
        <f t="shared" si="6"/>
        <v>1.7189420651357956</v>
      </c>
      <c r="J18" s="4">
        <f t="shared" si="10"/>
        <v>9.866433104516914E-2</v>
      </c>
      <c r="K18" s="4">
        <f t="shared" si="4"/>
        <v>9.866433104516914E-2</v>
      </c>
      <c r="L18" s="9">
        <f t="shared" si="5"/>
        <v>4.933216552258457E-2</v>
      </c>
      <c r="M18" s="6">
        <f t="shared" si="8"/>
        <v>2.0581034175265682E-2</v>
      </c>
      <c r="N18" s="6">
        <f t="shared" si="11"/>
        <v>2.9105977658324896E-2</v>
      </c>
    </row>
    <row r="19" spans="3:14" x14ac:dyDescent="0.2">
      <c r="D19">
        <v>18</v>
      </c>
      <c r="E19">
        <f t="shared" si="0"/>
        <v>900</v>
      </c>
      <c r="F19" s="4">
        <f t="shared" si="1"/>
        <v>16.964600329384883</v>
      </c>
      <c r="G19" s="4">
        <f t="shared" si="2"/>
        <v>18.364600329384881</v>
      </c>
      <c r="H19" s="4">
        <f t="shared" si="3"/>
        <v>23.59170840162092</v>
      </c>
      <c r="I19" s="4">
        <f t="shared" si="6"/>
        <v>0.4082915983790798</v>
      </c>
      <c r="J19" s="4">
        <f t="shared" si="10"/>
        <v>2.223253384533392E-2</v>
      </c>
      <c r="K19" s="4">
        <f t="shared" si="4"/>
        <v>2.223253384533392E-2</v>
      </c>
      <c r="L19" s="9">
        <f t="shared" si="5"/>
        <v>1.111626692266696E-2</v>
      </c>
      <c r="M19" s="6">
        <f t="shared" si="8"/>
        <v>4.6376287562735381E-3</v>
      </c>
      <c r="N19" s="6">
        <f t="shared" si="11"/>
        <v>6.5585974843735068E-3</v>
      </c>
    </row>
    <row r="20" spans="3:14" x14ac:dyDescent="0.2">
      <c r="D20">
        <v>19</v>
      </c>
      <c r="E20">
        <f t="shared" si="0"/>
        <v>950</v>
      </c>
      <c r="F20" s="4">
        <f t="shared" si="1"/>
        <v>17.907078125461819</v>
      </c>
      <c r="G20" s="4">
        <f t="shared" si="2"/>
        <v>19.307078125461818</v>
      </c>
      <c r="H20" s="4">
        <f t="shared" si="3"/>
        <v>24.90235886837764</v>
      </c>
      <c r="I20" s="4">
        <f t="shared" si="6"/>
        <v>0</v>
      </c>
      <c r="J20" s="4">
        <f t="shared" si="10"/>
        <v>0</v>
      </c>
      <c r="K20" s="4">
        <f t="shared" si="4"/>
        <v>0</v>
      </c>
      <c r="L20" s="9">
        <f t="shared" si="5"/>
        <v>0</v>
      </c>
      <c r="M20" s="6">
        <f t="shared" si="8"/>
        <v>0</v>
      </c>
      <c r="N20" s="6">
        <f t="shared" si="11"/>
        <v>0</v>
      </c>
    </row>
    <row r="21" spans="3:14" x14ac:dyDescent="0.2">
      <c r="D21">
        <v>20</v>
      </c>
      <c r="E21">
        <f t="shared" si="0"/>
        <v>1000</v>
      </c>
      <c r="F21" s="4">
        <f t="shared" si="1"/>
        <v>18.849555921538759</v>
      </c>
      <c r="G21" s="4">
        <f t="shared" si="2"/>
        <v>20.249555921538757</v>
      </c>
      <c r="H21" s="4">
        <f t="shared" si="3"/>
        <v>26.213009335134359</v>
      </c>
      <c r="I21" s="4">
        <f t="shared" si="6"/>
        <v>0</v>
      </c>
      <c r="J21" s="4">
        <f t="shared" si="10"/>
        <v>0</v>
      </c>
      <c r="K21" s="4">
        <f t="shared" si="4"/>
        <v>0</v>
      </c>
      <c r="L21" s="9">
        <f t="shared" si="5"/>
        <v>0</v>
      </c>
      <c r="M21" s="6">
        <f t="shared" si="8"/>
        <v>0</v>
      </c>
      <c r="N21" s="6">
        <f t="shared" si="11"/>
        <v>0</v>
      </c>
    </row>
    <row r="22" spans="3:14" x14ac:dyDescent="0.2">
      <c r="D22">
        <v>21</v>
      </c>
      <c r="E22">
        <f t="shared" si="0"/>
        <v>1050</v>
      </c>
      <c r="F22" s="4">
        <f t="shared" si="1"/>
        <v>19.792033717615698</v>
      </c>
      <c r="G22" s="4">
        <f t="shared" si="2"/>
        <v>21.192033717615697</v>
      </c>
      <c r="H22" s="4">
        <f t="shared" si="3"/>
        <v>27.523659801891078</v>
      </c>
      <c r="I22" s="4">
        <f t="shared" si="6"/>
        <v>0</v>
      </c>
      <c r="J22" s="4">
        <f t="shared" si="10"/>
        <v>0</v>
      </c>
      <c r="K22" s="4">
        <f t="shared" si="4"/>
        <v>0</v>
      </c>
      <c r="L22" s="9">
        <f t="shared" si="5"/>
        <v>0</v>
      </c>
      <c r="M22" s="6">
        <f t="shared" si="8"/>
        <v>0</v>
      </c>
      <c r="N22" s="6">
        <f t="shared" si="11"/>
        <v>0</v>
      </c>
    </row>
    <row r="23" spans="3:14" x14ac:dyDescent="0.2">
      <c r="D23">
        <v>22</v>
      </c>
      <c r="E23">
        <f t="shared" si="0"/>
        <v>1100</v>
      </c>
      <c r="F23" s="4">
        <f t="shared" si="1"/>
        <v>20.734511513692635</v>
      </c>
      <c r="G23" s="4">
        <f t="shared" si="2"/>
        <v>22.134511513692633</v>
      </c>
      <c r="H23" s="4">
        <f t="shared" si="3"/>
        <v>28.834310268647791</v>
      </c>
      <c r="I23" s="4">
        <f t="shared" si="6"/>
        <v>0</v>
      </c>
      <c r="J23" s="4">
        <f t="shared" si="10"/>
        <v>0</v>
      </c>
      <c r="K23" s="4">
        <f t="shared" si="4"/>
        <v>0</v>
      </c>
      <c r="L23" s="9">
        <f t="shared" si="5"/>
        <v>0</v>
      </c>
      <c r="M23" s="6">
        <f t="shared" si="8"/>
        <v>0</v>
      </c>
      <c r="N23" s="6">
        <f t="shared" si="11"/>
        <v>0</v>
      </c>
    </row>
    <row r="24" spans="3:14" x14ac:dyDescent="0.2">
      <c r="D24">
        <v>23</v>
      </c>
      <c r="E24">
        <f t="shared" si="0"/>
        <v>1150</v>
      </c>
      <c r="F24" s="4">
        <f t="shared" si="1"/>
        <v>21.676989309769571</v>
      </c>
      <c r="G24" s="4">
        <f t="shared" si="2"/>
        <v>23.076989309769569</v>
      </c>
      <c r="H24" s="4">
        <f t="shared" si="3"/>
        <v>30.14496073540451</v>
      </c>
      <c r="I24" s="4">
        <f t="shared" si="6"/>
        <v>0</v>
      </c>
      <c r="J24" s="4">
        <f t="shared" si="10"/>
        <v>0</v>
      </c>
      <c r="K24" s="4">
        <f t="shared" si="4"/>
        <v>0</v>
      </c>
      <c r="L24" s="9">
        <f t="shared" si="5"/>
        <v>0</v>
      </c>
      <c r="M24" s="6">
        <f t="shared" si="8"/>
        <v>0</v>
      </c>
      <c r="N24" s="6">
        <f t="shared" si="11"/>
        <v>0</v>
      </c>
    </row>
    <row r="25" spans="3:14" x14ac:dyDescent="0.2">
      <c r="D25">
        <v>24</v>
      </c>
      <c r="E25">
        <f t="shared" si="0"/>
        <v>1200</v>
      </c>
      <c r="F25" s="4">
        <f t="shared" si="1"/>
        <v>22.61946710584651</v>
      </c>
      <c r="G25" s="4">
        <f t="shared" si="2"/>
        <v>24.019467105846509</v>
      </c>
      <c r="H25" s="4">
        <f t="shared" si="3"/>
        <v>31.455611202161229</v>
      </c>
      <c r="I25" s="4">
        <f t="shared" si="6"/>
        <v>0</v>
      </c>
      <c r="J25" s="4">
        <f t="shared" si="10"/>
        <v>0</v>
      </c>
      <c r="K25" s="4">
        <f t="shared" si="4"/>
        <v>0</v>
      </c>
      <c r="L25" s="9">
        <f t="shared" si="5"/>
        <v>0</v>
      </c>
      <c r="M25" s="6">
        <f t="shared" si="8"/>
        <v>0</v>
      </c>
      <c r="N25" s="6">
        <f t="shared" si="11"/>
        <v>0</v>
      </c>
    </row>
    <row r="27" spans="3:14" x14ac:dyDescent="0.2">
      <c r="C27"/>
      <c r="D27"/>
      <c r="E27"/>
      <c r="F27"/>
      <c r="G27"/>
      <c r="H27"/>
      <c r="I27"/>
      <c r="J27"/>
      <c r="K27"/>
    </row>
    <row r="28" spans="3:14" x14ac:dyDescent="0.2">
      <c r="C28"/>
      <c r="D28"/>
      <c r="E28"/>
      <c r="F28"/>
      <c r="G28"/>
      <c r="H28"/>
      <c r="I28"/>
      <c r="J28"/>
      <c r="K28"/>
    </row>
    <row r="29" spans="3:14" x14ac:dyDescent="0.2">
      <c r="C29"/>
      <c r="D29"/>
      <c r="E29"/>
      <c r="F29"/>
      <c r="G29"/>
      <c r="H29"/>
      <c r="I29"/>
      <c r="J29"/>
      <c r="K29"/>
    </row>
    <row r="30" spans="3:14" x14ac:dyDescent="0.2">
      <c r="C30"/>
      <c r="D30"/>
      <c r="E30"/>
      <c r="F30"/>
      <c r="G30"/>
      <c r="H30"/>
      <c r="I30"/>
      <c r="J30"/>
      <c r="K30"/>
    </row>
    <row r="31" spans="3:14" x14ac:dyDescent="0.2">
      <c r="C31"/>
      <c r="D31"/>
      <c r="E31"/>
      <c r="F31"/>
      <c r="G31"/>
      <c r="H31"/>
      <c r="I31"/>
      <c r="J31"/>
      <c r="K31"/>
    </row>
    <row r="32" spans="3:14" x14ac:dyDescent="0.2">
      <c r="C32"/>
      <c r="D32"/>
      <c r="E32"/>
      <c r="F32"/>
      <c r="G32"/>
      <c r="H32"/>
      <c r="I32"/>
      <c r="J32"/>
      <c r="K32"/>
    </row>
    <row r="33" spans="3:11" x14ac:dyDescent="0.2">
      <c r="C33"/>
      <c r="D33"/>
      <c r="E33"/>
      <c r="F33"/>
      <c r="G33"/>
      <c r="H33"/>
      <c r="I33"/>
      <c r="J33"/>
      <c r="K33"/>
    </row>
    <row r="34" spans="3:11" x14ac:dyDescent="0.2">
      <c r="C34"/>
      <c r="D34"/>
      <c r="E34"/>
      <c r="F34"/>
      <c r="G34"/>
      <c r="H34"/>
      <c r="I34"/>
      <c r="J34"/>
      <c r="K34"/>
    </row>
    <row r="35" spans="3:11" x14ac:dyDescent="0.2">
      <c r="C35"/>
      <c r="D35"/>
      <c r="E35"/>
      <c r="F35"/>
      <c r="G35"/>
      <c r="H35"/>
      <c r="I35"/>
      <c r="J35"/>
      <c r="K35"/>
    </row>
    <row r="36" spans="3:11" x14ac:dyDescent="0.2">
      <c r="C36"/>
      <c r="D36"/>
      <c r="E36"/>
      <c r="F36"/>
      <c r="G36"/>
      <c r="H36"/>
      <c r="I36"/>
      <c r="J36"/>
      <c r="K36"/>
    </row>
    <row r="37" spans="3:11" x14ac:dyDescent="0.2">
      <c r="C37"/>
      <c r="D37"/>
      <c r="E37"/>
      <c r="F37"/>
      <c r="G37"/>
      <c r="H37"/>
      <c r="I37"/>
      <c r="J37"/>
      <c r="K37"/>
    </row>
    <row r="38" spans="3:11" x14ac:dyDescent="0.2">
      <c r="C38"/>
      <c r="D38"/>
      <c r="E38"/>
      <c r="F38"/>
      <c r="G38"/>
      <c r="H38"/>
      <c r="I38"/>
      <c r="J38"/>
      <c r="K38"/>
    </row>
    <row r="39" spans="3:11" x14ac:dyDescent="0.2">
      <c r="C39"/>
      <c r="D39"/>
      <c r="E39"/>
      <c r="F39"/>
      <c r="G39"/>
      <c r="H39"/>
      <c r="I39"/>
      <c r="J39"/>
      <c r="K39"/>
    </row>
    <row r="40" spans="3:11" x14ac:dyDescent="0.2">
      <c r="C40"/>
      <c r="D40"/>
      <c r="E40"/>
      <c r="F40"/>
      <c r="G40"/>
      <c r="H40"/>
      <c r="I40"/>
      <c r="J40"/>
      <c r="K40"/>
    </row>
    <row r="41" spans="3:11" x14ac:dyDescent="0.2">
      <c r="C41"/>
      <c r="D41"/>
      <c r="E41"/>
      <c r="F41"/>
      <c r="G41"/>
      <c r="H41"/>
      <c r="I41"/>
      <c r="J41"/>
      <c r="K41"/>
    </row>
    <row r="42" spans="3:11" x14ac:dyDescent="0.2">
      <c r="C42"/>
      <c r="D42"/>
      <c r="E42"/>
      <c r="F42"/>
      <c r="G42"/>
      <c r="H42"/>
      <c r="I42"/>
      <c r="J42"/>
      <c r="K42"/>
    </row>
    <row r="43" spans="3:11" x14ac:dyDescent="0.2">
      <c r="C43"/>
      <c r="D43"/>
      <c r="E43"/>
      <c r="F43"/>
      <c r="G43"/>
      <c r="H43"/>
      <c r="I43"/>
      <c r="J43"/>
      <c r="K43"/>
    </row>
    <row r="44" spans="3:11" x14ac:dyDescent="0.2">
      <c r="C44"/>
      <c r="D44"/>
      <c r="E44"/>
      <c r="F44"/>
      <c r="G44"/>
      <c r="H44"/>
      <c r="I44"/>
      <c r="J44"/>
      <c r="K44"/>
    </row>
    <row r="45" spans="3:11" x14ac:dyDescent="0.2">
      <c r="C45"/>
      <c r="D45"/>
      <c r="E45"/>
      <c r="F45"/>
      <c r="G45"/>
      <c r="H45"/>
      <c r="I45"/>
      <c r="J45"/>
      <c r="K45"/>
    </row>
    <row r="46" spans="3:11" x14ac:dyDescent="0.2">
      <c r="C46"/>
      <c r="D46"/>
      <c r="E46"/>
      <c r="F46"/>
      <c r="G46"/>
      <c r="H46"/>
      <c r="I46"/>
      <c r="J46"/>
      <c r="K46"/>
    </row>
    <row r="47" spans="3:11" x14ac:dyDescent="0.2">
      <c r="C47"/>
      <c r="D47"/>
      <c r="E47"/>
      <c r="F47"/>
      <c r="G47"/>
      <c r="H47"/>
      <c r="I47"/>
      <c r="J47"/>
      <c r="K47"/>
    </row>
    <row r="48" spans="3:11" x14ac:dyDescent="0.2">
      <c r="C48"/>
      <c r="D48"/>
      <c r="E48"/>
      <c r="F48"/>
      <c r="G48"/>
      <c r="H48"/>
      <c r="I48"/>
      <c r="J48"/>
      <c r="K48"/>
    </row>
    <row r="49" spans="3:11" x14ac:dyDescent="0.2">
      <c r="C49"/>
      <c r="D49"/>
      <c r="E49"/>
      <c r="F49"/>
      <c r="G49"/>
      <c r="H49"/>
      <c r="I49"/>
      <c r="J49"/>
      <c r="K49"/>
    </row>
    <row r="50" spans="3:11" x14ac:dyDescent="0.2">
      <c r="C50"/>
      <c r="D50"/>
      <c r="E50"/>
      <c r="F50"/>
      <c r="G50"/>
      <c r="H50"/>
      <c r="I50"/>
      <c r="J50"/>
      <c r="K50"/>
    </row>
    <row r="51" spans="3:11" x14ac:dyDescent="0.2">
      <c r="C51"/>
      <c r="D51"/>
      <c r="E51"/>
      <c r="F51"/>
      <c r="G51"/>
      <c r="H51"/>
      <c r="I51"/>
      <c r="J51"/>
      <c r="K51"/>
    </row>
    <row r="52" spans="3:11" x14ac:dyDescent="0.2">
      <c r="C52"/>
      <c r="D52"/>
      <c r="E52"/>
      <c r="F52"/>
      <c r="G52"/>
      <c r="H52"/>
      <c r="I52"/>
      <c r="J52"/>
      <c r="K52"/>
    </row>
    <row r="53" spans="3:11" x14ac:dyDescent="0.2">
      <c r="C53"/>
      <c r="D53"/>
      <c r="E53"/>
      <c r="F53"/>
      <c r="G53"/>
      <c r="H53"/>
      <c r="I53"/>
      <c r="J53"/>
      <c r="K53"/>
    </row>
    <row r="54" spans="3:11" x14ac:dyDescent="0.2">
      <c r="C54"/>
      <c r="D54"/>
      <c r="E54"/>
      <c r="F54"/>
      <c r="G54"/>
      <c r="H54"/>
      <c r="I54"/>
      <c r="J54"/>
      <c r="K54"/>
    </row>
    <row r="55" spans="3:11" x14ac:dyDescent="0.2">
      <c r="C55"/>
      <c r="D55"/>
      <c r="E55"/>
      <c r="F55"/>
      <c r="G55"/>
      <c r="H55"/>
      <c r="I55"/>
      <c r="J55"/>
      <c r="K55"/>
    </row>
    <row r="56" spans="3:11" x14ac:dyDescent="0.2">
      <c r="C56"/>
      <c r="D56"/>
      <c r="E56"/>
      <c r="F56"/>
      <c r="G56"/>
      <c r="H56"/>
      <c r="I56"/>
      <c r="J56"/>
      <c r="K56"/>
    </row>
    <row r="57" spans="3:11" x14ac:dyDescent="0.2">
      <c r="C57"/>
      <c r="D57"/>
      <c r="E57"/>
      <c r="F57"/>
      <c r="G57"/>
      <c r="H57"/>
      <c r="I57"/>
      <c r="J57"/>
      <c r="K57"/>
    </row>
    <row r="58" spans="3:11" x14ac:dyDescent="0.2">
      <c r="C58"/>
      <c r="D58"/>
      <c r="E58"/>
      <c r="F58"/>
      <c r="G58"/>
      <c r="H58"/>
      <c r="I58"/>
      <c r="J58"/>
      <c r="K58"/>
    </row>
    <row r="59" spans="3:11" x14ac:dyDescent="0.2">
      <c r="C59"/>
      <c r="D59"/>
      <c r="E59"/>
      <c r="F59"/>
      <c r="G59"/>
      <c r="H59"/>
      <c r="I59"/>
      <c r="J59"/>
      <c r="K59"/>
    </row>
    <row r="60" spans="3:11" x14ac:dyDescent="0.2">
      <c r="C60"/>
      <c r="D60"/>
      <c r="E60"/>
      <c r="F60"/>
      <c r="G60"/>
      <c r="H60"/>
      <c r="I60"/>
      <c r="J60"/>
      <c r="K60"/>
    </row>
    <row r="61" spans="3:11" x14ac:dyDescent="0.2">
      <c r="C61"/>
      <c r="D61"/>
      <c r="E61"/>
      <c r="F61"/>
      <c r="G61"/>
      <c r="H61"/>
      <c r="I61"/>
      <c r="J61"/>
      <c r="K61"/>
    </row>
    <row r="62" spans="3:11" x14ac:dyDescent="0.2">
      <c r="C62"/>
      <c r="D62"/>
      <c r="E62"/>
      <c r="F62"/>
      <c r="G62"/>
      <c r="H62"/>
      <c r="I62"/>
      <c r="J62"/>
      <c r="K62"/>
    </row>
    <row r="63" spans="3:11" x14ac:dyDescent="0.2">
      <c r="C63"/>
      <c r="D63"/>
      <c r="E63"/>
      <c r="F63"/>
      <c r="G63"/>
      <c r="H63"/>
      <c r="I63"/>
      <c r="J63"/>
      <c r="K63"/>
    </row>
    <row r="64" spans="3:11" x14ac:dyDescent="0.2">
      <c r="C64"/>
      <c r="D64"/>
      <c r="E64"/>
      <c r="F64"/>
      <c r="G64"/>
      <c r="H64"/>
      <c r="I64"/>
      <c r="J64"/>
      <c r="K64"/>
    </row>
    <row r="65" spans="3:11" x14ac:dyDescent="0.2">
      <c r="C65"/>
      <c r="D65"/>
      <c r="E65"/>
      <c r="F65"/>
      <c r="G65"/>
      <c r="H65"/>
      <c r="I65"/>
      <c r="J65"/>
      <c r="K65"/>
    </row>
    <row r="66" spans="3:11" x14ac:dyDescent="0.2">
      <c r="C66"/>
      <c r="D66"/>
      <c r="E66"/>
      <c r="F66"/>
      <c r="G66"/>
      <c r="H66"/>
      <c r="I66"/>
      <c r="J66"/>
      <c r="K66"/>
    </row>
    <row r="67" spans="3:11" x14ac:dyDescent="0.2">
      <c r="C67"/>
      <c r="D67"/>
      <c r="E67"/>
      <c r="F67"/>
      <c r="G67"/>
      <c r="H67"/>
      <c r="I67"/>
      <c r="J67"/>
      <c r="K67"/>
    </row>
    <row r="68" spans="3:11" x14ac:dyDescent="0.2">
      <c r="C68"/>
      <c r="D68"/>
      <c r="E68"/>
      <c r="F68"/>
      <c r="G68"/>
      <c r="H68"/>
      <c r="I68"/>
      <c r="J68"/>
      <c r="K68"/>
    </row>
    <row r="69" spans="3:11" x14ac:dyDescent="0.2">
      <c r="C69"/>
      <c r="D69"/>
      <c r="E69"/>
      <c r="F69"/>
      <c r="G69"/>
      <c r="H69"/>
      <c r="I69"/>
      <c r="J69"/>
      <c r="K69"/>
    </row>
    <row r="70" spans="3:11" x14ac:dyDescent="0.2">
      <c r="C70"/>
      <c r="D70"/>
      <c r="E70"/>
      <c r="F70"/>
      <c r="G70"/>
      <c r="H70"/>
      <c r="I70"/>
      <c r="J70"/>
      <c r="K70"/>
    </row>
    <row r="71" spans="3:11" x14ac:dyDescent="0.2">
      <c r="C71"/>
      <c r="D71"/>
      <c r="E71"/>
      <c r="F71"/>
      <c r="G71"/>
      <c r="H71"/>
      <c r="I71"/>
      <c r="J71"/>
      <c r="K71"/>
    </row>
    <row r="72" spans="3:11" x14ac:dyDescent="0.2">
      <c r="C72"/>
      <c r="D72"/>
      <c r="E72"/>
      <c r="F72"/>
      <c r="G72"/>
      <c r="H72"/>
      <c r="I72"/>
      <c r="J72"/>
      <c r="K72"/>
    </row>
    <row r="73" spans="3:11" x14ac:dyDescent="0.2">
      <c r="C73"/>
      <c r="D73"/>
      <c r="E73"/>
      <c r="F73"/>
      <c r="G73"/>
      <c r="H73"/>
      <c r="I73"/>
      <c r="J73"/>
      <c r="K73"/>
    </row>
    <row r="74" spans="3:11" x14ac:dyDescent="0.2">
      <c r="C74"/>
      <c r="D74"/>
      <c r="E74"/>
      <c r="F74"/>
      <c r="G74"/>
      <c r="H74"/>
      <c r="I74"/>
      <c r="J74"/>
      <c r="K74"/>
    </row>
    <row r="75" spans="3:11" x14ac:dyDescent="0.2">
      <c r="C75"/>
      <c r="D75"/>
      <c r="E75"/>
      <c r="F75"/>
      <c r="G75"/>
      <c r="H75"/>
      <c r="I75"/>
      <c r="J75"/>
      <c r="K75"/>
    </row>
    <row r="76" spans="3:11" x14ac:dyDescent="0.2">
      <c r="C76"/>
      <c r="D76"/>
      <c r="E76"/>
      <c r="F76"/>
      <c r="G76"/>
      <c r="H76"/>
      <c r="I76"/>
      <c r="J76"/>
      <c r="K76"/>
    </row>
    <row r="77" spans="3:11" x14ac:dyDescent="0.2">
      <c r="C77"/>
      <c r="D77"/>
      <c r="E77"/>
      <c r="F77"/>
      <c r="G77"/>
      <c r="H77"/>
      <c r="I77"/>
      <c r="J77"/>
      <c r="K77"/>
    </row>
    <row r="78" spans="3:11" x14ac:dyDescent="0.2">
      <c r="C78"/>
      <c r="D78"/>
      <c r="E78"/>
      <c r="F78"/>
      <c r="G78"/>
      <c r="H78"/>
      <c r="I78"/>
      <c r="J78"/>
      <c r="K78"/>
    </row>
    <row r="79" spans="3:11" x14ac:dyDescent="0.2">
      <c r="C79"/>
      <c r="D79"/>
      <c r="E79"/>
      <c r="F79"/>
      <c r="G79"/>
      <c r="H79"/>
      <c r="I79"/>
      <c r="J79"/>
      <c r="K79"/>
    </row>
    <row r="80" spans="3:11" x14ac:dyDescent="0.2">
      <c r="C80"/>
      <c r="D80"/>
      <c r="E80"/>
      <c r="F80"/>
      <c r="G80"/>
      <c r="H80"/>
      <c r="I80"/>
      <c r="J80"/>
      <c r="K80"/>
    </row>
    <row r="81" spans="3:11" x14ac:dyDescent="0.2">
      <c r="C81"/>
      <c r="D81"/>
      <c r="E81"/>
      <c r="F81"/>
      <c r="G81"/>
      <c r="H81"/>
      <c r="I81"/>
      <c r="J81"/>
      <c r="K81"/>
    </row>
    <row r="82" spans="3:11" x14ac:dyDescent="0.2">
      <c r="C82"/>
      <c r="D82"/>
      <c r="E82"/>
      <c r="F82"/>
      <c r="G82"/>
      <c r="H82"/>
      <c r="I82"/>
      <c r="J82"/>
      <c r="K82"/>
    </row>
    <row r="83" spans="3:11" x14ac:dyDescent="0.2">
      <c r="C83"/>
      <c r="D83"/>
      <c r="E83"/>
      <c r="F83"/>
      <c r="G83"/>
      <c r="H83"/>
      <c r="I83"/>
      <c r="J83"/>
      <c r="K83"/>
    </row>
    <row r="84" spans="3:11" x14ac:dyDescent="0.2">
      <c r="C84"/>
      <c r="D84"/>
      <c r="E84"/>
      <c r="F84"/>
      <c r="G84"/>
      <c r="H84"/>
      <c r="I84"/>
      <c r="J84"/>
      <c r="K84"/>
    </row>
    <row r="85" spans="3:11" x14ac:dyDescent="0.2">
      <c r="C85"/>
      <c r="D85"/>
      <c r="E85"/>
      <c r="F85"/>
      <c r="G85"/>
      <c r="H85"/>
      <c r="I85"/>
      <c r="J85"/>
      <c r="K85"/>
    </row>
    <row r="86" spans="3:11" x14ac:dyDescent="0.2">
      <c r="C86"/>
      <c r="D86"/>
      <c r="E86"/>
      <c r="F86"/>
      <c r="G86"/>
      <c r="H86"/>
      <c r="I86"/>
      <c r="J86"/>
      <c r="K86"/>
    </row>
    <row r="87" spans="3:11" x14ac:dyDescent="0.2">
      <c r="C87"/>
      <c r="D87"/>
      <c r="E87"/>
      <c r="F87"/>
      <c r="G87"/>
      <c r="H87"/>
      <c r="I87"/>
      <c r="J87"/>
      <c r="K87"/>
    </row>
    <row r="88" spans="3:11" x14ac:dyDescent="0.2">
      <c r="C88"/>
      <c r="D88"/>
      <c r="E88"/>
      <c r="F88"/>
      <c r="G88"/>
      <c r="H88"/>
      <c r="I88"/>
      <c r="J88"/>
      <c r="K88"/>
    </row>
    <row r="89" spans="3:11" x14ac:dyDescent="0.2">
      <c r="C89"/>
      <c r="D89"/>
      <c r="E89"/>
      <c r="F89"/>
      <c r="G89"/>
      <c r="H89"/>
      <c r="I89"/>
      <c r="J89"/>
      <c r="K89"/>
    </row>
    <row r="90" spans="3:11" x14ac:dyDescent="0.2">
      <c r="C90"/>
      <c r="D90"/>
      <c r="E90"/>
      <c r="F90"/>
      <c r="G90"/>
      <c r="H90"/>
      <c r="I90"/>
      <c r="J90"/>
      <c r="K90"/>
    </row>
    <row r="91" spans="3:11" x14ac:dyDescent="0.2">
      <c r="C91"/>
      <c r="D91"/>
      <c r="E91"/>
      <c r="F91"/>
      <c r="G91"/>
      <c r="H91"/>
      <c r="I91"/>
      <c r="J91"/>
      <c r="K91"/>
    </row>
    <row r="92" spans="3:11" x14ac:dyDescent="0.2">
      <c r="C92"/>
      <c r="D92"/>
      <c r="E92"/>
      <c r="F92"/>
      <c r="G92"/>
      <c r="H92"/>
      <c r="I92"/>
      <c r="J92"/>
      <c r="K92"/>
    </row>
    <row r="93" spans="3:11" x14ac:dyDescent="0.2">
      <c r="C93"/>
      <c r="D93"/>
      <c r="E93"/>
      <c r="F93"/>
      <c r="G93"/>
      <c r="H93"/>
      <c r="I93"/>
      <c r="J93"/>
      <c r="K93"/>
    </row>
    <row r="94" spans="3:11" x14ac:dyDescent="0.2">
      <c r="C94"/>
      <c r="D94"/>
      <c r="E94"/>
      <c r="F94"/>
      <c r="G94"/>
      <c r="H94"/>
      <c r="I94"/>
      <c r="J94"/>
      <c r="K94"/>
    </row>
    <row r="95" spans="3:11" x14ac:dyDescent="0.2">
      <c r="C95"/>
      <c r="D95"/>
      <c r="E95"/>
      <c r="F95"/>
      <c r="G95"/>
      <c r="H95"/>
      <c r="I95"/>
      <c r="J95"/>
      <c r="K95"/>
    </row>
    <row r="96" spans="3:11" x14ac:dyDescent="0.2">
      <c r="C96"/>
      <c r="D96"/>
      <c r="E96"/>
      <c r="F96"/>
      <c r="G96"/>
      <c r="H96"/>
      <c r="I96"/>
      <c r="J96"/>
      <c r="K96"/>
    </row>
    <row r="97" spans="3:11" x14ac:dyDescent="0.2">
      <c r="C97"/>
      <c r="D97"/>
      <c r="E97"/>
      <c r="F97"/>
      <c r="G97"/>
      <c r="H97"/>
      <c r="I97"/>
      <c r="J97"/>
      <c r="K97"/>
    </row>
    <row r="98" spans="3:11" x14ac:dyDescent="0.2">
      <c r="C98"/>
      <c r="D98"/>
      <c r="E98"/>
      <c r="F98"/>
      <c r="G98"/>
      <c r="H98"/>
      <c r="I98"/>
      <c r="J98"/>
      <c r="K98"/>
    </row>
    <row r="99" spans="3:11" x14ac:dyDescent="0.2">
      <c r="C99"/>
      <c r="D99"/>
      <c r="E99"/>
      <c r="F99"/>
      <c r="G99"/>
      <c r="H99"/>
      <c r="I99"/>
      <c r="J99"/>
      <c r="K99"/>
    </row>
    <row r="100" spans="3:11" x14ac:dyDescent="0.2">
      <c r="C100"/>
      <c r="D100"/>
      <c r="E100"/>
      <c r="F100"/>
      <c r="G100"/>
      <c r="H100"/>
      <c r="I100"/>
      <c r="J100"/>
      <c r="K100"/>
    </row>
    <row r="101" spans="3:11" x14ac:dyDescent="0.2">
      <c r="C101"/>
      <c r="D101"/>
      <c r="E101"/>
      <c r="F101"/>
      <c r="G101"/>
      <c r="H101"/>
      <c r="I101"/>
      <c r="J101"/>
      <c r="K101"/>
    </row>
    <row r="102" spans="3:11" x14ac:dyDescent="0.2">
      <c r="C102"/>
      <c r="D102"/>
      <c r="E102"/>
      <c r="F102"/>
      <c r="G102"/>
      <c r="H102"/>
      <c r="I102"/>
      <c r="J102"/>
      <c r="K102"/>
    </row>
    <row r="103" spans="3:11" x14ac:dyDescent="0.2">
      <c r="C103"/>
      <c r="D103"/>
      <c r="E103"/>
      <c r="F103"/>
      <c r="G103"/>
      <c r="H103"/>
      <c r="I103"/>
      <c r="J103"/>
      <c r="K103"/>
    </row>
    <row r="104" spans="3:11" x14ac:dyDescent="0.2">
      <c r="C104"/>
      <c r="D104"/>
      <c r="E104"/>
      <c r="F104"/>
      <c r="G104"/>
      <c r="H104"/>
      <c r="I104"/>
      <c r="J104"/>
      <c r="K104"/>
    </row>
    <row r="105" spans="3:11" x14ac:dyDescent="0.2">
      <c r="C105"/>
      <c r="D105"/>
      <c r="E105"/>
      <c r="F105"/>
      <c r="G105"/>
      <c r="H105"/>
      <c r="I105"/>
      <c r="J105"/>
      <c r="K105"/>
    </row>
    <row r="106" spans="3:11" x14ac:dyDescent="0.2">
      <c r="C106"/>
      <c r="D106"/>
      <c r="E106"/>
      <c r="F106"/>
      <c r="G106"/>
      <c r="H106"/>
      <c r="I106"/>
      <c r="J106"/>
      <c r="K106"/>
    </row>
    <row r="107" spans="3:11" x14ac:dyDescent="0.2">
      <c r="C107"/>
      <c r="D107"/>
      <c r="E107"/>
      <c r="F107"/>
      <c r="G107"/>
      <c r="H107"/>
      <c r="I107"/>
      <c r="J107"/>
      <c r="K107"/>
    </row>
    <row r="108" spans="3:11" x14ac:dyDescent="0.2">
      <c r="C108"/>
      <c r="D108"/>
      <c r="E108"/>
      <c r="F108"/>
      <c r="G108"/>
      <c r="H108"/>
      <c r="I108"/>
      <c r="J108"/>
      <c r="K108"/>
    </row>
    <row r="109" spans="3:11" x14ac:dyDescent="0.2">
      <c r="C109"/>
      <c r="D109"/>
      <c r="E109"/>
      <c r="F109"/>
      <c r="G109"/>
      <c r="H109"/>
      <c r="I109"/>
      <c r="J109"/>
      <c r="K109"/>
    </row>
    <row r="110" spans="3:11" x14ac:dyDescent="0.2">
      <c r="C110"/>
      <c r="D110"/>
      <c r="E110"/>
      <c r="F110"/>
      <c r="G110"/>
      <c r="H110"/>
      <c r="I110"/>
      <c r="J110"/>
      <c r="K110"/>
    </row>
    <row r="111" spans="3:11" x14ac:dyDescent="0.2">
      <c r="C111"/>
      <c r="D111"/>
      <c r="E111"/>
      <c r="F111"/>
      <c r="G111"/>
      <c r="H111"/>
      <c r="I111"/>
      <c r="J111"/>
      <c r="K111"/>
    </row>
    <row r="112" spans="3:11" x14ac:dyDescent="0.2">
      <c r="C112"/>
      <c r="D112"/>
      <c r="E112"/>
      <c r="F112"/>
      <c r="G112"/>
      <c r="H112"/>
      <c r="I112"/>
      <c r="J112"/>
      <c r="K112"/>
    </row>
    <row r="113" spans="3:11" x14ac:dyDescent="0.2">
      <c r="C113"/>
      <c r="D113"/>
      <c r="E113"/>
      <c r="F113"/>
      <c r="G113"/>
      <c r="H113"/>
      <c r="I113"/>
      <c r="J113"/>
      <c r="K113"/>
    </row>
    <row r="114" spans="3:11" x14ac:dyDescent="0.2">
      <c r="C114"/>
      <c r="D114"/>
      <c r="E114"/>
      <c r="F114"/>
      <c r="G114"/>
      <c r="H114"/>
      <c r="I114"/>
      <c r="J114"/>
      <c r="K114"/>
    </row>
    <row r="115" spans="3:11" x14ac:dyDescent="0.2">
      <c r="C115"/>
      <c r="D115"/>
      <c r="E115"/>
      <c r="F115"/>
      <c r="G115"/>
      <c r="H115"/>
      <c r="I115"/>
      <c r="J115"/>
      <c r="K115"/>
    </row>
    <row r="116" spans="3:11" x14ac:dyDescent="0.2">
      <c r="C116"/>
      <c r="D116"/>
      <c r="E116"/>
      <c r="F116"/>
      <c r="G116"/>
      <c r="H116"/>
      <c r="I116"/>
      <c r="J116"/>
      <c r="K116"/>
    </row>
    <row r="117" spans="3:11" x14ac:dyDescent="0.2">
      <c r="C117"/>
      <c r="D117"/>
      <c r="E117"/>
      <c r="F117"/>
      <c r="G117"/>
      <c r="H117"/>
      <c r="I117"/>
      <c r="J117"/>
      <c r="K117"/>
    </row>
    <row r="118" spans="3:11" x14ac:dyDescent="0.2">
      <c r="C118"/>
      <c r="D118"/>
      <c r="E118"/>
      <c r="F118"/>
      <c r="G118"/>
      <c r="H118"/>
      <c r="I118"/>
      <c r="J118"/>
      <c r="K118"/>
    </row>
    <row r="119" spans="3:11" x14ac:dyDescent="0.2">
      <c r="C119"/>
      <c r="D119"/>
      <c r="E119"/>
      <c r="F119"/>
      <c r="G119"/>
      <c r="H119"/>
      <c r="I119"/>
      <c r="J119"/>
      <c r="K119"/>
    </row>
    <row r="120" spans="3:11" x14ac:dyDescent="0.2">
      <c r="C120"/>
      <c r="D120"/>
      <c r="E120"/>
      <c r="F120"/>
      <c r="G120"/>
      <c r="H120"/>
      <c r="I120"/>
      <c r="J120"/>
      <c r="K120"/>
    </row>
    <row r="121" spans="3:11" x14ac:dyDescent="0.2">
      <c r="C121"/>
      <c r="D121"/>
      <c r="E121"/>
      <c r="F121"/>
      <c r="G121"/>
      <c r="H121"/>
      <c r="I121"/>
      <c r="J121"/>
      <c r="K121"/>
    </row>
    <row r="122" spans="3:11" x14ac:dyDescent="0.2">
      <c r="C122"/>
      <c r="D122"/>
      <c r="E122"/>
      <c r="F122"/>
      <c r="G122"/>
      <c r="H122"/>
      <c r="I122"/>
      <c r="J122"/>
      <c r="K122"/>
    </row>
    <row r="123" spans="3:11" x14ac:dyDescent="0.2">
      <c r="C123"/>
      <c r="D123"/>
      <c r="E123"/>
      <c r="F123"/>
      <c r="G123"/>
      <c r="H123"/>
      <c r="I123"/>
      <c r="J123"/>
      <c r="K123"/>
    </row>
    <row r="124" spans="3:11" x14ac:dyDescent="0.2">
      <c r="C124"/>
      <c r="D124"/>
      <c r="E124"/>
      <c r="F124"/>
      <c r="G124"/>
      <c r="H124"/>
      <c r="I124"/>
      <c r="J124"/>
      <c r="K124"/>
    </row>
    <row r="125" spans="3:11" x14ac:dyDescent="0.2">
      <c r="C125"/>
      <c r="D125"/>
      <c r="E125"/>
      <c r="F125"/>
      <c r="G125"/>
      <c r="H125"/>
      <c r="I125"/>
      <c r="J125"/>
      <c r="K125"/>
    </row>
    <row r="126" spans="3:11" x14ac:dyDescent="0.2">
      <c r="C126"/>
      <c r="D126"/>
      <c r="E126"/>
      <c r="F126"/>
      <c r="G126"/>
      <c r="H126"/>
      <c r="I126"/>
      <c r="J126"/>
      <c r="K126"/>
    </row>
    <row r="127" spans="3:11" x14ac:dyDescent="0.2">
      <c r="C127"/>
      <c r="D127"/>
      <c r="E127"/>
      <c r="F127"/>
      <c r="G127"/>
      <c r="H127"/>
      <c r="I127"/>
      <c r="J127"/>
      <c r="K127"/>
    </row>
    <row r="128" spans="3:11" x14ac:dyDescent="0.2">
      <c r="C128"/>
      <c r="D128"/>
      <c r="E128"/>
      <c r="F128"/>
      <c r="G128"/>
      <c r="H128"/>
      <c r="I128"/>
      <c r="J128"/>
      <c r="K128"/>
    </row>
    <row r="129" spans="3:11" x14ac:dyDescent="0.2">
      <c r="C129"/>
      <c r="D129"/>
      <c r="E129"/>
      <c r="F129"/>
      <c r="G129"/>
      <c r="H129"/>
      <c r="I129"/>
      <c r="J129"/>
      <c r="K129"/>
    </row>
    <row r="130" spans="3:11" x14ac:dyDescent="0.2">
      <c r="C130"/>
      <c r="D130"/>
      <c r="E130"/>
      <c r="F130"/>
      <c r="G130"/>
      <c r="H130"/>
      <c r="I130"/>
      <c r="J130"/>
      <c r="K130"/>
    </row>
    <row r="131" spans="3:11" x14ac:dyDescent="0.2">
      <c r="C131"/>
      <c r="D131"/>
      <c r="E131"/>
      <c r="F131"/>
      <c r="G131"/>
      <c r="H131"/>
      <c r="I131"/>
      <c r="J131"/>
      <c r="K131"/>
    </row>
    <row r="132" spans="3:11" x14ac:dyDescent="0.2">
      <c r="C132"/>
      <c r="D132"/>
      <c r="E132"/>
      <c r="F132"/>
      <c r="G132"/>
      <c r="H132"/>
      <c r="I132"/>
      <c r="J132"/>
      <c r="K132"/>
    </row>
    <row r="133" spans="3:11" x14ac:dyDescent="0.2">
      <c r="C133"/>
      <c r="D133"/>
      <c r="E133"/>
      <c r="F133"/>
      <c r="G133"/>
      <c r="H133"/>
      <c r="I133"/>
      <c r="J133"/>
      <c r="K133"/>
    </row>
    <row r="134" spans="3:11" x14ac:dyDescent="0.2">
      <c r="C134"/>
      <c r="D134"/>
      <c r="E134"/>
      <c r="F134"/>
      <c r="G134"/>
      <c r="H134"/>
      <c r="I134"/>
      <c r="J134"/>
      <c r="K134"/>
    </row>
    <row r="135" spans="3:11" x14ac:dyDescent="0.2">
      <c r="C135"/>
      <c r="D135"/>
      <c r="E135"/>
      <c r="F135"/>
      <c r="G135"/>
      <c r="H135"/>
      <c r="I135"/>
      <c r="J135"/>
      <c r="K135"/>
    </row>
    <row r="136" spans="3:11" x14ac:dyDescent="0.2">
      <c r="C136"/>
      <c r="D136"/>
      <c r="E136"/>
      <c r="F136"/>
      <c r="G136"/>
      <c r="H136"/>
      <c r="I136"/>
      <c r="J136"/>
      <c r="K136"/>
    </row>
    <row r="137" spans="3:11" x14ac:dyDescent="0.2">
      <c r="C137"/>
      <c r="D137"/>
      <c r="E137"/>
      <c r="F137"/>
      <c r="G137"/>
      <c r="H137"/>
      <c r="I137"/>
      <c r="J137"/>
      <c r="K137"/>
    </row>
    <row r="138" spans="3:11" x14ac:dyDescent="0.2">
      <c r="C138"/>
      <c r="D138"/>
      <c r="E138"/>
      <c r="F138"/>
      <c r="G138"/>
      <c r="H138"/>
      <c r="I138"/>
      <c r="J138"/>
      <c r="K138"/>
    </row>
    <row r="139" spans="3:11" x14ac:dyDescent="0.2">
      <c r="C139"/>
      <c r="D139"/>
      <c r="E139"/>
      <c r="F139"/>
      <c r="G139"/>
      <c r="H139"/>
      <c r="I139"/>
      <c r="J139"/>
      <c r="K139"/>
    </row>
    <row r="140" spans="3:11" x14ac:dyDescent="0.2">
      <c r="C140"/>
      <c r="D140"/>
      <c r="E140"/>
      <c r="F140"/>
      <c r="G140"/>
      <c r="H140"/>
      <c r="I140"/>
      <c r="J140"/>
      <c r="K140"/>
    </row>
    <row r="141" spans="3:11" x14ac:dyDescent="0.2">
      <c r="C141"/>
      <c r="D141"/>
      <c r="E141"/>
      <c r="F141"/>
      <c r="G141"/>
      <c r="H141"/>
      <c r="I141"/>
      <c r="J141"/>
      <c r="K141"/>
    </row>
    <row r="142" spans="3:11" x14ac:dyDescent="0.2">
      <c r="C142"/>
      <c r="D142"/>
      <c r="E142"/>
      <c r="F142"/>
      <c r="G142"/>
      <c r="H142"/>
      <c r="I142"/>
      <c r="J142"/>
      <c r="K142"/>
    </row>
    <row r="143" spans="3:11" x14ac:dyDescent="0.2">
      <c r="C143"/>
      <c r="D143"/>
      <c r="E143"/>
      <c r="F143"/>
      <c r="G143"/>
      <c r="H143"/>
      <c r="I143"/>
      <c r="J143"/>
      <c r="K143"/>
    </row>
    <row r="144" spans="3:11" x14ac:dyDescent="0.2">
      <c r="C144"/>
      <c r="D144"/>
      <c r="E144"/>
      <c r="F144"/>
      <c r="G144"/>
      <c r="H144"/>
      <c r="I144"/>
      <c r="J144"/>
      <c r="K144"/>
    </row>
    <row r="145" spans="3:11" x14ac:dyDescent="0.2">
      <c r="C145"/>
      <c r="D145"/>
      <c r="E145"/>
      <c r="F145"/>
      <c r="G145"/>
      <c r="H145"/>
      <c r="I145"/>
      <c r="J145"/>
      <c r="K145"/>
    </row>
    <row r="146" spans="3:11" x14ac:dyDescent="0.2">
      <c r="C146"/>
      <c r="D146"/>
      <c r="E146"/>
      <c r="F146"/>
      <c r="G146"/>
      <c r="H146"/>
      <c r="I146"/>
      <c r="J146"/>
      <c r="K146"/>
    </row>
    <row r="147" spans="3:11" x14ac:dyDescent="0.2">
      <c r="C147"/>
      <c r="D147"/>
      <c r="E147"/>
      <c r="F147"/>
      <c r="G147"/>
      <c r="H147"/>
      <c r="I147"/>
      <c r="J147"/>
      <c r="K147"/>
    </row>
    <row r="148" spans="3:11" x14ac:dyDescent="0.2">
      <c r="C148"/>
      <c r="D148"/>
      <c r="E148"/>
      <c r="F148"/>
      <c r="G148"/>
      <c r="H148"/>
      <c r="I148"/>
      <c r="J148"/>
      <c r="K148"/>
    </row>
    <row r="149" spans="3:11" x14ac:dyDescent="0.2">
      <c r="C149"/>
      <c r="D149"/>
      <c r="E149"/>
      <c r="F149"/>
      <c r="G149"/>
      <c r="H149"/>
      <c r="I149"/>
      <c r="J149"/>
      <c r="K149"/>
    </row>
    <row r="150" spans="3:11" x14ac:dyDescent="0.2">
      <c r="C150"/>
      <c r="D150"/>
      <c r="E150"/>
      <c r="F150"/>
      <c r="G150"/>
      <c r="H150"/>
      <c r="I150"/>
      <c r="J150"/>
      <c r="K150"/>
    </row>
    <row r="151" spans="3:11" x14ac:dyDescent="0.2">
      <c r="C151"/>
      <c r="D151"/>
      <c r="E151"/>
      <c r="F151"/>
      <c r="G151"/>
      <c r="H151"/>
      <c r="I151"/>
      <c r="J151"/>
      <c r="K151"/>
    </row>
    <row r="152" spans="3:11" x14ac:dyDescent="0.2">
      <c r="C152"/>
      <c r="D152"/>
      <c r="E152"/>
      <c r="F152"/>
      <c r="G152"/>
      <c r="H152"/>
      <c r="I152"/>
      <c r="J152"/>
      <c r="K152"/>
    </row>
    <row r="153" spans="3:11" x14ac:dyDescent="0.2">
      <c r="C153"/>
      <c r="D153"/>
      <c r="E153"/>
      <c r="F153"/>
      <c r="G153"/>
      <c r="H153"/>
      <c r="I153"/>
      <c r="J153"/>
      <c r="K153"/>
    </row>
    <row r="154" spans="3:11" x14ac:dyDescent="0.2">
      <c r="C154"/>
      <c r="D154"/>
      <c r="E154"/>
      <c r="F154"/>
      <c r="G154"/>
      <c r="H154"/>
      <c r="I154"/>
      <c r="J154"/>
      <c r="K154"/>
    </row>
    <row r="155" spans="3:11" x14ac:dyDescent="0.2">
      <c r="C155"/>
      <c r="D155"/>
      <c r="E155"/>
      <c r="F155"/>
      <c r="G155"/>
      <c r="H155"/>
      <c r="I155"/>
      <c r="J155"/>
      <c r="K155"/>
    </row>
    <row r="156" spans="3:11" x14ac:dyDescent="0.2">
      <c r="C156"/>
      <c r="D156"/>
      <c r="E156"/>
      <c r="F156"/>
      <c r="G156"/>
      <c r="H156"/>
      <c r="I156"/>
      <c r="J156"/>
      <c r="K156"/>
    </row>
    <row r="157" spans="3:11" x14ac:dyDescent="0.2">
      <c r="C157"/>
      <c r="D157"/>
      <c r="E157"/>
      <c r="F157"/>
      <c r="G157"/>
      <c r="H157"/>
      <c r="I157"/>
      <c r="J157"/>
      <c r="K157"/>
    </row>
    <row r="158" spans="3:11" x14ac:dyDescent="0.2">
      <c r="C158"/>
      <c r="D158"/>
      <c r="E158"/>
      <c r="F158"/>
      <c r="G158"/>
      <c r="H158"/>
      <c r="I158"/>
      <c r="J158"/>
      <c r="K158"/>
    </row>
    <row r="159" spans="3:11" x14ac:dyDescent="0.2">
      <c r="C159"/>
      <c r="D159"/>
      <c r="E159"/>
      <c r="F159"/>
      <c r="G159"/>
      <c r="H159"/>
      <c r="I159"/>
      <c r="J159"/>
      <c r="K159"/>
    </row>
    <row r="160" spans="3:11" x14ac:dyDescent="0.2">
      <c r="C160"/>
      <c r="D160"/>
      <c r="E160"/>
      <c r="F160"/>
      <c r="G160"/>
      <c r="H160"/>
      <c r="I160"/>
      <c r="J160"/>
      <c r="K160"/>
    </row>
    <row r="161" spans="3:11" x14ac:dyDescent="0.2">
      <c r="C161"/>
      <c r="D161"/>
      <c r="E161"/>
      <c r="F161"/>
      <c r="G161"/>
      <c r="H161"/>
      <c r="I161"/>
      <c r="J161"/>
      <c r="K161"/>
    </row>
    <row r="162" spans="3:11" x14ac:dyDescent="0.2">
      <c r="C162"/>
      <c r="D162"/>
      <c r="E162"/>
      <c r="F162"/>
      <c r="G162"/>
      <c r="H162"/>
      <c r="I162"/>
      <c r="J162"/>
      <c r="K162"/>
    </row>
    <row r="163" spans="3:11" x14ac:dyDescent="0.2">
      <c r="C163"/>
      <c r="D163"/>
      <c r="E163"/>
      <c r="F163"/>
      <c r="G163"/>
      <c r="H163"/>
      <c r="I163"/>
      <c r="J163"/>
      <c r="K163"/>
    </row>
    <row r="164" spans="3:11" x14ac:dyDescent="0.2">
      <c r="C164"/>
      <c r="D164"/>
      <c r="E164"/>
      <c r="F164"/>
      <c r="G164"/>
      <c r="H164"/>
      <c r="I164"/>
      <c r="J164"/>
      <c r="K164"/>
    </row>
    <row r="165" spans="3:11" x14ac:dyDescent="0.2">
      <c r="C165"/>
      <c r="D165"/>
      <c r="E165"/>
      <c r="F165"/>
      <c r="G165"/>
      <c r="H165"/>
      <c r="I165"/>
      <c r="J165"/>
      <c r="K165"/>
    </row>
    <row r="166" spans="3:11" x14ac:dyDescent="0.2">
      <c r="C166"/>
      <c r="D166"/>
      <c r="E166"/>
      <c r="F166"/>
      <c r="G166"/>
      <c r="H166"/>
      <c r="I166"/>
      <c r="J166"/>
      <c r="K166"/>
    </row>
    <row r="167" spans="3:11" x14ac:dyDescent="0.2">
      <c r="C167"/>
      <c r="D167"/>
      <c r="E167"/>
      <c r="F167"/>
      <c r="G167"/>
      <c r="H167"/>
      <c r="I167"/>
      <c r="J167"/>
      <c r="K167"/>
    </row>
    <row r="168" spans="3:11" x14ac:dyDescent="0.2">
      <c r="C168"/>
      <c r="D168"/>
      <c r="E168"/>
      <c r="F168"/>
      <c r="G168"/>
      <c r="H168"/>
      <c r="I168"/>
      <c r="J168"/>
      <c r="K168"/>
    </row>
    <row r="169" spans="3:11" x14ac:dyDescent="0.2">
      <c r="C169"/>
      <c r="D169"/>
      <c r="E169"/>
      <c r="F169"/>
      <c r="G169"/>
      <c r="H169"/>
      <c r="I169"/>
      <c r="J169"/>
      <c r="K169"/>
    </row>
    <row r="170" spans="3:11" x14ac:dyDescent="0.2">
      <c r="C170"/>
      <c r="D170"/>
      <c r="E170"/>
      <c r="F170"/>
      <c r="G170"/>
      <c r="H170"/>
      <c r="I170"/>
      <c r="J170"/>
      <c r="K170"/>
    </row>
    <row r="171" spans="3:11" x14ac:dyDescent="0.2">
      <c r="C171"/>
      <c r="D171"/>
      <c r="E171"/>
      <c r="F171"/>
      <c r="G171"/>
      <c r="H171"/>
      <c r="I171"/>
      <c r="J171"/>
      <c r="K171"/>
    </row>
    <row r="172" spans="3:11" x14ac:dyDescent="0.2">
      <c r="C172"/>
      <c r="D172"/>
      <c r="E172"/>
      <c r="F172"/>
      <c r="G172"/>
      <c r="H172"/>
      <c r="I172"/>
      <c r="J172"/>
      <c r="K172"/>
    </row>
    <row r="173" spans="3:11" x14ac:dyDescent="0.2">
      <c r="C173"/>
      <c r="D173"/>
      <c r="E173"/>
      <c r="F173"/>
      <c r="G173"/>
      <c r="H173"/>
      <c r="I173"/>
      <c r="J173"/>
      <c r="K173"/>
    </row>
    <row r="174" spans="3:11" x14ac:dyDescent="0.2">
      <c r="C174"/>
      <c r="D174"/>
      <c r="E174"/>
      <c r="F174"/>
      <c r="G174"/>
      <c r="H174"/>
      <c r="I174"/>
      <c r="J174"/>
      <c r="K174"/>
    </row>
    <row r="175" spans="3:11" x14ac:dyDescent="0.2">
      <c r="C175"/>
      <c r="D175"/>
      <c r="E175"/>
      <c r="F175"/>
      <c r="G175"/>
      <c r="H175"/>
      <c r="I175"/>
      <c r="J175"/>
      <c r="K175"/>
    </row>
    <row r="176" spans="3:11" x14ac:dyDescent="0.2">
      <c r="C176"/>
      <c r="D176"/>
      <c r="E176"/>
      <c r="F176"/>
      <c r="G176"/>
      <c r="H176"/>
      <c r="I176"/>
      <c r="J176"/>
      <c r="K176"/>
    </row>
    <row r="177" spans="3:11" x14ac:dyDescent="0.2">
      <c r="C177"/>
      <c r="D177"/>
      <c r="E177"/>
      <c r="F177"/>
      <c r="G177"/>
      <c r="H177"/>
      <c r="I177"/>
      <c r="J177"/>
      <c r="K177"/>
    </row>
    <row r="178" spans="3:11" x14ac:dyDescent="0.2">
      <c r="C178"/>
      <c r="D178"/>
      <c r="E178"/>
      <c r="F178"/>
      <c r="G178"/>
      <c r="H178"/>
      <c r="I178"/>
      <c r="J178"/>
      <c r="K178"/>
    </row>
    <row r="179" spans="3:11" x14ac:dyDescent="0.2">
      <c r="C179"/>
      <c r="D179"/>
      <c r="E179"/>
      <c r="F179"/>
      <c r="G179"/>
      <c r="H179"/>
      <c r="I179"/>
      <c r="J179"/>
      <c r="K179"/>
    </row>
    <row r="180" spans="3:11" x14ac:dyDescent="0.2">
      <c r="C180"/>
      <c r="D180"/>
      <c r="E180"/>
      <c r="F180"/>
      <c r="G180"/>
      <c r="H180"/>
      <c r="I180"/>
      <c r="J180"/>
      <c r="K180"/>
    </row>
    <row r="181" spans="3:11" x14ac:dyDescent="0.2">
      <c r="C181"/>
      <c r="D181"/>
      <c r="E181"/>
      <c r="F181"/>
      <c r="G181"/>
      <c r="H181"/>
      <c r="I181"/>
      <c r="J181"/>
      <c r="K181"/>
    </row>
    <row r="182" spans="3:11" x14ac:dyDescent="0.2">
      <c r="C182"/>
      <c r="D182"/>
      <c r="E182"/>
      <c r="F182"/>
      <c r="G182"/>
      <c r="H182"/>
      <c r="I182"/>
      <c r="J182"/>
      <c r="K182"/>
    </row>
    <row r="183" spans="3:11" x14ac:dyDescent="0.2">
      <c r="C183"/>
      <c r="D183"/>
      <c r="E183"/>
      <c r="F183"/>
      <c r="G183"/>
      <c r="H183"/>
      <c r="I183"/>
      <c r="J183"/>
      <c r="K183"/>
    </row>
    <row r="184" spans="3:11" x14ac:dyDescent="0.2">
      <c r="C184"/>
      <c r="D184"/>
      <c r="E184"/>
      <c r="F184"/>
      <c r="G184"/>
      <c r="H184"/>
      <c r="I184"/>
      <c r="J184"/>
      <c r="K184"/>
    </row>
    <row r="185" spans="3:11" x14ac:dyDescent="0.2">
      <c r="C185"/>
      <c r="D185"/>
      <c r="E185"/>
      <c r="F185"/>
      <c r="G185"/>
      <c r="H185"/>
      <c r="I185"/>
      <c r="J185"/>
      <c r="K185"/>
    </row>
    <row r="186" spans="3:11" x14ac:dyDescent="0.2">
      <c r="C186"/>
      <c r="D186"/>
      <c r="E186"/>
      <c r="F186"/>
      <c r="G186"/>
      <c r="H186"/>
      <c r="I186"/>
      <c r="J186"/>
      <c r="K186"/>
    </row>
    <row r="187" spans="3:11" x14ac:dyDescent="0.2">
      <c r="C187"/>
      <c r="D187"/>
      <c r="E187"/>
      <c r="F187"/>
      <c r="G187"/>
      <c r="H187"/>
      <c r="I187"/>
      <c r="J187"/>
      <c r="K187"/>
    </row>
    <row r="188" spans="3:11" x14ac:dyDescent="0.2">
      <c r="C188"/>
      <c r="D188"/>
      <c r="E188"/>
      <c r="F188"/>
      <c r="G188"/>
      <c r="H188"/>
      <c r="I188"/>
      <c r="J188"/>
      <c r="K188"/>
    </row>
    <row r="189" spans="3:11" x14ac:dyDescent="0.2">
      <c r="C189"/>
      <c r="D189"/>
      <c r="E189"/>
      <c r="F189"/>
      <c r="G189"/>
      <c r="H189"/>
      <c r="I189"/>
      <c r="J189"/>
      <c r="K189"/>
    </row>
    <row r="190" spans="3:11" x14ac:dyDescent="0.2">
      <c r="C190"/>
      <c r="D190"/>
      <c r="E190"/>
      <c r="F190"/>
      <c r="G190"/>
      <c r="H190"/>
      <c r="I190"/>
      <c r="J190"/>
      <c r="K190"/>
    </row>
    <row r="191" spans="3:11" x14ac:dyDescent="0.2">
      <c r="C191"/>
      <c r="D191"/>
      <c r="E191"/>
      <c r="F191"/>
      <c r="G191"/>
      <c r="H191"/>
      <c r="I191"/>
      <c r="J191"/>
      <c r="K191"/>
    </row>
    <row r="192" spans="3:11" x14ac:dyDescent="0.2">
      <c r="C192"/>
      <c r="D192"/>
      <c r="E192"/>
      <c r="F192"/>
      <c r="G192"/>
      <c r="H192"/>
      <c r="I192"/>
      <c r="J192"/>
      <c r="K192"/>
    </row>
    <row r="193" spans="3:11" x14ac:dyDescent="0.2">
      <c r="C193"/>
      <c r="D193"/>
      <c r="E193"/>
      <c r="F193"/>
      <c r="G193"/>
      <c r="H193"/>
      <c r="I193"/>
      <c r="J193"/>
      <c r="K193"/>
    </row>
    <row r="194" spans="3:11" x14ac:dyDescent="0.2">
      <c r="C194"/>
      <c r="D194"/>
      <c r="E194"/>
      <c r="F194"/>
      <c r="G194"/>
      <c r="H194"/>
      <c r="I194"/>
      <c r="J194"/>
      <c r="K194"/>
    </row>
    <row r="195" spans="3:11" x14ac:dyDescent="0.2">
      <c r="C195"/>
      <c r="D195"/>
      <c r="E195"/>
      <c r="F195"/>
      <c r="G195"/>
      <c r="H195"/>
      <c r="I195"/>
      <c r="J195"/>
      <c r="K19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510F7-3F6D-3D45-8016-989993212099}">
  <sheetPr codeName="Sheet6"/>
  <dimension ref="A1:N195"/>
  <sheetViews>
    <sheetView workbookViewId="0">
      <selection activeCell="E1" sqref="E1:E1048576"/>
    </sheetView>
  </sheetViews>
  <sheetFormatPr baseColWidth="10" defaultColWidth="8.83203125" defaultRowHeight="15" x14ac:dyDescent="0.2"/>
  <cols>
    <col min="1" max="1" width="25.6640625" bestFit="1" customWidth="1"/>
    <col min="3" max="8" width="8.83203125" style="4"/>
    <col min="9" max="9" width="8.83203125" style="9"/>
    <col min="10" max="11" width="8.83203125" style="6"/>
  </cols>
  <sheetData>
    <row r="1" spans="1:14" x14ac:dyDescent="0.2">
      <c r="A1" t="s">
        <v>23</v>
      </c>
      <c r="B1" t="str">
        <f>Main!E5</f>
        <v>OMC-17HS15-1504S</v>
      </c>
      <c r="D1" s="1" t="s">
        <v>9</v>
      </c>
      <c r="E1" s="1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16</v>
      </c>
      <c r="L1" s="8" t="s">
        <v>17</v>
      </c>
      <c r="M1" s="10" t="s">
        <v>18</v>
      </c>
      <c r="N1" s="10" t="s">
        <v>19</v>
      </c>
    </row>
    <row r="2" spans="1:14" x14ac:dyDescent="0.2">
      <c r="A2" s="11" t="s">
        <v>0</v>
      </c>
      <c r="B2">
        <f>Main!E6</f>
        <v>24</v>
      </c>
      <c r="D2">
        <v>1</v>
      </c>
      <c r="E2">
        <f t="shared" ref="E2:E25" si="0">D2*(360/$B$3)/$B$9</f>
        <v>50</v>
      </c>
      <c r="F2" s="4">
        <f t="shared" ref="F2:F25" si="1">2*PI()*E2*$B$7/1000</f>
        <v>0.81681408993334625</v>
      </c>
      <c r="G2" s="4">
        <f t="shared" ref="G2:G25" si="2">F2+$B$4</f>
        <v>1.9168140899333463</v>
      </c>
      <c r="H2" s="4">
        <f t="shared" ref="H2:H25" si="3">2*PI()*D2*($B$8/(100*SQRT(2))/$B$5)</f>
        <v>0.99964866108563233</v>
      </c>
      <c r="I2" s="4">
        <f>IF($B$2 &gt; H2, $B$2 - H2, 0)</f>
        <v>23.000351338914367</v>
      </c>
      <c r="J2" s="4">
        <f>I2/G2</f>
        <v>11.999260366306135</v>
      </c>
      <c r="K2" s="4">
        <f t="shared" ref="K2:K25" si="4">IF(J2&gt;$B$6,$B$6, J2)</f>
        <v>1.6</v>
      </c>
      <c r="L2" s="9">
        <f t="shared" ref="L2:L25" si="5">K2/$B$5</f>
        <v>0.8</v>
      </c>
      <c r="M2" s="6">
        <f>L2*$B$8/(100*SQRT(2))</f>
        <v>0.2545584412271571</v>
      </c>
      <c r="N2" s="6">
        <f>M2*SQRT(2)</f>
        <v>0.36</v>
      </c>
    </row>
    <row r="3" spans="1:14" x14ac:dyDescent="0.2">
      <c r="A3" s="5" t="s">
        <v>2</v>
      </c>
      <c r="B3">
        <f>Main!E7</f>
        <v>1.8</v>
      </c>
      <c r="D3">
        <v>2</v>
      </c>
      <c r="E3">
        <f t="shared" si="0"/>
        <v>100</v>
      </c>
      <c r="F3" s="4">
        <f t="shared" si="1"/>
        <v>1.6336281798666925</v>
      </c>
      <c r="G3" s="4">
        <f t="shared" si="2"/>
        <v>2.7336281798666926</v>
      </c>
      <c r="H3" s="4">
        <f t="shared" si="3"/>
        <v>1.9992973221712647</v>
      </c>
      <c r="I3" s="4">
        <f t="shared" ref="I3:I25" si="6">IF($B$2 &gt; H3, $B$2 - H3, 0)</f>
        <v>22.000702677828734</v>
      </c>
      <c r="J3" s="4">
        <f t="shared" ref="J3:J11" si="7">I3/G3</f>
        <v>8.0481694035293465</v>
      </c>
      <c r="K3" s="4">
        <f t="shared" si="4"/>
        <v>1.6</v>
      </c>
      <c r="L3" s="9">
        <f t="shared" si="5"/>
        <v>0.8</v>
      </c>
      <c r="M3" s="6">
        <f t="shared" ref="M3:M25" si="8">L3*$B$8/(100*SQRT(2))</f>
        <v>0.2545584412271571</v>
      </c>
      <c r="N3" s="6">
        <f t="shared" ref="N3:N11" si="9">M3*SQRT(2)</f>
        <v>0.36</v>
      </c>
    </row>
    <row r="4" spans="1:14" x14ac:dyDescent="0.2">
      <c r="A4" s="2" t="s">
        <v>3</v>
      </c>
      <c r="B4">
        <f>Main!E8</f>
        <v>1.1000000000000001</v>
      </c>
      <c r="D4">
        <v>3</v>
      </c>
      <c r="E4">
        <f t="shared" si="0"/>
        <v>150</v>
      </c>
      <c r="F4" s="4">
        <f t="shared" si="1"/>
        <v>2.4504422698000385</v>
      </c>
      <c r="G4" s="4">
        <f t="shared" si="2"/>
        <v>3.5504422698000386</v>
      </c>
      <c r="H4" s="4">
        <f t="shared" si="3"/>
        <v>2.9989459832568968</v>
      </c>
      <c r="I4" s="4">
        <f t="shared" si="6"/>
        <v>21.001054016743105</v>
      </c>
      <c r="J4" s="4">
        <f t="shared" si="7"/>
        <v>5.9150529485798078</v>
      </c>
      <c r="K4" s="4">
        <f t="shared" si="4"/>
        <v>1.6</v>
      </c>
      <c r="L4" s="9">
        <f t="shared" si="5"/>
        <v>0.8</v>
      </c>
      <c r="M4" s="6">
        <f t="shared" si="8"/>
        <v>0.2545584412271571</v>
      </c>
      <c r="N4" s="6">
        <f t="shared" si="9"/>
        <v>0.36</v>
      </c>
    </row>
    <row r="5" spans="1:14" x14ac:dyDescent="0.2">
      <c r="A5" s="2" t="s">
        <v>4</v>
      </c>
      <c r="B5">
        <f>Main!E9</f>
        <v>2</v>
      </c>
      <c r="D5">
        <v>4</v>
      </c>
      <c r="E5">
        <f t="shared" si="0"/>
        <v>200</v>
      </c>
      <c r="F5" s="4">
        <f t="shared" si="1"/>
        <v>3.267256359733385</v>
      </c>
      <c r="G5" s="4">
        <f t="shared" si="2"/>
        <v>4.3672563597333856</v>
      </c>
      <c r="H5" s="4">
        <f t="shared" si="3"/>
        <v>3.9985946443425293</v>
      </c>
      <c r="I5" s="4">
        <f t="shared" si="6"/>
        <v>20.001405355657472</v>
      </c>
      <c r="J5" s="4">
        <f t="shared" si="7"/>
        <v>4.5798560258730783</v>
      </c>
      <c r="K5" s="4">
        <f t="shared" si="4"/>
        <v>1.6</v>
      </c>
      <c r="L5" s="9">
        <f t="shared" si="5"/>
        <v>0.8</v>
      </c>
      <c r="M5" s="6">
        <f t="shared" si="8"/>
        <v>0.2545584412271571</v>
      </c>
      <c r="N5" s="6">
        <f t="shared" si="9"/>
        <v>0.36</v>
      </c>
    </row>
    <row r="6" spans="1:14" x14ac:dyDescent="0.2">
      <c r="A6" s="2" t="s">
        <v>5</v>
      </c>
      <c r="B6">
        <f>Main!E10</f>
        <v>1.6</v>
      </c>
      <c r="D6">
        <v>5</v>
      </c>
      <c r="E6">
        <f t="shared" si="0"/>
        <v>250</v>
      </c>
      <c r="F6" s="4">
        <f t="shared" si="1"/>
        <v>4.0840704496667311</v>
      </c>
      <c r="G6" s="4">
        <f t="shared" si="2"/>
        <v>5.1840704496667307</v>
      </c>
      <c r="H6" s="4">
        <f t="shared" si="3"/>
        <v>4.9982433054281614</v>
      </c>
      <c r="I6" s="4">
        <f t="shared" si="6"/>
        <v>19.001756694571839</v>
      </c>
      <c r="J6" s="4">
        <f t="shared" si="7"/>
        <v>3.6654125130173352</v>
      </c>
      <c r="K6" s="4">
        <f t="shared" si="4"/>
        <v>1.6</v>
      </c>
      <c r="L6" s="9">
        <f t="shared" si="5"/>
        <v>0.8</v>
      </c>
      <c r="M6" s="6">
        <f t="shared" si="8"/>
        <v>0.2545584412271571</v>
      </c>
      <c r="N6" s="6">
        <f t="shared" si="9"/>
        <v>0.36</v>
      </c>
    </row>
    <row r="7" spans="1:14" x14ac:dyDescent="0.2">
      <c r="A7" s="2" t="s">
        <v>6</v>
      </c>
      <c r="B7">
        <f>Main!E11</f>
        <v>2.6</v>
      </c>
      <c r="D7">
        <v>6</v>
      </c>
      <c r="E7">
        <f t="shared" si="0"/>
        <v>300</v>
      </c>
      <c r="F7" s="4">
        <f t="shared" si="1"/>
        <v>4.9008845396000771</v>
      </c>
      <c r="G7" s="4">
        <f t="shared" si="2"/>
        <v>6.0008845396000776</v>
      </c>
      <c r="H7" s="4">
        <f t="shared" si="3"/>
        <v>5.9978919665137935</v>
      </c>
      <c r="I7" s="4">
        <f t="shared" si="6"/>
        <v>18.002108033486206</v>
      </c>
      <c r="J7" s="4">
        <f t="shared" si="7"/>
        <v>2.9999090825176808</v>
      </c>
      <c r="K7" s="4">
        <f t="shared" si="4"/>
        <v>1.6</v>
      </c>
      <c r="L7" s="9">
        <f t="shared" si="5"/>
        <v>0.8</v>
      </c>
      <c r="M7" s="6">
        <f t="shared" si="8"/>
        <v>0.2545584412271571</v>
      </c>
      <c r="N7" s="6">
        <f t="shared" si="9"/>
        <v>0.36</v>
      </c>
    </row>
    <row r="8" spans="1:14" x14ac:dyDescent="0.2">
      <c r="A8" s="2" t="s">
        <v>7</v>
      </c>
      <c r="B8">
        <f>Main!E12</f>
        <v>45</v>
      </c>
      <c r="D8">
        <v>7</v>
      </c>
      <c r="E8">
        <f t="shared" si="0"/>
        <v>350</v>
      </c>
      <c r="F8" s="4">
        <f t="shared" si="1"/>
        <v>5.717698629533424</v>
      </c>
      <c r="G8" s="4">
        <f t="shared" si="2"/>
        <v>6.8176986295334245</v>
      </c>
      <c r="H8" s="4">
        <f t="shared" si="3"/>
        <v>6.9975406275994265</v>
      </c>
      <c r="I8" s="4">
        <f t="shared" si="6"/>
        <v>17.002459372400573</v>
      </c>
      <c r="J8" s="4">
        <f t="shared" si="7"/>
        <v>2.4938707760926873</v>
      </c>
      <c r="K8" s="4">
        <f t="shared" si="4"/>
        <v>1.6</v>
      </c>
      <c r="L8" s="9">
        <f t="shared" si="5"/>
        <v>0.8</v>
      </c>
      <c r="M8" s="6">
        <f t="shared" si="8"/>
        <v>0.2545584412271571</v>
      </c>
      <c r="N8" s="6">
        <f t="shared" si="9"/>
        <v>0.36</v>
      </c>
    </row>
    <row r="9" spans="1:14" x14ac:dyDescent="0.2">
      <c r="A9" s="11" t="s">
        <v>8</v>
      </c>
      <c r="B9">
        <f>Main!E13</f>
        <v>4</v>
      </c>
      <c r="D9">
        <v>8</v>
      </c>
      <c r="E9">
        <f t="shared" si="0"/>
        <v>400</v>
      </c>
      <c r="F9" s="4">
        <f t="shared" si="1"/>
        <v>6.53451271946677</v>
      </c>
      <c r="G9" s="4">
        <f t="shared" si="2"/>
        <v>7.6345127194667697</v>
      </c>
      <c r="H9" s="4">
        <f t="shared" si="3"/>
        <v>7.9971892886850586</v>
      </c>
      <c r="I9" s="4">
        <f t="shared" si="6"/>
        <v>16.002810711314943</v>
      </c>
      <c r="J9" s="4">
        <f t="shared" si="7"/>
        <v>2.0961142248817493</v>
      </c>
      <c r="K9" s="4">
        <f t="shared" si="4"/>
        <v>1.6</v>
      </c>
      <c r="L9" s="9">
        <f t="shared" si="5"/>
        <v>0.8</v>
      </c>
      <c r="M9" s="6">
        <f t="shared" si="8"/>
        <v>0.2545584412271571</v>
      </c>
      <c r="N9" s="6">
        <f t="shared" si="9"/>
        <v>0.36</v>
      </c>
    </row>
    <row r="10" spans="1:14" x14ac:dyDescent="0.2">
      <c r="D10">
        <v>9</v>
      </c>
      <c r="E10">
        <f t="shared" si="0"/>
        <v>450</v>
      </c>
      <c r="F10" s="4">
        <f t="shared" si="1"/>
        <v>7.3513268094001161</v>
      </c>
      <c r="G10" s="4">
        <f t="shared" si="2"/>
        <v>8.4513268094001166</v>
      </c>
      <c r="H10" s="4">
        <f t="shared" si="3"/>
        <v>8.9968379497706916</v>
      </c>
      <c r="I10" s="4">
        <f t="shared" si="6"/>
        <v>15.003162050229308</v>
      </c>
      <c r="J10" s="4">
        <f t="shared" si="7"/>
        <v>1.7752433894216246</v>
      </c>
      <c r="K10" s="4">
        <f t="shared" si="4"/>
        <v>1.6</v>
      </c>
      <c r="L10" s="9">
        <f t="shared" si="5"/>
        <v>0.8</v>
      </c>
      <c r="M10" s="6">
        <f t="shared" si="8"/>
        <v>0.2545584412271571</v>
      </c>
      <c r="N10" s="6">
        <f t="shared" si="9"/>
        <v>0.36</v>
      </c>
    </row>
    <row r="11" spans="1:14" x14ac:dyDescent="0.2">
      <c r="D11">
        <v>10</v>
      </c>
      <c r="E11">
        <f t="shared" si="0"/>
        <v>500</v>
      </c>
      <c r="F11" s="4">
        <f t="shared" si="1"/>
        <v>8.1681408993334621</v>
      </c>
      <c r="G11" s="4">
        <f t="shared" si="2"/>
        <v>9.2681408993334617</v>
      </c>
      <c r="H11" s="4">
        <f t="shared" si="3"/>
        <v>9.9964866108563228</v>
      </c>
      <c r="I11" s="4">
        <f t="shared" si="6"/>
        <v>14.003513389143677</v>
      </c>
      <c r="J11" s="4">
        <f t="shared" si="7"/>
        <v>1.5109301359618701</v>
      </c>
      <c r="K11" s="4">
        <f t="shared" si="4"/>
        <v>1.5109301359618701</v>
      </c>
      <c r="L11" s="9">
        <f t="shared" si="5"/>
        <v>0.75546506798093505</v>
      </c>
      <c r="M11" s="6">
        <f t="shared" si="8"/>
        <v>0.24038751263349384</v>
      </c>
      <c r="N11" s="6">
        <f t="shared" si="9"/>
        <v>0.33995928059142072</v>
      </c>
    </row>
    <row r="12" spans="1:14" x14ac:dyDescent="0.2">
      <c r="D12">
        <v>11</v>
      </c>
      <c r="E12">
        <f t="shared" si="0"/>
        <v>550</v>
      </c>
      <c r="F12" s="4">
        <f t="shared" si="1"/>
        <v>8.984954989266809</v>
      </c>
      <c r="G12" s="4">
        <f t="shared" si="2"/>
        <v>10.084954989266809</v>
      </c>
      <c r="H12" s="4">
        <f t="shared" si="3"/>
        <v>10.996135271941954</v>
      </c>
      <c r="I12" s="4">
        <f t="shared" si="6"/>
        <v>13.003864728058046</v>
      </c>
      <c r="J12" s="4">
        <f t="shared" ref="J12:J25" si="10">I12/G12</f>
        <v>1.2894321037523486</v>
      </c>
      <c r="K12" s="4">
        <f t="shared" si="4"/>
        <v>1.2894321037523486</v>
      </c>
      <c r="L12" s="9">
        <f t="shared" si="5"/>
        <v>0.64471605187617431</v>
      </c>
      <c r="M12" s="6">
        <f t="shared" si="8"/>
        <v>0.20514739149965736</v>
      </c>
      <c r="N12" s="6">
        <f t="shared" ref="N12:N25" si="11">M12*SQRT(2)</f>
        <v>0.29012222334427845</v>
      </c>
    </row>
    <row r="13" spans="1:14" x14ac:dyDescent="0.2">
      <c r="D13">
        <v>12</v>
      </c>
      <c r="E13">
        <f t="shared" si="0"/>
        <v>600</v>
      </c>
      <c r="F13" s="4">
        <f t="shared" si="1"/>
        <v>9.8017690792001542</v>
      </c>
      <c r="G13" s="4">
        <f t="shared" si="2"/>
        <v>10.901769079200154</v>
      </c>
      <c r="H13" s="4">
        <f t="shared" si="3"/>
        <v>11.995783933027587</v>
      </c>
      <c r="I13" s="4">
        <f t="shared" si="6"/>
        <v>12.004216066972413</v>
      </c>
      <c r="J13" s="4">
        <f t="shared" si="10"/>
        <v>1.1011255127276227</v>
      </c>
      <c r="K13" s="4">
        <f t="shared" si="4"/>
        <v>1.1011255127276227</v>
      </c>
      <c r="L13" s="9">
        <f t="shared" si="5"/>
        <v>0.55056275636381136</v>
      </c>
      <c r="M13" s="6">
        <f t="shared" si="8"/>
        <v>0.17518799632212362</v>
      </c>
      <c r="N13" s="6">
        <f t="shared" si="11"/>
        <v>0.24775324036371513</v>
      </c>
    </row>
    <row r="14" spans="1:14" x14ac:dyDescent="0.2">
      <c r="D14">
        <v>13</v>
      </c>
      <c r="E14">
        <f t="shared" si="0"/>
        <v>650</v>
      </c>
      <c r="F14" s="4">
        <f t="shared" si="1"/>
        <v>10.618583169133501</v>
      </c>
      <c r="G14" s="4">
        <f t="shared" si="2"/>
        <v>11.718583169133501</v>
      </c>
      <c r="H14" s="4">
        <f t="shared" si="3"/>
        <v>12.995432594113222</v>
      </c>
      <c r="I14" s="4">
        <f t="shared" si="6"/>
        <v>11.004567405886778</v>
      </c>
      <c r="J14" s="4">
        <f t="shared" si="10"/>
        <v>0.93906978745285308</v>
      </c>
      <c r="K14" s="4">
        <f t="shared" si="4"/>
        <v>0.93906978745285308</v>
      </c>
      <c r="L14" s="9">
        <f t="shared" si="5"/>
        <v>0.46953489372642654</v>
      </c>
      <c r="M14" s="6">
        <f t="shared" si="8"/>
        <v>0.14940508831094751</v>
      </c>
      <c r="N14" s="6">
        <f t="shared" si="11"/>
        <v>0.21129070217689194</v>
      </c>
    </row>
    <row r="15" spans="1:14" x14ac:dyDescent="0.2">
      <c r="D15">
        <v>14</v>
      </c>
      <c r="E15">
        <f t="shared" si="0"/>
        <v>700</v>
      </c>
      <c r="F15" s="4">
        <f t="shared" si="1"/>
        <v>11.435397259066848</v>
      </c>
      <c r="G15" s="4">
        <f t="shared" si="2"/>
        <v>12.535397259066848</v>
      </c>
      <c r="H15" s="4">
        <f t="shared" si="3"/>
        <v>13.995081255198853</v>
      </c>
      <c r="I15" s="4">
        <f t="shared" si="6"/>
        <v>10.004918744801147</v>
      </c>
      <c r="J15" s="4">
        <f t="shared" si="10"/>
        <v>0.79813336091639164</v>
      </c>
      <c r="K15" s="4">
        <f t="shared" si="4"/>
        <v>0.79813336091639164</v>
      </c>
      <c r="L15" s="9">
        <f t="shared" si="5"/>
        <v>0.39906668045819582</v>
      </c>
      <c r="M15" s="6">
        <f t="shared" si="8"/>
        <v>0.1269822401539179</v>
      </c>
      <c r="N15" s="6">
        <f t="shared" si="11"/>
        <v>0.17958000620618811</v>
      </c>
    </row>
    <row r="16" spans="1:14" x14ac:dyDescent="0.2">
      <c r="D16">
        <v>15</v>
      </c>
      <c r="E16">
        <f t="shared" si="0"/>
        <v>750</v>
      </c>
      <c r="F16" s="4">
        <f t="shared" si="1"/>
        <v>12.252211349000193</v>
      </c>
      <c r="G16" s="4">
        <f t="shared" si="2"/>
        <v>13.352211349000193</v>
      </c>
      <c r="H16" s="4">
        <f t="shared" si="3"/>
        <v>14.994729916284484</v>
      </c>
      <c r="I16" s="4">
        <f t="shared" si="6"/>
        <v>9.0052700837155157</v>
      </c>
      <c r="J16" s="4">
        <f t="shared" si="10"/>
        <v>0.67444034911788797</v>
      </c>
      <c r="K16" s="4">
        <f t="shared" si="4"/>
        <v>0.67444034911788797</v>
      </c>
      <c r="L16" s="9">
        <f t="shared" si="5"/>
        <v>0.33722017455894399</v>
      </c>
      <c r="M16" s="6">
        <f t="shared" si="8"/>
        <v>0.10730280248259325</v>
      </c>
      <c r="N16" s="6">
        <f t="shared" si="11"/>
        <v>0.15174907855152478</v>
      </c>
    </row>
    <row r="17" spans="3:14" x14ac:dyDescent="0.2">
      <c r="D17">
        <v>16</v>
      </c>
      <c r="E17">
        <f t="shared" si="0"/>
        <v>800</v>
      </c>
      <c r="F17" s="4">
        <f t="shared" si="1"/>
        <v>13.06902543893354</v>
      </c>
      <c r="G17" s="4">
        <f t="shared" si="2"/>
        <v>14.16902543893354</v>
      </c>
      <c r="H17" s="4">
        <f t="shared" si="3"/>
        <v>15.994378577370117</v>
      </c>
      <c r="I17" s="4">
        <f t="shared" si="6"/>
        <v>8.0056214226298827</v>
      </c>
      <c r="J17" s="4">
        <f t="shared" si="10"/>
        <v>0.56500861383395484</v>
      </c>
      <c r="K17" s="4">
        <f t="shared" si="4"/>
        <v>0.56500861383395484</v>
      </c>
      <c r="L17" s="9">
        <f t="shared" si="5"/>
        <v>0.28250430691697742</v>
      </c>
      <c r="M17" s="6">
        <f t="shared" si="8"/>
        <v>8.9892320010930185E-2</v>
      </c>
      <c r="N17" s="6">
        <f t="shared" si="11"/>
        <v>0.12712693811263984</v>
      </c>
    </row>
    <row r="18" spans="3:14" x14ac:dyDescent="0.2">
      <c r="D18">
        <v>17</v>
      </c>
      <c r="E18">
        <f t="shared" si="0"/>
        <v>850</v>
      </c>
      <c r="F18" s="4">
        <f t="shared" si="1"/>
        <v>13.885839528866885</v>
      </c>
      <c r="G18" s="4">
        <f t="shared" si="2"/>
        <v>14.985839528866885</v>
      </c>
      <c r="H18" s="4">
        <f t="shared" si="3"/>
        <v>16.99402723845575</v>
      </c>
      <c r="I18" s="4">
        <f t="shared" si="6"/>
        <v>7.0059727615442497</v>
      </c>
      <c r="J18" s="4">
        <f t="shared" si="10"/>
        <v>0.46750619129804522</v>
      </c>
      <c r="K18" s="4">
        <f t="shared" si="4"/>
        <v>0.46750619129804522</v>
      </c>
      <c r="L18" s="9">
        <f t="shared" si="5"/>
        <v>0.23375309564902261</v>
      </c>
      <c r="M18" s="6">
        <f t="shared" si="8"/>
        <v>7.4379779575547186E-2</v>
      </c>
      <c r="N18" s="6">
        <f t="shared" si="11"/>
        <v>0.10518889304206017</v>
      </c>
    </row>
    <row r="19" spans="3:14" x14ac:dyDescent="0.2">
      <c r="D19">
        <v>18</v>
      </c>
      <c r="E19">
        <f t="shared" si="0"/>
        <v>900</v>
      </c>
      <c r="F19" s="4">
        <f t="shared" si="1"/>
        <v>14.702653618800232</v>
      </c>
      <c r="G19" s="4">
        <f t="shared" si="2"/>
        <v>15.802653618800232</v>
      </c>
      <c r="H19" s="4">
        <f t="shared" si="3"/>
        <v>17.993675899541383</v>
      </c>
      <c r="I19" s="4">
        <f t="shared" si="6"/>
        <v>6.0063241004586168</v>
      </c>
      <c r="J19" s="4">
        <f t="shared" si="10"/>
        <v>0.38008325977055923</v>
      </c>
      <c r="K19" s="4">
        <f t="shared" si="4"/>
        <v>0.38008325977055923</v>
      </c>
      <c r="L19" s="9">
        <f t="shared" si="5"/>
        <v>0.19004162988527962</v>
      </c>
      <c r="M19" s="6">
        <f t="shared" si="8"/>
        <v>6.0470876339831371E-2</v>
      </c>
      <c r="N19" s="6">
        <f t="shared" si="11"/>
        <v>8.5518733448375836E-2</v>
      </c>
    </row>
    <row r="20" spans="3:14" x14ac:dyDescent="0.2">
      <c r="D20">
        <v>19</v>
      </c>
      <c r="E20">
        <f t="shared" si="0"/>
        <v>950</v>
      </c>
      <c r="F20" s="4">
        <f t="shared" si="1"/>
        <v>15.519467708733579</v>
      </c>
      <c r="G20" s="4">
        <f t="shared" si="2"/>
        <v>16.61946770873358</v>
      </c>
      <c r="H20" s="4">
        <f t="shared" si="3"/>
        <v>18.993324560627013</v>
      </c>
      <c r="I20" s="4">
        <f t="shared" si="6"/>
        <v>5.0066754393729873</v>
      </c>
      <c r="J20" s="4">
        <f t="shared" si="10"/>
        <v>0.30125365788592401</v>
      </c>
      <c r="K20" s="4">
        <f t="shared" si="4"/>
        <v>0.30125365788592401</v>
      </c>
      <c r="L20" s="9">
        <f t="shared" si="5"/>
        <v>0.150626828942962</v>
      </c>
      <c r="M20" s="6">
        <f t="shared" si="8"/>
        <v>4.7929163478387549E-2</v>
      </c>
      <c r="N20" s="6">
        <f t="shared" si="11"/>
        <v>6.7782073024332909E-2</v>
      </c>
    </row>
    <row r="21" spans="3:14" x14ac:dyDescent="0.2">
      <c r="D21">
        <v>20</v>
      </c>
      <c r="E21">
        <f t="shared" si="0"/>
        <v>1000</v>
      </c>
      <c r="F21" s="4">
        <f t="shared" si="1"/>
        <v>16.336281798666924</v>
      </c>
      <c r="G21" s="4">
        <f t="shared" si="2"/>
        <v>17.436281798666926</v>
      </c>
      <c r="H21" s="4">
        <f t="shared" si="3"/>
        <v>19.992973221712646</v>
      </c>
      <c r="I21" s="4">
        <f t="shared" si="6"/>
        <v>4.0070267782873543</v>
      </c>
      <c r="J21" s="4">
        <f t="shared" si="10"/>
        <v>0.22980970510546048</v>
      </c>
      <c r="K21" s="4">
        <f t="shared" si="4"/>
        <v>0.22980970510546048</v>
      </c>
      <c r="L21" s="9">
        <f t="shared" si="5"/>
        <v>0.11490485255273024</v>
      </c>
      <c r="M21" s="6">
        <f t="shared" si="8"/>
        <v>3.6562500194074164E-2</v>
      </c>
      <c r="N21" s="6">
        <f t="shared" si="11"/>
        <v>5.1707183648728609E-2</v>
      </c>
    </row>
    <row r="22" spans="3:14" x14ac:dyDescent="0.2">
      <c r="D22">
        <v>21</v>
      </c>
      <c r="E22">
        <f t="shared" si="0"/>
        <v>1050</v>
      </c>
      <c r="F22" s="4">
        <f t="shared" si="1"/>
        <v>17.153095888600269</v>
      </c>
      <c r="G22" s="4">
        <f t="shared" si="2"/>
        <v>18.253095888600271</v>
      </c>
      <c r="H22" s="4">
        <f t="shared" si="3"/>
        <v>20.992621882798279</v>
      </c>
      <c r="I22" s="4">
        <f t="shared" si="6"/>
        <v>3.0073781172017213</v>
      </c>
      <c r="J22" s="4">
        <f t="shared" si="10"/>
        <v>0.16475989254403356</v>
      </c>
      <c r="K22" s="4">
        <f t="shared" si="4"/>
        <v>0.16475989254403356</v>
      </c>
      <c r="L22" s="9">
        <f t="shared" si="5"/>
        <v>8.237994627201678E-2</v>
      </c>
      <c r="M22" s="6">
        <f t="shared" si="8"/>
        <v>2.6213138389226929E-2</v>
      </c>
      <c r="N22" s="6">
        <f t="shared" si="11"/>
        <v>3.7070975822407551E-2</v>
      </c>
    </row>
    <row r="23" spans="3:14" x14ac:dyDescent="0.2">
      <c r="D23">
        <v>22</v>
      </c>
      <c r="E23">
        <f t="shared" si="0"/>
        <v>1100</v>
      </c>
      <c r="F23" s="4">
        <f t="shared" si="1"/>
        <v>17.969909978533618</v>
      </c>
      <c r="G23" s="4">
        <f t="shared" si="2"/>
        <v>19.069909978533619</v>
      </c>
      <c r="H23" s="4">
        <f t="shared" si="3"/>
        <v>21.992270543883908</v>
      </c>
      <c r="I23" s="4">
        <f t="shared" si="6"/>
        <v>2.0077294561160919</v>
      </c>
      <c r="J23" s="4">
        <f t="shared" si="10"/>
        <v>0.10528258698526254</v>
      </c>
      <c r="K23" s="4">
        <f t="shared" si="4"/>
        <v>0.10528258698526254</v>
      </c>
      <c r="L23" s="9">
        <f t="shared" si="5"/>
        <v>5.2641293492631268E-2</v>
      </c>
      <c r="M23" s="6">
        <f t="shared" si="8"/>
        <v>1.6750357019581882E-2</v>
      </c>
      <c r="N23" s="6">
        <f t="shared" si="11"/>
        <v>2.3688582071684075E-2</v>
      </c>
    </row>
    <row r="24" spans="3:14" x14ac:dyDescent="0.2">
      <c r="D24">
        <v>23</v>
      </c>
      <c r="E24">
        <f t="shared" si="0"/>
        <v>1150</v>
      </c>
      <c r="F24" s="4">
        <f t="shared" si="1"/>
        <v>18.786724068466963</v>
      </c>
      <c r="G24" s="4">
        <f t="shared" si="2"/>
        <v>19.886724068466965</v>
      </c>
      <c r="H24" s="4">
        <f t="shared" si="3"/>
        <v>22.991919204969541</v>
      </c>
      <c r="I24" s="4">
        <f t="shared" si="6"/>
        <v>1.0080807950304589</v>
      </c>
      <c r="J24" s="4">
        <f t="shared" si="10"/>
        <v>5.0691144079828838E-2</v>
      </c>
      <c r="K24" s="4">
        <f t="shared" si="4"/>
        <v>5.0691144079828838E-2</v>
      </c>
      <c r="L24" s="9">
        <f t="shared" si="5"/>
        <v>2.5345572039914419E-2</v>
      </c>
      <c r="M24" s="6">
        <f t="shared" si="8"/>
        <v>8.0649116381140383E-3</v>
      </c>
      <c r="N24" s="6">
        <f t="shared" si="11"/>
        <v>1.1405507417961489E-2</v>
      </c>
    </row>
    <row r="25" spans="3:14" x14ac:dyDescent="0.2">
      <c r="D25">
        <v>24</v>
      </c>
      <c r="E25">
        <f t="shared" si="0"/>
        <v>1200</v>
      </c>
      <c r="F25" s="4">
        <f t="shared" si="1"/>
        <v>19.603538158400308</v>
      </c>
      <c r="G25" s="4">
        <f t="shared" si="2"/>
        <v>20.70353815840031</v>
      </c>
      <c r="H25" s="4">
        <f t="shared" si="3"/>
        <v>23.991567866055174</v>
      </c>
      <c r="I25" s="4">
        <f t="shared" si="6"/>
        <v>8.4321339448258925E-3</v>
      </c>
      <c r="J25" s="4">
        <f t="shared" si="10"/>
        <v>4.0727985141054816E-4</v>
      </c>
      <c r="K25" s="4">
        <f t="shared" si="4"/>
        <v>4.0727985141054816E-4</v>
      </c>
      <c r="L25" s="9">
        <f t="shared" si="5"/>
        <v>2.0363992570527408E-4</v>
      </c>
      <c r="M25" s="6">
        <f t="shared" si="8"/>
        <v>6.4797827573935809E-5</v>
      </c>
      <c r="N25" s="6">
        <f t="shared" si="11"/>
        <v>9.163796656737333E-5</v>
      </c>
    </row>
    <row r="27" spans="3:14" x14ac:dyDescent="0.2">
      <c r="C27"/>
      <c r="D27"/>
      <c r="E27"/>
      <c r="F27"/>
      <c r="G27"/>
      <c r="H27"/>
      <c r="I27"/>
      <c r="J27"/>
      <c r="K27"/>
    </row>
    <row r="28" spans="3:14" x14ac:dyDescent="0.2">
      <c r="C28"/>
      <c r="D28"/>
      <c r="E28"/>
      <c r="F28"/>
      <c r="G28"/>
      <c r="H28"/>
      <c r="I28"/>
      <c r="J28"/>
      <c r="K28"/>
    </row>
    <row r="29" spans="3:14" x14ac:dyDescent="0.2">
      <c r="C29"/>
      <c r="D29"/>
      <c r="E29"/>
      <c r="F29"/>
      <c r="G29"/>
      <c r="H29"/>
      <c r="I29"/>
      <c r="J29"/>
      <c r="K29"/>
    </row>
    <row r="30" spans="3:14" x14ac:dyDescent="0.2">
      <c r="C30"/>
      <c r="D30"/>
      <c r="E30"/>
      <c r="F30"/>
      <c r="G30"/>
      <c r="H30"/>
      <c r="I30"/>
      <c r="J30"/>
      <c r="K30"/>
    </row>
    <row r="31" spans="3:14" x14ac:dyDescent="0.2">
      <c r="C31"/>
      <c r="D31"/>
      <c r="E31"/>
      <c r="F31"/>
      <c r="G31"/>
      <c r="H31"/>
      <c r="I31"/>
      <c r="J31"/>
      <c r="K31"/>
    </row>
    <row r="32" spans="3:14" x14ac:dyDescent="0.2">
      <c r="C32"/>
      <c r="D32"/>
      <c r="E32"/>
      <c r="F32"/>
      <c r="G32"/>
      <c r="H32"/>
      <c r="I32"/>
      <c r="J32"/>
      <c r="K32"/>
    </row>
    <row r="33" spans="3:11" x14ac:dyDescent="0.2">
      <c r="C33"/>
      <c r="D33"/>
      <c r="E33"/>
      <c r="F33"/>
      <c r="G33"/>
      <c r="H33"/>
      <c r="I33"/>
      <c r="J33"/>
      <c r="K33"/>
    </row>
    <row r="34" spans="3:11" x14ac:dyDescent="0.2">
      <c r="C34"/>
      <c r="D34"/>
      <c r="E34"/>
      <c r="F34"/>
      <c r="G34"/>
      <c r="H34"/>
      <c r="I34"/>
      <c r="J34"/>
      <c r="K34"/>
    </row>
    <row r="35" spans="3:11" x14ac:dyDescent="0.2">
      <c r="C35"/>
      <c r="D35"/>
      <c r="E35"/>
      <c r="F35"/>
      <c r="G35"/>
      <c r="H35"/>
      <c r="I35"/>
      <c r="J35"/>
      <c r="K35"/>
    </row>
    <row r="36" spans="3:11" x14ac:dyDescent="0.2">
      <c r="C36"/>
      <c r="D36"/>
      <c r="E36"/>
      <c r="F36"/>
      <c r="G36"/>
      <c r="H36"/>
      <c r="I36"/>
      <c r="J36"/>
      <c r="K36"/>
    </row>
    <row r="37" spans="3:11" x14ac:dyDescent="0.2">
      <c r="C37"/>
      <c r="D37"/>
      <c r="E37"/>
      <c r="F37"/>
      <c r="G37"/>
      <c r="H37"/>
      <c r="I37"/>
      <c r="J37"/>
      <c r="K37"/>
    </row>
    <row r="38" spans="3:11" x14ac:dyDescent="0.2">
      <c r="C38"/>
      <c r="D38"/>
      <c r="E38"/>
      <c r="F38"/>
      <c r="G38"/>
      <c r="H38"/>
      <c r="I38"/>
      <c r="J38"/>
      <c r="K38"/>
    </row>
    <row r="39" spans="3:11" x14ac:dyDescent="0.2">
      <c r="C39"/>
      <c r="D39"/>
      <c r="E39"/>
      <c r="F39"/>
      <c r="G39"/>
      <c r="H39"/>
      <c r="I39"/>
      <c r="J39"/>
      <c r="K39"/>
    </row>
    <row r="40" spans="3:11" x14ac:dyDescent="0.2">
      <c r="C40"/>
      <c r="D40"/>
      <c r="E40"/>
      <c r="F40"/>
      <c r="G40"/>
      <c r="H40"/>
      <c r="I40"/>
      <c r="J40"/>
      <c r="K40"/>
    </row>
    <row r="41" spans="3:11" x14ac:dyDescent="0.2">
      <c r="C41"/>
      <c r="D41"/>
      <c r="E41"/>
      <c r="F41"/>
      <c r="G41"/>
      <c r="H41"/>
      <c r="I41"/>
      <c r="J41"/>
      <c r="K41"/>
    </row>
    <row r="42" spans="3:11" x14ac:dyDescent="0.2">
      <c r="C42"/>
      <c r="D42"/>
      <c r="E42"/>
      <c r="F42"/>
      <c r="G42"/>
      <c r="H42"/>
      <c r="I42"/>
      <c r="J42"/>
      <c r="K42"/>
    </row>
    <row r="43" spans="3:11" x14ac:dyDescent="0.2">
      <c r="C43"/>
      <c r="D43"/>
      <c r="E43"/>
      <c r="F43"/>
      <c r="G43"/>
      <c r="H43"/>
      <c r="I43"/>
      <c r="J43"/>
      <c r="K43"/>
    </row>
    <row r="44" spans="3:11" x14ac:dyDescent="0.2">
      <c r="C44"/>
      <c r="D44"/>
      <c r="E44"/>
      <c r="F44"/>
      <c r="G44"/>
      <c r="H44"/>
      <c r="I44"/>
      <c r="J44"/>
      <c r="K44"/>
    </row>
    <row r="45" spans="3:11" x14ac:dyDescent="0.2">
      <c r="C45"/>
      <c r="D45"/>
      <c r="E45"/>
      <c r="F45"/>
      <c r="G45"/>
      <c r="H45"/>
      <c r="I45"/>
      <c r="J45"/>
      <c r="K45"/>
    </row>
    <row r="46" spans="3:11" x14ac:dyDescent="0.2">
      <c r="C46"/>
      <c r="D46"/>
      <c r="E46"/>
      <c r="F46"/>
      <c r="G46"/>
      <c r="H46"/>
      <c r="I46"/>
      <c r="J46"/>
      <c r="K46"/>
    </row>
    <row r="47" spans="3:11" x14ac:dyDescent="0.2">
      <c r="C47"/>
      <c r="D47"/>
      <c r="E47"/>
      <c r="F47"/>
      <c r="G47"/>
      <c r="H47"/>
      <c r="I47"/>
      <c r="J47"/>
      <c r="K47"/>
    </row>
    <row r="48" spans="3:11" x14ac:dyDescent="0.2">
      <c r="C48"/>
      <c r="D48"/>
      <c r="E48"/>
      <c r="F48"/>
      <c r="G48"/>
      <c r="H48"/>
      <c r="I48"/>
      <c r="J48"/>
      <c r="K48"/>
    </row>
    <row r="49" spans="3:11" x14ac:dyDescent="0.2">
      <c r="C49"/>
      <c r="D49"/>
      <c r="E49"/>
      <c r="F49"/>
      <c r="G49"/>
      <c r="H49"/>
      <c r="I49"/>
      <c r="J49"/>
      <c r="K49"/>
    </row>
    <row r="50" spans="3:11" x14ac:dyDescent="0.2">
      <c r="C50"/>
      <c r="D50"/>
      <c r="E50"/>
      <c r="F50"/>
      <c r="G50"/>
      <c r="H50"/>
      <c r="I50"/>
      <c r="J50"/>
      <c r="K50"/>
    </row>
    <row r="51" spans="3:11" x14ac:dyDescent="0.2">
      <c r="C51"/>
      <c r="D51"/>
      <c r="E51"/>
      <c r="F51"/>
      <c r="G51"/>
      <c r="H51"/>
      <c r="I51"/>
      <c r="J51"/>
      <c r="K51"/>
    </row>
    <row r="52" spans="3:11" x14ac:dyDescent="0.2">
      <c r="C52"/>
      <c r="D52"/>
      <c r="E52"/>
      <c r="F52"/>
      <c r="G52"/>
      <c r="H52"/>
      <c r="I52"/>
      <c r="J52"/>
      <c r="K52"/>
    </row>
    <row r="53" spans="3:11" x14ac:dyDescent="0.2">
      <c r="C53"/>
      <c r="D53"/>
      <c r="E53"/>
      <c r="F53"/>
      <c r="G53"/>
      <c r="H53"/>
      <c r="I53"/>
      <c r="J53"/>
      <c r="K53"/>
    </row>
    <row r="54" spans="3:11" x14ac:dyDescent="0.2">
      <c r="C54"/>
      <c r="D54"/>
      <c r="E54"/>
      <c r="F54"/>
      <c r="G54"/>
      <c r="H54"/>
      <c r="I54"/>
      <c r="J54"/>
      <c r="K54"/>
    </row>
    <row r="55" spans="3:11" x14ac:dyDescent="0.2">
      <c r="C55"/>
      <c r="D55"/>
      <c r="E55"/>
      <c r="F55"/>
      <c r="G55"/>
      <c r="H55"/>
      <c r="I55"/>
      <c r="J55"/>
      <c r="K55"/>
    </row>
    <row r="56" spans="3:11" x14ac:dyDescent="0.2">
      <c r="C56"/>
      <c r="D56"/>
      <c r="E56"/>
      <c r="F56"/>
      <c r="G56"/>
      <c r="H56"/>
      <c r="I56"/>
      <c r="J56"/>
      <c r="K56"/>
    </row>
    <row r="57" spans="3:11" x14ac:dyDescent="0.2">
      <c r="C57"/>
      <c r="D57"/>
      <c r="E57"/>
      <c r="F57"/>
      <c r="G57"/>
      <c r="H57"/>
      <c r="I57"/>
      <c r="J57"/>
      <c r="K57"/>
    </row>
    <row r="58" spans="3:11" x14ac:dyDescent="0.2">
      <c r="C58"/>
      <c r="D58"/>
      <c r="E58"/>
      <c r="F58"/>
      <c r="G58"/>
      <c r="H58"/>
      <c r="I58"/>
      <c r="J58"/>
      <c r="K58"/>
    </row>
    <row r="59" spans="3:11" x14ac:dyDescent="0.2">
      <c r="C59"/>
      <c r="D59"/>
      <c r="E59"/>
      <c r="F59"/>
      <c r="G59"/>
      <c r="H59"/>
      <c r="I59"/>
      <c r="J59"/>
      <c r="K59"/>
    </row>
    <row r="60" spans="3:11" x14ac:dyDescent="0.2">
      <c r="C60"/>
      <c r="D60"/>
      <c r="E60"/>
      <c r="F60"/>
      <c r="G60"/>
      <c r="H60"/>
      <c r="I60"/>
      <c r="J60"/>
      <c r="K60"/>
    </row>
    <row r="61" spans="3:11" x14ac:dyDescent="0.2">
      <c r="C61"/>
      <c r="D61"/>
      <c r="E61"/>
      <c r="F61"/>
      <c r="G61"/>
      <c r="H61"/>
      <c r="I61"/>
      <c r="J61"/>
      <c r="K61"/>
    </row>
    <row r="62" spans="3:11" x14ac:dyDescent="0.2">
      <c r="C62"/>
      <c r="D62"/>
      <c r="E62"/>
      <c r="F62"/>
      <c r="G62"/>
      <c r="H62"/>
      <c r="I62"/>
      <c r="J62"/>
      <c r="K62"/>
    </row>
    <row r="63" spans="3:11" x14ac:dyDescent="0.2">
      <c r="C63"/>
      <c r="D63"/>
      <c r="E63"/>
      <c r="F63"/>
      <c r="G63"/>
      <c r="H63"/>
      <c r="I63"/>
      <c r="J63"/>
      <c r="K63"/>
    </row>
    <row r="64" spans="3:11" x14ac:dyDescent="0.2">
      <c r="C64"/>
      <c r="D64"/>
      <c r="E64"/>
      <c r="F64"/>
      <c r="G64"/>
      <c r="H64"/>
      <c r="I64"/>
      <c r="J64"/>
      <c r="K64"/>
    </row>
    <row r="65" spans="3:11" x14ac:dyDescent="0.2">
      <c r="C65"/>
      <c r="D65"/>
      <c r="E65"/>
      <c r="F65"/>
      <c r="G65"/>
      <c r="H65"/>
      <c r="I65"/>
      <c r="J65"/>
      <c r="K65"/>
    </row>
    <row r="66" spans="3:11" x14ac:dyDescent="0.2">
      <c r="C66"/>
      <c r="D66"/>
      <c r="E66"/>
      <c r="F66"/>
      <c r="G66"/>
      <c r="H66"/>
      <c r="I66"/>
      <c r="J66"/>
      <c r="K66"/>
    </row>
    <row r="67" spans="3:11" x14ac:dyDescent="0.2">
      <c r="C67"/>
      <c r="D67"/>
      <c r="E67"/>
      <c r="F67"/>
      <c r="G67"/>
      <c r="H67"/>
      <c r="I67"/>
      <c r="J67"/>
      <c r="K67"/>
    </row>
    <row r="68" spans="3:11" x14ac:dyDescent="0.2">
      <c r="C68"/>
      <c r="D68"/>
      <c r="E68"/>
      <c r="F68"/>
      <c r="G68"/>
      <c r="H68"/>
      <c r="I68"/>
      <c r="J68"/>
      <c r="K68"/>
    </row>
    <row r="69" spans="3:11" x14ac:dyDescent="0.2">
      <c r="C69"/>
      <c r="D69"/>
      <c r="E69"/>
      <c r="F69"/>
      <c r="G69"/>
      <c r="H69"/>
      <c r="I69"/>
      <c r="J69"/>
      <c r="K69"/>
    </row>
    <row r="70" spans="3:11" x14ac:dyDescent="0.2">
      <c r="C70"/>
      <c r="D70"/>
      <c r="E70"/>
      <c r="F70"/>
      <c r="G70"/>
      <c r="H70"/>
      <c r="I70"/>
      <c r="J70"/>
      <c r="K70"/>
    </row>
    <row r="71" spans="3:11" x14ac:dyDescent="0.2">
      <c r="C71"/>
      <c r="D71"/>
      <c r="E71"/>
      <c r="F71"/>
      <c r="G71"/>
      <c r="H71"/>
      <c r="I71"/>
      <c r="J71"/>
      <c r="K71"/>
    </row>
    <row r="72" spans="3:11" x14ac:dyDescent="0.2">
      <c r="C72"/>
      <c r="D72"/>
      <c r="E72"/>
      <c r="F72"/>
      <c r="G72"/>
      <c r="H72"/>
      <c r="I72"/>
      <c r="J72"/>
      <c r="K72"/>
    </row>
    <row r="73" spans="3:11" x14ac:dyDescent="0.2">
      <c r="C73"/>
      <c r="D73"/>
      <c r="E73"/>
      <c r="F73"/>
      <c r="G73"/>
      <c r="H73"/>
      <c r="I73"/>
      <c r="J73"/>
      <c r="K73"/>
    </row>
    <row r="74" spans="3:11" x14ac:dyDescent="0.2">
      <c r="C74"/>
      <c r="D74"/>
      <c r="E74"/>
      <c r="F74"/>
      <c r="G74"/>
      <c r="H74"/>
      <c r="I74"/>
      <c r="J74"/>
      <c r="K74"/>
    </row>
    <row r="75" spans="3:11" x14ac:dyDescent="0.2">
      <c r="C75"/>
      <c r="D75"/>
      <c r="E75"/>
      <c r="F75"/>
      <c r="G75"/>
      <c r="H75"/>
      <c r="I75"/>
      <c r="J75"/>
      <c r="K75"/>
    </row>
    <row r="76" spans="3:11" x14ac:dyDescent="0.2">
      <c r="C76"/>
      <c r="D76"/>
      <c r="E76"/>
      <c r="F76"/>
      <c r="G76"/>
      <c r="H76"/>
      <c r="I76"/>
      <c r="J76"/>
      <c r="K76"/>
    </row>
    <row r="77" spans="3:11" x14ac:dyDescent="0.2">
      <c r="C77"/>
      <c r="D77"/>
      <c r="E77"/>
      <c r="F77"/>
      <c r="G77"/>
      <c r="H77"/>
      <c r="I77"/>
      <c r="J77"/>
      <c r="K77"/>
    </row>
    <row r="78" spans="3:11" x14ac:dyDescent="0.2">
      <c r="C78"/>
      <c r="D78"/>
      <c r="E78"/>
      <c r="F78"/>
      <c r="G78"/>
      <c r="H78"/>
      <c r="I78"/>
      <c r="J78"/>
      <c r="K78"/>
    </row>
    <row r="79" spans="3:11" x14ac:dyDescent="0.2">
      <c r="C79"/>
      <c r="D79"/>
      <c r="E79"/>
      <c r="F79"/>
      <c r="G79"/>
      <c r="H79"/>
      <c r="I79"/>
      <c r="J79"/>
      <c r="K79"/>
    </row>
    <row r="80" spans="3:11" x14ac:dyDescent="0.2">
      <c r="C80"/>
      <c r="D80"/>
      <c r="E80"/>
      <c r="F80"/>
      <c r="G80"/>
      <c r="H80"/>
      <c r="I80"/>
      <c r="J80"/>
      <c r="K80"/>
    </row>
    <row r="81" spans="3:11" x14ac:dyDescent="0.2">
      <c r="C81"/>
      <c r="D81"/>
      <c r="E81"/>
      <c r="F81"/>
      <c r="G81"/>
      <c r="H81"/>
      <c r="I81"/>
      <c r="J81"/>
      <c r="K81"/>
    </row>
    <row r="82" spans="3:11" x14ac:dyDescent="0.2">
      <c r="C82"/>
      <c r="D82"/>
      <c r="E82"/>
      <c r="F82"/>
      <c r="G82"/>
      <c r="H82"/>
      <c r="I82"/>
      <c r="J82"/>
      <c r="K82"/>
    </row>
    <row r="83" spans="3:11" x14ac:dyDescent="0.2">
      <c r="C83"/>
      <c r="D83"/>
      <c r="E83"/>
      <c r="F83"/>
      <c r="G83"/>
      <c r="H83"/>
      <c r="I83"/>
      <c r="J83"/>
      <c r="K83"/>
    </row>
    <row r="84" spans="3:11" x14ac:dyDescent="0.2">
      <c r="C84"/>
      <c r="D84"/>
      <c r="E84"/>
      <c r="F84"/>
      <c r="G84"/>
      <c r="H84"/>
      <c r="I84"/>
      <c r="J84"/>
      <c r="K84"/>
    </row>
    <row r="85" spans="3:11" x14ac:dyDescent="0.2">
      <c r="C85"/>
      <c r="D85"/>
      <c r="E85"/>
      <c r="F85"/>
      <c r="G85"/>
      <c r="H85"/>
      <c r="I85"/>
      <c r="J85"/>
      <c r="K85"/>
    </row>
    <row r="86" spans="3:11" x14ac:dyDescent="0.2">
      <c r="C86"/>
      <c r="D86"/>
      <c r="E86"/>
      <c r="F86"/>
      <c r="G86"/>
      <c r="H86"/>
      <c r="I86"/>
      <c r="J86"/>
      <c r="K86"/>
    </row>
    <row r="87" spans="3:11" x14ac:dyDescent="0.2">
      <c r="C87"/>
      <c r="D87"/>
      <c r="E87"/>
      <c r="F87"/>
      <c r="G87"/>
      <c r="H87"/>
      <c r="I87"/>
      <c r="J87"/>
      <c r="K87"/>
    </row>
    <row r="88" spans="3:11" x14ac:dyDescent="0.2">
      <c r="C88"/>
      <c r="D88"/>
      <c r="E88"/>
      <c r="F88"/>
      <c r="G88"/>
      <c r="H88"/>
      <c r="I88"/>
      <c r="J88"/>
      <c r="K88"/>
    </row>
    <row r="89" spans="3:11" x14ac:dyDescent="0.2">
      <c r="C89"/>
      <c r="D89"/>
      <c r="E89"/>
      <c r="F89"/>
      <c r="G89"/>
      <c r="H89"/>
      <c r="I89"/>
      <c r="J89"/>
      <c r="K89"/>
    </row>
    <row r="90" spans="3:11" x14ac:dyDescent="0.2">
      <c r="C90"/>
      <c r="D90"/>
      <c r="E90"/>
      <c r="F90"/>
      <c r="G90"/>
      <c r="H90"/>
      <c r="I90"/>
      <c r="J90"/>
      <c r="K90"/>
    </row>
    <row r="91" spans="3:11" x14ac:dyDescent="0.2">
      <c r="C91"/>
      <c r="D91"/>
      <c r="E91"/>
      <c r="F91"/>
      <c r="G91"/>
      <c r="H91"/>
      <c r="I91"/>
      <c r="J91"/>
      <c r="K91"/>
    </row>
    <row r="92" spans="3:11" x14ac:dyDescent="0.2">
      <c r="C92"/>
      <c r="D92"/>
      <c r="E92"/>
      <c r="F92"/>
      <c r="G92"/>
      <c r="H92"/>
      <c r="I92"/>
      <c r="J92"/>
      <c r="K92"/>
    </row>
    <row r="93" spans="3:11" x14ac:dyDescent="0.2">
      <c r="C93"/>
      <c r="D93"/>
      <c r="E93"/>
      <c r="F93"/>
      <c r="G93"/>
      <c r="H93"/>
      <c r="I93"/>
      <c r="J93"/>
      <c r="K93"/>
    </row>
    <row r="94" spans="3:11" x14ac:dyDescent="0.2">
      <c r="C94"/>
      <c r="D94"/>
      <c r="E94"/>
      <c r="F94"/>
      <c r="G94"/>
      <c r="H94"/>
      <c r="I94"/>
      <c r="J94"/>
      <c r="K94"/>
    </row>
    <row r="95" spans="3:11" x14ac:dyDescent="0.2">
      <c r="C95"/>
      <c r="D95"/>
      <c r="E95"/>
      <c r="F95"/>
      <c r="G95"/>
      <c r="H95"/>
      <c r="I95"/>
      <c r="J95"/>
      <c r="K95"/>
    </row>
    <row r="96" spans="3:11" x14ac:dyDescent="0.2">
      <c r="C96"/>
      <c r="D96"/>
      <c r="E96"/>
      <c r="F96"/>
      <c r="G96"/>
      <c r="H96"/>
      <c r="I96"/>
      <c r="J96"/>
      <c r="K96"/>
    </row>
    <row r="97" spans="3:11" x14ac:dyDescent="0.2">
      <c r="C97"/>
      <c r="D97"/>
      <c r="E97"/>
      <c r="F97"/>
      <c r="G97"/>
      <c r="H97"/>
      <c r="I97"/>
      <c r="J97"/>
      <c r="K97"/>
    </row>
    <row r="98" spans="3:11" x14ac:dyDescent="0.2">
      <c r="C98"/>
      <c r="D98"/>
      <c r="E98"/>
      <c r="F98"/>
      <c r="G98"/>
      <c r="H98"/>
      <c r="I98"/>
      <c r="J98"/>
      <c r="K98"/>
    </row>
    <row r="99" spans="3:11" x14ac:dyDescent="0.2">
      <c r="C99"/>
      <c r="D99"/>
      <c r="E99"/>
      <c r="F99"/>
      <c r="G99"/>
      <c r="H99"/>
      <c r="I99"/>
      <c r="J99"/>
      <c r="K99"/>
    </row>
    <row r="100" spans="3:11" x14ac:dyDescent="0.2">
      <c r="C100"/>
      <c r="D100"/>
      <c r="E100"/>
      <c r="F100"/>
      <c r="G100"/>
      <c r="H100"/>
      <c r="I100"/>
      <c r="J100"/>
      <c r="K100"/>
    </row>
    <row r="101" spans="3:11" x14ac:dyDescent="0.2">
      <c r="C101"/>
      <c r="D101"/>
      <c r="E101"/>
      <c r="F101"/>
      <c r="G101"/>
      <c r="H101"/>
      <c r="I101"/>
      <c r="J101"/>
      <c r="K101"/>
    </row>
    <row r="102" spans="3:11" x14ac:dyDescent="0.2">
      <c r="C102"/>
      <c r="D102"/>
      <c r="E102"/>
      <c r="F102"/>
      <c r="G102"/>
      <c r="H102"/>
      <c r="I102"/>
      <c r="J102"/>
      <c r="K102"/>
    </row>
    <row r="103" spans="3:11" x14ac:dyDescent="0.2">
      <c r="C103"/>
      <c r="D103"/>
      <c r="E103"/>
      <c r="F103"/>
      <c r="G103"/>
      <c r="H103"/>
      <c r="I103"/>
      <c r="J103"/>
      <c r="K103"/>
    </row>
    <row r="104" spans="3:11" x14ac:dyDescent="0.2">
      <c r="C104"/>
      <c r="D104"/>
      <c r="E104"/>
      <c r="F104"/>
      <c r="G104"/>
      <c r="H104"/>
      <c r="I104"/>
      <c r="J104"/>
      <c r="K104"/>
    </row>
    <row r="105" spans="3:11" x14ac:dyDescent="0.2">
      <c r="C105"/>
      <c r="D105"/>
      <c r="E105"/>
      <c r="F105"/>
      <c r="G105"/>
      <c r="H105"/>
      <c r="I105"/>
      <c r="J105"/>
      <c r="K105"/>
    </row>
    <row r="106" spans="3:11" x14ac:dyDescent="0.2">
      <c r="C106"/>
      <c r="D106"/>
      <c r="E106"/>
      <c r="F106"/>
      <c r="G106"/>
      <c r="H106"/>
      <c r="I106"/>
      <c r="J106"/>
      <c r="K106"/>
    </row>
    <row r="107" spans="3:11" x14ac:dyDescent="0.2">
      <c r="C107"/>
      <c r="D107"/>
      <c r="E107"/>
      <c r="F107"/>
      <c r="G107"/>
      <c r="H107"/>
      <c r="I107"/>
      <c r="J107"/>
      <c r="K107"/>
    </row>
    <row r="108" spans="3:11" x14ac:dyDescent="0.2">
      <c r="C108"/>
      <c r="D108"/>
      <c r="E108"/>
      <c r="F108"/>
      <c r="G108"/>
      <c r="H108"/>
      <c r="I108"/>
      <c r="J108"/>
      <c r="K108"/>
    </row>
    <row r="109" spans="3:11" x14ac:dyDescent="0.2">
      <c r="C109"/>
      <c r="D109"/>
      <c r="E109"/>
      <c r="F109"/>
      <c r="G109"/>
      <c r="H109"/>
      <c r="I109"/>
      <c r="J109"/>
      <c r="K109"/>
    </row>
    <row r="110" spans="3:11" x14ac:dyDescent="0.2">
      <c r="C110"/>
      <c r="D110"/>
      <c r="E110"/>
      <c r="F110"/>
      <c r="G110"/>
      <c r="H110"/>
      <c r="I110"/>
      <c r="J110"/>
      <c r="K110"/>
    </row>
    <row r="111" spans="3:11" x14ac:dyDescent="0.2">
      <c r="C111"/>
      <c r="D111"/>
      <c r="E111"/>
      <c r="F111"/>
      <c r="G111"/>
      <c r="H111"/>
      <c r="I111"/>
      <c r="J111"/>
      <c r="K111"/>
    </row>
    <row r="112" spans="3:11" x14ac:dyDescent="0.2">
      <c r="C112"/>
      <c r="D112"/>
      <c r="E112"/>
      <c r="F112"/>
      <c r="G112"/>
      <c r="H112"/>
      <c r="I112"/>
      <c r="J112"/>
      <c r="K112"/>
    </row>
    <row r="113" spans="3:11" x14ac:dyDescent="0.2">
      <c r="C113"/>
      <c r="D113"/>
      <c r="E113"/>
      <c r="F113"/>
      <c r="G113"/>
      <c r="H113"/>
      <c r="I113"/>
      <c r="J113"/>
      <c r="K113"/>
    </row>
    <row r="114" spans="3:11" x14ac:dyDescent="0.2">
      <c r="C114"/>
      <c r="D114"/>
      <c r="E114"/>
      <c r="F114"/>
      <c r="G114"/>
      <c r="H114"/>
      <c r="I114"/>
      <c r="J114"/>
      <c r="K114"/>
    </row>
    <row r="115" spans="3:11" x14ac:dyDescent="0.2">
      <c r="C115"/>
      <c r="D115"/>
      <c r="E115"/>
      <c r="F115"/>
      <c r="G115"/>
      <c r="H115"/>
      <c r="I115"/>
      <c r="J115"/>
      <c r="K115"/>
    </row>
    <row r="116" spans="3:11" x14ac:dyDescent="0.2">
      <c r="C116"/>
      <c r="D116"/>
      <c r="E116"/>
      <c r="F116"/>
      <c r="G116"/>
      <c r="H116"/>
      <c r="I116"/>
      <c r="J116"/>
      <c r="K116"/>
    </row>
    <row r="117" spans="3:11" x14ac:dyDescent="0.2">
      <c r="C117"/>
      <c r="D117"/>
      <c r="E117"/>
      <c r="F117"/>
      <c r="G117"/>
      <c r="H117"/>
      <c r="I117"/>
      <c r="J117"/>
      <c r="K117"/>
    </row>
    <row r="118" spans="3:11" x14ac:dyDescent="0.2">
      <c r="C118"/>
      <c r="D118"/>
      <c r="E118"/>
      <c r="F118"/>
      <c r="G118"/>
      <c r="H118"/>
      <c r="I118"/>
      <c r="J118"/>
      <c r="K118"/>
    </row>
    <row r="119" spans="3:11" x14ac:dyDescent="0.2">
      <c r="C119"/>
      <c r="D119"/>
      <c r="E119"/>
      <c r="F119"/>
      <c r="G119"/>
      <c r="H119"/>
      <c r="I119"/>
      <c r="J119"/>
      <c r="K119"/>
    </row>
    <row r="120" spans="3:11" x14ac:dyDescent="0.2">
      <c r="C120"/>
      <c r="D120"/>
      <c r="E120"/>
      <c r="F120"/>
      <c r="G120"/>
      <c r="H120"/>
      <c r="I120"/>
      <c r="J120"/>
      <c r="K120"/>
    </row>
    <row r="121" spans="3:11" x14ac:dyDescent="0.2">
      <c r="C121"/>
      <c r="D121"/>
      <c r="E121"/>
      <c r="F121"/>
      <c r="G121"/>
      <c r="H121"/>
      <c r="I121"/>
      <c r="J121"/>
      <c r="K121"/>
    </row>
    <row r="122" spans="3:11" x14ac:dyDescent="0.2">
      <c r="C122"/>
      <c r="D122"/>
      <c r="E122"/>
      <c r="F122"/>
      <c r="G122"/>
      <c r="H122"/>
      <c r="I122"/>
      <c r="J122"/>
      <c r="K122"/>
    </row>
    <row r="123" spans="3:11" x14ac:dyDescent="0.2">
      <c r="C123"/>
      <c r="D123"/>
      <c r="E123"/>
      <c r="F123"/>
      <c r="G123"/>
      <c r="H123"/>
      <c r="I123"/>
      <c r="J123"/>
      <c r="K123"/>
    </row>
    <row r="124" spans="3:11" x14ac:dyDescent="0.2">
      <c r="C124"/>
      <c r="D124"/>
      <c r="E124"/>
      <c r="F124"/>
      <c r="G124"/>
      <c r="H124"/>
      <c r="I124"/>
      <c r="J124"/>
      <c r="K124"/>
    </row>
    <row r="125" spans="3:11" x14ac:dyDescent="0.2">
      <c r="C125"/>
      <c r="D125"/>
      <c r="E125"/>
      <c r="F125"/>
      <c r="G125"/>
      <c r="H125"/>
      <c r="I125"/>
      <c r="J125"/>
      <c r="K125"/>
    </row>
    <row r="126" spans="3:11" x14ac:dyDescent="0.2">
      <c r="C126"/>
      <c r="D126"/>
      <c r="E126"/>
      <c r="F126"/>
      <c r="G126"/>
      <c r="H126"/>
      <c r="I126"/>
      <c r="J126"/>
      <c r="K126"/>
    </row>
    <row r="127" spans="3:11" x14ac:dyDescent="0.2">
      <c r="C127"/>
      <c r="D127"/>
      <c r="E127"/>
      <c r="F127"/>
      <c r="G127"/>
      <c r="H127"/>
      <c r="I127"/>
      <c r="J127"/>
      <c r="K127"/>
    </row>
    <row r="128" spans="3:11" x14ac:dyDescent="0.2">
      <c r="C128"/>
      <c r="D128"/>
      <c r="E128"/>
      <c r="F128"/>
      <c r="G128"/>
      <c r="H128"/>
      <c r="I128"/>
      <c r="J128"/>
      <c r="K128"/>
    </row>
    <row r="129" spans="3:11" x14ac:dyDescent="0.2">
      <c r="C129"/>
      <c r="D129"/>
      <c r="E129"/>
      <c r="F129"/>
      <c r="G129"/>
      <c r="H129"/>
      <c r="I129"/>
      <c r="J129"/>
      <c r="K129"/>
    </row>
    <row r="130" spans="3:11" x14ac:dyDescent="0.2">
      <c r="C130"/>
      <c r="D130"/>
      <c r="E130"/>
      <c r="F130"/>
      <c r="G130"/>
      <c r="H130"/>
      <c r="I130"/>
      <c r="J130"/>
      <c r="K130"/>
    </row>
    <row r="131" spans="3:11" x14ac:dyDescent="0.2">
      <c r="C131"/>
      <c r="D131"/>
      <c r="E131"/>
      <c r="F131"/>
      <c r="G131"/>
      <c r="H131"/>
      <c r="I131"/>
      <c r="J131"/>
      <c r="K131"/>
    </row>
    <row r="132" spans="3:11" x14ac:dyDescent="0.2">
      <c r="C132"/>
      <c r="D132"/>
      <c r="E132"/>
      <c r="F132"/>
      <c r="G132"/>
      <c r="H132"/>
      <c r="I132"/>
      <c r="J132"/>
      <c r="K132"/>
    </row>
    <row r="133" spans="3:11" x14ac:dyDescent="0.2">
      <c r="C133"/>
      <c r="D133"/>
      <c r="E133"/>
      <c r="F133"/>
      <c r="G133"/>
      <c r="H133"/>
      <c r="I133"/>
      <c r="J133"/>
      <c r="K133"/>
    </row>
    <row r="134" spans="3:11" x14ac:dyDescent="0.2">
      <c r="C134"/>
      <c r="D134"/>
      <c r="E134"/>
      <c r="F134"/>
      <c r="G134"/>
      <c r="H134"/>
      <c r="I134"/>
      <c r="J134"/>
      <c r="K134"/>
    </row>
    <row r="135" spans="3:11" x14ac:dyDescent="0.2">
      <c r="C135"/>
      <c r="D135"/>
      <c r="E135"/>
      <c r="F135"/>
      <c r="G135"/>
      <c r="H135"/>
      <c r="I135"/>
      <c r="J135"/>
      <c r="K135"/>
    </row>
    <row r="136" spans="3:11" x14ac:dyDescent="0.2">
      <c r="C136"/>
      <c r="D136"/>
      <c r="E136"/>
      <c r="F136"/>
      <c r="G136"/>
      <c r="H136"/>
      <c r="I136"/>
      <c r="J136"/>
      <c r="K136"/>
    </row>
    <row r="137" spans="3:11" x14ac:dyDescent="0.2">
      <c r="C137"/>
      <c r="D137"/>
      <c r="E137"/>
      <c r="F137"/>
      <c r="G137"/>
      <c r="H137"/>
      <c r="I137"/>
      <c r="J137"/>
      <c r="K137"/>
    </row>
    <row r="138" spans="3:11" x14ac:dyDescent="0.2">
      <c r="C138"/>
      <c r="D138"/>
      <c r="E138"/>
      <c r="F138"/>
      <c r="G138"/>
      <c r="H138"/>
      <c r="I138"/>
      <c r="J138"/>
      <c r="K138"/>
    </row>
    <row r="139" spans="3:11" x14ac:dyDescent="0.2">
      <c r="C139"/>
      <c r="D139"/>
      <c r="E139"/>
      <c r="F139"/>
      <c r="G139"/>
      <c r="H139"/>
      <c r="I139"/>
      <c r="J139"/>
      <c r="K139"/>
    </row>
    <row r="140" spans="3:11" x14ac:dyDescent="0.2">
      <c r="C140"/>
      <c r="D140"/>
      <c r="E140"/>
      <c r="F140"/>
      <c r="G140"/>
      <c r="H140"/>
      <c r="I140"/>
      <c r="J140"/>
      <c r="K140"/>
    </row>
    <row r="141" spans="3:11" x14ac:dyDescent="0.2">
      <c r="C141"/>
      <c r="D141"/>
      <c r="E141"/>
      <c r="F141"/>
      <c r="G141"/>
      <c r="H141"/>
      <c r="I141"/>
      <c r="J141"/>
      <c r="K141"/>
    </row>
    <row r="142" spans="3:11" x14ac:dyDescent="0.2">
      <c r="C142"/>
      <c r="D142"/>
      <c r="E142"/>
      <c r="F142"/>
      <c r="G142"/>
      <c r="H142"/>
      <c r="I142"/>
      <c r="J142"/>
      <c r="K142"/>
    </row>
    <row r="143" spans="3:11" x14ac:dyDescent="0.2">
      <c r="C143"/>
      <c r="D143"/>
      <c r="E143"/>
      <c r="F143"/>
      <c r="G143"/>
      <c r="H143"/>
      <c r="I143"/>
      <c r="J143"/>
      <c r="K143"/>
    </row>
    <row r="144" spans="3:11" x14ac:dyDescent="0.2">
      <c r="C144"/>
      <c r="D144"/>
      <c r="E144"/>
      <c r="F144"/>
      <c r="G144"/>
      <c r="H144"/>
      <c r="I144"/>
      <c r="J144"/>
      <c r="K144"/>
    </row>
    <row r="145" spans="3:11" x14ac:dyDescent="0.2">
      <c r="C145"/>
      <c r="D145"/>
      <c r="E145"/>
      <c r="F145"/>
      <c r="G145"/>
      <c r="H145"/>
      <c r="I145"/>
      <c r="J145"/>
      <c r="K145"/>
    </row>
    <row r="146" spans="3:11" x14ac:dyDescent="0.2">
      <c r="C146"/>
      <c r="D146"/>
      <c r="E146"/>
      <c r="F146"/>
      <c r="G146"/>
      <c r="H146"/>
      <c r="I146"/>
      <c r="J146"/>
      <c r="K146"/>
    </row>
    <row r="147" spans="3:11" x14ac:dyDescent="0.2">
      <c r="C147"/>
      <c r="D147"/>
      <c r="E147"/>
      <c r="F147"/>
      <c r="G147"/>
      <c r="H147"/>
      <c r="I147"/>
      <c r="J147"/>
      <c r="K147"/>
    </row>
    <row r="148" spans="3:11" x14ac:dyDescent="0.2">
      <c r="C148"/>
      <c r="D148"/>
      <c r="E148"/>
      <c r="F148"/>
      <c r="G148"/>
      <c r="H148"/>
      <c r="I148"/>
      <c r="J148"/>
      <c r="K148"/>
    </row>
    <row r="149" spans="3:11" x14ac:dyDescent="0.2">
      <c r="C149"/>
      <c r="D149"/>
      <c r="E149"/>
      <c r="F149"/>
      <c r="G149"/>
      <c r="H149"/>
      <c r="I149"/>
      <c r="J149"/>
      <c r="K149"/>
    </row>
    <row r="150" spans="3:11" x14ac:dyDescent="0.2">
      <c r="C150"/>
      <c r="D150"/>
      <c r="E150"/>
      <c r="F150"/>
      <c r="G150"/>
      <c r="H150"/>
      <c r="I150"/>
      <c r="J150"/>
      <c r="K150"/>
    </row>
    <row r="151" spans="3:11" x14ac:dyDescent="0.2">
      <c r="C151"/>
      <c r="D151"/>
      <c r="E151"/>
      <c r="F151"/>
      <c r="G151"/>
      <c r="H151"/>
      <c r="I151"/>
      <c r="J151"/>
      <c r="K151"/>
    </row>
    <row r="152" spans="3:11" x14ac:dyDescent="0.2">
      <c r="C152"/>
      <c r="D152"/>
      <c r="E152"/>
      <c r="F152"/>
      <c r="G152"/>
      <c r="H152"/>
      <c r="I152"/>
      <c r="J152"/>
      <c r="K152"/>
    </row>
    <row r="153" spans="3:11" x14ac:dyDescent="0.2">
      <c r="C153"/>
      <c r="D153"/>
      <c r="E153"/>
      <c r="F153"/>
      <c r="G153"/>
      <c r="H153"/>
      <c r="I153"/>
      <c r="J153"/>
      <c r="K153"/>
    </row>
    <row r="154" spans="3:11" x14ac:dyDescent="0.2">
      <c r="C154"/>
      <c r="D154"/>
      <c r="E154"/>
      <c r="F154"/>
      <c r="G154"/>
      <c r="H154"/>
      <c r="I154"/>
      <c r="J154"/>
      <c r="K154"/>
    </row>
    <row r="155" spans="3:11" x14ac:dyDescent="0.2">
      <c r="C155"/>
      <c r="D155"/>
      <c r="E155"/>
      <c r="F155"/>
      <c r="G155"/>
      <c r="H155"/>
      <c r="I155"/>
      <c r="J155"/>
      <c r="K155"/>
    </row>
    <row r="156" spans="3:11" x14ac:dyDescent="0.2">
      <c r="C156"/>
      <c r="D156"/>
      <c r="E156"/>
      <c r="F156"/>
      <c r="G156"/>
      <c r="H156"/>
      <c r="I156"/>
      <c r="J156"/>
      <c r="K156"/>
    </row>
    <row r="157" spans="3:11" x14ac:dyDescent="0.2">
      <c r="C157"/>
      <c r="D157"/>
      <c r="E157"/>
      <c r="F157"/>
      <c r="G157"/>
      <c r="H157"/>
      <c r="I157"/>
      <c r="J157"/>
      <c r="K157"/>
    </row>
    <row r="158" spans="3:11" x14ac:dyDescent="0.2">
      <c r="C158"/>
      <c r="D158"/>
      <c r="E158"/>
      <c r="F158"/>
      <c r="G158"/>
      <c r="H158"/>
      <c r="I158"/>
      <c r="J158"/>
      <c r="K158"/>
    </row>
    <row r="159" spans="3:11" x14ac:dyDescent="0.2">
      <c r="C159"/>
      <c r="D159"/>
      <c r="E159"/>
      <c r="F159"/>
      <c r="G159"/>
      <c r="H159"/>
      <c r="I159"/>
      <c r="J159"/>
      <c r="K159"/>
    </row>
    <row r="160" spans="3:11" x14ac:dyDescent="0.2">
      <c r="C160"/>
      <c r="D160"/>
      <c r="E160"/>
      <c r="F160"/>
      <c r="G160"/>
      <c r="H160"/>
      <c r="I160"/>
      <c r="J160"/>
      <c r="K160"/>
    </row>
    <row r="161" spans="3:11" x14ac:dyDescent="0.2">
      <c r="C161"/>
      <c r="D161"/>
      <c r="E161"/>
      <c r="F161"/>
      <c r="G161"/>
      <c r="H161"/>
      <c r="I161"/>
      <c r="J161"/>
      <c r="K161"/>
    </row>
    <row r="162" spans="3:11" x14ac:dyDescent="0.2">
      <c r="C162"/>
      <c r="D162"/>
      <c r="E162"/>
      <c r="F162"/>
      <c r="G162"/>
      <c r="H162"/>
      <c r="I162"/>
      <c r="J162"/>
      <c r="K162"/>
    </row>
    <row r="163" spans="3:11" x14ac:dyDescent="0.2">
      <c r="C163"/>
      <c r="D163"/>
      <c r="E163"/>
      <c r="F163"/>
      <c r="G163"/>
      <c r="H163"/>
      <c r="I163"/>
      <c r="J163"/>
      <c r="K163"/>
    </row>
    <row r="164" spans="3:11" x14ac:dyDescent="0.2">
      <c r="C164"/>
      <c r="D164"/>
      <c r="E164"/>
      <c r="F164"/>
      <c r="G164"/>
      <c r="H164"/>
      <c r="I164"/>
      <c r="J164"/>
      <c r="K164"/>
    </row>
    <row r="165" spans="3:11" x14ac:dyDescent="0.2">
      <c r="C165"/>
      <c r="D165"/>
      <c r="E165"/>
      <c r="F165"/>
      <c r="G165"/>
      <c r="H165"/>
      <c r="I165"/>
      <c r="J165"/>
      <c r="K165"/>
    </row>
    <row r="166" spans="3:11" x14ac:dyDescent="0.2">
      <c r="C166"/>
      <c r="D166"/>
      <c r="E166"/>
      <c r="F166"/>
      <c r="G166"/>
      <c r="H166"/>
      <c r="I166"/>
      <c r="J166"/>
      <c r="K166"/>
    </row>
    <row r="167" spans="3:11" x14ac:dyDescent="0.2">
      <c r="C167"/>
      <c r="D167"/>
      <c r="E167"/>
      <c r="F167"/>
      <c r="G167"/>
      <c r="H167"/>
      <c r="I167"/>
      <c r="J167"/>
      <c r="K167"/>
    </row>
    <row r="168" spans="3:11" x14ac:dyDescent="0.2">
      <c r="C168"/>
      <c r="D168"/>
      <c r="E168"/>
      <c r="F168"/>
      <c r="G168"/>
      <c r="H168"/>
      <c r="I168"/>
      <c r="J168"/>
      <c r="K168"/>
    </row>
    <row r="169" spans="3:11" x14ac:dyDescent="0.2">
      <c r="C169"/>
      <c r="D169"/>
      <c r="E169"/>
      <c r="F169"/>
      <c r="G169"/>
      <c r="H169"/>
      <c r="I169"/>
      <c r="J169"/>
      <c r="K169"/>
    </row>
    <row r="170" spans="3:11" x14ac:dyDescent="0.2">
      <c r="C170"/>
      <c r="D170"/>
      <c r="E170"/>
      <c r="F170"/>
      <c r="G170"/>
      <c r="H170"/>
      <c r="I170"/>
      <c r="J170"/>
      <c r="K170"/>
    </row>
    <row r="171" spans="3:11" x14ac:dyDescent="0.2">
      <c r="C171"/>
      <c r="D171"/>
      <c r="E171"/>
      <c r="F171"/>
      <c r="G171"/>
      <c r="H171"/>
      <c r="I171"/>
      <c r="J171"/>
      <c r="K171"/>
    </row>
    <row r="172" spans="3:11" x14ac:dyDescent="0.2">
      <c r="C172"/>
      <c r="D172"/>
      <c r="E172"/>
      <c r="F172"/>
      <c r="G172"/>
      <c r="H172"/>
      <c r="I172"/>
      <c r="J172"/>
      <c r="K172"/>
    </row>
    <row r="173" spans="3:11" x14ac:dyDescent="0.2">
      <c r="C173"/>
      <c r="D173"/>
      <c r="E173"/>
      <c r="F173"/>
      <c r="G173"/>
      <c r="H173"/>
      <c r="I173"/>
      <c r="J173"/>
      <c r="K173"/>
    </row>
    <row r="174" spans="3:11" x14ac:dyDescent="0.2">
      <c r="C174"/>
      <c r="D174"/>
      <c r="E174"/>
      <c r="F174"/>
      <c r="G174"/>
      <c r="H174"/>
      <c r="I174"/>
      <c r="J174"/>
      <c r="K174"/>
    </row>
    <row r="175" spans="3:11" x14ac:dyDescent="0.2">
      <c r="C175"/>
      <c r="D175"/>
      <c r="E175"/>
      <c r="F175"/>
      <c r="G175"/>
      <c r="H175"/>
      <c r="I175"/>
      <c r="J175"/>
      <c r="K175"/>
    </row>
    <row r="176" spans="3:11" x14ac:dyDescent="0.2">
      <c r="C176"/>
      <c r="D176"/>
      <c r="E176"/>
      <c r="F176"/>
      <c r="G176"/>
      <c r="H176"/>
      <c r="I176"/>
      <c r="J176"/>
      <c r="K176"/>
    </row>
    <row r="177" spans="3:11" x14ac:dyDescent="0.2">
      <c r="C177"/>
      <c r="D177"/>
      <c r="E177"/>
      <c r="F177"/>
      <c r="G177"/>
      <c r="H177"/>
      <c r="I177"/>
      <c r="J177"/>
      <c r="K177"/>
    </row>
    <row r="178" spans="3:11" x14ac:dyDescent="0.2">
      <c r="C178"/>
      <c r="D178"/>
      <c r="E178"/>
      <c r="F178"/>
      <c r="G178"/>
      <c r="H178"/>
      <c r="I178"/>
      <c r="J178"/>
      <c r="K178"/>
    </row>
    <row r="179" spans="3:11" x14ac:dyDescent="0.2">
      <c r="C179"/>
      <c r="D179"/>
      <c r="E179"/>
      <c r="F179"/>
      <c r="G179"/>
      <c r="H179"/>
      <c r="I179"/>
      <c r="J179"/>
      <c r="K179"/>
    </row>
    <row r="180" spans="3:11" x14ac:dyDescent="0.2">
      <c r="C180"/>
      <c r="D180"/>
      <c r="E180"/>
      <c r="F180"/>
      <c r="G180"/>
      <c r="H180"/>
      <c r="I180"/>
      <c r="J180"/>
      <c r="K180"/>
    </row>
    <row r="181" spans="3:11" x14ac:dyDescent="0.2">
      <c r="C181"/>
      <c r="D181"/>
      <c r="E181"/>
      <c r="F181"/>
      <c r="G181"/>
      <c r="H181"/>
      <c r="I181"/>
      <c r="J181"/>
      <c r="K181"/>
    </row>
    <row r="182" spans="3:11" x14ac:dyDescent="0.2">
      <c r="C182"/>
      <c r="D182"/>
      <c r="E182"/>
      <c r="F182"/>
      <c r="G182"/>
      <c r="H182"/>
      <c r="I182"/>
      <c r="J182"/>
      <c r="K182"/>
    </row>
    <row r="183" spans="3:11" x14ac:dyDescent="0.2">
      <c r="C183"/>
      <c r="D183"/>
      <c r="E183"/>
      <c r="F183"/>
      <c r="G183"/>
      <c r="H183"/>
      <c r="I183"/>
      <c r="J183"/>
      <c r="K183"/>
    </row>
    <row r="184" spans="3:11" x14ac:dyDescent="0.2">
      <c r="C184"/>
      <c r="D184"/>
      <c r="E184"/>
      <c r="F184"/>
      <c r="G184"/>
      <c r="H184"/>
      <c r="I184"/>
      <c r="J184"/>
      <c r="K184"/>
    </row>
    <row r="185" spans="3:11" x14ac:dyDescent="0.2">
      <c r="C185"/>
      <c r="D185"/>
      <c r="E185"/>
      <c r="F185"/>
      <c r="G185"/>
      <c r="H185"/>
      <c r="I185"/>
      <c r="J185"/>
      <c r="K185"/>
    </row>
    <row r="186" spans="3:11" x14ac:dyDescent="0.2">
      <c r="C186"/>
      <c r="D186"/>
      <c r="E186"/>
      <c r="F186"/>
      <c r="G186"/>
      <c r="H186"/>
      <c r="I186"/>
      <c r="J186"/>
      <c r="K186"/>
    </row>
    <row r="187" spans="3:11" x14ac:dyDescent="0.2">
      <c r="C187"/>
      <c r="D187"/>
      <c r="E187"/>
      <c r="F187"/>
      <c r="G187"/>
      <c r="H187"/>
      <c r="I187"/>
      <c r="J187"/>
      <c r="K187"/>
    </row>
    <row r="188" spans="3:11" x14ac:dyDescent="0.2">
      <c r="C188"/>
      <c r="D188"/>
      <c r="E188"/>
      <c r="F188"/>
      <c r="G188"/>
      <c r="H188"/>
      <c r="I188"/>
      <c r="J188"/>
      <c r="K188"/>
    </row>
    <row r="189" spans="3:11" x14ac:dyDescent="0.2">
      <c r="C189"/>
      <c r="D189"/>
      <c r="E189"/>
      <c r="F189"/>
      <c r="G189"/>
      <c r="H189"/>
      <c r="I189"/>
      <c r="J189"/>
      <c r="K189"/>
    </row>
    <row r="190" spans="3:11" x14ac:dyDescent="0.2">
      <c r="C190"/>
      <c r="D190"/>
      <c r="E190"/>
      <c r="F190"/>
      <c r="G190"/>
      <c r="H190"/>
      <c r="I190"/>
      <c r="J190"/>
      <c r="K190"/>
    </row>
    <row r="191" spans="3:11" x14ac:dyDescent="0.2">
      <c r="C191"/>
      <c r="D191"/>
      <c r="E191"/>
      <c r="F191"/>
      <c r="G191"/>
      <c r="H191"/>
      <c r="I191"/>
      <c r="J191"/>
      <c r="K191"/>
    </row>
    <row r="192" spans="3:11" x14ac:dyDescent="0.2">
      <c r="C192"/>
      <c r="D192"/>
      <c r="E192"/>
      <c r="F192"/>
      <c r="G192"/>
      <c r="H192"/>
      <c r="I192"/>
      <c r="J192"/>
      <c r="K192"/>
    </row>
    <row r="193" spans="3:11" x14ac:dyDescent="0.2">
      <c r="C193"/>
      <c r="D193"/>
      <c r="E193"/>
      <c r="F193"/>
      <c r="G193"/>
      <c r="H193"/>
      <c r="I193"/>
      <c r="J193"/>
      <c r="K193"/>
    </row>
    <row r="194" spans="3:11" x14ac:dyDescent="0.2">
      <c r="C194"/>
      <c r="D194"/>
      <c r="E194"/>
      <c r="F194"/>
      <c r="G194"/>
      <c r="H194"/>
      <c r="I194"/>
      <c r="J194"/>
      <c r="K194"/>
    </row>
    <row r="195" spans="3:11" x14ac:dyDescent="0.2">
      <c r="C195"/>
      <c r="D195"/>
      <c r="E195"/>
      <c r="F195"/>
      <c r="G195"/>
      <c r="H195"/>
      <c r="I195"/>
      <c r="J195"/>
      <c r="K19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307DC-8520-A14B-892D-EDCCE4BDEB90}">
  <sheetPr codeName="Sheet7"/>
  <dimension ref="A1:N195"/>
  <sheetViews>
    <sheetView workbookViewId="0">
      <selection activeCell="B1" sqref="B1:B9"/>
    </sheetView>
  </sheetViews>
  <sheetFormatPr baseColWidth="10" defaultColWidth="8.83203125" defaultRowHeight="15" x14ac:dyDescent="0.2"/>
  <cols>
    <col min="1" max="1" width="25.6640625" bestFit="1" customWidth="1"/>
    <col min="3" max="8" width="8.83203125" style="4"/>
    <col min="9" max="9" width="8.83203125" style="9"/>
    <col min="10" max="11" width="8.83203125" style="6"/>
  </cols>
  <sheetData>
    <row r="1" spans="1:14" x14ac:dyDescent="0.2">
      <c r="A1" t="s">
        <v>23</v>
      </c>
      <c r="B1" t="str">
        <f>Main!F5</f>
        <v>OMC-17HM19-2004S</v>
      </c>
      <c r="D1" s="1" t="s">
        <v>9</v>
      </c>
      <c r="E1" s="1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16</v>
      </c>
      <c r="L1" s="8" t="s">
        <v>17</v>
      </c>
      <c r="M1" s="10" t="s">
        <v>18</v>
      </c>
      <c r="N1" s="10" t="s">
        <v>19</v>
      </c>
    </row>
    <row r="2" spans="1:14" x14ac:dyDescent="0.2">
      <c r="A2" s="11" t="s">
        <v>0</v>
      </c>
      <c r="B2">
        <f>Main!F6</f>
        <v>24</v>
      </c>
      <c r="D2">
        <v>1</v>
      </c>
      <c r="E2">
        <f t="shared" ref="E2:E25" si="0">D2*(360/$B$3)/$B$9</f>
        <v>100</v>
      </c>
      <c r="F2" s="4">
        <f t="shared" ref="F2:F25" si="1">2*PI()*E2*$B$7/1000</f>
        <v>2.5132741228718345</v>
      </c>
      <c r="G2" s="4">
        <f t="shared" ref="G2:G25" si="2">F2+$B$4</f>
        <v>3.9632741228718347</v>
      </c>
      <c r="H2" s="4">
        <f t="shared" ref="H2:H25" si="3">2*PI()*D2*($B$8/(100*SQRT(2))/$B$5)</f>
        <v>1.0218630757764242</v>
      </c>
      <c r="I2" s="4">
        <f>IF($B$2 &gt; H2, $B$2 - H2, 0)</f>
        <v>22.978136924223577</v>
      </c>
      <c r="J2" s="4">
        <f>I2/G2</f>
        <v>5.7977662437271311</v>
      </c>
      <c r="K2" s="4">
        <f t="shared" ref="K2:K25" si="4">IF(J2&gt;$B$6,$B$6, J2)</f>
        <v>1.6</v>
      </c>
      <c r="L2" s="9">
        <f t="shared" ref="L2:L25" si="5">K2/$B$5</f>
        <v>0.8</v>
      </c>
      <c r="M2" s="6">
        <f>L2*$B$8/(100*SQRT(2))</f>
        <v>0.26021529547664951</v>
      </c>
      <c r="N2" s="6">
        <f>M2*SQRT(2)</f>
        <v>0.36800000000000005</v>
      </c>
    </row>
    <row r="3" spans="1:14" x14ac:dyDescent="0.2">
      <c r="A3" s="5" t="s">
        <v>2</v>
      </c>
      <c r="B3">
        <f>Main!F7</f>
        <v>0.9</v>
      </c>
      <c r="D3">
        <v>2</v>
      </c>
      <c r="E3">
        <f t="shared" si="0"/>
        <v>200</v>
      </c>
      <c r="F3" s="4">
        <f t="shared" si="1"/>
        <v>5.026548245743669</v>
      </c>
      <c r="G3" s="4">
        <f t="shared" si="2"/>
        <v>6.4765482457436692</v>
      </c>
      <c r="H3" s="4">
        <f t="shared" si="3"/>
        <v>2.0437261515528484</v>
      </c>
      <c r="I3" s="4">
        <f t="shared" ref="I3:I25" si="6">IF($B$2 &gt; H3, $B$2 - H3, 0)</f>
        <v>21.95627384844715</v>
      </c>
      <c r="J3" s="4">
        <f t="shared" ref="J3:J11" si="7">I3/G3</f>
        <v>3.3901197081140593</v>
      </c>
      <c r="K3" s="4">
        <f t="shared" si="4"/>
        <v>1.6</v>
      </c>
      <c r="L3" s="9">
        <f t="shared" si="5"/>
        <v>0.8</v>
      </c>
      <c r="M3" s="6">
        <f t="shared" ref="M3:M25" si="8">L3*$B$8/(100*SQRT(2))</f>
        <v>0.26021529547664951</v>
      </c>
      <c r="N3" s="6">
        <f t="shared" ref="N3:N11" si="9">M3*SQRT(2)</f>
        <v>0.36800000000000005</v>
      </c>
    </row>
    <row r="4" spans="1:14" x14ac:dyDescent="0.2">
      <c r="A4" s="2" t="s">
        <v>3</v>
      </c>
      <c r="B4">
        <f>Main!F8</f>
        <v>1.45</v>
      </c>
      <c r="D4">
        <v>3</v>
      </c>
      <c r="E4">
        <f t="shared" si="0"/>
        <v>300</v>
      </c>
      <c r="F4" s="4">
        <f t="shared" si="1"/>
        <v>7.5398223686155035</v>
      </c>
      <c r="G4" s="4">
        <f t="shared" si="2"/>
        <v>8.9898223686155028</v>
      </c>
      <c r="H4" s="4">
        <f t="shared" si="3"/>
        <v>3.0655892273292729</v>
      </c>
      <c r="I4" s="4">
        <f t="shared" si="6"/>
        <v>20.934410772670727</v>
      </c>
      <c r="J4" s="4">
        <f t="shared" si="7"/>
        <v>2.3286790232647028</v>
      </c>
      <c r="K4" s="4">
        <f t="shared" si="4"/>
        <v>1.6</v>
      </c>
      <c r="L4" s="9">
        <f t="shared" si="5"/>
        <v>0.8</v>
      </c>
      <c r="M4" s="6">
        <f t="shared" si="8"/>
        <v>0.26021529547664951</v>
      </c>
      <c r="N4" s="6">
        <f t="shared" si="9"/>
        <v>0.36800000000000005</v>
      </c>
    </row>
    <row r="5" spans="1:14" x14ac:dyDescent="0.2">
      <c r="A5" s="2" t="s">
        <v>4</v>
      </c>
      <c r="B5">
        <f>Main!F9</f>
        <v>2</v>
      </c>
      <c r="D5">
        <v>4</v>
      </c>
      <c r="E5">
        <f t="shared" si="0"/>
        <v>400</v>
      </c>
      <c r="F5" s="4">
        <f t="shared" si="1"/>
        <v>10.053096491487338</v>
      </c>
      <c r="G5" s="4">
        <f t="shared" si="2"/>
        <v>11.503096491487337</v>
      </c>
      <c r="H5" s="4">
        <f t="shared" si="3"/>
        <v>4.0874523031056968</v>
      </c>
      <c r="I5" s="4">
        <f t="shared" si="6"/>
        <v>19.912547696894304</v>
      </c>
      <c r="J5" s="4">
        <f t="shared" si="7"/>
        <v>1.7310597813058626</v>
      </c>
      <c r="K5" s="4">
        <f t="shared" si="4"/>
        <v>1.6</v>
      </c>
      <c r="L5" s="9">
        <f t="shared" si="5"/>
        <v>0.8</v>
      </c>
      <c r="M5" s="6">
        <f t="shared" si="8"/>
        <v>0.26021529547664951</v>
      </c>
      <c r="N5" s="6">
        <f t="shared" si="9"/>
        <v>0.36800000000000005</v>
      </c>
    </row>
    <row r="6" spans="1:14" x14ac:dyDescent="0.2">
      <c r="A6" s="2" t="s">
        <v>5</v>
      </c>
      <c r="B6">
        <f>Main!F10</f>
        <v>1.6</v>
      </c>
      <c r="D6">
        <v>5</v>
      </c>
      <c r="E6">
        <f t="shared" si="0"/>
        <v>500</v>
      </c>
      <c r="F6" s="4">
        <f t="shared" si="1"/>
        <v>12.566370614359172</v>
      </c>
      <c r="G6" s="4">
        <f t="shared" si="2"/>
        <v>14.016370614359172</v>
      </c>
      <c r="H6" s="4">
        <f t="shared" si="3"/>
        <v>5.1093153788821208</v>
      </c>
      <c r="I6" s="4">
        <f t="shared" si="6"/>
        <v>18.890684621117877</v>
      </c>
      <c r="J6" s="4">
        <f t="shared" si="7"/>
        <v>1.3477586417246401</v>
      </c>
      <c r="K6" s="4">
        <f t="shared" si="4"/>
        <v>1.3477586417246401</v>
      </c>
      <c r="L6" s="9">
        <f t="shared" si="5"/>
        <v>0.67387932086232005</v>
      </c>
      <c r="M6" s="6">
        <f t="shared" si="8"/>
        <v>0.21919213324224063</v>
      </c>
      <c r="N6" s="6">
        <f t="shared" si="9"/>
        <v>0.30998448759666725</v>
      </c>
    </row>
    <row r="7" spans="1:14" x14ac:dyDescent="0.2">
      <c r="A7" s="2" t="s">
        <v>6</v>
      </c>
      <c r="B7">
        <f>Main!F11</f>
        <v>4</v>
      </c>
      <c r="D7">
        <v>6</v>
      </c>
      <c r="E7">
        <f t="shared" si="0"/>
        <v>600</v>
      </c>
      <c r="F7" s="4">
        <f t="shared" si="1"/>
        <v>15.079644737231007</v>
      </c>
      <c r="G7" s="4">
        <f t="shared" si="2"/>
        <v>16.529644737231006</v>
      </c>
      <c r="H7" s="4">
        <f t="shared" si="3"/>
        <v>6.1311784546585457</v>
      </c>
      <c r="I7" s="4">
        <f t="shared" si="6"/>
        <v>17.868821545341454</v>
      </c>
      <c r="J7" s="4">
        <f t="shared" si="7"/>
        <v>1.0810166721305339</v>
      </c>
      <c r="K7" s="4">
        <f t="shared" si="4"/>
        <v>1.0810166721305339</v>
      </c>
      <c r="L7" s="9">
        <f t="shared" si="5"/>
        <v>0.54050833606526694</v>
      </c>
      <c r="M7" s="6">
        <f t="shared" si="8"/>
        <v>0.17581067047101948</v>
      </c>
      <c r="N7" s="6">
        <f t="shared" si="9"/>
        <v>0.24863383459002278</v>
      </c>
    </row>
    <row r="8" spans="1:14" x14ac:dyDescent="0.2">
      <c r="A8" s="2" t="s">
        <v>7</v>
      </c>
      <c r="B8">
        <f>Main!F12</f>
        <v>46</v>
      </c>
      <c r="D8">
        <v>7</v>
      </c>
      <c r="E8">
        <f t="shared" si="0"/>
        <v>700</v>
      </c>
      <c r="F8" s="4">
        <f t="shared" si="1"/>
        <v>17.592918860102841</v>
      </c>
      <c r="G8" s="4">
        <f t="shared" si="2"/>
        <v>19.042918860102841</v>
      </c>
      <c r="H8" s="4">
        <f t="shared" si="3"/>
        <v>7.1530415304349697</v>
      </c>
      <c r="I8" s="4">
        <f t="shared" si="6"/>
        <v>16.846958469565031</v>
      </c>
      <c r="J8" s="4">
        <f t="shared" si="7"/>
        <v>0.88468362404575462</v>
      </c>
      <c r="K8" s="4">
        <f t="shared" si="4"/>
        <v>0.88468362404575462</v>
      </c>
      <c r="L8" s="9">
        <f t="shared" si="5"/>
        <v>0.44234181202287731</v>
      </c>
      <c r="M8" s="6">
        <f t="shared" si="8"/>
        <v>0.14388013164651195</v>
      </c>
      <c r="N8" s="6">
        <f t="shared" si="9"/>
        <v>0.20347723353052358</v>
      </c>
    </row>
    <row r="9" spans="1:14" x14ac:dyDescent="0.2">
      <c r="A9" s="11" t="s">
        <v>8</v>
      </c>
      <c r="B9">
        <f>Main!F13</f>
        <v>4</v>
      </c>
      <c r="D9">
        <v>8</v>
      </c>
      <c r="E9">
        <f t="shared" si="0"/>
        <v>800</v>
      </c>
      <c r="F9" s="4">
        <f t="shared" si="1"/>
        <v>20.106192982974676</v>
      </c>
      <c r="G9" s="4">
        <f t="shared" si="2"/>
        <v>21.556192982974675</v>
      </c>
      <c r="H9" s="4">
        <f t="shared" si="3"/>
        <v>8.1749046062113937</v>
      </c>
      <c r="I9" s="4">
        <f t="shared" si="6"/>
        <v>15.825095393788606</v>
      </c>
      <c r="J9" s="4">
        <f t="shared" si="7"/>
        <v>0.73413220072243024</v>
      </c>
      <c r="K9" s="4">
        <f t="shared" si="4"/>
        <v>0.73413220072243024</v>
      </c>
      <c r="L9" s="9">
        <f t="shared" si="5"/>
        <v>0.36706610036121512</v>
      </c>
      <c r="M9" s="6">
        <f t="shared" si="8"/>
        <v>0.11939526720619384</v>
      </c>
      <c r="N9" s="6">
        <f t="shared" si="9"/>
        <v>0.16885040616615898</v>
      </c>
    </row>
    <row r="10" spans="1:14" x14ac:dyDescent="0.2">
      <c r="D10">
        <v>9</v>
      </c>
      <c r="E10">
        <f t="shared" si="0"/>
        <v>900</v>
      </c>
      <c r="F10" s="4">
        <f t="shared" si="1"/>
        <v>22.61946710584651</v>
      </c>
      <c r="G10" s="4">
        <f t="shared" si="2"/>
        <v>24.06946710584651</v>
      </c>
      <c r="H10" s="4">
        <f t="shared" si="3"/>
        <v>9.1967676819878186</v>
      </c>
      <c r="I10" s="4">
        <f t="shared" si="6"/>
        <v>14.803232318012181</v>
      </c>
      <c r="J10" s="4">
        <f t="shared" si="7"/>
        <v>0.61502119066094552</v>
      </c>
      <c r="K10" s="4">
        <f t="shared" si="4"/>
        <v>0.61502119066094552</v>
      </c>
      <c r="L10" s="9">
        <f t="shared" si="5"/>
        <v>0.30751059533047276</v>
      </c>
      <c r="M10" s="6">
        <f t="shared" si="8"/>
        <v>0.1000237005326492</v>
      </c>
      <c r="N10" s="6">
        <f t="shared" si="9"/>
        <v>0.14145487385201747</v>
      </c>
    </row>
    <row r="11" spans="1:14" x14ac:dyDescent="0.2">
      <c r="D11">
        <v>10</v>
      </c>
      <c r="E11">
        <f t="shared" si="0"/>
        <v>1000</v>
      </c>
      <c r="F11" s="4">
        <f t="shared" si="1"/>
        <v>25.132741228718345</v>
      </c>
      <c r="G11" s="4">
        <f t="shared" si="2"/>
        <v>26.582741228718344</v>
      </c>
      <c r="H11" s="4">
        <f t="shared" si="3"/>
        <v>10.218630757764242</v>
      </c>
      <c r="I11" s="4">
        <f t="shared" si="6"/>
        <v>13.781369242235758</v>
      </c>
      <c r="J11" s="4">
        <f t="shared" si="7"/>
        <v>0.51843296083201618</v>
      </c>
      <c r="K11" s="4">
        <f t="shared" si="4"/>
        <v>0.51843296083201618</v>
      </c>
      <c r="L11" s="9">
        <f t="shared" si="5"/>
        <v>0.25921648041600809</v>
      </c>
      <c r="M11" s="6">
        <f t="shared" si="8"/>
        <v>8.4315116304835833E-2</v>
      </c>
      <c r="N11" s="6">
        <f t="shared" si="9"/>
        <v>0.11923958099136373</v>
      </c>
    </row>
    <row r="12" spans="1:14" x14ac:dyDescent="0.2">
      <c r="D12">
        <v>11</v>
      </c>
      <c r="E12">
        <f t="shared" si="0"/>
        <v>1100</v>
      </c>
      <c r="F12" s="4">
        <f t="shared" si="1"/>
        <v>27.646015351590179</v>
      </c>
      <c r="G12" s="4">
        <f t="shared" si="2"/>
        <v>29.096015351590179</v>
      </c>
      <c r="H12" s="4">
        <f t="shared" si="3"/>
        <v>11.240493833540665</v>
      </c>
      <c r="I12" s="4">
        <f t="shared" si="6"/>
        <v>12.759506166459335</v>
      </c>
      <c r="J12" s="4">
        <f t="shared" ref="J12:J25" si="10">I12/G12</f>
        <v>0.43853105012064797</v>
      </c>
      <c r="K12" s="4">
        <f t="shared" si="4"/>
        <v>0.43853105012064797</v>
      </c>
      <c r="L12" s="9">
        <f t="shared" si="5"/>
        <v>0.21926552506032398</v>
      </c>
      <c r="M12" s="6">
        <f t="shared" si="8"/>
        <v>7.132030423926862E-2</v>
      </c>
      <c r="N12" s="6">
        <f t="shared" ref="N12:N25" si="11">M12*SQRT(2)</f>
        <v>0.10086214152774904</v>
      </c>
    </row>
    <row r="13" spans="1:14" x14ac:dyDescent="0.2">
      <c r="D13">
        <v>12</v>
      </c>
      <c r="E13">
        <f t="shared" si="0"/>
        <v>1200</v>
      </c>
      <c r="F13" s="4">
        <f t="shared" si="1"/>
        <v>30.159289474462014</v>
      </c>
      <c r="G13" s="4">
        <f t="shared" si="2"/>
        <v>31.609289474462013</v>
      </c>
      <c r="H13" s="4">
        <f t="shared" si="3"/>
        <v>12.262356909317091</v>
      </c>
      <c r="I13" s="4">
        <f t="shared" si="6"/>
        <v>11.737643090682909</v>
      </c>
      <c r="J13" s="4">
        <f t="shared" si="10"/>
        <v>0.37133523991945666</v>
      </c>
      <c r="K13" s="4">
        <f t="shared" si="4"/>
        <v>0.37133523991945666</v>
      </c>
      <c r="L13" s="9">
        <f t="shared" si="5"/>
        <v>0.18566761995972833</v>
      </c>
      <c r="M13" s="6">
        <f t="shared" si="8"/>
        <v>6.0391943235333707E-2</v>
      </c>
      <c r="N13" s="6">
        <f t="shared" si="11"/>
        <v>8.5407105181475027E-2</v>
      </c>
    </row>
    <row r="14" spans="1:14" x14ac:dyDescent="0.2">
      <c r="D14">
        <v>13</v>
      </c>
      <c r="E14">
        <f t="shared" si="0"/>
        <v>1300</v>
      </c>
      <c r="F14" s="4">
        <f t="shared" si="1"/>
        <v>32.672563597333848</v>
      </c>
      <c r="G14" s="4">
        <f t="shared" si="2"/>
        <v>34.122563597333851</v>
      </c>
      <c r="H14" s="4">
        <f t="shared" si="3"/>
        <v>13.284219985093516</v>
      </c>
      <c r="I14" s="4">
        <f t="shared" si="6"/>
        <v>10.715780014906484</v>
      </c>
      <c r="J14" s="4">
        <f t="shared" si="10"/>
        <v>0.31403795275639124</v>
      </c>
      <c r="K14" s="4">
        <f t="shared" si="4"/>
        <v>0.31403795275639124</v>
      </c>
      <c r="L14" s="9">
        <f t="shared" si="5"/>
        <v>0.15701897637819562</v>
      </c>
      <c r="M14" s="6">
        <f t="shared" si="8"/>
        <v>5.1073424167116521E-2</v>
      </c>
      <c r="N14" s="6">
        <f t="shared" si="11"/>
        <v>7.2228729133969979E-2</v>
      </c>
    </row>
    <row r="15" spans="1:14" x14ac:dyDescent="0.2">
      <c r="D15">
        <v>14</v>
      </c>
      <c r="E15">
        <f t="shared" si="0"/>
        <v>1400</v>
      </c>
      <c r="F15" s="4">
        <f t="shared" si="1"/>
        <v>35.185837720205683</v>
      </c>
      <c r="G15" s="4">
        <f t="shared" si="2"/>
        <v>36.635837720205686</v>
      </c>
      <c r="H15" s="4">
        <f t="shared" si="3"/>
        <v>14.306083060869939</v>
      </c>
      <c r="I15" s="4">
        <f t="shared" si="6"/>
        <v>9.6939169391300606</v>
      </c>
      <c r="J15" s="4">
        <f t="shared" si="10"/>
        <v>0.26460202747823602</v>
      </c>
      <c r="K15" s="4">
        <f t="shared" si="4"/>
        <v>0.26460202747823602</v>
      </c>
      <c r="L15" s="9">
        <f t="shared" si="5"/>
        <v>0.13230101373911801</v>
      </c>
      <c r="M15" s="6">
        <f t="shared" si="8"/>
        <v>4.3033434227481071E-2</v>
      </c>
      <c r="N15" s="6">
        <f t="shared" si="11"/>
        <v>6.0858466319994288E-2</v>
      </c>
    </row>
    <row r="16" spans="1:14" x14ac:dyDescent="0.2">
      <c r="D16">
        <v>15</v>
      </c>
      <c r="E16">
        <f t="shared" si="0"/>
        <v>1500</v>
      </c>
      <c r="F16" s="4">
        <f t="shared" si="1"/>
        <v>37.699111843077517</v>
      </c>
      <c r="G16" s="4">
        <f t="shared" si="2"/>
        <v>39.14911184307752</v>
      </c>
      <c r="H16" s="4">
        <f t="shared" si="3"/>
        <v>15.327946136646363</v>
      </c>
      <c r="I16" s="4">
        <f t="shared" si="6"/>
        <v>8.6720538633536375</v>
      </c>
      <c r="J16" s="4">
        <f t="shared" si="10"/>
        <v>0.22151342533935567</v>
      </c>
      <c r="K16" s="4">
        <f t="shared" si="4"/>
        <v>0.22151342533935567</v>
      </c>
      <c r="L16" s="9">
        <f t="shared" si="5"/>
        <v>0.11075671266967783</v>
      </c>
      <c r="M16" s="6">
        <f t="shared" si="8"/>
        <v>3.6025738391703227E-2</v>
      </c>
      <c r="N16" s="6">
        <f t="shared" si="11"/>
        <v>5.0948087828051797E-2</v>
      </c>
    </row>
    <row r="17" spans="3:14" x14ac:dyDescent="0.2">
      <c r="D17">
        <v>16</v>
      </c>
      <c r="E17">
        <f t="shared" si="0"/>
        <v>1600</v>
      </c>
      <c r="F17" s="4">
        <f t="shared" si="1"/>
        <v>40.212385965949352</v>
      </c>
      <c r="G17" s="4">
        <f t="shared" si="2"/>
        <v>41.662385965949355</v>
      </c>
      <c r="H17" s="4">
        <f t="shared" si="3"/>
        <v>16.349809212422787</v>
      </c>
      <c r="I17" s="4">
        <f t="shared" si="6"/>
        <v>7.6501907875772126</v>
      </c>
      <c r="J17" s="4">
        <f t="shared" si="10"/>
        <v>0.18362344379003423</v>
      </c>
      <c r="K17" s="4">
        <f t="shared" si="4"/>
        <v>0.18362344379003423</v>
      </c>
      <c r="L17" s="9">
        <f t="shared" si="5"/>
        <v>9.1811721895017115E-2</v>
      </c>
      <c r="M17" s="6">
        <f t="shared" si="8"/>
        <v>2.9863517926414809E-2</v>
      </c>
      <c r="N17" s="6">
        <f t="shared" si="11"/>
        <v>4.2233392071707877E-2</v>
      </c>
    </row>
    <row r="18" spans="3:14" x14ac:dyDescent="0.2">
      <c r="D18">
        <v>17</v>
      </c>
      <c r="E18">
        <f t="shared" si="0"/>
        <v>1700</v>
      </c>
      <c r="F18" s="4">
        <f t="shared" si="1"/>
        <v>42.725660088821186</v>
      </c>
      <c r="G18" s="4">
        <f t="shared" si="2"/>
        <v>44.175660088821189</v>
      </c>
      <c r="H18" s="4">
        <f t="shared" si="3"/>
        <v>17.371672288199214</v>
      </c>
      <c r="I18" s="4">
        <f t="shared" si="6"/>
        <v>6.6283277118007859</v>
      </c>
      <c r="J18" s="4">
        <f t="shared" si="10"/>
        <v>0.15004479159957382</v>
      </c>
      <c r="K18" s="4">
        <f t="shared" si="4"/>
        <v>0.15004479159957382</v>
      </c>
      <c r="L18" s="9">
        <f t="shared" si="5"/>
        <v>7.5022395799786909E-2</v>
      </c>
      <c r="M18" s="6">
        <f t="shared" si="8"/>
        <v>2.4402468613009622E-2</v>
      </c>
      <c r="N18" s="6">
        <f t="shared" si="11"/>
        <v>3.4510302067901982E-2</v>
      </c>
    </row>
    <row r="19" spans="3:14" x14ac:dyDescent="0.2">
      <c r="D19">
        <v>18</v>
      </c>
      <c r="E19">
        <f t="shared" si="0"/>
        <v>1800</v>
      </c>
      <c r="F19" s="4">
        <f t="shared" si="1"/>
        <v>45.238934211693021</v>
      </c>
      <c r="G19" s="4">
        <f t="shared" si="2"/>
        <v>46.688934211693024</v>
      </c>
      <c r="H19" s="4">
        <f t="shared" si="3"/>
        <v>18.393535363975637</v>
      </c>
      <c r="I19" s="4">
        <f t="shared" si="6"/>
        <v>5.6064646360243628</v>
      </c>
      <c r="J19" s="4">
        <f t="shared" si="10"/>
        <v>0.12008122975358582</v>
      </c>
      <c r="K19" s="4">
        <f t="shared" si="4"/>
        <v>0.12008122975358582</v>
      </c>
      <c r="L19" s="9">
        <f t="shared" si="5"/>
        <v>6.0040614876792908E-2</v>
      </c>
      <c r="M19" s="6">
        <f t="shared" si="8"/>
        <v>1.952935792595548E-2</v>
      </c>
      <c r="N19" s="6">
        <f t="shared" si="11"/>
        <v>2.7618682843324738E-2</v>
      </c>
    </row>
    <row r="20" spans="3:14" x14ac:dyDescent="0.2">
      <c r="D20">
        <v>19</v>
      </c>
      <c r="E20">
        <f t="shared" si="0"/>
        <v>1900</v>
      </c>
      <c r="F20" s="4">
        <f t="shared" si="1"/>
        <v>47.752208334564855</v>
      </c>
      <c r="G20" s="4">
        <f t="shared" si="2"/>
        <v>49.202208334564858</v>
      </c>
      <c r="H20" s="4">
        <f t="shared" si="3"/>
        <v>19.41539843975206</v>
      </c>
      <c r="I20" s="4">
        <f t="shared" si="6"/>
        <v>4.5846015602479397</v>
      </c>
      <c r="J20" s="4">
        <f t="shared" si="10"/>
        <v>9.3178776226335122E-2</v>
      </c>
      <c r="K20" s="4">
        <f t="shared" si="4"/>
        <v>9.3178776226335122E-2</v>
      </c>
      <c r="L20" s="9">
        <f t="shared" si="5"/>
        <v>4.6589388113167561E-2</v>
      </c>
      <c r="M20" s="6">
        <f t="shared" si="8"/>
        <v>1.5154089242430247E-2</v>
      </c>
      <c r="N20" s="6">
        <f t="shared" si="11"/>
        <v>2.1431118532057078E-2</v>
      </c>
    </row>
    <row r="21" spans="3:14" x14ac:dyDescent="0.2">
      <c r="D21">
        <v>20</v>
      </c>
      <c r="E21">
        <f t="shared" si="0"/>
        <v>2000</v>
      </c>
      <c r="F21" s="4">
        <f t="shared" si="1"/>
        <v>50.26548245743669</v>
      </c>
      <c r="G21" s="4">
        <f t="shared" si="2"/>
        <v>51.715482457436693</v>
      </c>
      <c r="H21" s="4">
        <f t="shared" si="3"/>
        <v>20.437261515528483</v>
      </c>
      <c r="I21" s="4">
        <f t="shared" si="6"/>
        <v>3.5627384844715166</v>
      </c>
      <c r="J21" s="4">
        <f t="shared" si="10"/>
        <v>6.8891138884834946E-2</v>
      </c>
      <c r="K21" s="4">
        <f t="shared" si="4"/>
        <v>6.8891138884834946E-2</v>
      </c>
      <c r="L21" s="9">
        <f t="shared" si="5"/>
        <v>3.4445569442417473E-2</v>
      </c>
      <c r="M21" s="6">
        <f t="shared" si="8"/>
        <v>1.1204080037900138E-2</v>
      </c>
      <c r="N21" s="6">
        <f t="shared" si="11"/>
        <v>1.5844961943512037E-2</v>
      </c>
    </row>
    <row r="22" spans="3:14" x14ac:dyDescent="0.2">
      <c r="D22">
        <v>21</v>
      </c>
      <c r="E22">
        <f t="shared" si="0"/>
        <v>2100</v>
      </c>
      <c r="F22" s="4">
        <f t="shared" si="1"/>
        <v>52.778756580308524</v>
      </c>
      <c r="G22" s="4">
        <f t="shared" si="2"/>
        <v>54.228756580308527</v>
      </c>
      <c r="H22" s="4">
        <f t="shared" si="3"/>
        <v>21.45912459130491</v>
      </c>
      <c r="I22" s="4">
        <f t="shared" si="6"/>
        <v>2.54087540869509</v>
      </c>
      <c r="J22" s="4">
        <f t="shared" si="10"/>
        <v>4.6854760627458851E-2</v>
      </c>
      <c r="K22" s="4">
        <f t="shared" si="4"/>
        <v>4.6854760627458851E-2</v>
      </c>
      <c r="L22" s="9">
        <f t="shared" si="5"/>
        <v>2.3427380313729426E-2</v>
      </c>
      <c r="M22" s="6">
        <f t="shared" si="8"/>
        <v>7.6202033632261799E-3</v>
      </c>
      <c r="N22" s="6">
        <f t="shared" si="11"/>
        <v>1.0776594944315536E-2</v>
      </c>
    </row>
    <row r="23" spans="3:14" x14ac:dyDescent="0.2">
      <c r="D23">
        <v>22</v>
      </c>
      <c r="E23">
        <f t="shared" si="0"/>
        <v>2200</v>
      </c>
      <c r="F23" s="4">
        <f t="shared" si="1"/>
        <v>55.292030703180359</v>
      </c>
      <c r="G23" s="4">
        <f t="shared" si="2"/>
        <v>56.742030703180362</v>
      </c>
      <c r="H23" s="4">
        <f t="shared" si="3"/>
        <v>22.48098766708133</v>
      </c>
      <c r="I23" s="4">
        <f t="shared" si="6"/>
        <v>1.5190123329186704</v>
      </c>
      <c r="J23" s="4">
        <f t="shared" si="10"/>
        <v>2.677049647490904E-2</v>
      </c>
      <c r="K23" s="4">
        <f t="shared" si="4"/>
        <v>2.677049647490904E-2</v>
      </c>
      <c r="L23" s="9">
        <f t="shared" si="5"/>
        <v>1.338524823745452E-2</v>
      </c>
      <c r="M23" s="6">
        <f t="shared" si="8"/>
        <v>4.3538079064219118E-3</v>
      </c>
      <c r="N23" s="6">
        <f t="shared" si="11"/>
        <v>6.1572141892290789E-3</v>
      </c>
    </row>
    <row r="24" spans="3:14" x14ac:dyDescent="0.2">
      <c r="D24">
        <v>23</v>
      </c>
      <c r="E24">
        <f t="shared" si="0"/>
        <v>2300</v>
      </c>
      <c r="F24" s="4">
        <f t="shared" si="1"/>
        <v>57.805304826052193</v>
      </c>
      <c r="G24" s="4">
        <f t="shared" si="2"/>
        <v>59.255304826052196</v>
      </c>
      <c r="H24" s="4">
        <f t="shared" si="3"/>
        <v>23.502850742857756</v>
      </c>
      <c r="I24" s="4">
        <f t="shared" si="6"/>
        <v>0.49714925714224378</v>
      </c>
      <c r="J24" s="4">
        <f t="shared" si="10"/>
        <v>8.3899535847745243E-3</v>
      </c>
      <c r="K24" s="4">
        <f t="shared" si="4"/>
        <v>8.3899535847745243E-3</v>
      </c>
      <c r="L24" s="9">
        <f t="shared" si="5"/>
        <v>4.1949767923872621E-3</v>
      </c>
      <c r="M24" s="6">
        <f t="shared" si="8"/>
        <v>1.3644964069359233E-3</v>
      </c>
      <c r="N24" s="6">
        <f t="shared" si="11"/>
        <v>1.9296893244981407E-3</v>
      </c>
    </row>
    <row r="25" spans="3:14" x14ac:dyDescent="0.2">
      <c r="D25">
        <v>24</v>
      </c>
      <c r="E25">
        <f t="shared" si="0"/>
        <v>2400</v>
      </c>
      <c r="F25" s="4">
        <f t="shared" si="1"/>
        <v>60.318578948924028</v>
      </c>
      <c r="G25" s="4">
        <f t="shared" si="2"/>
        <v>61.768578948924031</v>
      </c>
      <c r="H25" s="4">
        <f t="shared" si="3"/>
        <v>24.524713818634183</v>
      </c>
      <c r="I25" s="4">
        <f t="shared" si="6"/>
        <v>0</v>
      </c>
      <c r="J25" s="4">
        <f t="shared" si="10"/>
        <v>0</v>
      </c>
      <c r="K25" s="4">
        <f t="shared" si="4"/>
        <v>0</v>
      </c>
      <c r="L25" s="9">
        <f t="shared" si="5"/>
        <v>0</v>
      </c>
      <c r="M25" s="6">
        <f t="shared" si="8"/>
        <v>0</v>
      </c>
      <c r="N25" s="6">
        <f t="shared" si="11"/>
        <v>0</v>
      </c>
    </row>
    <row r="27" spans="3:14" x14ac:dyDescent="0.2">
      <c r="C27"/>
      <c r="D27"/>
      <c r="E27"/>
      <c r="F27"/>
      <c r="G27"/>
      <c r="H27"/>
      <c r="I27"/>
      <c r="J27"/>
      <c r="K27"/>
    </row>
    <row r="28" spans="3:14" x14ac:dyDescent="0.2">
      <c r="C28"/>
      <c r="D28"/>
      <c r="E28"/>
      <c r="F28"/>
      <c r="G28"/>
      <c r="H28"/>
      <c r="I28"/>
      <c r="J28"/>
      <c r="K28"/>
    </row>
    <row r="29" spans="3:14" x14ac:dyDescent="0.2">
      <c r="C29"/>
      <c r="D29"/>
      <c r="E29"/>
      <c r="F29"/>
      <c r="G29"/>
      <c r="H29"/>
      <c r="I29"/>
      <c r="J29"/>
      <c r="K29"/>
    </row>
    <row r="30" spans="3:14" x14ac:dyDescent="0.2">
      <c r="C30"/>
      <c r="D30"/>
      <c r="E30"/>
      <c r="F30"/>
      <c r="G30"/>
      <c r="H30"/>
      <c r="I30"/>
      <c r="J30"/>
      <c r="K30"/>
    </row>
    <row r="31" spans="3:14" x14ac:dyDescent="0.2">
      <c r="C31"/>
      <c r="D31"/>
      <c r="E31"/>
      <c r="F31"/>
      <c r="G31"/>
      <c r="H31"/>
      <c r="I31"/>
      <c r="J31"/>
      <c r="K31"/>
    </row>
    <row r="32" spans="3:14" x14ac:dyDescent="0.2">
      <c r="C32"/>
      <c r="D32"/>
      <c r="E32"/>
      <c r="F32"/>
      <c r="G32"/>
      <c r="H32"/>
      <c r="I32"/>
      <c r="J32"/>
      <c r="K32"/>
    </row>
    <row r="33" spans="3:11" x14ac:dyDescent="0.2">
      <c r="C33"/>
      <c r="D33"/>
      <c r="E33"/>
      <c r="F33"/>
      <c r="G33"/>
      <c r="H33"/>
      <c r="I33"/>
      <c r="J33"/>
      <c r="K33"/>
    </row>
    <row r="34" spans="3:11" x14ac:dyDescent="0.2">
      <c r="C34"/>
      <c r="D34"/>
      <c r="E34"/>
      <c r="F34"/>
      <c r="G34"/>
      <c r="H34"/>
      <c r="I34"/>
      <c r="J34"/>
      <c r="K34"/>
    </row>
    <row r="35" spans="3:11" x14ac:dyDescent="0.2">
      <c r="C35"/>
      <c r="D35"/>
      <c r="E35"/>
      <c r="F35"/>
      <c r="G35"/>
      <c r="H35"/>
      <c r="I35"/>
      <c r="J35"/>
      <c r="K35"/>
    </row>
    <row r="36" spans="3:11" x14ac:dyDescent="0.2">
      <c r="C36"/>
      <c r="D36"/>
      <c r="E36"/>
      <c r="F36"/>
      <c r="G36"/>
      <c r="H36"/>
      <c r="I36"/>
      <c r="J36"/>
      <c r="K36"/>
    </row>
    <row r="37" spans="3:11" x14ac:dyDescent="0.2">
      <c r="C37"/>
      <c r="D37"/>
      <c r="E37"/>
      <c r="F37"/>
      <c r="G37"/>
      <c r="H37"/>
      <c r="I37"/>
      <c r="J37"/>
      <c r="K37"/>
    </row>
    <row r="38" spans="3:11" x14ac:dyDescent="0.2">
      <c r="C38"/>
      <c r="D38"/>
      <c r="E38"/>
      <c r="F38"/>
      <c r="G38"/>
      <c r="H38"/>
      <c r="I38"/>
      <c r="J38"/>
      <c r="K38"/>
    </row>
    <row r="39" spans="3:11" x14ac:dyDescent="0.2">
      <c r="C39"/>
      <c r="D39"/>
      <c r="E39"/>
      <c r="F39"/>
      <c r="G39"/>
      <c r="H39"/>
      <c r="I39"/>
      <c r="J39"/>
      <c r="K39"/>
    </row>
    <row r="40" spans="3:11" x14ac:dyDescent="0.2">
      <c r="C40"/>
      <c r="D40"/>
      <c r="E40"/>
      <c r="F40"/>
      <c r="G40"/>
      <c r="H40"/>
      <c r="I40"/>
      <c r="J40"/>
      <c r="K40"/>
    </row>
    <row r="41" spans="3:11" x14ac:dyDescent="0.2">
      <c r="C41"/>
      <c r="D41"/>
      <c r="E41"/>
      <c r="F41"/>
      <c r="G41"/>
      <c r="H41"/>
      <c r="I41"/>
      <c r="J41"/>
      <c r="K41"/>
    </row>
    <row r="42" spans="3:11" x14ac:dyDescent="0.2">
      <c r="C42"/>
      <c r="D42"/>
      <c r="E42"/>
      <c r="F42"/>
      <c r="G42"/>
      <c r="H42"/>
      <c r="I42"/>
      <c r="J42"/>
      <c r="K42"/>
    </row>
    <row r="43" spans="3:11" x14ac:dyDescent="0.2">
      <c r="C43"/>
      <c r="D43"/>
      <c r="E43"/>
      <c r="F43"/>
      <c r="G43"/>
      <c r="H43"/>
      <c r="I43"/>
      <c r="J43"/>
      <c r="K43"/>
    </row>
    <row r="44" spans="3:11" x14ac:dyDescent="0.2">
      <c r="C44"/>
      <c r="D44"/>
      <c r="E44"/>
      <c r="F44"/>
      <c r="G44"/>
      <c r="H44"/>
      <c r="I44"/>
      <c r="J44"/>
      <c r="K44"/>
    </row>
    <row r="45" spans="3:11" x14ac:dyDescent="0.2">
      <c r="C45"/>
      <c r="D45"/>
      <c r="E45"/>
      <c r="F45"/>
      <c r="G45"/>
      <c r="H45"/>
      <c r="I45"/>
      <c r="J45"/>
      <c r="K45"/>
    </row>
    <row r="46" spans="3:11" x14ac:dyDescent="0.2">
      <c r="C46"/>
      <c r="D46"/>
      <c r="E46"/>
      <c r="F46"/>
      <c r="G46"/>
      <c r="H46"/>
      <c r="I46"/>
      <c r="J46"/>
      <c r="K46"/>
    </row>
    <row r="47" spans="3:11" x14ac:dyDescent="0.2">
      <c r="C47"/>
      <c r="D47"/>
      <c r="E47"/>
      <c r="F47"/>
      <c r="G47"/>
      <c r="H47"/>
      <c r="I47"/>
      <c r="J47"/>
      <c r="K47"/>
    </row>
    <row r="48" spans="3:11" x14ac:dyDescent="0.2">
      <c r="C48"/>
      <c r="D48"/>
      <c r="E48"/>
      <c r="F48"/>
      <c r="G48"/>
      <c r="H48"/>
      <c r="I48"/>
      <c r="J48"/>
      <c r="K48"/>
    </row>
    <row r="49" spans="3:11" x14ac:dyDescent="0.2">
      <c r="C49"/>
      <c r="D49"/>
      <c r="E49"/>
      <c r="F49"/>
      <c r="G49"/>
      <c r="H49"/>
      <c r="I49"/>
      <c r="J49"/>
      <c r="K49"/>
    </row>
    <row r="50" spans="3:11" x14ac:dyDescent="0.2">
      <c r="C50"/>
      <c r="D50"/>
      <c r="E50"/>
      <c r="F50"/>
      <c r="G50"/>
      <c r="H50"/>
      <c r="I50"/>
      <c r="J50"/>
      <c r="K50"/>
    </row>
    <row r="51" spans="3:11" x14ac:dyDescent="0.2">
      <c r="C51"/>
      <c r="D51"/>
      <c r="E51"/>
      <c r="F51"/>
      <c r="G51"/>
      <c r="H51"/>
      <c r="I51"/>
      <c r="J51"/>
      <c r="K51"/>
    </row>
    <row r="52" spans="3:11" x14ac:dyDescent="0.2">
      <c r="C52"/>
      <c r="D52"/>
      <c r="E52"/>
      <c r="F52"/>
      <c r="G52"/>
      <c r="H52"/>
      <c r="I52"/>
      <c r="J52"/>
      <c r="K52"/>
    </row>
    <row r="53" spans="3:11" x14ac:dyDescent="0.2">
      <c r="C53"/>
      <c r="D53"/>
      <c r="E53"/>
      <c r="F53"/>
      <c r="G53"/>
      <c r="H53"/>
      <c r="I53"/>
      <c r="J53"/>
      <c r="K53"/>
    </row>
    <row r="54" spans="3:11" x14ac:dyDescent="0.2">
      <c r="C54"/>
      <c r="D54"/>
      <c r="E54"/>
      <c r="F54"/>
      <c r="G54"/>
      <c r="H54"/>
      <c r="I54"/>
      <c r="J54"/>
      <c r="K54"/>
    </row>
    <row r="55" spans="3:11" x14ac:dyDescent="0.2">
      <c r="C55"/>
      <c r="D55"/>
      <c r="E55"/>
      <c r="F55"/>
      <c r="G55"/>
      <c r="H55"/>
      <c r="I55"/>
      <c r="J55"/>
      <c r="K55"/>
    </row>
    <row r="56" spans="3:11" x14ac:dyDescent="0.2">
      <c r="C56"/>
      <c r="D56"/>
      <c r="E56"/>
      <c r="F56"/>
      <c r="G56"/>
      <c r="H56"/>
      <c r="I56"/>
      <c r="J56"/>
      <c r="K56"/>
    </row>
    <row r="57" spans="3:11" x14ac:dyDescent="0.2">
      <c r="C57"/>
      <c r="D57"/>
      <c r="E57"/>
      <c r="F57"/>
      <c r="G57"/>
      <c r="H57"/>
      <c r="I57"/>
      <c r="J57"/>
      <c r="K57"/>
    </row>
    <row r="58" spans="3:11" x14ac:dyDescent="0.2">
      <c r="C58"/>
      <c r="D58"/>
      <c r="E58"/>
      <c r="F58"/>
      <c r="G58"/>
      <c r="H58"/>
      <c r="I58"/>
      <c r="J58"/>
      <c r="K58"/>
    </row>
    <row r="59" spans="3:11" x14ac:dyDescent="0.2">
      <c r="C59"/>
      <c r="D59"/>
      <c r="E59"/>
      <c r="F59"/>
      <c r="G59"/>
      <c r="H59"/>
      <c r="I59"/>
      <c r="J59"/>
      <c r="K59"/>
    </row>
    <row r="60" spans="3:11" x14ac:dyDescent="0.2">
      <c r="C60"/>
      <c r="D60"/>
      <c r="E60"/>
      <c r="F60"/>
      <c r="G60"/>
      <c r="H60"/>
      <c r="I60"/>
      <c r="J60"/>
      <c r="K60"/>
    </row>
    <row r="61" spans="3:11" x14ac:dyDescent="0.2">
      <c r="C61"/>
      <c r="D61"/>
      <c r="E61"/>
      <c r="F61"/>
      <c r="G61"/>
      <c r="H61"/>
      <c r="I61"/>
      <c r="J61"/>
      <c r="K61"/>
    </row>
    <row r="62" spans="3:11" x14ac:dyDescent="0.2">
      <c r="C62"/>
      <c r="D62"/>
      <c r="E62"/>
      <c r="F62"/>
      <c r="G62"/>
      <c r="H62"/>
      <c r="I62"/>
      <c r="J62"/>
      <c r="K62"/>
    </row>
    <row r="63" spans="3:11" x14ac:dyDescent="0.2">
      <c r="C63"/>
      <c r="D63"/>
      <c r="E63"/>
      <c r="F63"/>
      <c r="G63"/>
      <c r="H63"/>
      <c r="I63"/>
      <c r="J63"/>
      <c r="K63"/>
    </row>
    <row r="64" spans="3:11" x14ac:dyDescent="0.2">
      <c r="C64"/>
      <c r="D64"/>
      <c r="E64"/>
      <c r="F64"/>
      <c r="G64"/>
      <c r="H64"/>
      <c r="I64"/>
      <c r="J64"/>
      <c r="K64"/>
    </row>
    <row r="65" spans="3:11" x14ac:dyDescent="0.2">
      <c r="C65"/>
      <c r="D65"/>
      <c r="E65"/>
      <c r="F65"/>
      <c r="G65"/>
      <c r="H65"/>
      <c r="I65"/>
      <c r="J65"/>
      <c r="K65"/>
    </row>
    <row r="66" spans="3:11" x14ac:dyDescent="0.2">
      <c r="C66"/>
      <c r="D66"/>
      <c r="E66"/>
      <c r="F66"/>
      <c r="G66"/>
      <c r="H66"/>
      <c r="I66"/>
      <c r="J66"/>
      <c r="K66"/>
    </row>
    <row r="67" spans="3:11" x14ac:dyDescent="0.2">
      <c r="C67"/>
      <c r="D67"/>
      <c r="E67"/>
      <c r="F67"/>
      <c r="G67"/>
      <c r="H67"/>
      <c r="I67"/>
      <c r="J67"/>
      <c r="K67"/>
    </row>
    <row r="68" spans="3:11" x14ac:dyDescent="0.2">
      <c r="C68"/>
      <c r="D68"/>
      <c r="E68"/>
      <c r="F68"/>
      <c r="G68"/>
      <c r="H68"/>
      <c r="I68"/>
      <c r="J68"/>
      <c r="K68"/>
    </row>
    <row r="69" spans="3:11" x14ac:dyDescent="0.2">
      <c r="C69"/>
      <c r="D69"/>
      <c r="E69"/>
      <c r="F69"/>
      <c r="G69"/>
      <c r="H69"/>
      <c r="I69"/>
      <c r="J69"/>
      <c r="K69"/>
    </row>
    <row r="70" spans="3:11" x14ac:dyDescent="0.2">
      <c r="C70"/>
      <c r="D70"/>
      <c r="E70"/>
      <c r="F70"/>
      <c r="G70"/>
      <c r="H70"/>
      <c r="I70"/>
      <c r="J70"/>
      <c r="K70"/>
    </row>
    <row r="71" spans="3:11" x14ac:dyDescent="0.2">
      <c r="C71"/>
      <c r="D71"/>
      <c r="E71"/>
      <c r="F71"/>
      <c r="G71"/>
      <c r="H71"/>
      <c r="I71"/>
      <c r="J71"/>
      <c r="K71"/>
    </row>
    <row r="72" spans="3:11" x14ac:dyDescent="0.2">
      <c r="C72"/>
      <c r="D72"/>
      <c r="E72"/>
      <c r="F72"/>
      <c r="G72"/>
      <c r="H72"/>
      <c r="I72"/>
      <c r="J72"/>
      <c r="K72"/>
    </row>
    <row r="73" spans="3:11" x14ac:dyDescent="0.2">
      <c r="C73"/>
      <c r="D73"/>
      <c r="E73"/>
      <c r="F73"/>
      <c r="G73"/>
      <c r="H73"/>
      <c r="I73"/>
      <c r="J73"/>
      <c r="K73"/>
    </row>
    <row r="74" spans="3:11" x14ac:dyDescent="0.2">
      <c r="C74"/>
      <c r="D74"/>
      <c r="E74"/>
      <c r="F74"/>
      <c r="G74"/>
      <c r="H74"/>
      <c r="I74"/>
      <c r="J74"/>
      <c r="K74"/>
    </row>
    <row r="75" spans="3:11" x14ac:dyDescent="0.2">
      <c r="C75"/>
      <c r="D75"/>
      <c r="E75"/>
      <c r="F75"/>
      <c r="G75"/>
      <c r="H75"/>
      <c r="I75"/>
      <c r="J75"/>
      <c r="K75"/>
    </row>
    <row r="76" spans="3:11" x14ac:dyDescent="0.2">
      <c r="C76"/>
      <c r="D76"/>
      <c r="E76"/>
      <c r="F76"/>
      <c r="G76"/>
      <c r="H76"/>
      <c r="I76"/>
      <c r="J76"/>
      <c r="K76"/>
    </row>
    <row r="77" spans="3:11" x14ac:dyDescent="0.2">
      <c r="C77"/>
      <c r="D77"/>
      <c r="E77"/>
      <c r="F77"/>
      <c r="G77"/>
      <c r="H77"/>
      <c r="I77"/>
      <c r="J77"/>
      <c r="K77"/>
    </row>
    <row r="78" spans="3:11" x14ac:dyDescent="0.2">
      <c r="C78"/>
      <c r="D78"/>
      <c r="E78"/>
      <c r="F78"/>
      <c r="G78"/>
      <c r="H78"/>
      <c r="I78"/>
      <c r="J78"/>
      <c r="K78"/>
    </row>
    <row r="79" spans="3:11" x14ac:dyDescent="0.2">
      <c r="C79"/>
      <c r="D79"/>
      <c r="E79"/>
      <c r="F79"/>
      <c r="G79"/>
      <c r="H79"/>
      <c r="I79"/>
      <c r="J79"/>
      <c r="K79"/>
    </row>
    <row r="80" spans="3:11" x14ac:dyDescent="0.2">
      <c r="C80"/>
      <c r="D80"/>
      <c r="E80"/>
      <c r="F80"/>
      <c r="G80"/>
      <c r="H80"/>
      <c r="I80"/>
      <c r="J80"/>
      <c r="K80"/>
    </row>
    <row r="81" spans="3:11" x14ac:dyDescent="0.2">
      <c r="C81"/>
      <c r="D81"/>
      <c r="E81"/>
      <c r="F81"/>
      <c r="G81"/>
      <c r="H81"/>
      <c r="I81"/>
      <c r="J81"/>
      <c r="K81"/>
    </row>
    <row r="82" spans="3:11" x14ac:dyDescent="0.2">
      <c r="C82"/>
      <c r="D82"/>
      <c r="E82"/>
      <c r="F82"/>
      <c r="G82"/>
      <c r="H82"/>
      <c r="I82"/>
      <c r="J82"/>
      <c r="K82"/>
    </row>
    <row r="83" spans="3:11" x14ac:dyDescent="0.2">
      <c r="C83"/>
      <c r="D83"/>
      <c r="E83"/>
      <c r="F83"/>
      <c r="G83"/>
      <c r="H83"/>
      <c r="I83"/>
      <c r="J83"/>
      <c r="K83"/>
    </row>
    <row r="84" spans="3:11" x14ac:dyDescent="0.2">
      <c r="C84"/>
      <c r="D84"/>
      <c r="E84"/>
      <c r="F84"/>
      <c r="G84"/>
      <c r="H84"/>
      <c r="I84"/>
      <c r="J84"/>
      <c r="K84"/>
    </row>
    <row r="85" spans="3:11" x14ac:dyDescent="0.2">
      <c r="C85"/>
      <c r="D85"/>
      <c r="E85"/>
      <c r="F85"/>
      <c r="G85"/>
      <c r="H85"/>
      <c r="I85"/>
      <c r="J85"/>
      <c r="K85"/>
    </row>
    <row r="86" spans="3:11" x14ac:dyDescent="0.2">
      <c r="C86"/>
      <c r="D86"/>
      <c r="E86"/>
      <c r="F86"/>
      <c r="G86"/>
      <c r="H86"/>
      <c r="I86"/>
      <c r="J86"/>
      <c r="K86"/>
    </row>
    <row r="87" spans="3:11" x14ac:dyDescent="0.2">
      <c r="C87"/>
      <c r="D87"/>
      <c r="E87"/>
      <c r="F87"/>
      <c r="G87"/>
      <c r="H87"/>
      <c r="I87"/>
      <c r="J87"/>
      <c r="K87"/>
    </row>
    <row r="88" spans="3:11" x14ac:dyDescent="0.2">
      <c r="C88"/>
      <c r="D88"/>
      <c r="E88"/>
      <c r="F88"/>
      <c r="G88"/>
      <c r="H88"/>
      <c r="I88"/>
      <c r="J88"/>
      <c r="K88"/>
    </row>
    <row r="89" spans="3:11" x14ac:dyDescent="0.2">
      <c r="C89"/>
      <c r="D89"/>
      <c r="E89"/>
      <c r="F89"/>
      <c r="G89"/>
      <c r="H89"/>
      <c r="I89"/>
      <c r="J89"/>
      <c r="K89"/>
    </row>
    <row r="90" spans="3:11" x14ac:dyDescent="0.2">
      <c r="C90"/>
      <c r="D90"/>
      <c r="E90"/>
      <c r="F90"/>
      <c r="G90"/>
      <c r="H90"/>
      <c r="I90"/>
      <c r="J90"/>
      <c r="K90"/>
    </row>
    <row r="91" spans="3:11" x14ac:dyDescent="0.2">
      <c r="C91"/>
      <c r="D91"/>
      <c r="E91"/>
      <c r="F91"/>
      <c r="G91"/>
      <c r="H91"/>
      <c r="I91"/>
      <c r="J91"/>
      <c r="K91"/>
    </row>
    <row r="92" spans="3:11" x14ac:dyDescent="0.2">
      <c r="C92"/>
      <c r="D92"/>
      <c r="E92"/>
      <c r="F92"/>
      <c r="G92"/>
      <c r="H92"/>
      <c r="I92"/>
      <c r="J92"/>
      <c r="K92"/>
    </row>
    <row r="93" spans="3:11" x14ac:dyDescent="0.2">
      <c r="C93"/>
      <c r="D93"/>
      <c r="E93"/>
      <c r="F93"/>
      <c r="G93"/>
      <c r="H93"/>
      <c r="I93"/>
      <c r="J93"/>
      <c r="K93"/>
    </row>
    <row r="94" spans="3:11" x14ac:dyDescent="0.2">
      <c r="C94"/>
      <c r="D94"/>
      <c r="E94"/>
      <c r="F94"/>
      <c r="G94"/>
      <c r="H94"/>
      <c r="I94"/>
      <c r="J94"/>
      <c r="K94"/>
    </row>
    <row r="95" spans="3:11" x14ac:dyDescent="0.2">
      <c r="C95"/>
      <c r="D95"/>
      <c r="E95"/>
      <c r="F95"/>
      <c r="G95"/>
      <c r="H95"/>
      <c r="I95"/>
      <c r="J95"/>
      <c r="K95"/>
    </row>
    <row r="96" spans="3:11" x14ac:dyDescent="0.2">
      <c r="C96"/>
      <c r="D96"/>
      <c r="E96"/>
      <c r="F96"/>
      <c r="G96"/>
      <c r="H96"/>
      <c r="I96"/>
      <c r="J96"/>
      <c r="K96"/>
    </row>
    <row r="97" spans="3:11" x14ac:dyDescent="0.2">
      <c r="C97"/>
      <c r="D97"/>
      <c r="E97"/>
      <c r="F97"/>
      <c r="G97"/>
      <c r="H97"/>
      <c r="I97"/>
      <c r="J97"/>
      <c r="K97"/>
    </row>
    <row r="98" spans="3:11" x14ac:dyDescent="0.2">
      <c r="C98"/>
      <c r="D98"/>
      <c r="E98"/>
      <c r="F98"/>
      <c r="G98"/>
      <c r="H98"/>
      <c r="I98"/>
      <c r="J98"/>
      <c r="K98"/>
    </row>
    <row r="99" spans="3:11" x14ac:dyDescent="0.2">
      <c r="C99"/>
      <c r="D99"/>
      <c r="E99"/>
      <c r="F99"/>
      <c r="G99"/>
      <c r="H99"/>
      <c r="I99"/>
      <c r="J99"/>
      <c r="K99"/>
    </row>
    <row r="100" spans="3:11" x14ac:dyDescent="0.2">
      <c r="C100"/>
      <c r="D100"/>
      <c r="E100"/>
      <c r="F100"/>
      <c r="G100"/>
      <c r="H100"/>
      <c r="I100"/>
      <c r="J100"/>
      <c r="K100"/>
    </row>
    <row r="101" spans="3:11" x14ac:dyDescent="0.2">
      <c r="C101"/>
      <c r="D101"/>
      <c r="E101"/>
      <c r="F101"/>
      <c r="G101"/>
      <c r="H101"/>
      <c r="I101"/>
      <c r="J101"/>
      <c r="K101"/>
    </row>
    <row r="102" spans="3:11" x14ac:dyDescent="0.2">
      <c r="C102"/>
      <c r="D102"/>
      <c r="E102"/>
      <c r="F102"/>
      <c r="G102"/>
      <c r="H102"/>
      <c r="I102"/>
      <c r="J102"/>
      <c r="K102"/>
    </row>
    <row r="103" spans="3:11" x14ac:dyDescent="0.2">
      <c r="C103"/>
      <c r="D103"/>
      <c r="E103"/>
      <c r="F103"/>
      <c r="G103"/>
      <c r="H103"/>
      <c r="I103"/>
      <c r="J103"/>
      <c r="K103"/>
    </row>
    <row r="104" spans="3:11" x14ac:dyDescent="0.2">
      <c r="C104"/>
      <c r="D104"/>
      <c r="E104"/>
      <c r="F104"/>
      <c r="G104"/>
      <c r="H104"/>
      <c r="I104"/>
      <c r="J104"/>
      <c r="K104"/>
    </row>
    <row r="105" spans="3:11" x14ac:dyDescent="0.2">
      <c r="C105"/>
      <c r="D105"/>
      <c r="E105"/>
      <c r="F105"/>
      <c r="G105"/>
      <c r="H105"/>
      <c r="I105"/>
      <c r="J105"/>
      <c r="K105"/>
    </row>
    <row r="106" spans="3:11" x14ac:dyDescent="0.2">
      <c r="C106"/>
      <c r="D106"/>
      <c r="E106"/>
      <c r="F106"/>
      <c r="G106"/>
      <c r="H106"/>
      <c r="I106"/>
      <c r="J106"/>
      <c r="K106"/>
    </row>
    <row r="107" spans="3:11" x14ac:dyDescent="0.2">
      <c r="C107"/>
      <c r="D107"/>
      <c r="E107"/>
      <c r="F107"/>
      <c r="G107"/>
      <c r="H107"/>
      <c r="I107"/>
      <c r="J107"/>
      <c r="K107"/>
    </row>
    <row r="108" spans="3:11" x14ac:dyDescent="0.2">
      <c r="C108"/>
      <c r="D108"/>
      <c r="E108"/>
      <c r="F108"/>
      <c r="G108"/>
      <c r="H108"/>
      <c r="I108"/>
      <c r="J108"/>
      <c r="K108"/>
    </row>
    <row r="109" spans="3:11" x14ac:dyDescent="0.2">
      <c r="C109"/>
      <c r="D109"/>
      <c r="E109"/>
      <c r="F109"/>
      <c r="G109"/>
      <c r="H109"/>
      <c r="I109"/>
      <c r="J109"/>
      <c r="K109"/>
    </row>
    <row r="110" spans="3:11" x14ac:dyDescent="0.2">
      <c r="C110"/>
      <c r="D110"/>
      <c r="E110"/>
      <c r="F110"/>
      <c r="G110"/>
      <c r="H110"/>
      <c r="I110"/>
      <c r="J110"/>
      <c r="K110"/>
    </row>
    <row r="111" spans="3:11" x14ac:dyDescent="0.2">
      <c r="C111"/>
      <c r="D111"/>
      <c r="E111"/>
      <c r="F111"/>
      <c r="G111"/>
      <c r="H111"/>
      <c r="I111"/>
      <c r="J111"/>
      <c r="K111"/>
    </row>
    <row r="112" spans="3:11" x14ac:dyDescent="0.2">
      <c r="C112"/>
      <c r="D112"/>
      <c r="E112"/>
      <c r="F112"/>
      <c r="G112"/>
      <c r="H112"/>
      <c r="I112"/>
      <c r="J112"/>
      <c r="K112"/>
    </row>
    <row r="113" spans="3:11" x14ac:dyDescent="0.2">
      <c r="C113"/>
      <c r="D113"/>
      <c r="E113"/>
      <c r="F113"/>
      <c r="G113"/>
      <c r="H113"/>
      <c r="I113"/>
      <c r="J113"/>
      <c r="K113"/>
    </row>
    <row r="114" spans="3:11" x14ac:dyDescent="0.2">
      <c r="C114"/>
      <c r="D114"/>
      <c r="E114"/>
      <c r="F114"/>
      <c r="G114"/>
      <c r="H114"/>
      <c r="I114"/>
      <c r="J114"/>
      <c r="K114"/>
    </row>
    <row r="115" spans="3:11" x14ac:dyDescent="0.2">
      <c r="C115"/>
      <c r="D115"/>
      <c r="E115"/>
      <c r="F115"/>
      <c r="G115"/>
      <c r="H115"/>
      <c r="I115"/>
      <c r="J115"/>
      <c r="K115"/>
    </row>
    <row r="116" spans="3:11" x14ac:dyDescent="0.2">
      <c r="C116"/>
      <c r="D116"/>
      <c r="E116"/>
      <c r="F116"/>
      <c r="G116"/>
      <c r="H116"/>
      <c r="I116"/>
      <c r="J116"/>
      <c r="K116"/>
    </row>
    <row r="117" spans="3:11" x14ac:dyDescent="0.2">
      <c r="C117"/>
      <c r="D117"/>
      <c r="E117"/>
      <c r="F117"/>
      <c r="G117"/>
      <c r="H117"/>
      <c r="I117"/>
      <c r="J117"/>
      <c r="K117"/>
    </row>
    <row r="118" spans="3:11" x14ac:dyDescent="0.2">
      <c r="C118"/>
      <c r="D118"/>
      <c r="E118"/>
      <c r="F118"/>
      <c r="G118"/>
      <c r="H118"/>
      <c r="I118"/>
      <c r="J118"/>
      <c r="K118"/>
    </row>
    <row r="119" spans="3:11" x14ac:dyDescent="0.2">
      <c r="C119"/>
      <c r="D119"/>
      <c r="E119"/>
      <c r="F119"/>
      <c r="G119"/>
      <c r="H119"/>
      <c r="I119"/>
      <c r="J119"/>
      <c r="K119"/>
    </row>
    <row r="120" spans="3:11" x14ac:dyDescent="0.2">
      <c r="C120"/>
      <c r="D120"/>
      <c r="E120"/>
      <c r="F120"/>
      <c r="G120"/>
      <c r="H120"/>
      <c r="I120"/>
      <c r="J120"/>
      <c r="K120"/>
    </row>
    <row r="121" spans="3:11" x14ac:dyDescent="0.2">
      <c r="C121"/>
      <c r="D121"/>
      <c r="E121"/>
      <c r="F121"/>
      <c r="G121"/>
      <c r="H121"/>
      <c r="I121"/>
      <c r="J121"/>
      <c r="K121"/>
    </row>
    <row r="122" spans="3:11" x14ac:dyDescent="0.2">
      <c r="C122"/>
      <c r="D122"/>
      <c r="E122"/>
      <c r="F122"/>
      <c r="G122"/>
      <c r="H122"/>
      <c r="I122"/>
      <c r="J122"/>
      <c r="K122"/>
    </row>
    <row r="123" spans="3:11" x14ac:dyDescent="0.2">
      <c r="C123"/>
      <c r="D123"/>
      <c r="E123"/>
      <c r="F123"/>
      <c r="G123"/>
      <c r="H123"/>
      <c r="I123"/>
      <c r="J123"/>
      <c r="K123"/>
    </row>
    <row r="124" spans="3:11" x14ac:dyDescent="0.2">
      <c r="C124"/>
      <c r="D124"/>
      <c r="E124"/>
      <c r="F124"/>
      <c r="G124"/>
      <c r="H124"/>
      <c r="I124"/>
      <c r="J124"/>
      <c r="K124"/>
    </row>
    <row r="125" spans="3:11" x14ac:dyDescent="0.2">
      <c r="C125"/>
      <c r="D125"/>
      <c r="E125"/>
      <c r="F125"/>
      <c r="G125"/>
      <c r="H125"/>
      <c r="I125"/>
      <c r="J125"/>
      <c r="K125"/>
    </row>
    <row r="126" spans="3:11" x14ac:dyDescent="0.2">
      <c r="C126"/>
      <c r="D126"/>
      <c r="E126"/>
      <c r="F126"/>
      <c r="G126"/>
      <c r="H126"/>
      <c r="I126"/>
      <c r="J126"/>
      <c r="K126"/>
    </row>
    <row r="127" spans="3:11" x14ac:dyDescent="0.2">
      <c r="C127"/>
      <c r="D127"/>
      <c r="E127"/>
      <c r="F127"/>
      <c r="G127"/>
      <c r="H127"/>
      <c r="I127"/>
      <c r="J127"/>
      <c r="K127"/>
    </row>
    <row r="128" spans="3:11" x14ac:dyDescent="0.2">
      <c r="C128"/>
      <c r="D128"/>
      <c r="E128"/>
      <c r="F128"/>
      <c r="G128"/>
      <c r="H128"/>
      <c r="I128"/>
      <c r="J128"/>
      <c r="K128"/>
    </row>
    <row r="129" spans="3:11" x14ac:dyDescent="0.2">
      <c r="C129"/>
      <c r="D129"/>
      <c r="E129"/>
      <c r="F129"/>
      <c r="G129"/>
      <c r="H129"/>
      <c r="I129"/>
      <c r="J129"/>
      <c r="K129"/>
    </row>
    <row r="130" spans="3:11" x14ac:dyDescent="0.2">
      <c r="C130"/>
      <c r="D130"/>
      <c r="E130"/>
      <c r="F130"/>
      <c r="G130"/>
      <c r="H130"/>
      <c r="I130"/>
      <c r="J130"/>
      <c r="K130"/>
    </row>
    <row r="131" spans="3:11" x14ac:dyDescent="0.2">
      <c r="C131"/>
      <c r="D131"/>
      <c r="E131"/>
      <c r="F131"/>
      <c r="G131"/>
      <c r="H131"/>
      <c r="I131"/>
      <c r="J131"/>
      <c r="K131"/>
    </row>
    <row r="132" spans="3:11" x14ac:dyDescent="0.2">
      <c r="C132"/>
      <c r="D132"/>
      <c r="E132"/>
      <c r="F132"/>
      <c r="G132"/>
      <c r="H132"/>
      <c r="I132"/>
      <c r="J132"/>
      <c r="K132"/>
    </row>
    <row r="133" spans="3:11" x14ac:dyDescent="0.2">
      <c r="C133"/>
      <c r="D133"/>
      <c r="E133"/>
      <c r="F133"/>
      <c r="G133"/>
      <c r="H133"/>
      <c r="I133"/>
      <c r="J133"/>
      <c r="K133"/>
    </row>
    <row r="134" spans="3:11" x14ac:dyDescent="0.2">
      <c r="C134"/>
      <c r="D134"/>
      <c r="E134"/>
      <c r="F134"/>
      <c r="G134"/>
      <c r="H134"/>
      <c r="I134"/>
      <c r="J134"/>
      <c r="K134"/>
    </row>
    <row r="135" spans="3:11" x14ac:dyDescent="0.2">
      <c r="C135"/>
      <c r="D135"/>
      <c r="E135"/>
      <c r="F135"/>
      <c r="G135"/>
      <c r="H135"/>
      <c r="I135"/>
      <c r="J135"/>
      <c r="K135"/>
    </row>
    <row r="136" spans="3:11" x14ac:dyDescent="0.2">
      <c r="C136"/>
      <c r="D136"/>
      <c r="E136"/>
      <c r="F136"/>
      <c r="G136"/>
      <c r="H136"/>
      <c r="I136"/>
      <c r="J136"/>
      <c r="K136"/>
    </row>
    <row r="137" spans="3:11" x14ac:dyDescent="0.2">
      <c r="C137"/>
      <c r="D137"/>
      <c r="E137"/>
      <c r="F137"/>
      <c r="G137"/>
      <c r="H137"/>
      <c r="I137"/>
      <c r="J137"/>
      <c r="K137"/>
    </row>
    <row r="138" spans="3:11" x14ac:dyDescent="0.2">
      <c r="C138"/>
      <c r="D138"/>
      <c r="E138"/>
      <c r="F138"/>
      <c r="G138"/>
      <c r="H138"/>
      <c r="I138"/>
      <c r="J138"/>
      <c r="K138"/>
    </row>
    <row r="139" spans="3:11" x14ac:dyDescent="0.2">
      <c r="C139"/>
      <c r="D139"/>
      <c r="E139"/>
      <c r="F139"/>
      <c r="G139"/>
      <c r="H139"/>
      <c r="I139"/>
      <c r="J139"/>
      <c r="K139"/>
    </row>
    <row r="140" spans="3:11" x14ac:dyDescent="0.2">
      <c r="C140"/>
      <c r="D140"/>
      <c r="E140"/>
      <c r="F140"/>
      <c r="G140"/>
      <c r="H140"/>
      <c r="I140"/>
      <c r="J140"/>
      <c r="K140"/>
    </row>
    <row r="141" spans="3:11" x14ac:dyDescent="0.2">
      <c r="C141"/>
      <c r="D141"/>
      <c r="E141"/>
      <c r="F141"/>
      <c r="G141"/>
      <c r="H141"/>
      <c r="I141"/>
      <c r="J141"/>
      <c r="K141"/>
    </row>
    <row r="142" spans="3:11" x14ac:dyDescent="0.2">
      <c r="C142"/>
      <c r="D142"/>
      <c r="E142"/>
      <c r="F142"/>
      <c r="G142"/>
      <c r="H142"/>
      <c r="I142"/>
      <c r="J142"/>
      <c r="K142"/>
    </row>
    <row r="143" spans="3:11" x14ac:dyDescent="0.2">
      <c r="C143"/>
      <c r="D143"/>
      <c r="E143"/>
      <c r="F143"/>
      <c r="G143"/>
      <c r="H143"/>
      <c r="I143"/>
      <c r="J143"/>
      <c r="K143"/>
    </row>
    <row r="144" spans="3:11" x14ac:dyDescent="0.2">
      <c r="C144"/>
      <c r="D144"/>
      <c r="E144"/>
      <c r="F144"/>
      <c r="G144"/>
      <c r="H144"/>
      <c r="I144"/>
      <c r="J144"/>
      <c r="K144"/>
    </row>
    <row r="145" spans="3:11" x14ac:dyDescent="0.2">
      <c r="C145"/>
      <c r="D145"/>
      <c r="E145"/>
      <c r="F145"/>
      <c r="G145"/>
      <c r="H145"/>
      <c r="I145"/>
      <c r="J145"/>
      <c r="K145"/>
    </row>
    <row r="146" spans="3:11" x14ac:dyDescent="0.2">
      <c r="C146"/>
      <c r="D146"/>
      <c r="E146"/>
      <c r="F146"/>
      <c r="G146"/>
      <c r="H146"/>
      <c r="I146"/>
      <c r="J146"/>
      <c r="K146"/>
    </row>
    <row r="147" spans="3:11" x14ac:dyDescent="0.2">
      <c r="C147"/>
      <c r="D147"/>
      <c r="E147"/>
      <c r="F147"/>
      <c r="G147"/>
      <c r="H147"/>
      <c r="I147"/>
      <c r="J147"/>
      <c r="K147"/>
    </row>
    <row r="148" spans="3:11" x14ac:dyDescent="0.2">
      <c r="C148"/>
      <c r="D148"/>
      <c r="E148"/>
      <c r="F148"/>
      <c r="G148"/>
      <c r="H148"/>
      <c r="I148"/>
      <c r="J148"/>
      <c r="K148"/>
    </row>
    <row r="149" spans="3:11" x14ac:dyDescent="0.2">
      <c r="C149"/>
      <c r="D149"/>
      <c r="E149"/>
      <c r="F149"/>
      <c r="G149"/>
      <c r="H149"/>
      <c r="I149"/>
      <c r="J149"/>
      <c r="K149"/>
    </row>
    <row r="150" spans="3:11" x14ac:dyDescent="0.2">
      <c r="C150"/>
      <c r="D150"/>
      <c r="E150"/>
      <c r="F150"/>
      <c r="G150"/>
      <c r="H150"/>
      <c r="I150"/>
      <c r="J150"/>
      <c r="K150"/>
    </row>
    <row r="151" spans="3:11" x14ac:dyDescent="0.2">
      <c r="C151"/>
      <c r="D151"/>
      <c r="E151"/>
      <c r="F151"/>
      <c r="G151"/>
      <c r="H151"/>
      <c r="I151"/>
      <c r="J151"/>
      <c r="K151"/>
    </row>
    <row r="152" spans="3:11" x14ac:dyDescent="0.2">
      <c r="C152"/>
      <c r="D152"/>
      <c r="E152"/>
      <c r="F152"/>
      <c r="G152"/>
      <c r="H152"/>
      <c r="I152"/>
      <c r="J152"/>
      <c r="K152"/>
    </row>
    <row r="153" spans="3:11" x14ac:dyDescent="0.2">
      <c r="C153"/>
      <c r="D153"/>
      <c r="E153"/>
      <c r="F153"/>
      <c r="G153"/>
      <c r="H153"/>
      <c r="I153"/>
      <c r="J153"/>
      <c r="K153"/>
    </row>
    <row r="154" spans="3:11" x14ac:dyDescent="0.2">
      <c r="C154"/>
      <c r="D154"/>
      <c r="E154"/>
      <c r="F154"/>
      <c r="G154"/>
      <c r="H154"/>
      <c r="I154"/>
      <c r="J154"/>
      <c r="K154"/>
    </row>
    <row r="155" spans="3:11" x14ac:dyDescent="0.2">
      <c r="C155"/>
      <c r="D155"/>
      <c r="E155"/>
      <c r="F155"/>
      <c r="G155"/>
      <c r="H155"/>
      <c r="I155"/>
      <c r="J155"/>
      <c r="K155"/>
    </row>
    <row r="156" spans="3:11" x14ac:dyDescent="0.2">
      <c r="C156"/>
      <c r="D156"/>
      <c r="E156"/>
      <c r="F156"/>
      <c r="G156"/>
      <c r="H156"/>
      <c r="I156"/>
      <c r="J156"/>
      <c r="K156"/>
    </row>
    <row r="157" spans="3:11" x14ac:dyDescent="0.2">
      <c r="C157"/>
      <c r="D157"/>
      <c r="E157"/>
      <c r="F157"/>
      <c r="G157"/>
      <c r="H157"/>
      <c r="I157"/>
      <c r="J157"/>
      <c r="K157"/>
    </row>
    <row r="158" spans="3:11" x14ac:dyDescent="0.2">
      <c r="C158"/>
      <c r="D158"/>
      <c r="E158"/>
      <c r="F158"/>
      <c r="G158"/>
      <c r="H158"/>
      <c r="I158"/>
      <c r="J158"/>
      <c r="K158"/>
    </row>
    <row r="159" spans="3:11" x14ac:dyDescent="0.2">
      <c r="C159"/>
      <c r="D159"/>
      <c r="E159"/>
      <c r="F159"/>
      <c r="G159"/>
      <c r="H159"/>
      <c r="I159"/>
      <c r="J159"/>
      <c r="K159"/>
    </row>
    <row r="160" spans="3:11" x14ac:dyDescent="0.2">
      <c r="C160"/>
      <c r="D160"/>
      <c r="E160"/>
      <c r="F160"/>
      <c r="G160"/>
      <c r="H160"/>
      <c r="I160"/>
      <c r="J160"/>
      <c r="K160"/>
    </row>
    <row r="161" spans="3:11" x14ac:dyDescent="0.2">
      <c r="C161"/>
      <c r="D161"/>
      <c r="E161"/>
      <c r="F161"/>
      <c r="G161"/>
      <c r="H161"/>
      <c r="I161"/>
      <c r="J161"/>
      <c r="K161"/>
    </row>
    <row r="162" spans="3:11" x14ac:dyDescent="0.2">
      <c r="C162"/>
      <c r="D162"/>
      <c r="E162"/>
      <c r="F162"/>
      <c r="G162"/>
      <c r="H162"/>
      <c r="I162"/>
      <c r="J162"/>
      <c r="K162"/>
    </row>
    <row r="163" spans="3:11" x14ac:dyDescent="0.2">
      <c r="C163"/>
      <c r="D163"/>
      <c r="E163"/>
      <c r="F163"/>
      <c r="G163"/>
      <c r="H163"/>
      <c r="I163"/>
      <c r="J163"/>
      <c r="K163"/>
    </row>
    <row r="164" spans="3:11" x14ac:dyDescent="0.2">
      <c r="C164"/>
      <c r="D164"/>
      <c r="E164"/>
      <c r="F164"/>
      <c r="G164"/>
      <c r="H164"/>
      <c r="I164"/>
      <c r="J164"/>
      <c r="K164"/>
    </row>
    <row r="165" spans="3:11" x14ac:dyDescent="0.2">
      <c r="C165"/>
      <c r="D165"/>
      <c r="E165"/>
      <c r="F165"/>
      <c r="G165"/>
      <c r="H165"/>
      <c r="I165"/>
      <c r="J165"/>
      <c r="K165"/>
    </row>
    <row r="166" spans="3:11" x14ac:dyDescent="0.2">
      <c r="C166"/>
      <c r="D166"/>
      <c r="E166"/>
      <c r="F166"/>
      <c r="G166"/>
      <c r="H166"/>
      <c r="I166"/>
      <c r="J166"/>
      <c r="K166"/>
    </row>
    <row r="167" spans="3:11" x14ac:dyDescent="0.2">
      <c r="C167"/>
      <c r="D167"/>
      <c r="E167"/>
      <c r="F167"/>
      <c r="G167"/>
      <c r="H167"/>
      <c r="I167"/>
      <c r="J167"/>
      <c r="K167"/>
    </row>
    <row r="168" spans="3:11" x14ac:dyDescent="0.2">
      <c r="C168"/>
      <c r="D168"/>
      <c r="E168"/>
      <c r="F168"/>
      <c r="G168"/>
      <c r="H168"/>
      <c r="I168"/>
      <c r="J168"/>
      <c r="K168"/>
    </row>
    <row r="169" spans="3:11" x14ac:dyDescent="0.2">
      <c r="C169"/>
      <c r="D169"/>
      <c r="E169"/>
      <c r="F169"/>
      <c r="G169"/>
      <c r="H169"/>
      <c r="I169"/>
      <c r="J169"/>
      <c r="K169"/>
    </row>
    <row r="170" spans="3:11" x14ac:dyDescent="0.2">
      <c r="C170"/>
      <c r="D170"/>
      <c r="E170"/>
      <c r="F170"/>
      <c r="G170"/>
      <c r="H170"/>
      <c r="I170"/>
      <c r="J170"/>
      <c r="K170"/>
    </row>
    <row r="171" spans="3:11" x14ac:dyDescent="0.2">
      <c r="C171"/>
      <c r="D171"/>
      <c r="E171"/>
      <c r="F171"/>
      <c r="G171"/>
      <c r="H171"/>
      <c r="I171"/>
      <c r="J171"/>
      <c r="K171"/>
    </row>
    <row r="172" spans="3:11" x14ac:dyDescent="0.2">
      <c r="C172"/>
      <c r="D172"/>
      <c r="E172"/>
      <c r="F172"/>
      <c r="G172"/>
      <c r="H172"/>
      <c r="I172"/>
      <c r="J172"/>
      <c r="K172"/>
    </row>
    <row r="173" spans="3:11" x14ac:dyDescent="0.2">
      <c r="C173"/>
      <c r="D173"/>
      <c r="E173"/>
      <c r="F173"/>
      <c r="G173"/>
      <c r="H173"/>
      <c r="I173"/>
      <c r="J173"/>
      <c r="K173"/>
    </row>
    <row r="174" spans="3:11" x14ac:dyDescent="0.2">
      <c r="C174"/>
      <c r="D174"/>
      <c r="E174"/>
      <c r="F174"/>
      <c r="G174"/>
      <c r="H174"/>
      <c r="I174"/>
      <c r="J174"/>
      <c r="K174"/>
    </row>
    <row r="175" spans="3:11" x14ac:dyDescent="0.2">
      <c r="C175"/>
      <c r="D175"/>
      <c r="E175"/>
      <c r="F175"/>
      <c r="G175"/>
      <c r="H175"/>
      <c r="I175"/>
      <c r="J175"/>
      <c r="K175"/>
    </row>
    <row r="176" spans="3:11" x14ac:dyDescent="0.2">
      <c r="C176"/>
      <c r="D176"/>
      <c r="E176"/>
      <c r="F176"/>
      <c r="G176"/>
      <c r="H176"/>
      <c r="I176"/>
      <c r="J176"/>
      <c r="K176"/>
    </row>
    <row r="177" spans="3:11" x14ac:dyDescent="0.2">
      <c r="C177"/>
      <c r="D177"/>
      <c r="E177"/>
      <c r="F177"/>
      <c r="G177"/>
      <c r="H177"/>
      <c r="I177"/>
      <c r="J177"/>
      <c r="K177"/>
    </row>
    <row r="178" spans="3:11" x14ac:dyDescent="0.2">
      <c r="C178"/>
      <c r="D178"/>
      <c r="E178"/>
      <c r="F178"/>
      <c r="G178"/>
      <c r="H178"/>
      <c r="I178"/>
      <c r="J178"/>
      <c r="K178"/>
    </row>
    <row r="179" spans="3:11" x14ac:dyDescent="0.2">
      <c r="C179"/>
      <c r="D179"/>
      <c r="E179"/>
      <c r="F179"/>
      <c r="G179"/>
      <c r="H179"/>
      <c r="I179"/>
      <c r="J179"/>
      <c r="K179"/>
    </row>
    <row r="180" spans="3:11" x14ac:dyDescent="0.2">
      <c r="C180"/>
      <c r="D180"/>
      <c r="E180"/>
      <c r="F180"/>
      <c r="G180"/>
      <c r="H180"/>
      <c r="I180"/>
      <c r="J180"/>
      <c r="K180"/>
    </row>
    <row r="181" spans="3:11" x14ac:dyDescent="0.2">
      <c r="C181"/>
      <c r="D181"/>
      <c r="E181"/>
      <c r="F181"/>
      <c r="G181"/>
      <c r="H181"/>
      <c r="I181"/>
      <c r="J181"/>
      <c r="K181"/>
    </row>
    <row r="182" spans="3:11" x14ac:dyDescent="0.2">
      <c r="C182"/>
      <c r="D182"/>
      <c r="E182"/>
      <c r="F182"/>
      <c r="G182"/>
      <c r="H182"/>
      <c r="I182"/>
      <c r="J182"/>
      <c r="K182"/>
    </row>
    <row r="183" spans="3:11" x14ac:dyDescent="0.2">
      <c r="C183"/>
      <c r="D183"/>
      <c r="E183"/>
      <c r="F183"/>
      <c r="G183"/>
      <c r="H183"/>
      <c r="I183"/>
      <c r="J183"/>
      <c r="K183"/>
    </row>
    <row r="184" spans="3:11" x14ac:dyDescent="0.2">
      <c r="C184"/>
      <c r="D184"/>
      <c r="E184"/>
      <c r="F184"/>
      <c r="G184"/>
      <c r="H184"/>
      <c r="I184"/>
      <c r="J184"/>
      <c r="K184"/>
    </row>
    <row r="185" spans="3:11" x14ac:dyDescent="0.2">
      <c r="C185"/>
      <c r="D185"/>
      <c r="E185"/>
      <c r="F185"/>
      <c r="G185"/>
      <c r="H185"/>
      <c r="I185"/>
      <c r="J185"/>
      <c r="K185"/>
    </row>
    <row r="186" spans="3:11" x14ac:dyDescent="0.2">
      <c r="C186"/>
      <c r="D186"/>
      <c r="E186"/>
      <c r="F186"/>
      <c r="G186"/>
      <c r="H186"/>
      <c r="I186"/>
      <c r="J186"/>
      <c r="K186"/>
    </row>
    <row r="187" spans="3:11" x14ac:dyDescent="0.2">
      <c r="C187"/>
      <c r="D187"/>
      <c r="E187"/>
      <c r="F187"/>
      <c r="G187"/>
      <c r="H187"/>
      <c r="I187"/>
      <c r="J187"/>
      <c r="K187"/>
    </row>
    <row r="188" spans="3:11" x14ac:dyDescent="0.2">
      <c r="C188"/>
      <c r="D188"/>
      <c r="E188"/>
      <c r="F188"/>
      <c r="G188"/>
      <c r="H188"/>
      <c r="I188"/>
      <c r="J188"/>
      <c r="K188"/>
    </row>
    <row r="189" spans="3:11" x14ac:dyDescent="0.2">
      <c r="C189"/>
      <c r="D189"/>
      <c r="E189"/>
      <c r="F189"/>
      <c r="G189"/>
      <c r="H189"/>
      <c r="I189"/>
      <c r="J189"/>
      <c r="K189"/>
    </row>
    <row r="190" spans="3:11" x14ac:dyDescent="0.2">
      <c r="C190"/>
      <c r="D190"/>
      <c r="E190"/>
      <c r="F190"/>
      <c r="G190"/>
      <c r="H190"/>
      <c r="I190"/>
      <c r="J190"/>
      <c r="K190"/>
    </row>
    <row r="191" spans="3:11" x14ac:dyDescent="0.2">
      <c r="C191"/>
      <c r="D191"/>
      <c r="E191"/>
      <c r="F191"/>
      <c r="G191"/>
      <c r="H191"/>
      <c r="I191"/>
      <c r="J191"/>
      <c r="K191"/>
    </row>
    <row r="192" spans="3:11" x14ac:dyDescent="0.2">
      <c r="C192"/>
      <c r="D192"/>
      <c r="E192"/>
      <c r="F192"/>
      <c r="G192"/>
      <c r="H192"/>
      <c r="I192"/>
      <c r="J192"/>
      <c r="K192"/>
    </row>
    <row r="193" spans="3:11" x14ac:dyDescent="0.2">
      <c r="C193"/>
      <c r="D193"/>
      <c r="E193"/>
      <c r="F193"/>
      <c r="G193"/>
      <c r="H193"/>
      <c r="I193"/>
      <c r="J193"/>
      <c r="K193"/>
    </row>
    <row r="194" spans="3:11" x14ac:dyDescent="0.2">
      <c r="C194"/>
      <c r="D194"/>
      <c r="E194"/>
      <c r="F194"/>
      <c r="G194"/>
      <c r="H194"/>
      <c r="I194"/>
      <c r="J194"/>
      <c r="K194"/>
    </row>
    <row r="195" spans="3:11" x14ac:dyDescent="0.2">
      <c r="C195"/>
      <c r="D195"/>
      <c r="E195"/>
      <c r="F195"/>
      <c r="G195"/>
      <c r="H195"/>
      <c r="I195"/>
      <c r="J195"/>
      <c r="K19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3E26B-3824-4442-AC3D-90054FC3EE3C}">
  <sheetPr codeName="Sheet8"/>
  <dimension ref="A1:N195"/>
  <sheetViews>
    <sheetView workbookViewId="0">
      <selection activeCell="B1" sqref="B1:B9"/>
    </sheetView>
  </sheetViews>
  <sheetFormatPr baseColWidth="10" defaultColWidth="8.83203125" defaultRowHeight="15" x14ac:dyDescent="0.2"/>
  <cols>
    <col min="1" max="1" width="25.6640625" bestFit="1" customWidth="1"/>
    <col min="3" max="8" width="8.83203125" style="4"/>
    <col min="9" max="9" width="8.83203125" style="9"/>
    <col min="10" max="11" width="8.83203125" style="6"/>
  </cols>
  <sheetData>
    <row r="1" spans="1:14" x14ac:dyDescent="0.2">
      <c r="A1" t="s">
        <v>23</v>
      </c>
      <c r="B1" t="str">
        <f>Main!G5</f>
        <v>OMC-17HM19-1684S</v>
      </c>
      <c r="D1" s="1" t="s">
        <v>9</v>
      </c>
      <c r="E1" s="1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16</v>
      </c>
      <c r="L1" s="8" t="s">
        <v>17</v>
      </c>
      <c r="M1" s="10" t="s">
        <v>18</v>
      </c>
      <c r="N1" s="10" t="s">
        <v>19</v>
      </c>
    </row>
    <row r="2" spans="1:14" x14ac:dyDescent="0.2">
      <c r="A2" s="11" t="s">
        <v>0</v>
      </c>
      <c r="B2">
        <f>Main!G6</f>
        <v>24</v>
      </c>
      <c r="D2">
        <v>1</v>
      </c>
      <c r="E2">
        <f t="shared" ref="E2:E25" si="0">D2*(360/$B$3)/$B$9</f>
        <v>100</v>
      </c>
      <c r="F2" s="4">
        <f t="shared" ref="F2:F25" si="1">2*PI()*E2*$B$7/1000</f>
        <v>2.5761059759436304</v>
      </c>
      <c r="G2" s="4">
        <f t="shared" ref="G2:G25" si="2">F2+$B$4</f>
        <v>4.2261059759436304</v>
      </c>
      <c r="H2" s="4">
        <f t="shared" ref="H2:H25" si="3">2*PI()*D2*($B$8/(100*SQRT(2))/$B$5)</f>
        <v>1.1636121980890961</v>
      </c>
      <c r="I2" s="4">
        <f>IF($B$2 &gt; H2, $B$2 - H2, 0)</f>
        <v>22.836387801910902</v>
      </c>
      <c r="J2" s="4">
        <f>I2/G2</f>
        <v>5.4036476917292298</v>
      </c>
      <c r="K2" s="4">
        <f t="shared" ref="K2:K25" si="4">IF(J2&gt;$B$6,$B$6, J2)</f>
        <v>1.3440000000000001</v>
      </c>
      <c r="L2" s="9">
        <f t="shared" ref="L2:L25" si="5">K2/$B$5</f>
        <v>0.8</v>
      </c>
      <c r="M2" s="6">
        <f>L2*$B$8/(100*SQRT(2))</f>
        <v>0.24890158697766473</v>
      </c>
      <c r="N2" s="6">
        <f>M2*SQRT(2)</f>
        <v>0.35200000000000004</v>
      </c>
    </row>
    <row r="3" spans="1:14" x14ac:dyDescent="0.2">
      <c r="A3" s="5" t="s">
        <v>2</v>
      </c>
      <c r="B3">
        <f>Main!G7</f>
        <v>0.9</v>
      </c>
      <c r="D3">
        <v>2</v>
      </c>
      <c r="E3">
        <f t="shared" si="0"/>
        <v>200</v>
      </c>
      <c r="F3" s="4">
        <f t="shared" si="1"/>
        <v>5.1522119518872609</v>
      </c>
      <c r="G3" s="4">
        <f t="shared" si="2"/>
        <v>6.8022119518872604</v>
      </c>
      <c r="H3" s="4">
        <f t="shared" si="3"/>
        <v>2.3272243961781922</v>
      </c>
      <c r="I3" s="4">
        <f t="shared" ref="I3:I25" si="6">IF($B$2 &gt; H3, $B$2 - H3, 0)</f>
        <v>21.672775603821808</v>
      </c>
      <c r="J3" s="4">
        <f t="shared" ref="J3:J11" si="7">I3/G3</f>
        <v>3.1861364740051563</v>
      </c>
      <c r="K3" s="4">
        <f t="shared" si="4"/>
        <v>1.3440000000000001</v>
      </c>
      <c r="L3" s="9">
        <f t="shared" si="5"/>
        <v>0.8</v>
      </c>
      <c r="M3" s="6">
        <f t="shared" ref="M3:M25" si="8">L3*$B$8/(100*SQRT(2))</f>
        <v>0.24890158697766473</v>
      </c>
      <c r="N3" s="6">
        <f t="shared" ref="N3:N11" si="9">M3*SQRT(2)</f>
        <v>0.35200000000000004</v>
      </c>
    </row>
    <row r="4" spans="1:14" x14ac:dyDescent="0.2">
      <c r="A4" s="2" t="s">
        <v>3</v>
      </c>
      <c r="B4">
        <f>Main!G8</f>
        <v>1.65</v>
      </c>
      <c r="D4">
        <v>3</v>
      </c>
      <c r="E4">
        <f t="shared" si="0"/>
        <v>300</v>
      </c>
      <c r="F4" s="4">
        <f t="shared" si="1"/>
        <v>7.72831792783089</v>
      </c>
      <c r="G4" s="4">
        <f t="shared" si="2"/>
        <v>9.3783179278308904</v>
      </c>
      <c r="H4" s="4">
        <f t="shared" si="3"/>
        <v>3.4908365942672881</v>
      </c>
      <c r="I4" s="4">
        <f t="shared" si="6"/>
        <v>20.509163405732711</v>
      </c>
      <c r="J4" s="4">
        <f t="shared" si="7"/>
        <v>2.1868701363674363</v>
      </c>
      <c r="K4" s="4">
        <f t="shared" si="4"/>
        <v>1.3440000000000001</v>
      </c>
      <c r="L4" s="9">
        <f t="shared" si="5"/>
        <v>0.8</v>
      </c>
      <c r="M4" s="6">
        <f t="shared" si="8"/>
        <v>0.24890158697766473</v>
      </c>
      <c r="N4" s="6">
        <f t="shared" si="9"/>
        <v>0.35200000000000004</v>
      </c>
    </row>
    <row r="5" spans="1:14" x14ac:dyDescent="0.2">
      <c r="A5" s="2" t="s">
        <v>4</v>
      </c>
      <c r="B5">
        <f>Main!G9</f>
        <v>1.68</v>
      </c>
      <c r="D5">
        <v>4</v>
      </c>
      <c r="E5">
        <f t="shared" si="0"/>
        <v>400</v>
      </c>
      <c r="F5" s="4">
        <f t="shared" si="1"/>
        <v>10.304423903774522</v>
      </c>
      <c r="G5" s="4">
        <f t="shared" si="2"/>
        <v>11.954423903774522</v>
      </c>
      <c r="H5" s="4">
        <f t="shared" si="3"/>
        <v>4.6544487923563844</v>
      </c>
      <c r="I5" s="4">
        <f t="shared" si="6"/>
        <v>19.345551207643616</v>
      </c>
      <c r="J5" s="4">
        <f t="shared" si="7"/>
        <v>1.6182754905935199</v>
      </c>
      <c r="K5" s="4">
        <f t="shared" si="4"/>
        <v>1.3440000000000001</v>
      </c>
      <c r="L5" s="9">
        <f t="shared" si="5"/>
        <v>0.8</v>
      </c>
      <c r="M5" s="6">
        <f t="shared" si="8"/>
        <v>0.24890158697766473</v>
      </c>
      <c r="N5" s="6">
        <f t="shared" si="9"/>
        <v>0.35200000000000004</v>
      </c>
    </row>
    <row r="6" spans="1:14" x14ac:dyDescent="0.2">
      <c r="A6" s="2" t="s">
        <v>5</v>
      </c>
      <c r="B6">
        <f>Main!G10</f>
        <v>1.3440000000000001</v>
      </c>
      <c r="D6">
        <v>5</v>
      </c>
      <c r="E6">
        <f t="shared" si="0"/>
        <v>500</v>
      </c>
      <c r="F6" s="4">
        <f t="shared" si="1"/>
        <v>12.88052987971815</v>
      </c>
      <c r="G6" s="4">
        <f t="shared" si="2"/>
        <v>14.53052987971815</v>
      </c>
      <c r="H6" s="4">
        <f t="shared" si="3"/>
        <v>5.8180609904454803</v>
      </c>
      <c r="I6" s="4">
        <f t="shared" si="6"/>
        <v>18.181939009554519</v>
      </c>
      <c r="J6" s="4">
        <f t="shared" si="7"/>
        <v>1.2512922212790767</v>
      </c>
      <c r="K6" s="4">
        <f t="shared" si="4"/>
        <v>1.2512922212790767</v>
      </c>
      <c r="L6" s="9">
        <f t="shared" si="5"/>
        <v>0.74481679838040282</v>
      </c>
      <c r="M6" s="6">
        <f t="shared" si="8"/>
        <v>0.23173260390563202</v>
      </c>
      <c r="N6" s="6">
        <f t="shared" si="9"/>
        <v>0.32771939128737726</v>
      </c>
    </row>
    <row r="7" spans="1:14" x14ac:dyDescent="0.2">
      <c r="A7" s="2" t="s">
        <v>6</v>
      </c>
      <c r="B7">
        <f>Main!G11</f>
        <v>4.0999999999999996</v>
      </c>
      <c r="D7">
        <v>6</v>
      </c>
      <c r="E7">
        <f t="shared" si="0"/>
        <v>600</v>
      </c>
      <c r="F7" s="4">
        <f t="shared" si="1"/>
        <v>15.45663585566178</v>
      </c>
      <c r="G7" s="4">
        <f t="shared" si="2"/>
        <v>17.106635855661779</v>
      </c>
      <c r="H7" s="4">
        <f t="shared" si="3"/>
        <v>6.9816731885345762</v>
      </c>
      <c r="I7" s="4">
        <f t="shared" si="6"/>
        <v>17.018326811465425</v>
      </c>
      <c r="J7" s="4">
        <f t="shared" si="7"/>
        <v>0.99483773168836542</v>
      </c>
      <c r="K7" s="4">
        <f t="shared" si="4"/>
        <v>0.99483773168836542</v>
      </c>
      <c r="L7" s="9">
        <f t="shared" si="5"/>
        <v>0.59216531648116988</v>
      </c>
      <c r="M7" s="6">
        <f t="shared" si="8"/>
        <v>0.18423860878161782</v>
      </c>
      <c r="N7" s="6">
        <f t="shared" si="9"/>
        <v>0.26055273925171474</v>
      </c>
    </row>
    <row r="8" spans="1:14" x14ac:dyDescent="0.2">
      <c r="A8" s="2" t="s">
        <v>7</v>
      </c>
      <c r="B8">
        <f>Main!G12</f>
        <v>44</v>
      </c>
      <c r="D8">
        <v>7</v>
      </c>
      <c r="E8">
        <f t="shared" si="0"/>
        <v>700</v>
      </c>
      <c r="F8" s="4">
        <f t="shared" si="1"/>
        <v>18.03274183160541</v>
      </c>
      <c r="G8" s="4">
        <f t="shared" si="2"/>
        <v>19.682741831605409</v>
      </c>
      <c r="H8" s="4">
        <f t="shared" si="3"/>
        <v>8.145285386623673</v>
      </c>
      <c r="I8" s="4">
        <f t="shared" si="6"/>
        <v>15.854714613376327</v>
      </c>
      <c r="J8" s="4">
        <f t="shared" si="7"/>
        <v>0.80551351783305636</v>
      </c>
      <c r="K8" s="4">
        <f t="shared" si="4"/>
        <v>0.80551351783305636</v>
      </c>
      <c r="L8" s="9">
        <f t="shared" si="5"/>
        <v>0.47947233204348594</v>
      </c>
      <c r="M8" s="6">
        <f t="shared" si="8"/>
        <v>0.14917678044688182</v>
      </c>
      <c r="N8" s="6">
        <f t="shared" si="9"/>
        <v>0.21096782609913381</v>
      </c>
    </row>
    <row r="9" spans="1:14" x14ac:dyDescent="0.2">
      <c r="A9" s="11" t="s">
        <v>8</v>
      </c>
      <c r="B9">
        <f>Main!G13</f>
        <v>4</v>
      </c>
      <c r="D9">
        <v>8</v>
      </c>
      <c r="E9">
        <f t="shared" si="0"/>
        <v>800</v>
      </c>
      <c r="F9" s="4">
        <f t="shared" si="1"/>
        <v>20.608847807549044</v>
      </c>
      <c r="G9" s="4">
        <f t="shared" si="2"/>
        <v>22.258847807549042</v>
      </c>
      <c r="H9" s="4">
        <f t="shared" si="3"/>
        <v>9.3088975847127688</v>
      </c>
      <c r="I9" s="4">
        <f t="shared" si="6"/>
        <v>14.691102415287231</v>
      </c>
      <c r="J9" s="4">
        <f t="shared" si="7"/>
        <v>0.66001180934013903</v>
      </c>
      <c r="K9" s="4">
        <f t="shared" si="4"/>
        <v>0.66001180934013903</v>
      </c>
      <c r="L9" s="9">
        <f t="shared" si="5"/>
        <v>0.39286417222627323</v>
      </c>
      <c r="M9" s="6">
        <f t="shared" si="8"/>
        <v>0.1222306449172325</v>
      </c>
      <c r="N9" s="6">
        <f t="shared" si="9"/>
        <v>0.17286023577956022</v>
      </c>
    </row>
    <row r="10" spans="1:14" x14ac:dyDescent="0.2">
      <c r="D10">
        <v>9</v>
      </c>
      <c r="E10">
        <f t="shared" si="0"/>
        <v>900</v>
      </c>
      <c r="F10" s="4">
        <f t="shared" si="1"/>
        <v>23.18495378349267</v>
      </c>
      <c r="G10" s="4">
        <f t="shared" si="2"/>
        <v>24.834953783492669</v>
      </c>
      <c r="H10" s="4">
        <f t="shared" si="3"/>
        <v>10.472509782801865</v>
      </c>
      <c r="I10" s="4">
        <f t="shared" si="6"/>
        <v>13.527490217198135</v>
      </c>
      <c r="J10" s="4">
        <f t="shared" si="7"/>
        <v>0.54469560664894834</v>
      </c>
      <c r="K10" s="4">
        <f t="shared" si="4"/>
        <v>0.54469560664894834</v>
      </c>
      <c r="L10" s="9">
        <f t="shared" si="5"/>
        <v>0.32422357538627877</v>
      </c>
      <c r="M10" s="6">
        <f t="shared" si="8"/>
        <v>0.10087470306152162</v>
      </c>
      <c r="N10" s="6">
        <f t="shared" si="9"/>
        <v>0.14265837316996266</v>
      </c>
    </row>
    <row r="11" spans="1:14" x14ac:dyDescent="0.2">
      <c r="D11">
        <v>10</v>
      </c>
      <c r="E11">
        <f t="shared" si="0"/>
        <v>1000</v>
      </c>
      <c r="F11" s="4">
        <f t="shared" si="1"/>
        <v>25.7610597594363</v>
      </c>
      <c r="G11" s="4">
        <f t="shared" si="2"/>
        <v>27.411059759436299</v>
      </c>
      <c r="H11" s="4">
        <f t="shared" si="3"/>
        <v>11.636121980890961</v>
      </c>
      <c r="I11" s="4">
        <f t="shared" si="6"/>
        <v>12.363878019109039</v>
      </c>
      <c r="J11" s="4">
        <f t="shared" si="7"/>
        <v>0.45105436008736421</v>
      </c>
      <c r="K11" s="4">
        <f t="shared" si="4"/>
        <v>0.45105436008736421</v>
      </c>
      <c r="L11" s="9">
        <f t="shared" si="5"/>
        <v>0.26848473814724061</v>
      </c>
      <c r="M11" s="6">
        <f t="shared" si="8"/>
        <v>8.3532846755163676E-2</v>
      </c>
      <c r="N11" s="6">
        <f t="shared" si="9"/>
        <v>0.11813328478478587</v>
      </c>
    </row>
    <row r="12" spans="1:14" x14ac:dyDescent="0.2">
      <c r="D12">
        <v>11</v>
      </c>
      <c r="E12">
        <f t="shared" si="0"/>
        <v>1100</v>
      </c>
      <c r="F12" s="4">
        <f t="shared" si="1"/>
        <v>28.33716573537993</v>
      </c>
      <c r="G12" s="4">
        <f t="shared" si="2"/>
        <v>29.987165735379929</v>
      </c>
      <c r="H12" s="4">
        <f t="shared" si="3"/>
        <v>12.799734178980055</v>
      </c>
      <c r="I12" s="4">
        <f t="shared" si="6"/>
        <v>11.200265821019945</v>
      </c>
      <c r="J12" s="4">
        <f t="shared" ref="J12:J25" si="10">I12/G12</f>
        <v>0.37350198147621105</v>
      </c>
      <c r="K12" s="4">
        <f t="shared" si="4"/>
        <v>0.37350198147621105</v>
      </c>
      <c r="L12" s="9">
        <f t="shared" si="5"/>
        <v>0.22232260802155421</v>
      </c>
      <c r="M12" s="6">
        <f t="shared" si="8"/>
        <v>6.9170562446972672E-2</v>
      </c>
      <c r="N12" s="6">
        <f t="shared" ref="N12:N25" si="11">M12*SQRT(2)</f>
        <v>9.7821947529483866E-2</v>
      </c>
    </row>
    <row r="13" spans="1:14" x14ac:dyDescent="0.2">
      <c r="D13">
        <v>12</v>
      </c>
      <c r="E13">
        <f t="shared" si="0"/>
        <v>1200</v>
      </c>
      <c r="F13" s="4">
        <f t="shared" si="1"/>
        <v>30.91327171132356</v>
      </c>
      <c r="G13" s="4">
        <f t="shared" si="2"/>
        <v>32.563271711323559</v>
      </c>
      <c r="H13" s="4">
        <f t="shared" si="3"/>
        <v>13.963346377069152</v>
      </c>
      <c r="I13" s="4">
        <f t="shared" si="6"/>
        <v>10.036653622930848</v>
      </c>
      <c r="J13" s="4">
        <f t="shared" si="10"/>
        <v>0.30822006191228934</v>
      </c>
      <c r="K13" s="4">
        <f t="shared" si="4"/>
        <v>0.30822006191228934</v>
      </c>
      <c r="L13" s="9">
        <f t="shared" si="5"/>
        <v>0.18346432256683889</v>
      </c>
      <c r="M13" s="6">
        <f t="shared" si="8"/>
        <v>5.7080701300835486E-2</v>
      </c>
      <c r="N13" s="6">
        <f t="shared" si="11"/>
        <v>8.0724301929409117E-2</v>
      </c>
    </row>
    <row r="14" spans="1:14" x14ac:dyDescent="0.2">
      <c r="D14">
        <v>13</v>
      </c>
      <c r="E14">
        <f t="shared" si="0"/>
        <v>1300</v>
      </c>
      <c r="F14" s="4">
        <f t="shared" si="1"/>
        <v>33.489377687267186</v>
      </c>
      <c r="G14" s="4">
        <f t="shared" si="2"/>
        <v>35.139377687267185</v>
      </c>
      <c r="H14" s="4">
        <f t="shared" si="3"/>
        <v>15.12695857515825</v>
      </c>
      <c r="I14" s="4">
        <f t="shared" si="6"/>
        <v>8.87304142484175</v>
      </c>
      <c r="J14" s="4">
        <f t="shared" si="10"/>
        <v>0.25250991932213163</v>
      </c>
      <c r="K14" s="4">
        <f t="shared" si="4"/>
        <v>0.25250991932213163</v>
      </c>
      <c r="L14" s="9">
        <f t="shared" si="5"/>
        <v>0.15030352340603073</v>
      </c>
      <c r="M14" s="6">
        <f t="shared" si="8"/>
        <v>4.6763481880119528E-2</v>
      </c>
      <c r="N14" s="6">
        <f t="shared" si="11"/>
        <v>6.6133550298653518E-2</v>
      </c>
    </row>
    <row r="15" spans="1:14" x14ac:dyDescent="0.2">
      <c r="D15">
        <v>14</v>
      </c>
      <c r="E15">
        <f t="shared" si="0"/>
        <v>1400</v>
      </c>
      <c r="F15" s="4">
        <f t="shared" si="1"/>
        <v>36.06548366321082</v>
      </c>
      <c r="G15" s="4">
        <f t="shared" si="2"/>
        <v>37.715483663210819</v>
      </c>
      <c r="H15" s="4">
        <f t="shared" si="3"/>
        <v>16.290570773247346</v>
      </c>
      <c r="I15" s="4">
        <f t="shared" si="6"/>
        <v>7.7094292267526541</v>
      </c>
      <c r="J15" s="4">
        <f t="shared" si="10"/>
        <v>0.2044101911988136</v>
      </c>
      <c r="K15" s="4">
        <f t="shared" si="4"/>
        <v>0.2044101911988136</v>
      </c>
      <c r="L15" s="9">
        <f t="shared" si="5"/>
        <v>0.12167273285643666</v>
      </c>
      <c r="M15" s="6">
        <f t="shared" si="8"/>
        <v>3.7855670374845669E-2</v>
      </c>
      <c r="N15" s="6">
        <f t="shared" si="11"/>
        <v>5.3536002456832134E-2</v>
      </c>
    </row>
    <row r="16" spans="1:14" x14ac:dyDescent="0.2">
      <c r="D16">
        <v>15</v>
      </c>
      <c r="E16">
        <f t="shared" si="0"/>
        <v>1500</v>
      </c>
      <c r="F16" s="4">
        <f t="shared" si="1"/>
        <v>38.641589639154454</v>
      </c>
      <c r="G16" s="4">
        <f t="shared" si="2"/>
        <v>40.291589639154452</v>
      </c>
      <c r="H16" s="4">
        <f t="shared" si="3"/>
        <v>17.45418297133644</v>
      </c>
      <c r="I16" s="4">
        <f t="shared" si="6"/>
        <v>6.54581702866356</v>
      </c>
      <c r="J16" s="4">
        <f t="shared" si="10"/>
        <v>0.16246112618754768</v>
      </c>
      <c r="K16" s="4">
        <f t="shared" si="4"/>
        <v>0.16246112618754768</v>
      </c>
      <c r="L16" s="9">
        <f t="shared" si="5"/>
        <v>9.6703051302111723E-2</v>
      </c>
      <c r="M16" s="6">
        <f t="shared" si="8"/>
        <v>3.0086928668347664E-2</v>
      </c>
      <c r="N16" s="6">
        <f t="shared" si="11"/>
        <v>4.2549342572929152E-2</v>
      </c>
    </row>
    <row r="17" spans="3:14" x14ac:dyDescent="0.2">
      <c r="D17">
        <v>16</v>
      </c>
      <c r="E17">
        <f t="shared" si="0"/>
        <v>1600</v>
      </c>
      <c r="F17" s="4">
        <f t="shared" si="1"/>
        <v>41.217695615098087</v>
      </c>
      <c r="G17" s="4">
        <f t="shared" si="2"/>
        <v>42.867695615098086</v>
      </c>
      <c r="H17" s="4">
        <f t="shared" si="3"/>
        <v>18.617795169425538</v>
      </c>
      <c r="I17" s="4">
        <f t="shared" si="6"/>
        <v>5.3822048305744623</v>
      </c>
      <c r="J17" s="4">
        <f t="shared" si="10"/>
        <v>0.12555386412417371</v>
      </c>
      <c r="K17" s="4">
        <f t="shared" si="4"/>
        <v>0.12555386412417371</v>
      </c>
      <c r="L17" s="9">
        <f t="shared" si="5"/>
        <v>7.4734442931055786E-2</v>
      </c>
      <c r="M17" s="6">
        <f t="shared" si="8"/>
        <v>2.3251901809289377E-2</v>
      </c>
      <c r="N17" s="6">
        <f t="shared" si="11"/>
        <v>3.2883154889664548E-2</v>
      </c>
    </row>
    <row r="18" spans="3:14" x14ac:dyDescent="0.2">
      <c r="D18">
        <v>17</v>
      </c>
      <c r="E18">
        <f t="shared" si="0"/>
        <v>1700</v>
      </c>
      <c r="F18" s="4">
        <f t="shared" si="1"/>
        <v>43.793801591041706</v>
      </c>
      <c r="G18" s="4">
        <f t="shared" si="2"/>
        <v>45.443801591041705</v>
      </c>
      <c r="H18" s="4">
        <f t="shared" si="3"/>
        <v>19.781407367514632</v>
      </c>
      <c r="I18" s="4">
        <f t="shared" si="6"/>
        <v>4.2185926324853682</v>
      </c>
      <c r="J18" s="4">
        <f t="shared" si="10"/>
        <v>9.2830979908973446E-2</v>
      </c>
      <c r="K18" s="4">
        <f t="shared" si="4"/>
        <v>9.2830979908973446E-2</v>
      </c>
      <c r="L18" s="9">
        <f t="shared" si="5"/>
        <v>5.5256535660103245E-2</v>
      </c>
      <c r="M18" s="6">
        <f t="shared" si="8"/>
        <v>1.7191799270859526E-2</v>
      </c>
      <c r="N18" s="6">
        <f t="shared" si="11"/>
        <v>2.4312875690445431E-2</v>
      </c>
    </row>
    <row r="19" spans="3:14" x14ac:dyDescent="0.2">
      <c r="D19">
        <v>18</v>
      </c>
      <c r="E19">
        <f t="shared" si="0"/>
        <v>1800</v>
      </c>
      <c r="F19" s="4">
        <f t="shared" si="1"/>
        <v>46.36990756698534</v>
      </c>
      <c r="G19" s="4">
        <f t="shared" si="2"/>
        <v>48.019907566985339</v>
      </c>
      <c r="H19" s="4">
        <f t="shared" si="3"/>
        <v>20.945019565603729</v>
      </c>
      <c r="I19" s="4">
        <f t="shared" si="6"/>
        <v>3.0549804343962705</v>
      </c>
      <c r="J19" s="4">
        <f t="shared" si="10"/>
        <v>6.3619040293543414E-2</v>
      </c>
      <c r="K19" s="4">
        <f t="shared" si="4"/>
        <v>6.3619040293543414E-2</v>
      </c>
      <c r="L19" s="9">
        <f t="shared" si="5"/>
        <v>3.7868476365204413E-2</v>
      </c>
      <c r="M19" s="6">
        <f t="shared" si="8"/>
        <v>1.1781904829656959E-2</v>
      </c>
      <c r="N19" s="6">
        <f t="shared" si="11"/>
        <v>1.6662129600689943E-2</v>
      </c>
    </row>
    <row r="20" spans="3:14" x14ac:dyDescent="0.2">
      <c r="D20">
        <v>19</v>
      </c>
      <c r="E20">
        <f t="shared" si="0"/>
        <v>1900</v>
      </c>
      <c r="F20" s="4">
        <f t="shared" si="1"/>
        <v>48.946013542928974</v>
      </c>
      <c r="G20" s="4">
        <f t="shared" si="2"/>
        <v>50.596013542928972</v>
      </c>
      <c r="H20" s="4">
        <f t="shared" si="3"/>
        <v>22.108631763692824</v>
      </c>
      <c r="I20" s="4">
        <f t="shared" si="6"/>
        <v>1.8913682363071764</v>
      </c>
      <c r="J20" s="4">
        <f t="shared" si="10"/>
        <v>3.7381763974397228E-2</v>
      </c>
      <c r="K20" s="4">
        <f t="shared" si="4"/>
        <v>3.7381763974397228E-2</v>
      </c>
      <c r="L20" s="9">
        <f t="shared" si="5"/>
        <v>2.2251049984760254E-2</v>
      </c>
      <c r="M20" s="6">
        <f t="shared" si="8"/>
        <v>6.9229020664077125E-3</v>
      </c>
      <c r="N20" s="6">
        <f t="shared" si="11"/>
        <v>9.7904619932945129E-3</v>
      </c>
    </row>
    <row r="21" spans="3:14" x14ac:dyDescent="0.2">
      <c r="D21">
        <v>20</v>
      </c>
      <c r="E21">
        <f t="shared" si="0"/>
        <v>2000</v>
      </c>
      <c r="F21" s="4">
        <f t="shared" si="1"/>
        <v>51.5221195188726</v>
      </c>
      <c r="G21" s="4">
        <f t="shared" si="2"/>
        <v>53.172119518872599</v>
      </c>
      <c r="H21" s="4">
        <f t="shared" si="3"/>
        <v>23.272243961781921</v>
      </c>
      <c r="I21" s="4">
        <f t="shared" si="6"/>
        <v>0.72775603821807877</v>
      </c>
      <c r="J21" s="4">
        <f t="shared" si="10"/>
        <v>1.3686797607527631E-2</v>
      </c>
      <c r="K21" s="4">
        <f t="shared" si="4"/>
        <v>1.3686797607527631E-2</v>
      </c>
      <c r="L21" s="9">
        <f t="shared" si="5"/>
        <v>8.1469033378140671E-3</v>
      </c>
      <c r="M21" s="6">
        <f t="shared" si="8"/>
        <v>2.5347214621694435E-3</v>
      </c>
      <c r="N21" s="6">
        <f t="shared" si="11"/>
        <v>3.5846374686381893E-3</v>
      </c>
    </row>
    <row r="22" spans="3:14" x14ac:dyDescent="0.2">
      <c r="D22">
        <v>21</v>
      </c>
      <c r="E22">
        <f t="shared" si="0"/>
        <v>2100</v>
      </c>
      <c r="F22" s="4">
        <f t="shared" si="1"/>
        <v>54.098225494816226</v>
      </c>
      <c r="G22" s="4">
        <f t="shared" si="2"/>
        <v>55.748225494816225</v>
      </c>
      <c r="H22" s="4">
        <f t="shared" si="3"/>
        <v>24.435856159871019</v>
      </c>
      <c r="I22" s="4">
        <f t="shared" si="6"/>
        <v>0</v>
      </c>
      <c r="J22" s="4">
        <f t="shared" si="10"/>
        <v>0</v>
      </c>
      <c r="K22" s="4">
        <f t="shared" si="4"/>
        <v>0</v>
      </c>
      <c r="L22" s="9">
        <f t="shared" si="5"/>
        <v>0</v>
      </c>
      <c r="M22" s="6">
        <f t="shared" si="8"/>
        <v>0</v>
      </c>
      <c r="N22" s="6">
        <f t="shared" si="11"/>
        <v>0</v>
      </c>
    </row>
    <row r="23" spans="3:14" x14ac:dyDescent="0.2">
      <c r="D23">
        <v>22</v>
      </c>
      <c r="E23">
        <f t="shared" si="0"/>
        <v>2200</v>
      </c>
      <c r="F23" s="4">
        <f t="shared" si="1"/>
        <v>56.67433147075986</v>
      </c>
      <c r="G23" s="4">
        <f t="shared" si="2"/>
        <v>58.324331470759859</v>
      </c>
      <c r="H23" s="4">
        <f t="shared" si="3"/>
        <v>25.599468357960109</v>
      </c>
      <c r="I23" s="4">
        <f t="shared" si="6"/>
        <v>0</v>
      </c>
      <c r="J23" s="4">
        <f t="shared" si="10"/>
        <v>0</v>
      </c>
      <c r="K23" s="4">
        <f t="shared" si="4"/>
        <v>0</v>
      </c>
      <c r="L23" s="9">
        <f t="shared" si="5"/>
        <v>0</v>
      </c>
      <c r="M23" s="6">
        <f t="shared" si="8"/>
        <v>0</v>
      </c>
      <c r="N23" s="6">
        <f t="shared" si="11"/>
        <v>0</v>
      </c>
    </row>
    <row r="24" spans="3:14" x14ac:dyDescent="0.2">
      <c r="D24">
        <v>23</v>
      </c>
      <c r="E24">
        <f t="shared" si="0"/>
        <v>2300</v>
      </c>
      <c r="F24" s="4">
        <f t="shared" si="1"/>
        <v>59.250437446703486</v>
      </c>
      <c r="G24" s="4">
        <f t="shared" si="2"/>
        <v>60.900437446703485</v>
      </c>
      <c r="H24" s="4">
        <f t="shared" si="3"/>
        <v>26.763080556049207</v>
      </c>
      <c r="I24" s="4">
        <f t="shared" si="6"/>
        <v>0</v>
      </c>
      <c r="J24" s="4">
        <f t="shared" si="10"/>
        <v>0</v>
      </c>
      <c r="K24" s="4">
        <f t="shared" si="4"/>
        <v>0</v>
      </c>
      <c r="L24" s="9">
        <f t="shared" si="5"/>
        <v>0</v>
      </c>
      <c r="M24" s="6">
        <f t="shared" si="8"/>
        <v>0</v>
      </c>
      <c r="N24" s="6">
        <f t="shared" si="11"/>
        <v>0</v>
      </c>
    </row>
    <row r="25" spans="3:14" x14ac:dyDescent="0.2">
      <c r="D25">
        <v>24</v>
      </c>
      <c r="E25">
        <f t="shared" si="0"/>
        <v>2400</v>
      </c>
      <c r="F25" s="4">
        <f t="shared" si="1"/>
        <v>61.82654342264712</v>
      </c>
      <c r="G25" s="4">
        <f t="shared" si="2"/>
        <v>63.476543422647119</v>
      </c>
      <c r="H25" s="4">
        <f t="shared" si="3"/>
        <v>27.926692754138305</v>
      </c>
      <c r="I25" s="4">
        <f t="shared" si="6"/>
        <v>0</v>
      </c>
      <c r="J25" s="4">
        <f t="shared" si="10"/>
        <v>0</v>
      </c>
      <c r="K25" s="4">
        <f t="shared" si="4"/>
        <v>0</v>
      </c>
      <c r="L25" s="9">
        <f t="shared" si="5"/>
        <v>0</v>
      </c>
      <c r="M25" s="6">
        <f t="shared" si="8"/>
        <v>0</v>
      </c>
      <c r="N25" s="6">
        <f t="shared" si="11"/>
        <v>0</v>
      </c>
    </row>
    <row r="27" spans="3:14" x14ac:dyDescent="0.2">
      <c r="C27"/>
      <c r="D27"/>
      <c r="E27"/>
      <c r="F27"/>
      <c r="G27"/>
      <c r="H27"/>
      <c r="I27"/>
      <c r="J27"/>
      <c r="K27"/>
    </row>
    <row r="28" spans="3:14" x14ac:dyDescent="0.2">
      <c r="C28"/>
      <c r="D28"/>
      <c r="E28"/>
      <c r="F28"/>
      <c r="G28"/>
      <c r="H28"/>
      <c r="I28"/>
      <c r="J28"/>
      <c r="K28"/>
    </row>
    <row r="29" spans="3:14" x14ac:dyDescent="0.2">
      <c r="C29"/>
      <c r="D29"/>
      <c r="E29"/>
      <c r="F29"/>
      <c r="G29"/>
      <c r="H29"/>
      <c r="I29"/>
      <c r="J29"/>
      <c r="K29"/>
    </row>
    <row r="30" spans="3:14" x14ac:dyDescent="0.2">
      <c r="C30"/>
      <c r="D30"/>
      <c r="E30"/>
      <c r="F30"/>
      <c r="G30"/>
      <c r="H30"/>
      <c r="I30"/>
      <c r="J30"/>
      <c r="K30"/>
    </row>
    <row r="31" spans="3:14" x14ac:dyDescent="0.2">
      <c r="C31"/>
      <c r="D31"/>
      <c r="E31"/>
      <c r="F31"/>
      <c r="G31"/>
      <c r="H31"/>
      <c r="I31"/>
      <c r="J31"/>
      <c r="K31"/>
    </row>
    <row r="32" spans="3:14" x14ac:dyDescent="0.2">
      <c r="C32"/>
      <c r="D32"/>
      <c r="E32"/>
      <c r="F32"/>
      <c r="G32"/>
      <c r="H32"/>
      <c r="I32"/>
      <c r="J32"/>
      <c r="K32"/>
    </row>
    <row r="33" spans="3:11" x14ac:dyDescent="0.2">
      <c r="C33"/>
      <c r="D33"/>
      <c r="E33"/>
      <c r="F33"/>
      <c r="G33"/>
      <c r="H33"/>
      <c r="I33"/>
      <c r="J33"/>
      <c r="K33"/>
    </row>
    <row r="34" spans="3:11" x14ac:dyDescent="0.2">
      <c r="C34"/>
      <c r="D34"/>
      <c r="E34"/>
      <c r="F34"/>
      <c r="G34"/>
      <c r="H34"/>
      <c r="I34"/>
      <c r="J34"/>
      <c r="K34"/>
    </row>
    <row r="35" spans="3:11" x14ac:dyDescent="0.2">
      <c r="C35"/>
      <c r="D35"/>
      <c r="E35"/>
      <c r="F35"/>
      <c r="G35"/>
      <c r="H35"/>
      <c r="I35"/>
      <c r="J35"/>
      <c r="K35"/>
    </row>
    <row r="36" spans="3:11" x14ac:dyDescent="0.2">
      <c r="C36"/>
      <c r="D36"/>
      <c r="E36"/>
      <c r="F36"/>
      <c r="G36"/>
      <c r="H36"/>
      <c r="I36"/>
      <c r="J36"/>
      <c r="K36"/>
    </row>
    <row r="37" spans="3:11" x14ac:dyDescent="0.2">
      <c r="C37"/>
      <c r="D37"/>
      <c r="E37"/>
      <c r="F37"/>
      <c r="G37"/>
      <c r="H37"/>
      <c r="I37"/>
      <c r="J37"/>
      <c r="K37"/>
    </row>
    <row r="38" spans="3:11" x14ac:dyDescent="0.2">
      <c r="C38"/>
      <c r="D38"/>
      <c r="E38"/>
      <c r="F38"/>
      <c r="G38"/>
      <c r="H38"/>
      <c r="I38"/>
      <c r="J38"/>
      <c r="K38"/>
    </row>
    <row r="39" spans="3:11" x14ac:dyDescent="0.2">
      <c r="C39"/>
      <c r="D39"/>
      <c r="E39"/>
      <c r="F39"/>
      <c r="G39"/>
      <c r="H39"/>
      <c r="I39"/>
      <c r="J39"/>
      <c r="K39"/>
    </row>
    <row r="40" spans="3:11" x14ac:dyDescent="0.2">
      <c r="C40"/>
      <c r="D40"/>
      <c r="E40"/>
      <c r="F40"/>
      <c r="G40"/>
      <c r="H40"/>
      <c r="I40"/>
      <c r="J40"/>
      <c r="K40"/>
    </row>
    <row r="41" spans="3:11" x14ac:dyDescent="0.2">
      <c r="C41"/>
      <c r="D41"/>
      <c r="E41"/>
      <c r="F41"/>
      <c r="G41"/>
      <c r="H41"/>
      <c r="I41"/>
      <c r="J41"/>
      <c r="K41"/>
    </row>
    <row r="42" spans="3:11" x14ac:dyDescent="0.2">
      <c r="C42"/>
      <c r="D42"/>
      <c r="E42"/>
      <c r="F42"/>
      <c r="G42"/>
      <c r="H42"/>
      <c r="I42"/>
      <c r="J42"/>
      <c r="K42"/>
    </row>
    <row r="43" spans="3:11" x14ac:dyDescent="0.2">
      <c r="C43"/>
      <c r="D43"/>
      <c r="E43"/>
      <c r="F43"/>
      <c r="G43"/>
      <c r="H43"/>
      <c r="I43"/>
      <c r="J43"/>
      <c r="K43"/>
    </row>
    <row r="44" spans="3:11" x14ac:dyDescent="0.2">
      <c r="C44"/>
      <c r="D44"/>
      <c r="E44"/>
      <c r="F44"/>
      <c r="G44"/>
      <c r="H44"/>
      <c r="I44"/>
      <c r="J44"/>
      <c r="K44"/>
    </row>
    <row r="45" spans="3:11" x14ac:dyDescent="0.2">
      <c r="C45"/>
      <c r="D45"/>
      <c r="E45"/>
      <c r="F45"/>
      <c r="G45"/>
      <c r="H45"/>
      <c r="I45"/>
      <c r="J45"/>
      <c r="K45"/>
    </row>
    <row r="46" spans="3:11" x14ac:dyDescent="0.2">
      <c r="C46"/>
      <c r="D46"/>
      <c r="E46"/>
      <c r="F46"/>
      <c r="G46"/>
      <c r="H46"/>
      <c r="I46"/>
      <c r="J46"/>
      <c r="K46"/>
    </row>
    <row r="47" spans="3:11" x14ac:dyDescent="0.2">
      <c r="C47"/>
      <c r="D47"/>
      <c r="E47"/>
      <c r="F47"/>
      <c r="G47"/>
      <c r="H47"/>
      <c r="I47"/>
      <c r="J47"/>
      <c r="K47"/>
    </row>
    <row r="48" spans="3:11" x14ac:dyDescent="0.2">
      <c r="C48"/>
      <c r="D48"/>
      <c r="E48"/>
      <c r="F48"/>
      <c r="G48"/>
      <c r="H48"/>
      <c r="I48"/>
      <c r="J48"/>
      <c r="K48"/>
    </row>
    <row r="49" spans="3:11" x14ac:dyDescent="0.2">
      <c r="C49"/>
      <c r="D49"/>
      <c r="E49"/>
      <c r="F49"/>
      <c r="G49"/>
      <c r="H49"/>
      <c r="I49"/>
      <c r="J49"/>
      <c r="K49"/>
    </row>
    <row r="50" spans="3:11" x14ac:dyDescent="0.2">
      <c r="C50"/>
      <c r="D50"/>
      <c r="E50"/>
      <c r="F50"/>
      <c r="G50"/>
      <c r="H50"/>
      <c r="I50"/>
      <c r="J50"/>
      <c r="K50"/>
    </row>
    <row r="51" spans="3:11" x14ac:dyDescent="0.2">
      <c r="C51"/>
      <c r="D51"/>
      <c r="E51"/>
      <c r="F51"/>
      <c r="G51"/>
      <c r="H51"/>
      <c r="I51"/>
      <c r="J51"/>
      <c r="K51"/>
    </row>
    <row r="52" spans="3:11" x14ac:dyDescent="0.2">
      <c r="C52"/>
      <c r="D52"/>
      <c r="E52"/>
      <c r="F52"/>
      <c r="G52"/>
      <c r="H52"/>
      <c r="I52"/>
      <c r="J52"/>
      <c r="K52"/>
    </row>
    <row r="53" spans="3:11" x14ac:dyDescent="0.2">
      <c r="C53"/>
      <c r="D53"/>
      <c r="E53"/>
      <c r="F53"/>
      <c r="G53"/>
      <c r="H53"/>
      <c r="I53"/>
      <c r="J53"/>
      <c r="K53"/>
    </row>
    <row r="54" spans="3:11" x14ac:dyDescent="0.2">
      <c r="C54"/>
      <c r="D54"/>
      <c r="E54"/>
      <c r="F54"/>
      <c r="G54"/>
      <c r="H54"/>
      <c r="I54"/>
      <c r="J54"/>
      <c r="K54"/>
    </row>
    <row r="55" spans="3:11" x14ac:dyDescent="0.2">
      <c r="C55"/>
      <c r="D55"/>
      <c r="E55"/>
      <c r="F55"/>
      <c r="G55"/>
      <c r="H55"/>
      <c r="I55"/>
      <c r="J55"/>
      <c r="K55"/>
    </row>
    <row r="56" spans="3:11" x14ac:dyDescent="0.2">
      <c r="C56"/>
      <c r="D56"/>
      <c r="E56"/>
      <c r="F56"/>
      <c r="G56"/>
      <c r="H56"/>
      <c r="I56"/>
      <c r="J56"/>
      <c r="K56"/>
    </row>
    <row r="57" spans="3:11" x14ac:dyDescent="0.2">
      <c r="C57"/>
      <c r="D57"/>
      <c r="E57"/>
      <c r="F57"/>
      <c r="G57"/>
      <c r="H57"/>
      <c r="I57"/>
      <c r="J57"/>
      <c r="K57"/>
    </row>
    <row r="58" spans="3:11" x14ac:dyDescent="0.2">
      <c r="C58"/>
      <c r="D58"/>
      <c r="E58"/>
      <c r="F58"/>
      <c r="G58"/>
      <c r="H58"/>
      <c r="I58"/>
      <c r="J58"/>
      <c r="K58"/>
    </row>
    <row r="59" spans="3:11" x14ac:dyDescent="0.2">
      <c r="C59"/>
      <c r="D59"/>
      <c r="E59"/>
      <c r="F59"/>
      <c r="G59"/>
      <c r="H59"/>
      <c r="I59"/>
      <c r="J59"/>
      <c r="K59"/>
    </row>
    <row r="60" spans="3:11" x14ac:dyDescent="0.2">
      <c r="C60"/>
      <c r="D60"/>
      <c r="E60"/>
      <c r="F60"/>
      <c r="G60"/>
      <c r="H60"/>
      <c r="I60"/>
      <c r="J60"/>
      <c r="K60"/>
    </row>
    <row r="61" spans="3:11" x14ac:dyDescent="0.2">
      <c r="C61"/>
      <c r="D61"/>
      <c r="E61"/>
      <c r="F61"/>
      <c r="G61"/>
      <c r="H61"/>
      <c r="I61"/>
      <c r="J61"/>
      <c r="K61"/>
    </row>
    <row r="62" spans="3:11" x14ac:dyDescent="0.2">
      <c r="C62"/>
      <c r="D62"/>
      <c r="E62"/>
      <c r="F62"/>
      <c r="G62"/>
      <c r="H62"/>
      <c r="I62"/>
      <c r="J62"/>
      <c r="K62"/>
    </row>
    <row r="63" spans="3:11" x14ac:dyDescent="0.2">
      <c r="C63"/>
      <c r="D63"/>
      <c r="E63"/>
      <c r="F63"/>
      <c r="G63"/>
      <c r="H63"/>
      <c r="I63"/>
      <c r="J63"/>
      <c r="K63"/>
    </row>
    <row r="64" spans="3:11" x14ac:dyDescent="0.2">
      <c r="C64"/>
      <c r="D64"/>
      <c r="E64"/>
      <c r="F64"/>
      <c r="G64"/>
      <c r="H64"/>
      <c r="I64"/>
      <c r="J64"/>
      <c r="K64"/>
    </row>
    <row r="65" spans="3:11" x14ac:dyDescent="0.2">
      <c r="C65"/>
      <c r="D65"/>
      <c r="E65"/>
      <c r="F65"/>
      <c r="G65"/>
      <c r="H65"/>
      <c r="I65"/>
      <c r="J65"/>
      <c r="K65"/>
    </row>
    <row r="66" spans="3:11" x14ac:dyDescent="0.2">
      <c r="C66"/>
      <c r="D66"/>
      <c r="E66"/>
      <c r="F66"/>
      <c r="G66"/>
      <c r="H66"/>
      <c r="I66"/>
      <c r="J66"/>
      <c r="K66"/>
    </row>
    <row r="67" spans="3:11" x14ac:dyDescent="0.2">
      <c r="C67"/>
      <c r="D67"/>
      <c r="E67"/>
      <c r="F67"/>
      <c r="G67"/>
      <c r="H67"/>
      <c r="I67"/>
      <c r="J67"/>
      <c r="K67"/>
    </row>
    <row r="68" spans="3:11" x14ac:dyDescent="0.2">
      <c r="C68"/>
      <c r="D68"/>
      <c r="E68"/>
      <c r="F68"/>
      <c r="G68"/>
      <c r="H68"/>
      <c r="I68"/>
      <c r="J68"/>
      <c r="K68"/>
    </row>
    <row r="69" spans="3:11" x14ac:dyDescent="0.2">
      <c r="C69"/>
      <c r="D69"/>
      <c r="E69"/>
      <c r="F69"/>
      <c r="G69"/>
      <c r="H69"/>
      <c r="I69"/>
      <c r="J69"/>
      <c r="K69"/>
    </row>
    <row r="70" spans="3:11" x14ac:dyDescent="0.2">
      <c r="C70"/>
      <c r="D70"/>
      <c r="E70"/>
      <c r="F70"/>
      <c r="G70"/>
      <c r="H70"/>
      <c r="I70"/>
      <c r="J70"/>
      <c r="K70"/>
    </row>
    <row r="71" spans="3:11" x14ac:dyDescent="0.2">
      <c r="C71"/>
      <c r="D71"/>
      <c r="E71"/>
      <c r="F71"/>
      <c r="G71"/>
      <c r="H71"/>
      <c r="I71"/>
      <c r="J71"/>
      <c r="K71"/>
    </row>
    <row r="72" spans="3:11" x14ac:dyDescent="0.2">
      <c r="C72"/>
      <c r="D72"/>
      <c r="E72"/>
      <c r="F72"/>
      <c r="G72"/>
      <c r="H72"/>
      <c r="I72"/>
      <c r="J72"/>
      <c r="K72"/>
    </row>
    <row r="73" spans="3:11" x14ac:dyDescent="0.2">
      <c r="C73"/>
      <c r="D73"/>
      <c r="E73"/>
      <c r="F73"/>
      <c r="G73"/>
      <c r="H73"/>
      <c r="I73"/>
      <c r="J73"/>
      <c r="K73"/>
    </row>
    <row r="74" spans="3:11" x14ac:dyDescent="0.2">
      <c r="C74"/>
      <c r="D74"/>
      <c r="E74"/>
      <c r="F74"/>
      <c r="G74"/>
      <c r="H74"/>
      <c r="I74"/>
      <c r="J74"/>
      <c r="K74"/>
    </row>
    <row r="75" spans="3:11" x14ac:dyDescent="0.2">
      <c r="C75"/>
      <c r="D75"/>
      <c r="E75"/>
      <c r="F75"/>
      <c r="G75"/>
      <c r="H75"/>
      <c r="I75"/>
      <c r="J75"/>
      <c r="K75"/>
    </row>
    <row r="76" spans="3:11" x14ac:dyDescent="0.2">
      <c r="C76"/>
      <c r="D76"/>
      <c r="E76"/>
      <c r="F76"/>
      <c r="G76"/>
      <c r="H76"/>
      <c r="I76"/>
      <c r="J76"/>
      <c r="K76"/>
    </row>
    <row r="77" spans="3:11" x14ac:dyDescent="0.2">
      <c r="C77"/>
      <c r="D77"/>
      <c r="E77"/>
      <c r="F77"/>
      <c r="G77"/>
      <c r="H77"/>
      <c r="I77"/>
      <c r="J77"/>
      <c r="K77"/>
    </row>
    <row r="78" spans="3:11" x14ac:dyDescent="0.2">
      <c r="C78"/>
      <c r="D78"/>
      <c r="E78"/>
      <c r="F78"/>
      <c r="G78"/>
      <c r="H78"/>
      <c r="I78"/>
      <c r="J78"/>
      <c r="K78"/>
    </row>
    <row r="79" spans="3:11" x14ac:dyDescent="0.2">
      <c r="C79"/>
      <c r="D79"/>
      <c r="E79"/>
      <c r="F79"/>
      <c r="G79"/>
      <c r="H79"/>
      <c r="I79"/>
      <c r="J79"/>
      <c r="K79"/>
    </row>
    <row r="80" spans="3:11" x14ac:dyDescent="0.2">
      <c r="C80"/>
      <c r="D80"/>
      <c r="E80"/>
      <c r="F80"/>
      <c r="G80"/>
      <c r="H80"/>
      <c r="I80"/>
      <c r="J80"/>
      <c r="K80"/>
    </row>
    <row r="81" spans="3:11" x14ac:dyDescent="0.2">
      <c r="C81"/>
      <c r="D81"/>
      <c r="E81"/>
      <c r="F81"/>
      <c r="G81"/>
      <c r="H81"/>
      <c r="I81"/>
      <c r="J81"/>
      <c r="K81"/>
    </row>
    <row r="82" spans="3:11" x14ac:dyDescent="0.2">
      <c r="C82"/>
      <c r="D82"/>
      <c r="E82"/>
      <c r="F82"/>
      <c r="G82"/>
      <c r="H82"/>
      <c r="I82"/>
      <c r="J82"/>
      <c r="K82"/>
    </row>
    <row r="83" spans="3:11" x14ac:dyDescent="0.2">
      <c r="C83"/>
      <c r="D83"/>
      <c r="E83"/>
      <c r="F83"/>
      <c r="G83"/>
      <c r="H83"/>
      <c r="I83"/>
      <c r="J83"/>
      <c r="K83"/>
    </row>
    <row r="84" spans="3:11" x14ac:dyDescent="0.2">
      <c r="C84"/>
      <c r="D84"/>
      <c r="E84"/>
      <c r="F84"/>
      <c r="G84"/>
      <c r="H84"/>
      <c r="I84"/>
      <c r="J84"/>
      <c r="K84"/>
    </row>
    <row r="85" spans="3:11" x14ac:dyDescent="0.2">
      <c r="C85"/>
      <c r="D85"/>
      <c r="E85"/>
      <c r="F85"/>
      <c r="G85"/>
      <c r="H85"/>
      <c r="I85"/>
      <c r="J85"/>
      <c r="K85"/>
    </row>
    <row r="86" spans="3:11" x14ac:dyDescent="0.2">
      <c r="C86"/>
      <c r="D86"/>
      <c r="E86"/>
      <c r="F86"/>
      <c r="G86"/>
      <c r="H86"/>
      <c r="I86"/>
      <c r="J86"/>
      <c r="K86"/>
    </row>
    <row r="87" spans="3:11" x14ac:dyDescent="0.2">
      <c r="C87"/>
      <c r="D87"/>
      <c r="E87"/>
      <c r="F87"/>
      <c r="G87"/>
      <c r="H87"/>
      <c r="I87"/>
      <c r="J87"/>
      <c r="K87"/>
    </row>
    <row r="88" spans="3:11" x14ac:dyDescent="0.2">
      <c r="C88"/>
      <c r="D88"/>
      <c r="E88"/>
      <c r="F88"/>
      <c r="G88"/>
      <c r="H88"/>
      <c r="I88"/>
      <c r="J88"/>
      <c r="K88"/>
    </row>
    <row r="89" spans="3:11" x14ac:dyDescent="0.2">
      <c r="C89"/>
      <c r="D89"/>
      <c r="E89"/>
      <c r="F89"/>
      <c r="G89"/>
      <c r="H89"/>
      <c r="I89"/>
      <c r="J89"/>
      <c r="K89"/>
    </row>
    <row r="90" spans="3:11" x14ac:dyDescent="0.2">
      <c r="C90"/>
      <c r="D90"/>
      <c r="E90"/>
      <c r="F90"/>
      <c r="G90"/>
      <c r="H90"/>
      <c r="I90"/>
      <c r="J90"/>
      <c r="K90"/>
    </row>
    <row r="91" spans="3:11" x14ac:dyDescent="0.2">
      <c r="C91"/>
      <c r="D91"/>
      <c r="E91"/>
      <c r="F91"/>
      <c r="G91"/>
      <c r="H91"/>
      <c r="I91"/>
      <c r="J91"/>
      <c r="K91"/>
    </row>
    <row r="92" spans="3:11" x14ac:dyDescent="0.2">
      <c r="C92"/>
      <c r="D92"/>
      <c r="E92"/>
      <c r="F92"/>
      <c r="G92"/>
      <c r="H92"/>
      <c r="I92"/>
      <c r="J92"/>
      <c r="K92"/>
    </row>
    <row r="93" spans="3:11" x14ac:dyDescent="0.2">
      <c r="C93"/>
      <c r="D93"/>
      <c r="E93"/>
      <c r="F93"/>
      <c r="G93"/>
      <c r="H93"/>
      <c r="I93"/>
      <c r="J93"/>
      <c r="K93"/>
    </row>
    <row r="94" spans="3:11" x14ac:dyDescent="0.2">
      <c r="C94"/>
      <c r="D94"/>
      <c r="E94"/>
      <c r="F94"/>
      <c r="G94"/>
      <c r="H94"/>
      <c r="I94"/>
      <c r="J94"/>
      <c r="K94"/>
    </row>
    <row r="95" spans="3:11" x14ac:dyDescent="0.2">
      <c r="C95"/>
      <c r="D95"/>
      <c r="E95"/>
      <c r="F95"/>
      <c r="G95"/>
      <c r="H95"/>
      <c r="I95"/>
      <c r="J95"/>
      <c r="K95"/>
    </row>
    <row r="96" spans="3:11" x14ac:dyDescent="0.2">
      <c r="C96"/>
      <c r="D96"/>
      <c r="E96"/>
      <c r="F96"/>
      <c r="G96"/>
      <c r="H96"/>
      <c r="I96"/>
      <c r="J96"/>
      <c r="K96"/>
    </row>
    <row r="97" spans="3:11" x14ac:dyDescent="0.2">
      <c r="C97"/>
      <c r="D97"/>
      <c r="E97"/>
      <c r="F97"/>
      <c r="G97"/>
      <c r="H97"/>
      <c r="I97"/>
      <c r="J97"/>
      <c r="K97"/>
    </row>
    <row r="98" spans="3:11" x14ac:dyDescent="0.2">
      <c r="C98"/>
      <c r="D98"/>
      <c r="E98"/>
      <c r="F98"/>
      <c r="G98"/>
      <c r="H98"/>
      <c r="I98"/>
      <c r="J98"/>
      <c r="K98"/>
    </row>
    <row r="99" spans="3:11" x14ac:dyDescent="0.2">
      <c r="C99"/>
      <c r="D99"/>
      <c r="E99"/>
      <c r="F99"/>
      <c r="G99"/>
      <c r="H99"/>
      <c r="I99"/>
      <c r="J99"/>
      <c r="K99"/>
    </row>
    <row r="100" spans="3:11" x14ac:dyDescent="0.2">
      <c r="C100"/>
      <c r="D100"/>
      <c r="E100"/>
      <c r="F100"/>
      <c r="G100"/>
      <c r="H100"/>
      <c r="I100"/>
      <c r="J100"/>
      <c r="K100"/>
    </row>
    <row r="101" spans="3:11" x14ac:dyDescent="0.2">
      <c r="C101"/>
      <c r="D101"/>
      <c r="E101"/>
      <c r="F101"/>
      <c r="G101"/>
      <c r="H101"/>
      <c r="I101"/>
      <c r="J101"/>
      <c r="K101"/>
    </row>
    <row r="102" spans="3:11" x14ac:dyDescent="0.2">
      <c r="C102"/>
      <c r="D102"/>
      <c r="E102"/>
      <c r="F102"/>
      <c r="G102"/>
      <c r="H102"/>
      <c r="I102"/>
      <c r="J102"/>
      <c r="K102"/>
    </row>
    <row r="103" spans="3:11" x14ac:dyDescent="0.2">
      <c r="C103"/>
      <c r="D103"/>
      <c r="E103"/>
      <c r="F103"/>
      <c r="G103"/>
      <c r="H103"/>
      <c r="I103"/>
      <c r="J103"/>
      <c r="K103"/>
    </row>
    <row r="104" spans="3:11" x14ac:dyDescent="0.2">
      <c r="C104"/>
      <c r="D104"/>
      <c r="E104"/>
      <c r="F104"/>
      <c r="G104"/>
      <c r="H104"/>
      <c r="I104"/>
      <c r="J104"/>
      <c r="K104"/>
    </row>
    <row r="105" spans="3:11" x14ac:dyDescent="0.2">
      <c r="C105"/>
      <c r="D105"/>
      <c r="E105"/>
      <c r="F105"/>
      <c r="G105"/>
      <c r="H105"/>
      <c r="I105"/>
      <c r="J105"/>
      <c r="K105"/>
    </row>
    <row r="106" spans="3:11" x14ac:dyDescent="0.2">
      <c r="C106"/>
      <c r="D106"/>
      <c r="E106"/>
      <c r="F106"/>
      <c r="G106"/>
      <c r="H106"/>
      <c r="I106"/>
      <c r="J106"/>
      <c r="K106"/>
    </row>
    <row r="107" spans="3:11" x14ac:dyDescent="0.2">
      <c r="C107"/>
      <c r="D107"/>
      <c r="E107"/>
      <c r="F107"/>
      <c r="G107"/>
      <c r="H107"/>
      <c r="I107"/>
      <c r="J107"/>
      <c r="K107"/>
    </row>
    <row r="108" spans="3:11" x14ac:dyDescent="0.2">
      <c r="C108"/>
      <c r="D108"/>
      <c r="E108"/>
      <c r="F108"/>
      <c r="G108"/>
      <c r="H108"/>
      <c r="I108"/>
      <c r="J108"/>
      <c r="K108"/>
    </row>
    <row r="109" spans="3:11" x14ac:dyDescent="0.2">
      <c r="C109"/>
      <c r="D109"/>
      <c r="E109"/>
      <c r="F109"/>
      <c r="G109"/>
      <c r="H109"/>
      <c r="I109"/>
      <c r="J109"/>
      <c r="K109"/>
    </row>
    <row r="110" spans="3:11" x14ac:dyDescent="0.2">
      <c r="C110"/>
      <c r="D110"/>
      <c r="E110"/>
      <c r="F110"/>
      <c r="G110"/>
      <c r="H110"/>
      <c r="I110"/>
      <c r="J110"/>
      <c r="K110"/>
    </row>
    <row r="111" spans="3:11" x14ac:dyDescent="0.2">
      <c r="C111"/>
      <c r="D111"/>
      <c r="E111"/>
      <c r="F111"/>
      <c r="G111"/>
      <c r="H111"/>
      <c r="I111"/>
      <c r="J111"/>
      <c r="K111"/>
    </row>
    <row r="112" spans="3:11" x14ac:dyDescent="0.2">
      <c r="C112"/>
      <c r="D112"/>
      <c r="E112"/>
      <c r="F112"/>
      <c r="G112"/>
      <c r="H112"/>
      <c r="I112"/>
      <c r="J112"/>
      <c r="K112"/>
    </row>
    <row r="113" spans="3:11" x14ac:dyDescent="0.2">
      <c r="C113"/>
      <c r="D113"/>
      <c r="E113"/>
      <c r="F113"/>
      <c r="G113"/>
      <c r="H113"/>
      <c r="I113"/>
      <c r="J113"/>
      <c r="K113"/>
    </row>
    <row r="114" spans="3:11" x14ac:dyDescent="0.2">
      <c r="C114"/>
      <c r="D114"/>
      <c r="E114"/>
      <c r="F114"/>
      <c r="G114"/>
      <c r="H114"/>
      <c r="I114"/>
      <c r="J114"/>
      <c r="K114"/>
    </row>
    <row r="115" spans="3:11" x14ac:dyDescent="0.2">
      <c r="C115"/>
      <c r="D115"/>
      <c r="E115"/>
      <c r="F115"/>
      <c r="G115"/>
      <c r="H115"/>
      <c r="I115"/>
      <c r="J115"/>
      <c r="K115"/>
    </row>
    <row r="116" spans="3:11" x14ac:dyDescent="0.2">
      <c r="C116"/>
      <c r="D116"/>
      <c r="E116"/>
      <c r="F116"/>
      <c r="G116"/>
      <c r="H116"/>
      <c r="I116"/>
      <c r="J116"/>
      <c r="K116"/>
    </row>
    <row r="117" spans="3:11" x14ac:dyDescent="0.2">
      <c r="C117"/>
      <c r="D117"/>
      <c r="E117"/>
      <c r="F117"/>
      <c r="G117"/>
      <c r="H117"/>
      <c r="I117"/>
      <c r="J117"/>
      <c r="K117"/>
    </row>
    <row r="118" spans="3:11" x14ac:dyDescent="0.2">
      <c r="C118"/>
      <c r="D118"/>
      <c r="E118"/>
      <c r="F118"/>
      <c r="G118"/>
      <c r="H118"/>
      <c r="I118"/>
      <c r="J118"/>
      <c r="K118"/>
    </row>
    <row r="119" spans="3:11" x14ac:dyDescent="0.2">
      <c r="C119"/>
      <c r="D119"/>
      <c r="E119"/>
      <c r="F119"/>
      <c r="G119"/>
      <c r="H119"/>
      <c r="I119"/>
      <c r="J119"/>
      <c r="K119"/>
    </row>
    <row r="120" spans="3:11" x14ac:dyDescent="0.2">
      <c r="C120"/>
      <c r="D120"/>
      <c r="E120"/>
      <c r="F120"/>
      <c r="G120"/>
      <c r="H120"/>
      <c r="I120"/>
      <c r="J120"/>
      <c r="K120"/>
    </row>
    <row r="121" spans="3:11" x14ac:dyDescent="0.2">
      <c r="C121"/>
      <c r="D121"/>
      <c r="E121"/>
      <c r="F121"/>
      <c r="G121"/>
      <c r="H121"/>
      <c r="I121"/>
      <c r="J121"/>
      <c r="K121"/>
    </row>
    <row r="122" spans="3:11" x14ac:dyDescent="0.2">
      <c r="C122"/>
      <c r="D122"/>
      <c r="E122"/>
      <c r="F122"/>
      <c r="G122"/>
      <c r="H122"/>
      <c r="I122"/>
      <c r="J122"/>
      <c r="K122"/>
    </row>
    <row r="123" spans="3:11" x14ac:dyDescent="0.2">
      <c r="C123"/>
      <c r="D123"/>
      <c r="E123"/>
      <c r="F123"/>
      <c r="G123"/>
      <c r="H123"/>
      <c r="I123"/>
      <c r="J123"/>
      <c r="K123"/>
    </row>
    <row r="124" spans="3:11" x14ac:dyDescent="0.2">
      <c r="C124"/>
      <c r="D124"/>
      <c r="E124"/>
      <c r="F124"/>
      <c r="G124"/>
      <c r="H124"/>
      <c r="I124"/>
      <c r="J124"/>
      <c r="K124"/>
    </row>
    <row r="125" spans="3:11" x14ac:dyDescent="0.2">
      <c r="C125"/>
      <c r="D125"/>
      <c r="E125"/>
      <c r="F125"/>
      <c r="G125"/>
      <c r="H125"/>
      <c r="I125"/>
      <c r="J125"/>
      <c r="K125"/>
    </row>
    <row r="126" spans="3:11" x14ac:dyDescent="0.2">
      <c r="C126"/>
      <c r="D126"/>
      <c r="E126"/>
      <c r="F126"/>
      <c r="G126"/>
      <c r="H126"/>
      <c r="I126"/>
      <c r="J126"/>
      <c r="K126"/>
    </row>
    <row r="127" spans="3:11" x14ac:dyDescent="0.2">
      <c r="C127"/>
      <c r="D127"/>
      <c r="E127"/>
      <c r="F127"/>
      <c r="G127"/>
      <c r="H127"/>
      <c r="I127"/>
      <c r="J127"/>
      <c r="K127"/>
    </row>
    <row r="128" spans="3:11" x14ac:dyDescent="0.2">
      <c r="C128"/>
      <c r="D128"/>
      <c r="E128"/>
      <c r="F128"/>
      <c r="G128"/>
      <c r="H128"/>
      <c r="I128"/>
      <c r="J128"/>
      <c r="K128"/>
    </row>
    <row r="129" spans="3:11" x14ac:dyDescent="0.2">
      <c r="C129"/>
      <c r="D129"/>
      <c r="E129"/>
      <c r="F129"/>
      <c r="G129"/>
      <c r="H129"/>
      <c r="I129"/>
      <c r="J129"/>
      <c r="K129"/>
    </row>
    <row r="130" spans="3:11" x14ac:dyDescent="0.2">
      <c r="C130"/>
      <c r="D130"/>
      <c r="E130"/>
      <c r="F130"/>
      <c r="G130"/>
      <c r="H130"/>
      <c r="I130"/>
      <c r="J130"/>
      <c r="K130"/>
    </row>
    <row r="131" spans="3:11" x14ac:dyDescent="0.2">
      <c r="C131"/>
      <c r="D131"/>
      <c r="E131"/>
      <c r="F131"/>
      <c r="G131"/>
      <c r="H131"/>
      <c r="I131"/>
      <c r="J131"/>
      <c r="K131"/>
    </row>
    <row r="132" spans="3:11" x14ac:dyDescent="0.2">
      <c r="C132"/>
      <c r="D132"/>
      <c r="E132"/>
      <c r="F132"/>
      <c r="G132"/>
      <c r="H132"/>
      <c r="I132"/>
      <c r="J132"/>
      <c r="K132"/>
    </row>
    <row r="133" spans="3:11" x14ac:dyDescent="0.2">
      <c r="C133"/>
      <c r="D133"/>
      <c r="E133"/>
      <c r="F133"/>
      <c r="G133"/>
      <c r="H133"/>
      <c r="I133"/>
      <c r="J133"/>
      <c r="K133"/>
    </row>
    <row r="134" spans="3:11" x14ac:dyDescent="0.2">
      <c r="C134"/>
      <c r="D134"/>
      <c r="E134"/>
      <c r="F134"/>
      <c r="G134"/>
      <c r="H134"/>
      <c r="I134"/>
      <c r="J134"/>
      <c r="K134"/>
    </row>
    <row r="135" spans="3:11" x14ac:dyDescent="0.2">
      <c r="C135"/>
      <c r="D135"/>
      <c r="E135"/>
      <c r="F135"/>
      <c r="G135"/>
      <c r="H135"/>
      <c r="I135"/>
      <c r="J135"/>
      <c r="K135"/>
    </row>
    <row r="136" spans="3:11" x14ac:dyDescent="0.2">
      <c r="C136"/>
      <c r="D136"/>
      <c r="E136"/>
      <c r="F136"/>
      <c r="G136"/>
      <c r="H136"/>
      <c r="I136"/>
      <c r="J136"/>
      <c r="K136"/>
    </row>
    <row r="137" spans="3:11" x14ac:dyDescent="0.2">
      <c r="C137"/>
      <c r="D137"/>
      <c r="E137"/>
      <c r="F137"/>
      <c r="G137"/>
      <c r="H137"/>
      <c r="I137"/>
      <c r="J137"/>
      <c r="K137"/>
    </row>
    <row r="138" spans="3:11" x14ac:dyDescent="0.2">
      <c r="C138"/>
      <c r="D138"/>
      <c r="E138"/>
      <c r="F138"/>
      <c r="G138"/>
      <c r="H138"/>
      <c r="I138"/>
      <c r="J138"/>
      <c r="K138"/>
    </row>
    <row r="139" spans="3:11" x14ac:dyDescent="0.2">
      <c r="C139"/>
      <c r="D139"/>
      <c r="E139"/>
      <c r="F139"/>
      <c r="G139"/>
      <c r="H139"/>
      <c r="I139"/>
      <c r="J139"/>
      <c r="K139"/>
    </row>
    <row r="140" spans="3:11" x14ac:dyDescent="0.2">
      <c r="C140"/>
      <c r="D140"/>
      <c r="E140"/>
      <c r="F140"/>
      <c r="G140"/>
      <c r="H140"/>
      <c r="I140"/>
      <c r="J140"/>
      <c r="K140"/>
    </row>
    <row r="141" spans="3:11" x14ac:dyDescent="0.2">
      <c r="C141"/>
      <c r="D141"/>
      <c r="E141"/>
      <c r="F141"/>
      <c r="G141"/>
      <c r="H141"/>
      <c r="I141"/>
      <c r="J141"/>
      <c r="K141"/>
    </row>
    <row r="142" spans="3:11" x14ac:dyDescent="0.2">
      <c r="C142"/>
      <c r="D142"/>
      <c r="E142"/>
      <c r="F142"/>
      <c r="G142"/>
      <c r="H142"/>
      <c r="I142"/>
      <c r="J142"/>
      <c r="K142"/>
    </row>
    <row r="143" spans="3:11" x14ac:dyDescent="0.2">
      <c r="C143"/>
      <c r="D143"/>
      <c r="E143"/>
      <c r="F143"/>
      <c r="G143"/>
      <c r="H143"/>
      <c r="I143"/>
      <c r="J143"/>
      <c r="K143"/>
    </row>
    <row r="144" spans="3:11" x14ac:dyDescent="0.2">
      <c r="C144"/>
      <c r="D144"/>
      <c r="E144"/>
      <c r="F144"/>
      <c r="G144"/>
      <c r="H144"/>
      <c r="I144"/>
      <c r="J144"/>
      <c r="K144"/>
    </row>
    <row r="145" spans="3:11" x14ac:dyDescent="0.2">
      <c r="C145"/>
      <c r="D145"/>
      <c r="E145"/>
      <c r="F145"/>
      <c r="G145"/>
      <c r="H145"/>
      <c r="I145"/>
      <c r="J145"/>
      <c r="K145"/>
    </row>
    <row r="146" spans="3:11" x14ac:dyDescent="0.2">
      <c r="C146"/>
      <c r="D146"/>
      <c r="E146"/>
      <c r="F146"/>
      <c r="G146"/>
      <c r="H146"/>
      <c r="I146"/>
      <c r="J146"/>
      <c r="K146"/>
    </row>
    <row r="147" spans="3:11" x14ac:dyDescent="0.2">
      <c r="C147"/>
      <c r="D147"/>
      <c r="E147"/>
      <c r="F147"/>
      <c r="G147"/>
      <c r="H147"/>
      <c r="I147"/>
      <c r="J147"/>
      <c r="K147"/>
    </row>
    <row r="148" spans="3:11" x14ac:dyDescent="0.2">
      <c r="C148"/>
      <c r="D148"/>
      <c r="E148"/>
      <c r="F148"/>
      <c r="G148"/>
      <c r="H148"/>
      <c r="I148"/>
      <c r="J148"/>
      <c r="K148"/>
    </row>
    <row r="149" spans="3:11" x14ac:dyDescent="0.2">
      <c r="C149"/>
      <c r="D149"/>
      <c r="E149"/>
      <c r="F149"/>
      <c r="G149"/>
      <c r="H149"/>
      <c r="I149"/>
      <c r="J149"/>
      <c r="K149"/>
    </row>
    <row r="150" spans="3:11" x14ac:dyDescent="0.2">
      <c r="C150"/>
      <c r="D150"/>
      <c r="E150"/>
      <c r="F150"/>
      <c r="G150"/>
      <c r="H150"/>
      <c r="I150"/>
      <c r="J150"/>
      <c r="K150"/>
    </row>
    <row r="151" spans="3:11" x14ac:dyDescent="0.2">
      <c r="C151"/>
      <c r="D151"/>
      <c r="E151"/>
      <c r="F151"/>
      <c r="G151"/>
      <c r="H151"/>
      <c r="I151"/>
      <c r="J151"/>
      <c r="K151"/>
    </row>
    <row r="152" spans="3:11" x14ac:dyDescent="0.2">
      <c r="C152"/>
      <c r="D152"/>
      <c r="E152"/>
      <c r="F152"/>
      <c r="G152"/>
      <c r="H152"/>
      <c r="I152"/>
      <c r="J152"/>
      <c r="K152"/>
    </row>
    <row r="153" spans="3:11" x14ac:dyDescent="0.2">
      <c r="C153"/>
      <c r="D153"/>
      <c r="E153"/>
      <c r="F153"/>
      <c r="G153"/>
      <c r="H153"/>
      <c r="I153"/>
      <c r="J153"/>
      <c r="K153"/>
    </row>
    <row r="154" spans="3:11" x14ac:dyDescent="0.2">
      <c r="C154"/>
      <c r="D154"/>
      <c r="E154"/>
      <c r="F154"/>
      <c r="G154"/>
      <c r="H154"/>
      <c r="I154"/>
      <c r="J154"/>
      <c r="K154"/>
    </row>
    <row r="155" spans="3:11" x14ac:dyDescent="0.2">
      <c r="C155"/>
      <c r="D155"/>
      <c r="E155"/>
      <c r="F155"/>
      <c r="G155"/>
      <c r="H155"/>
      <c r="I155"/>
      <c r="J155"/>
      <c r="K155"/>
    </row>
    <row r="156" spans="3:11" x14ac:dyDescent="0.2">
      <c r="C156"/>
      <c r="D156"/>
      <c r="E156"/>
      <c r="F156"/>
      <c r="G156"/>
      <c r="H156"/>
      <c r="I156"/>
      <c r="J156"/>
      <c r="K156"/>
    </row>
    <row r="157" spans="3:11" x14ac:dyDescent="0.2">
      <c r="C157"/>
      <c r="D157"/>
      <c r="E157"/>
      <c r="F157"/>
      <c r="G157"/>
      <c r="H157"/>
      <c r="I157"/>
      <c r="J157"/>
      <c r="K157"/>
    </row>
    <row r="158" spans="3:11" x14ac:dyDescent="0.2">
      <c r="C158"/>
      <c r="D158"/>
      <c r="E158"/>
      <c r="F158"/>
      <c r="G158"/>
      <c r="H158"/>
      <c r="I158"/>
      <c r="J158"/>
      <c r="K158"/>
    </row>
    <row r="159" spans="3:11" x14ac:dyDescent="0.2">
      <c r="C159"/>
      <c r="D159"/>
      <c r="E159"/>
      <c r="F159"/>
      <c r="G159"/>
      <c r="H159"/>
      <c r="I159"/>
      <c r="J159"/>
      <c r="K159"/>
    </row>
    <row r="160" spans="3:11" x14ac:dyDescent="0.2">
      <c r="C160"/>
      <c r="D160"/>
      <c r="E160"/>
      <c r="F160"/>
      <c r="G160"/>
      <c r="H160"/>
      <c r="I160"/>
      <c r="J160"/>
      <c r="K160"/>
    </row>
    <row r="161" spans="3:11" x14ac:dyDescent="0.2">
      <c r="C161"/>
      <c r="D161"/>
      <c r="E161"/>
      <c r="F161"/>
      <c r="G161"/>
      <c r="H161"/>
      <c r="I161"/>
      <c r="J161"/>
      <c r="K161"/>
    </row>
    <row r="162" spans="3:11" x14ac:dyDescent="0.2">
      <c r="C162"/>
      <c r="D162"/>
      <c r="E162"/>
      <c r="F162"/>
      <c r="G162"/>
      <c r="H162"/>
      <c r="I162"/>
      <c r="J162"/>
      <c r="K162"/>
    </row>
    <row r="163" spans="3:11" x14ac:dyDescent="0.2">
      <c r="C163"/>
      <c r="D163"/>
      <c r="E163"/>
      <c r="F163"/>
      <c r="G163"/>
      <c r="H163"/>
      <c r="I163"/>
      <c r="J163"/>
      <c r="K163"/>
    </row>
    <row r="164" spans="3:11" x14ac:dyDescent="0.2">
      <c r="C164"/>
      <c r="D164"/>
      <c r="E164"/>
      <c r="F164"/>
      <c r="G164"/>
      <c r="H164"/>
      <c r="I164"/>
      <c r="J164"/>
      <c r="K164"/>
    </row>
    <row r="165" spans="3:11" x14ac:dyDescent="0.2">
      <c r="C165"/>
      <c r="D165"/>
      <c r="E165"/>
      <c r="F165"/>
      <c r="G165"/>
      <c r="H165"/>
      <c r="I165"/>
      <c r="J165"/>
      <c r="K165"/>
    </row>
    <row r="166" spans="3:11" x14ac:dyDescent="0.2">
      <c r="C166"/>
      <c r="D166"/>
      <c r="E166"/>
      <c r="F166"/>
      <c r="G166"/>
      <c r="H166"/>
      <c r="I166"/>
      <c r="J166"/>
      <c r="K166"/>
    </row>
    <row r="167" spans="3:11" x14ac:dyDescent="0.2">
      <c r="C167"/>
      <c r="D167"/>
      <c r="E167"/>
      <c r="F167"/>
      <c r="G167"/>
      <c r="H167"/>
      <c r="I167"/>
      <c r="J167"/>
      <c r="K167"/>
    </row>
    <row r="168" spans="3:11" x14ac:dyDescent="0.2">
      <c r="C168"/>
      <c r="D168"/>
      <c r="E168"/>
      <c r="F168"/>
      <c r="G168"/>
      <c r="H168"/>
      <c r="I168"/>
      <c r="J168"/>
      <c r="K168"/>
    </row>
    <row r="169" spans="3:11" x14ac:dyDescent="0.2">
      <c r="C169"/>
      <c r="D169"/>
      <c r="E169"/>
      <c r="F169"/>
      <c r="G169"/>
      <c r="H169"/>
      <c r="I169"/>
      <c r="J169"/>
      <c r="K169"/>
    </row>
    <row r="170" spans="3:11" x14ac:dyDescent="0.2">
      <c r="C170"/>
      <c r="D170"/>
      <c r="E170"/>
      <c r="F170"/>
      <c r="G170"/>
      <c r="H170"/>
      <c r="I170"/>
      <c r="J170"/>
      <c r="K170"/>
    </row>
    <row r="171" spans="3:11" x14ac:dyDescent="0.2">
      <c r="C171"/>
      <c r="D171"/>
      <c r="E171"/>
      <c r="F171"/>
      <c r="G171"/>
      <c r="H171"/>
      <c r="I171"/>
      <c r="J171"/>
      <c r="K171"/>
    </row>
    <row r="172" spans="3:11" x14ac:dyDescent="0.2">
      <c r="C172"/>
      <c r="D172"/>
      <c r="E172"/>
      <c r="F172"/>
      <c r="G172"/>
      <c r="H172"/>
      <c r="I172"/>
      <c r="J172"/>
      <c r="K172"/>
    </row>
    <row r="173" spans="3:11" x14ac:dyDescent="0.2">
      <c r="C173"/>
      <c r="D173"/>
      <c r="E173"/>
      <c r="F173"/>
      <c r="G173"/>
      <c r="H173"/>
      <c r="I173"/>
      <c r="J173"/>
      <c r="K173"/>
    </row>
    <row r="174" spans="3:11" x14ac:dyDescent="0.2">
      <c r="C174"/>
      <c r="D174"/>
      <c r="E174"/>
      <c r="F174"/>
      <c r="G174"/>
      <c r="H174"/>
      <c r="I174"/>
      <c r="J174"/>
      <c r="K174"/>
    </row>
    <row r="175" spans="3:11" x14ac:dyDescent="0.2">
      <c r="C175"/>
      <c r="D175"/>
      <c r="E175"/>
      <c r="F175"/>
      <c r="G175"/>
      <c r="H175"/>
      <c r="I175"/>
      <c r="J175"/>
      <c r="K175"/>
    </row>
    <row r="176" spans="3:11" x14ac:dyDescent="0.2">
      <c r="C176"/>
      <c r="D176"/>
      <c r="E176"/>
      <c r="F176"/>
      <c r="G176"/>
      <c r="H176"/>
      <c r="I176"/>
      <c r="J176"/>
      <c r="K176"/>
    </row>
    <row r="177" spans="3:11" x14ac:dyDescent="0.2">
      <c r="C177"/>
      <c r="D177"/>
      <c r="E177"/>
      <c r="F177"/>
      <c r="G177"/>
      <c r="H177"/>
      <c r="I177"/>
      <c r="J177"/>
      <c r="K177"/>
    </row>
    <row r="178" spans="3:11" x14ac:dyDescent="0.2">
      <c r="C178"/>
      <c r="D178"/>
      <c r="E178"/>
      <c r="F178"/>
      <c r="G178"/>
      <c r="H178"/>
      <c r="I178"/>
      <c r="J178"/>
      <c r="K178"/>
    </row>
    <row r="179" spans="3:11" x14ac:dyDescent="0.2">
      <c r="C179"/>
      <c r="D179"/>
      <c r="E179"/>
      <c r="F179"/>
      <c r="G179"/>
      <c r="H179"/>
      <c r="I179"/>
      <c r="J179"/>
      <c r="K179"/>
    </row>
    <row r="180" spans="3:11" x14ac:dyDescent="0.2">
      <c r="C180"/>
      <c r="D180"/>
      <c r="E180"/>
      <c r="F180"/>
      <c r="G180"/>
      <c r="H180"/>
      <c r="I180"/>
      <c r="J180"/>
      <c r="K180"/>
    </row>
    <row r="181" spans="3:11" x14ac:dyDescent="0.2">
      <c r="C181"/>
      <c r="D181"/>
      <c r="E181"/>
      <c r="F181"/>
      <c r="G181"/>
      <c r="H181"/>
      <c r="I181"/>
      <c r="J181"/>
      <c r="K181"/>
    </row>
    <row r="182" spans="3:11" x14ac:dyDescent="0.2">
      <c r="C182"/>
      <c r="D182"/>
      <c r="E182"/>
      <c r="F182"/>
      <c r="G182"/>
      <c r="H182"/>
      <c r="I182"/>
      <c r="J182"/>
      <c r="K182"/>
    </row>
    <row r="183" spans="3:11" x14ac:dyDescent="0.2">
      <c r="C183"/>
      <c r="D183"/>
      <c r="E183"/>
      <c r="F183"/>
      <c r="G183"/>
      <c r="H183"/>
      <c r="I183"/>
      <c r="J183"/>
      <c r="K183"/>
    </row>
    <row r="184" spans="3:11" x14ac:dyDescent="0.2">
      <c r="C184"/>
      <c r="D184"/>
      <c r="E184"/>
      <c r="F184"/>
      <c r="G184"/>
      <c r="H184"/>
      <c r="I184"/>
      <c r="J184"/>
      <c r="K184"/>
    </row>
    <row r="185" spans="3:11" x14ac:dyDescent="0.2">
      <c r="C185"/>
      <c r="D185"/>
      <c r="E185"/>
      <c r="F185"/>
      <c r="G185"/>
      <c r="H185"/>
      <c r="I185"/>
      <c r="J185"/>
      <c r="K185"/>
    </row>
    <row r="186" spans="3:11" x14ac:dyDescent="0.2">
      <c r="C186"/>
      <c r="D186"/>
      <c r="E186"/>
      <c r="F186"/>
      <c r="G186"/>
      <c r="H186"/>
      <c r="I186"/>
      <c r="J186"/>
      <c r="K186"/>
    </row>
    <row r="187" spans="3:11" x14ac:dyDescent="0.2">
      <c r="C187"/>
      <c r="D187"/>
      <c r="E187"/>
      <c r="F187"/>
      <c r="G187"/>
      <c r="H187"/>
      <c r="I187"/>
      <c r="J187"/>
      <c r="K187"/>
    </row>
    <row r="188" spans="3:11" x14ac:dyDescent="0.2">
      <c r="C188"/>
      <c r="D188"/>
      <c r="E188"/>
      <c r="F188"/>
      <c r="G188"/>
      <c r="H188"/>
      <c r="I188"/>
      <c r="J188"/>
      <c r="K188"/>
    </row>
    <row r="189" spans="3:11" x14ac:dyDescent="0.2">
      <c r="C189"/>
      <c r="D189"/>
      <c r="E189"/>
      <c r="F189"/>
      <c r="G189"/>
      <c r="H189"/>
      <c r="I189"/>
      <c r="J189"/>
      <c r="K189"/>
    </row>
    <row r="190" spans="3:11" x14ac:dyDescent="0.2">
      <c r="C190"/>
      <c r="D190"/>
      <c r="E190"/>
      <c r="F190"/>
      <c r="G190"/>
      <c r="H190"/>
      <c r="I190"/>
      <c r="J190"/>
      <c r="K190"/>
    </row>
    <row r="191" spans="3:11" x14ac:dyDescent="0.2">
      <c r="C191"/>
      <c r="D191"/>
      <c r="E191"/>
      <c r="F191"/>
      <c r="G191"/>
      <c r="H191"/>
      <c r="I191"/>
      <c r="J191"/>
      <c r="K191"/>
    </row>
    <row r="192" spans="3:11" x14ac:dyDescent="0.2">
      <c r="C192"/>
      <c r="D192"/>
      <c r="E192"/>
      <c r="F192"/>
      <c r="G192"/>
      <c r="H192"/>
      <c r="I192"/>
      <c r="J192"/>
      <c r="K192"/>
    </row>
    <row r="193" spans="3:11" x14ac:dyDescent="0.2">
      <c r="C193"/>
      <c r="D193"/>
      <c r="E193"/>
      <c r="F193"/>
      <c r="G193"/>
      <c r="H193"/>
      <c r="I193"/>
      <c r="J193"/>
      <c r="K193"/>
    </row>
    <row r="194" spans="3:11" x14ac:dyDescent="0.2">
      <c r="C194"/>
      <c r="D194"/>
      <c r="E194"/>
      <c r="F194"/>
      <c r="G194"/>
      <c r="H194"/>
      <c r="I194"/>
      <c r="J194"/>
      <c r="K194"/>
    </row>
    <row r="195" spans="3:11" x14ac:dyDescent="0.2">
      <c r="C195"/>
      <c r="D195"/>
      <c r="E195"/>
      <c r="F195"/>
      <c r="G195"/>
      <c r="H195"/>
      <c r="I195"/>
      <c r="J195"/>
      <c r="K19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550B7-F188-4D49-83AA-127492E4F00C}">
  <sheetPr codeName="Sheet9"/>
  <dimension ref="A1:N195"/>
  <sheetViews>
    <sheetView workbookViewId="0">
      <selection activeCell="B1" sqref="B1:B9"/>
    </sheetView>
  </sheetViews>
  <sheetFormatPr baseColWidth="10" defaultColWidth="8.83203125" defaultRowHeight="15" x14ac:dyDescent="0.2"/>
  <cols>
    <col min="1" max="1" width="25.6640625" bestFit="1" customWidth="1"/>
    <col min="3" max="8" width="8.83203125" style="4"/>
    <col min="9" max="9" width="8.83203125" style="9"/>
    <col min="10" max="11" width="8.83203125" style="6"/>
  </cols>
  <sheetData>
    <row r="1" spans="1:14" x14ac:dyDescent="0.2">
      <c r="A1" t="s">
        <v>23</v>
      </c>
      <c r="B1" t="str">
        <f>Main!H5</f>
        <v>OMC-17HS08-1004S</v>
      </c>
      <c r="D1" s="1" t="s">
        <v>9</v>
      </c>
      <c r="E1" s="1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16</v>
      </c>
      <c r="L1" s="8" t="s">
        <v>17</v>
      </c>
      <c r="M1" s="10" t="s">
        <v>18</v>
      </c>
      <c r="N1" s="10" t="s">
        <v>19</v>
      </c>
    </row>
    <row r="2" spans="1:14" x14ac:dyDescent="0.2">
      <c r="A2" s="11" t="s">
        <v>0</v>
      </c>
      <c r="B2">
        <f>Main!H6</f>
        <v>24</v>
      </c>
      <c r="D2">
        <v>1</v>
      </c>
      <c r="E2">
        <f t="shared" ref="E2:E25" si="0">D2*(360/$B$3)/$B$9</f>
        <v>50</v>
      </c>
      <c r="F2" s="4">
        <f t="shared" ref="F2:F25" si="1">2*PI()*E2*$B$7/1000</f>
        <v>1.4137166941154069</v>
      </c>
      <c r="G2" s="4">
        <f t="shared" ref="G2:G25" si="2">F2+$B$4</f>
        <v>5.1137166941154071</v>
      </c>
      <c r="H2" s="4">
        <f t="shared" ref="H2:H25" si="3">2*PI()*D2*($B$8/(100*SQRT(2))/$B$5)</f>
        <v>0.71086127010533862</v>
      </c>
      <c r="I2" s="4">
        <f>IF($B$2 &gt; H2, $B$2 - H2, 0)</f>
        <v>23.28913872989466</v>
      </c>
      <c r="J2" s="4">
        <f>I2/G2</f>
        <v>4.554248919713241</v>
      </c>
      <c r="K2" s="4">
        <f t="shared" ref="K2:K25" si="4">IF(J2&gt;$B$6,$B$6, J2)</f>
        <v>0.8</v>
      </c>
      <c r="L2" s="9">
        <f t="shared" ref="L2:L25" si="5">K2/$B$5</f>
        <v>0.8</v>
      </c>
      <c r="M2" s="6">
        <f>L2*$B$8/(100*SQRT(2))</f>
        <v>9.0509667991878082E-2</v>
      </c>
      <c r="N2" s="6">
        <f>M2*SQRT(2)</f>
        <v>0.128</v>
      </c>
    </row>
    <row r="3" spans="1:14" x14ac:dyDescent="0.2">
      <c r="A3" s="5" t="s">
        <v>2</v>
      </c>
      <c r="B3">
        <f>Main!H7</f>
        <v>1.8</v>
      </c>
      <c r="D3">
        <v>2</v>
      </c>
      <c r="E3">
        <f t="shared" si="0"/>
        <v>100</v>
      </c>
      <c r="F3" s="4">
        <f t="shared" si="1"/>
        <v>2.8274333882308138</v>
      </c>
      <c r="G3" s="4">
        <f t="shared" si="2"/>
        <v>6.527433388230814</v>
      </c>
      <c r="H3" s="4">
        <f t="shared" si="3"/>
        <v>1.4217225402106772</v>
      </c>
      <c r="I3" s="4">
        <f t="shared" ref="I3:I25" si="6">IF($B$2 &gt; H3, $B$2 - H3, 0)</f>
        <v>22.578277459789323</v>
      </c>
      <c r="J3" s="4">
        <f t="shared" ref="J3:J11" si="7">I3/G3</f>
        <v>3.4589824387176025</v>
      </c>
      <c r="K3" s="4">
        <f t="shared" si="4"/>
        <v>0.8</v>
      </c>
      <c r="L3" s="9">
        <f t="shared" si="5"/>
        <v>0.8</v>
      </c>
      <c r="M3" s="6">
        <f t="shared" ref="M3:M25" si="8">L3*$B$8/(100*SQRT(2))</f>
        <v>9.0509667991878082E-2</v>
      </c>
      <c r="N3" s="6">
        <f t="shared" ref="N3:N11" si="9">M3*SQRT(2)</f>
        <v>0.128</v>
      </c>
    </row>
    <row r="4" spans="1:14" x14ac:dyDescent="0.2">
      <c r="A4" s="2" t="s">
        <v>3</v>
      </c>
      <c r="B4">
        <f>Main!H8</f>
        <v>3.7</v>
      </c>
      <c r="D4">
        <v>3</v>
      </c>
      <c r="E4">
        <f t="shared" si="0"/>
        <v>150</v>
      </c>
      <c r="F4" s="4">
        <f t="shared" si="1"/>
        <v>4.2411500823462207</v>
      </c>
      <c r="G4" s="4">
        <f t="shared" si="2"/>
        <v>7.9411500823462209</v>
      </c>
      <c r="H4" s="4">
        <f t="shared" si="3"/>
        <v>2.132583810316016</v>
      </c>
      <c r="I4" s="4">
        <f t="shared" si="6"/>
        <v>21.867416189683983</v>
      </c>
      <c r="J4" s="4">
        <f t="shared" si="7"/>
        <v>2.753683781685087</v>
      </c>
      <c r="K4" s="4">
        <f t="shared" si="4"/>
        <v>0.8</v>
      </c>
      <c r="L4" s="9">
        <f t="shared" si="5"/>
        <v>0.8</v>
      </c>
      <c r="M4" s="6">
        <f t="shared" si="8"/>
        <v>9.0509667991878082E-2</v>
      </c>
      <c r="N4" s="6">
        <f t="shared" si="9"/>
        <v>0.128</v>
      </c>
    </row>
    <row r="5" spans="1:14" x14ac:dyDescent="0.2">
      <c r="A5" s="2" t="s">
        <v>4</v>
      </c>
      <c r="B5">
        <f>Main!H9</f>
        <v>1</v>
      </c>
      <c r="D5">
        <v>4</v>
      </c>
      <c r="E5">
        <f t="shared" si="0"/>
        <v>200</v>
      </c>
      <c r="F5" s="4">
        <f t="shared" si="1"/>
        <v>5.6548667764616276</v>
      </c>
      <c r="G5" s="4">
        <f t="shared" si="2"/>
        <v>9.3548667764616269</v>
      </c>
      <c r="H5" s="4">
        <f t="shared" si="3"/>
        <v>2.8434450804213545</v>
      </c>
      <c r="I5" s="4">
        <f t="shared" si="6"/>
        <v>21.156554919578646</v>
      </c>
      <c r="J5" s="4">
        <f t="shared" si="7"/>
        <v>2.2615559820490438</v>
      </c>
      <c r="K5" s="4">
        <f t="shared" si="4"/>
        <v>0.8</v>
      </c>
      <c r="L5" s="9">
        <f t="shared" si="5"/>
        <v>0.8</v>
      </c>
      <c r="M5" s="6">
        <f t="shared" si="8"/>
        <v>9.0509667991878082E-2</v>
      </c>
      <c r="N5" s="6">
        <f t="shared" si="9"/>
        <v>0.128</v>
      </c>
    </row>
    <row r="6" spans="1:14" x14ac:dyDescent="0.2">
      <c r="A6" s="2" t="s">
        <v>5</v>
      </c>
      <c r="B6">
        <f>Main!H10</f>
        <v>0.8</v>
      </c>
      <c r="D6">
        <v>5</v>
      </c>
      <c r="E6">
        <f t="shared" si="0"/>
        <v>250</v>
      </c>
      <c r="F6" s="4">
        <f t="shared" si="1"/>
        <v>7.0685834705770336</v>
      </c>
      <c r="G6" s="4">
        <f t="shared" si="2"/>
        <v>10.768583470577035</v>
      </c>
      <c r="H6" s="4">
        <f t="shared" si="3"/>
        <v>3.554306350526693</v>
      </c>
      <c r="I6" s="4">
        <f t="shared" si="6"/>
        <v>20.445693649473306</v>
      </c>
      <c r="J6" s="4">
        <f t="shared" si="7"/>
        <v>1.8986428164239992</v>
      </c>
      <c r="K6" s="4">
        <f t="shared" si="4"/>
        <v>0.8</v>
      </c>
      <c r="L6" s="9">
        <f t="shared" si="5"/>
        <v>0.8</v>
      </c>
      <c r="M6" s="6">
        <f t="shared" si="8"/>
        <v>9.0509667991878082E-2</v>
      </c>
      <c r="N6" s="6">
        <f t="shared" si="9"/>
        <v>0.128</v>
      </c>
    </row>
    <row r="7" spans="1:14" x14ac:dyDescent="0.2">
      <c r="A7" s="2" t="s">
        <v>6</v>
      </c>
      <c r="B7">
        <f>Main!H11</f>
        <v>4.5</v>
      </c>
      <c r="D7">
        <v>6</v>
      </c>
      <c r="E7">
        <f t="shared" si="0"/>
        <v>300</v>
      </c>
      <c r="F7" s="4">
        <f t="shared" si="1"/>
        <v>8.4823001646924414</v>
      </c>
      <c r="G7" s="4">
        <f t="shared" si="2"/>
        <v>12.182300164692442</v>
      </c>
      <c r="H7" s="4">
        <f t="shared" si="3"/>
        <v>4.2651676206320319</v>
      </c>
      <c r="I7" s="4">
        <f t="shared" si="6"/>
        <v>19.734832379367969</v>
      </c>
      <c r="J7" s="4">
        <f t="shared" si="7"/>
        <v>1.6199594586057551</v>
      </c>
      <c r="K7" s="4">
        <f t="shared" si="4"/>
        <v>0.8</v>
      </c>
      <c r="L7" s="9">
        <f t="shared" si="5"/>
        <v>0.8</v>
      </c>
      <c r="M7" s="6">
        <f t="shared" si="8"/>
        <v>9.0509667991878082E-2</v>
      </c>
      <c r="N7" s="6">
        <f t="shared" si="9"/>
        <v>0.128</v>
      </c>
    </row>
    <row r="8" spans="1:14" x14ac:dyDescent="0.2">
      <c r="A8" s="2" t="s">
        <v>7</v>
      </c>
      <c r="B8">
        <f>Main!H12</f>
        <v>16</v>
      </c>
      <c r="D8">
        <v>7</v>
      </c>
      <c r="E8">
        <f t="shared" si="0"/>
        <v>350</v>
      </c>
      <c r="F8" s="4">
        <f t="shared" si="1"/>
        <v>9.8960168588078474</v>
      </c>
      <c r="G8" s="4">
        <f t="shared" si="2"/>
        <v>13.596016858807847</v>
      </c>
      <c r="H8" s="4">
        <f t="shared" si="3"/>
        <v>4.9760288907373704</v>
      </c>
      <c r="I8" s="4">
        <f t="shared" si="6"/>
        <v>19.023971109262629</v>
      </c>
      <c r="J8" s="4">
        <f t="shared" si="7"/>
        <v>1.3992312091712666</v>
      </c>
      <c r="K8" s="4">
        <f t="shared" si="4"/>
        <v>0.8</v>
      </c>
      <c r="L8" s="9">
        <f t="shared" si="5"/>
        <v>0.8</v>
      </c>
      <c r="M8" s="6">
        <f t="shared" si="8"/>
        <v>9.0509667991878082E-2</v>
      </c>
      <c r="N8" s="6">
        <f t="shared" si="9"/>
        <v>0.128</v>
      </c>
    </row>
    <row r="9" spans="1:14" x14ac:dyDescent="0.2">
      <c r="A9" s="11" t="s">
        <v>8</v>
      </c>
      <c r="B9">
        <f>Main!H13</f>
        <v>4</v>
      </c>
      <c r="D9">
        <v>8</v>
      </c>
      <c r="E9">
        <f t="shared" si="0"/>
        <v>400</v>
      </c>
      <c r="F9" s="4">
        <f t="shared" si="1"/>
        <v>11.309733552923255</v>
      </c>
      <c r="G9" s="4">
        <f t="shared" si="2"/>
        <v>15.009733552923255</v>
      </c>
      <c r="H9" s="4">
        <f t="shared" si="3"/>
        <v>5.6868901608427089</v>
      </c>
      <c r="I9" s="4">
        <f t="shared" si="6"/>
        <v>18.313109839157292</v>
      </c>
      <c r="J9" s="4">
        <f t="shared" si="7"/>
        <v>1.2200822735851085</v>
      </c>
      <c r="K9" s="4">
        <f t="shared" si="4"/>
        <v>0.8</v>
      </c>
      <c r="L9" s="9">
        <f t="shared" si="5"/>
        <v>0.8</v>
      </c>
      <c r="M9" s="6">
        <f t="shared" si="8"/>
        <v>9.0509667991878082E-2</v>
      </c>
      <c r="N9" s="6">
        <f t="shared" si="9"/>
        <v>0.128</v>
      </c>
    </row>
    <row r="10" spans="1:14" x14ac:dyDescent="0.2">
      <c r="D10">
        <v>9</v>
      </c>
      <c r="E10">
        <f t="shared" si="0"/>
        <v>450</v>
      </c>
      <c r="F10" s="4">
        <f t="shared" si="1"/>
        <v>12.723450247038661</v>
      </c>
      <c r="G10" s="4">
        <f t="shared" si="2"/>
        <v>16.423450247038662</v>
      </c>
      <c r="H10" s="4">
        <f t="shared" si="3"/>
        <v>6.3977514309480474</v>
      </c>
      <c r="I10" s="4">
        <f t="shared" si="6"/>
        <v>17.602248569051952</v>
      </c>
      <c r="J10" s="4">
        <f t="shared" si="7"/>
        <v>1.0717753154350647</v>
      </c>
      <c r="K10" s="4">
        <f t="shared" si="4"/>
        <v>0.8</v>
      </c>
      <c r="L10" s="9">
        <f t="shared" si="5"/>
        <v>0.8</v>
      </c>
      <c r="M10" s="6">
        <f t="shared" si="8"/>
        <v>9.0509667991878082E-2</v>
      </c>
      <c r="N10" s="6">
        <f t="shared" si="9"/>
        <v>0.128</v>
      </c>
    </row>
    <row r="11" spans="1:14" x14ac:dyDescent="0.2">
      <c r="D11">
        <v>10</v>
      </c>
      <c r="E11">
        <f t="shared" si="0"/>
        <v>500</v>
      </c>
      <c r="F11" s="4">
        <f t="shared" si="1"/>
        <v>14.137166941154067</v>
      </c>
      <c r="G11" s="4">
        <f t="shared" si="2"/>
        <v>17.837166941154067</v>
      </c>
      <c r="H11" s="4">
        <f t="shared" si="3"/>
        <v>7.1086127010533859</v>
      </c>
      <c r="I11" s="4">
        <f t="shared" si="6"/>
        <v>16.891387298946615</v>
      </c>
      <c r="J11" s="4">
        <f t="shared" si="7"/>
        <v>0.9469770258176291</v>
      </c>
      <c r="K11" s="4">
        <f t="shared" si="4"/>
        <v>0.8</v>
      </c>
      <c r="L11" s="9">
        <f t="shared" si="5"/>
        <v>0.8</v>
      </c>
      <c r="M11" s="6">
        <f t="shared" si="8"/>
        <v>9.0509667991878082E-2</v>
      </c>
      <c r="N11" s="6">
        <f t="shared" si="9"/>
        <v>0.128</v>
      </c>
    </row>
    <row r="12" spans="1:14" x14ac:dyDescent="0.2">
      <c r="D12">
        <v>11</v>
      </c>
      <c r="E12">
        <f t="shared" si="0"/>
        <v>550</v>
      </c>
      <c r="F12" s="4">
        <f t="shared" si="1"/>
        <v>15.550883635269477</v>
      </c>
      <c r="G12" s="4">
        <f t="shared" si="2"/>
        <v>19.250883635269478</v>
      </c>
      <c r="H12" s="4">
        <f t="shared" si="3"/>
        <v>7.8194739711587236</v>
      </c>
      <c r="I12" s="4">
        <f t="shared" si="6"/>
        <v>16.180526028841278</v>
      </c>
      <c r="J12" s="4">
        <f t="shared" ref="J12:J25" si="10">I12/G12</f>
        <v>0.8405082247340061</v>
      </c>
      <c r="K12" s="4">
        <f t="shared" si="4"/>
        <v>0.8</v>
      </c>
      <c r="L12" s="9">
        <f t="shared" si="5"/>
        <v>0.8</v>
      </c>
      <c r="M12" s="6">
        <f t="shared" si="8"/>
        <v>9.0509667991878082E-2</v>
      </c>
      <c r="N12" s="6">
        <f t="shared" ref="N12:N25" si="11">M12*SQRT(2)</f>
        <v>0.128</v>
      </c>
    </row>
    <row r="13" spans="1:14" x14ac:dyDescent="0.2">
      <c r="D13">
        <v>12</v>
      </c>
      <c r="E13">
        <f t="shared" si="0"/>
        <v>600</v>
      </c>
      <c r="F13" s="4">
        <f t="shared" si="1"/>
        <v>16.964600329384883</v>
      </c>
      <c r="G13" s="4">
        <f t="shared" si="2"/>
        <v>20.664600329384882</v>
      </c>
      <c r="H13" s="4">
        <f t="shared" si="3"/>
        <v>8.5303352412640638</v>
      </c>
      <c r="I13" s="4">
        <f t="shared" si="6"/>
        <v>15.469664758735936</v>
      </c>
      <c r="J13" s="4">
        <f t="shared" si="10"/>
        <v>0.74860701451545653</v>
      </c>
      <c r="K13" s="4">
        <f t="shared" si="4"/>
        <v>0.74860701451545653</v>
      </c>
      <c r="L13" s="9">
        <f t="shared" si="5"/>
        <v>0.74860701451545653</v>
      </c>
      <c r="M13" s="6">
        <f t="shared" si="8"/>
        <v>8.4695215425231285E-2</v>
      </c>
      <c r="N13" s="6">
        <f t="shared" si="11"/>
        <v>0.11977712232247305</v>
      </c>
    </row>
    <row r="14" spans="1:14" x14ac:dyDescent="0.2">
      <c r="D14">
        <v>13</v>
      </c>
      <c r="E14">
        <f t="shared" si="0"/>
        <v>650</v>
      </c>
      <c r="F14" s="4">
        <f t="shared" si="1"/>
        <v>18.378317023500287</v>
      </c>
      <c r="G14" s="4">
        <f t="shared" si="2"/>
        <v>22.078317023500286</v>
      </c>
      <c r="H14" s="4">
        <f t="shared" si="3"/>
        <v>9.2411965113694023</v>
      </c>
      <c r="I14" s="4">
        <f t="shared" si="6"/>
        <v>14.758803488630598</v>
      </c>
      <c r="J14" s="4">
        <f t="shared" si="10"/>
        <v>0.66847502338702913</v>
      </c>
      <c r="K14" s="4">
        <f t="shared" si="4"/>
        <v>0.66847502338702913</v>
      </c>
      <c r="L14" s="9">
        <f t="shared" si="5"/>
        <v>0.66847502338702913</v>
      </c>
      <c r="M14" s="6">
        <f t="shared" si="8"/>
        <v>7.5629315534528674E-2</v>
      </c>
      <c r="N14" s="6">
        <f t="shared" si="11"/>
        <v>0.10695600374192465</v>
      </c>
    </row>
    <row r="15" spans="1:14" x14ac:dyDescent="0.2">
      <c r="D15">
        <v>14</v>
      </c>
      <c r="E15">
        <f t="shared" si="0"/>
        <v>700</v>
      </c>
      <c r="F15" s="4">
        <f t="shared" si="1"/>
        <v>19.792033717615695</v>
      </c>
      <c r="G15" s="4">
        <f t="shared" si="2"/>
        <v>23.492033717615694</v>
      </c>
      <c r="H15" s="4">
        <f t="shared" si="3"/>
        <v>9.9520577814747408</v>
      </c>
      <c r="I15" s="4">
        <f t="shared" si="6"/>
        <v>14.047942218525259</v>
      </c>
      <c r="J15" s="4">
        <f t="shared" si="10"/>
        <v>0.5979874874771397</v>
      </c>
      <c r="K15" s="4">
        <f t="shared" si="4"/>
        <v>0.5979874874771397</v>
      </c>
      <c r="L15" s="9">
        <f t="shared" si="5"/>
        <v>0.5979874874771397</v>
      </c>
      <c r="M15" s="6">
        <f t="shared" si="8"/>
        <v>6.7654561193566581E-2</v>
      </c>
      <c r="N15" s="6">
        <f t="shared" si="11"/>
        <v>9.5677997996342357E-2</v>
      </c>
    </row>
    <row r="16" spans="1:14" x14ac:dyDescent="0.2">
      <c r="D16">
        <v>15</v>
      </c>
      <c r="E16">
        <f t="shared" si="0"/>
        <v>750</v>
      </c>
      <c r="F16" s="4">
        <f t="shared" si="1"/>
        <v>21.205750411731103</v>
      </c>
      <c r="G16" s="4">
        <f t="shared" si="2"/>
        <v>24.905750411731102</v>
      </c>
      <c r="H16" s="4">
        <f t="shared" si="3"/>
        <v>10.662919051580078</v>
      </c>
      <c r="I16" s="4">
        <f t="shared" si="6"/>
        <v>13.337080948419922</v>
      </c>
      <c r="J16" s="4">
        <f t="shared" si="10"/>
        <v>0.53550207192865362</v>
      </c>
      <c r="K16" s="4">
        <f t="shared" si="4"/>
        <v>0.53550207192865362</v>
      </c>
      <c r="L16" s="9">
        <f t="shared" si="5"/>
        <v>0.53550207192865362</v>
      </c>
      <c r="M16" s="6">
        <f t="shared" si="8"/>
        <v>6.0585143424031568E-2</v>
      </c>
      <c r="N16" s="6">
        <f t="shared" si="11"/>
        <v>8.568033150858459E-2</v>
      </c>
    </row>
    <row r="17" spans="3:14" x14ac:dyDescent="0.2">
      <c r="D17">
        <v>16</v>
      </c>
      <c r="E17">
        <f t="shared" si="0"/>
        <v>800</v>
      </c>
      <c r="F17" s="4">
        <f t="shared" si="1"/>
        <v>22.61946710584651</v>
      </c>
      <c r="G17" s="4">
        <f t="shared" si="2"/>
        <v>26.31946710584651</v>
      </c>
      <c r="H17" s="4">
        <f t="shared" si="3"/>
        <v>11.373780321685418</v>
      </c>
      <c r="I17" s="4">
        <f t="shared" si="6"/>
        <v>12.626219678314582</v>
      </c>
      <c r="J17" s="4">
        <f t="shared" si="10"/>
        <v>0.47972930559486288</v>
      </c>
      <c r="K17" s="4">
        <f t="shared" si="4"/>
        <v>0.47972930559486288</v>
      </c>
      <c r="L17" s="9">
        <f t="shared" si="5"/>
        <v>0.47972930559486288</v>
      </c>
      <c r="M17" s="6">
        <f t="shared" si="8"/>
        <v>5.4275175219206571E-2</v>
      </c>
      <c r="N17" s="6">
        <f t="shared" si="11"/>
        <v>7.675668889517806E-2</v>
      </c>
    </row>
    <row r="18" spans="3:14" x14ac:dyDescent="0.2">
      <c r="D18">
        <v>17</v>
      </c>
      <c r="E18">
        <f t="shared" si="0"/>
        <v>850</v>
      </c>
      <c r="F18" s="4">
        <f t="shared" si="1"/>
        <v>24.033183799961918</v>
      </c>
      <c r="G18" s="4">
        <f t="shared" si="2"/>
        <v>27.733183799961918</v>
      </c>
      <c r="H18" s="4">
        <f t="shared" si="3"/>
        <v>12.084641591790756</v>
      </c>
      <c r="I18" s="4">
        <f t="shared" si="6"/>
        <v>11.915358408209244</v>
      </c>
      <c r="J18" s="4">
        <f t="shared" si="10"/>
        <v>0.4296426437784473</v>
      </c>
      <c r="K18" s="4">
        <f t="shared" si="4"/>
        <v>0.4296426437784473</v>
      </c>
      <c r="L18" s="9">
        <f t="shared" si="5"/>
        <v>0.4296426437784473</v>
      </c>
      <c r="M18" s="6">
        <f t="shared" si="8"/>
        <v>4.860851630442501E-2</v>
      </c>
      <c r="N18" s="6">
        <f t="shared" si="11"/>
        <v>6.8742823004551576E-2</v>
      </c>
    </row>
    <row r="19" spans="3:14" x14ac:dyDescent="0.2">
      <c r="D19">
        <v>18</v>
      </c>
      <c r="E19">
        <f t="shared" si="0"/>
        <v>900</v>
      </c>
      <c r="F19" s="4">
        <f t="shared" si="1"/>
        <v>25.446900494077322</v>
      </c>
      <c r="G19" s="4">
        <f t="shared" si="2"/>
        <v>29.146900494077322</v>
      </c>
      <c r="H19" s="4">
        <f t="shared" si="3"/>
        <v>12.795502861896095</v>
      </c>
      <c r="I19" s="4">
        <f t="shared" si="6"/>
        <v>11.204497138103905</v>
      </c>
      <c r="J19" s="4">
        <f t="shared" si="10"/>
        <v>0.38441470441705011</v>
      </c>
      <c r="K19" s="4">
        <f t="shared" si="4"/>
        <v>0.38441470441705011</v>
      </c>
      <c r="L19" s="9">
        <f t="shared" si="5"/>
        <v>0.38441470441705011</v>
      </c>
      <c r="M19" s="6">
        <f t="shared" si="8"/>
        <v>4.349155908497894E-2</v>
      </c>
      <c r="N19" s="6">
        <f t="shared" si="11"/>
        <v>6.1506352706728017E-2</v>
      </c>
    </row>
    <row r="20" spans="3:14" x14ac:dyDescent="0.2">
      <c r="D20">
        <v>19</v>
      </c>
      <c r="E20">
        <f t="shared" si="0"/>
        <v>950</v>
      </c>
      <c r="F20" s="4">
        <f t="shared" si="1"/>
        <v>26.860617188192734</v>
      </c>
      <c r="G20" s="4">
        <f t="shared" si="2"/>
        <v>30.560617188192733</v>
      </c>
      <c r="H20" s="4">
        <f t="shared" si="3"/>
        <v>13.506364132001432</v>
      </c>
      <c r="I20" s="4">
        <f t="shared" si="6"/>
        <v>10.493635867998568</v>
      </c>
      <c r="J20" s="4">
        <f t="shared" si="10"/>
        <v>0.34337120233464541</v>
      </c>
      <c r="K20" s="4">
        <f t="shared" si="4"/>
        <v>0.34337120233464541</v>
      </c>
      <c r="L20" s="9">
        <f t="shared" si="5"/>
        <v>0.34337120233464541</v>
      </c>
      <c r="M20" s="6">
        <f t="shared" si="8"/>
        <v>3.8848016901600932E-2</v>
      </c>
      <c r="N20" s="6">
        <f t="shared" si="11"/>
        <v>5.4939392373543262E-2</v>
      </c>
    </row>
    <row r="21" spans="3:14" x14ac:dyDescent="0.2">
      <c r="D21">
        <v>20</v>
      </c>
      <c r="E21">
        <f t="shared" si="0"/>
        <v>1000</v>
      </c>
      <c r="F21" s="4">
        <f t="shared" si="1"/>
        <v>28.274333882308134</v>
      </c>
      <c r="G21" s="4">
        <f t="shared" si="2"/>
        <v>31.974333882308134</v>
      </c>
      <c r="H21" s="4">
        <f t="shared" si="3"/>
        <v>14.217225402106772</v>
      </c>
      <c r="I21" s="4">
        <f t="shared" si="6"/>
        <v>9.7827745978932281</v>
      </c>
      <c r="J21" s="4">
        <f t="shared" si="10"/>
        <v>0.30595710402918447</v>
      </c>
      <c r="K21" s="4">
        <f t="shared" si="4"/>
        <v>0.30595710402918447</v>
      </c>
      <c r="L21" s="9">
        <f t="shared" si="5"/>
        <v>0.30595710402918447</v>
      </c>
      <c r="M21" s="6">
        <f t="shared" si="8"/>
        <v>3.4615094881797488E-2</v>
      </c>
      <c r="N21" s="6">
        <f t="shared" si="11"/>
        <v>4.895313664466952E-2</v>
      </c>
    </row>
    <row r="22" spans="3:14" x14ac:dyDescent="0.2">
      <c r="D22">
        <v>21</v>
      </c>
      <c r="E22">
        <f t="shared" si="0"/>
        <v>1050</v>
      </c>
      <c r="F22" s="4">
        <f t="shared" si="1"/>
        <v>29.688050576423546</v>
      </c>
      <c r="G22" s="4">
        <f t="shared" si="2"/>
        <v>33.388050576423545</v>
      </c>
      <c r="H22" s="4">
        <f t="shared" si="3"/>
        <v>14.92808667221211</v>
      </c>
      <c r="I22" s="4">
        <f t="shared" si="6"/>
        <v>9.0719133277878896</v>
      </c>
      <c r="J22" s="4">
        <f t="shared" si="10"/>
        <v>0.27171138090325886</v>
      </c>
      <c r="K22" s="4">
        <f t="shared" si="4"/>
        <v>0.27171138090325886</v>
      </c>
      <c r="L22" s="9">
        <f t="shared" si="5"/>
        <v>0.27171138090325886</v>
      </c>
      <c r="M22" s="6">
        <f t="shared" si="8"/>
        <v>3.0740633593960853E-2</v>
      </c>
      <c r="N22" s="6">
        <f t="shared" si="11"/>
        <v>4.3473820944521423E-2</v>
      </c>
    </row>
    <row r="23" spans="3:14" x14ac:dyDescent="0.2">
      <c r="D23">
        <v>22</v>
      </c>
      <c r="E23">
        <f t="shared" si="0"/>
        <v>1100</v>
      </c>
      <c r="F23" s="4">
        <f t="shared" si="1"/>
        <v>31.101767270538954</v>
      </c>
      <c r="G23" s="4">
        <f t="shared" si="2"/>
        <v>34.801767270538953</v>
      </c>
      <c r="H23" s="4">
        <f t="shared" si="3"/>
        <v>15.638947942317447</v>
      </c>
      <c r="I23" s="4">
        <f t="shared" si="6"/>
        <v>8.3610520576825529</v>
      </c>
      <c r="J23" s="4">
        <f t="shared" si="10"/>
        <v>0.24024791593731817</v>
      </c>
      <c r="K23" s="4">
        <f t="shared" si="4"/>
        <v>0.24024791593731817</v>
      </c>
      <c r="L23" s="9">
        <f t="shared" si="5"/>
        <v>0.24024791593731817</v>
      </c>
      <c r="M23" s="6">
        <f t="shared" si="8"/>
        <v>2.7180948884034127E-2</v>
      </c>
      <c r="N23" s="6">
        <f t="shared" si="11"/>
        <v>3.8439666549970906E-2</v>
      </c>
    </row>
    <row r="24" spans="3:14" x14ac:dyDescent="0.2">
      <c r="D24">
        <v>23</v>
      </c>
      <c r="E24">
        <f t="shared" si="0"/>
        <v>1150</v>
      </c>
      <c r="F24" s="4">
        <f t="shared" si="1"/>
        <v>32.515483964654358</v>
      </c>
      <c r="G24" s="4">
        <f t="shared" si="2"/>
        <v>36.215483964654361</v>
      </c>
      <c r="H24" s="4">
        <f t="shared" si="3"/>
        <v>16.349809212422787</v>
      </c>
      <c r="I24" s="4">
        <f t="shared" si="6"/>
        <v>7.6501907875772126</v>
      </c>
      <c r="J24" s="4">
        <f t="shared" si="10"/>
        <v>0.21124088235417912</v>
      </c>
      <c r="K24" s="4">
        <f t="shared" si="4"/>
        <v>0.21124088235417912</v>
      </c>
      <c r="L24" s="9">
        <f t="shared" si="5"/>
        <v>0.21124088235417912</v>
      </c>
      <c r="M24" s="6">
        <f t="shared" si="8"/>
        <v>2.3899177660235162E-2</v>
      </c>
      <c r="N24" s="6">
        <f t="shared" si="11"/>
        <v>3.379854117666866E-2</v>
      </c>
    </row>
    <row r="25" spans="3:14" x14ac:dyDescent="0.2">
      <c r="D25">
        <v>24</v>
      </c>
      <c r="E25">
        <f t="shared" si="0"/>
        <v>1200</v>
      </c>
      <c r="F25" s="4">
        <f t="shared" si="1"/>
        <v>33.929200658769766</v>
      </c>
      <c r="G25" s="4">
        <f t="shared" si="2"/>
        <v>37.629200658769768</v>
      </c>
      <c r="H25" s="4">
        <f t="shared" si="3"/>
        <v>17.060670482528128</v>
      </c>
      <c r="I25" s="4">
        <f t="shared" si="6"/>
        <v>6.9393295174718723</v>
      </c>
      <c r="J25" s="4">
        <f t="shared" si="10"/>
        <v>0.18441341819613194</v>
      </c>
      <c r="K25" s="4">
        <f t="shared" si="4"/>
        <v>0.18441341819613194</v>
      </c>
      <c r="L25" s="9">
        <f t="shared" si="5"/>
        <v>0.18441341819613194</v>
      </c>
      <c r="M25" s="6">
        <f t="shared" si="8"/>
        <v>2.0863996567724086E-2</v>
      </c>
      <c r="N25" s="6">
        <f t="shared" si="11"/>
        <v>2.950614691138111E-2</v>
      </c>
    </row>
    <row r="27" spans="3:14" x14ac:dyDescent="0.2">
      <c r="C27"/>
      <c r="D27"/>
      <c r="E27"/>
      <c r="F27"/>
      <c r="G27"/>
      <c r="H27"/>
      <c r="I27"/>
      <c r="J27"/>
      <c r="K27"/>
    </row>
    <row r="28" spans="3:14" x14ac:dyDescent="0.2">
      <c r="C28"/>
      <c r="D28"/>
      <c r="E28"/>
      <c r="F28"/>
      <c r="G28"/>
      <c r="H28"/>
      <c r="I28"/>
      <c r="J28"/>
      <c r="K28"/>
    </row>
    <row r="29" spans="3:14" x14ac:dyDescent="0.2">
      <c r="C29"/>
      <c r="D29"/>
      <c r="E29"/>
      <c r="F29"/>
      <c r="G29"/>
      <c r="H29"/>
      <c r="I29"/>
      <c r="J29"/>
      <c r="K29"/>
    </row>
    <row r="30" spans="3:14" x14ac:dyDescent="0.2">
      <c r="C30"/>
      <c r="D30"/>
      <c r="E30"/>
      <c r="F30"/>
      <c r="G30"/>
      <c r="H30"/>
      <c r="I30"/>
      <c r="J30"/>
      <c r="K30"/>
    </row>
    <row r="31" spans="3:14" x14ac:dyDescent="0.2">
      <c r="C31"/>
      <c r="D31"/>
      <c r="E31"/>
      <c r="F31"/>
      <c r="G31"/>
      <c r="H31"/>
      <c r="I31"/>
      <c r="J31"/>
      <c r="K31"/>
    </row>
    <row r="32" spans="3:14" x14ac:dyDescent="0.2">
      <c r="C32"/>
      <c r="D32"/>
      <c r="E32"/>
      <c r="F32"/>
      <c r="G32"/>
      <c r="H32"/>
      <c r="I32"/>
      <c r="J32"/>
      <c r="K32"/>
    </row>
    <row r="33" spans="3:11" x14ac:dyDescent="0.2">
      <c r="C33"/>
      <c r="D33"/>
      <c r="E33"/>
      <c r="F33"/>
      <c r="G33"/>
      <c r="H33"/>
      <c r="I33"/>
      <c r="J33"/>
      <c r="K33"/>
    </row>
    <row r="34" spans="3:11" x14ac:dyDescent="0.2">
      <c r="C34"/>
      <c r="D34"/>
      <c r="E34"/>
      <c r="F34"/>
      <c r="G34"/>
      <c r="H34"/>
      <c r="I34"/>
      <c r="J34"/>
      <c r="K34"/>
    </row>
    <row r="35" spans="3:11" x14ac:dyDescent="0.2">
      <c r="C35"/>
      <c r="D35"/>
      <c r="E35"/>
      <c r="F35"/>
      <c r="G35"/>
      <c r="H35"/>
      <c r="I35"/>
      <c r="J35"/>
      <c r="K35"/>
    </row>
    <row r="36" spans="3:11" x14ac:dyDescent="0.2">
      <c r="C36"/>
      <c r="D36"/>
      <c r="E36"/>
      <c r="F36"/>
      <c r="G36"/>
      <c r="H36"/>
      <c r="I36"/>
      <c r="J36"/>
      <c r="K36"/>
    </row>
    <row r="37" spans="3:11" x14ac:dyDescent="0.2">
      <c r="C37"/>
      <c r="D37"/>
      <c r="E37"/>
      <c r="F37"/>
      <c r="G37"/>
      <c r="H37"/>
      <c r="I37"/>
      <c r="J37"/>
      <c r="K37"/>
    </row>
    <row r="38" spans="3:11" x14ac:dyDescent="0.2">
      <c r="C38"/>
      <c r="D38"/>
      <c r="E38"/>
      <c r="F38"/>
      <c r="G38"/>
      <c r="H38"/>
      <c r="I38"/>
      <c r="J38"/>
      <c r="K38"/>
    </row>
    <row r="39" spans="3:11" x14ac:dyDescent="0.2">
      <c r="C39"/>
      <c r="D39"/>
      <c r="E39"/>
      <c r="F39"/>
      <c r="G39"/>
      <c r="H39"/>
      <c r="I39"/>
      <c r="J39"/>
      <c r="K39"/>
    </row>
    <row r="40" spans="3:11" x14ac:dyDescent="0.2">
      <c r="C40"/>
      <c r="D40"/>
      <c r="E40"/>
      <c r="F40"/>
      <c r="G40"/>
      <c r="H40"/>
      <c r="I40"/>
      <c r="J40"/>
      <c r="K40"/>
    </row>
    <row r="41" spans="3:11" x14ac:dyDescent="0.2">
      <c r="C41"/>
      <c r="D41"/>
      <c r="E41"/>
      <c r="F41"/>
      <c r="G41"/>
      <c r="H41"/>
      <c r="I41"/>
      <c r="J41"/>
      <c r="K41"/>
    </row>
    <row r="42" spans="3:11" x14ac:dyDescent="0.2">
      <c r="C42"/>
      <c r="D42"/>
      <c r="E42"/>
      <c r="F42"/>
      <c r="G42"/>
      <c r="H42"/>
      <c r="I42"/>
      <c r="J42"/>
      <c r="K42"/>
    </row>
    <row r="43" spans="3:11" x14ac:dyDescent="0.2">
      <c r="C43"/>
      <c r="D43"/>
      <c r="E43"/>
      <c r="F43"/>
      <c r="G43"/>
      <c r="H43"/>
      <c r="I43"/>
      <c r="J43"/>
      <c r="K43"/>
    </row>
    <row r="44" spans="3:11" x14ac:dyDescent="0.2">
      <c r="C44"/>
      <c r="D44"/>
      <c r="E44"/>
      <c r="F44"/>
      <c r="G44"/>
      <c r="H44"/>
      <c r="I44"/>
      <c r="J44"/>
      <c r="K44"/>
    </row>
    <row r="45" spans="3:11" x14ac:dyDescent="0.2">
      <c r="C45"/>
      <c r="D45"/>
      <c r="E45"/>
      <c r="F45"/>
      <c r="G45"/>
      <c r="H45"/>
      <c r="I45"/>
      <c r="J45"/>
      <c r="K45"/>
    </row>
    <row r="46" spans="3:11" x14ac:dyDescent="0.2">
      <c r="C46"/>
      <c r="D46"/>
      <c r="E46"/>
      <c r="F46"/>
      <c r="G46"/>
      <c r="H46"/>
      <c r="I46"/>
      <c r="J46"/>
      <c r="K46"/>
    </row>
    <row r="47" spans="3:11" x14ac:dyDescent="0.2">
      <c r="C47"/>
      <c r="D47"/>
      <c r="E47"/>
      <c r="F47"/>
      <c r="G47"/>
      <c r="H47"/>
      <c r="I47"/>
      <c r="J47"/>
      <c r="K47"/>
    </row>
    <row r="48" spans="3:11" x14ac:dyDescent="0.2">
      <c r="C48"/>
      <c r="D48"/>
      <c r="E48"/>
      <c r="F48"/>
      <c r="G48"/>
      <c r="H48"/>
      <c r="I48"/>
      <c r="J48"/>
      <c r="K48"/>
    </row>
    <row r="49" spans="3:11" x14ac:dyDescent="0.2">
      <c r="C49"/>
      <c r="D49"/>
      <c r="E49"/>
      <c r="F49"/>
      <c r="G49"/>
      <c r="H49"/>
      <c r="I49"/>
      <c r="J49"/>
      <c r="K49"/>
    </row>
    <row r="50" spans="3:11" x14ac:dyDescent="0.2">
      <c r="C50"/>
      <c r="D50"/>
      <c r="E50"/>
      <c r="F50"/>
      <c r="G50"/>
      <c r="H50"/>
      <c r="I50"/>
      <c r="J50"/>
      <c r="K50"/>
    </row>
    <row r="51" spans="3:11" x14ac:dyDescent="0.2">
      <c r="C51"/>
      <c r="D51"/>
      <c r="E51"/>
      <c r="F51"/>
      <c r="G51"/>
      <c r="H51"/>
      <c r="I51"/>
      <c r="J51"/>
      <c r="K51"/>
    </row>
    <row r="52" spans="3:11" x14ac:dyDescent="0.2">
      <c r="C52"/>
      <c r="D52"/>
      <c r="E52"/>
      <c r="F52"/>
      <c r="G52"/>
      <c r="H52"/>
      <c r="I52"/>
      <c r="J52"/>
      <c r="K52"/>
    </row>
    <row r="53" spans="3:11" x14ac:dyDescent="0.2">
      <c r="C53"/>
      <c r="D53"/>
      <c r="E53"/>
      <c r="F53"/>
      <c r="G53"/>
      <c r="H53"/>
      <c r="I53"/>
      <c r="J53"/>
      <c r="K53"/>
    </row>
    <row r="54" spans="3:11" x14ac:dyDescent="0.2">
      <c r="C54"/>
      <c r="D54"/>
      <c r="E54"/>
      <c r="F54"/>
      <c r="G54"/>
      <c r="H54"/>
      <c r="I54"/>
      <c r="J54"/>
      <c r="K54"/>
    </row>
    <row r="55" spans="3:11" x14ac:dyDescent="0.2">
      <c r="C55"/>
      <c r="D55"/>
      <c r="E55"/>
      <c r="F55"/>
      <c r="G55"/>
      <c r="H55"/>
      <c r="I55"/>
      <c r="J55"/>
      <c r="K55"/>
    </row>
    <row r="56" spans="3:11" x14ac:dyDescent="0.2">
      <c r="C56"/>
      <c r="D56"/>
      <c r="E56"/>
      <c r="F56"/>
      <c r="G56"/>
      <c r="H56"/>
      <c r="I56"/>
      <c r="J56"/>
      <c r="K56"/>
    </row>
    <row r="57" spans="3:11" x14ac:dyDescent="0.2">
      <c r="C57"/>
      <c r="D57"/>
      <c r="E57"/>
      <c r="F57"/>
      <c r="G57"/>
      <c r="H57"/>
      <c r="I57"/>
      <c r="J57"/>
      <c r="K57"/>
    </row>
    <row r="58" spans="3:11" x14ac:dyDescent="0.2">
      <c r="C58"/>
      <c r="D58"/>
      <c r="E58"/>
      <c r="F58"/>
      <c r="G58"/>
      <c r="H58"/>
      <c r="I58"/>
      <c r="J58"/>
      <c r="K58"/>
    </row>
    <row r="59" spans="3:11" x14ac:dyDescent="0.2">
      <c r="C59"/>
      <c r="D59"/>
      <c r="E59"/>
      <c r="F59"/>
      <c r="G59"/>
      <c r="H59"/>
      <c r="I59"/>
      <c r="J59"/>
      <c r="K59"/>
    </row>
    <row r="60" spans="3:11" x14ac:dyDescent="0.2">
      <c r="C60"/>
      <c r="D60"/>
      <c r="E60"/>
      <c r="F60"/>
      <c r="G60"/>
      <c r="H60"/>
      <c r="I60"/>
      <c r="J60"/>
      <c r="K60"/>
    </row>
    <row r="61" spans="3:11" x14ac:dyDescent="0.2">
      <c r="C61"/>
      <c r="D61"/>
      <c r="E61"/>
      <c r="F61"/>
      <c r="G61"/>
      <c r="H61"/>
      <c r="I61"/>
      <c r="J61"/>
      <c r="K61"/>
    </row>
    <row r="62" spans="3:11" x14ac:dyDescent="0.2">
      <c r="C62"/>
      <c r="D62"/>
      <c r="E62"/>
      <c r="F62"/>
      <c r="G62"/>
      <c r="H62"/>
      <c r="I62"/>
      <c r="J62"/>
      <c r="K62"/>
    </row>
    <row r="63" spans="3:11" x14ac:dyDescent="0.2">
      <c r="C63"/>
      <c r="D63"/>
      <c r="E63"/>
      <c r="F63"/>
      <c r="G63"/>
      <c r="H63"/>
      <c r="I63"/>
      <c r="J63"/>
      <c r="K63"/>
    </row>
    <row r="64" spans="3:11" x14ac:dyDescent="0.2">
      <c r="C64"/>
      <c r="D64"/>
      <c r="E64"/>
      <c r="F64"/>
      <c r="G64"/>
      <c r="H64"/>
      <c r="I64"/>
      <c r="J64"/>
      <c r="K64"/>
    </row>
    <row r="65" spans="3:11" x14ac:dyDescent="0.2">
      <c r="C65"/>
      <c r="D65"/>
      <c r="E65"/>
      <c r="F65"/>
      <c r="G65"/>
      <c r="H65"/>
      <c r="I65"/>
      <c r="J65"/>
      <c r="K65"/>
    </row>
    <row r="66" spans="3:11" x14ac:dyDescent="0.2">
      <c r="C66"/>
      <c r="D66"/>
      <c r="E66"/>
      <c r="F66"/>
      <c r="G66"/>
      <c r="H66"/>
      <c r="I66"/>
      <c r="J66"/>
      <c r="K66"/>
    </row>
    <row r="67" spans="3:11" x14ac:dyDescent="0.2">
      <c r="C67"/>
      <c r="D67"/>
      <c r="E67"/>
      <c r="F67"/>
      <c r="G67"/>
      <c r="H67"/>
      <c r="I67"/>
      <c r="J67"/>
      <c r="K67"/>
    </row>
    <row r="68" spans="3:11" x14ac:dyDescent="0.2">
      <c r="C68"/>
      <c r="D68"/>
      <c r="E68"/>
      <c r="F68"/>
      <c r="G68"/>
      <c r="H68"/>
      <c r="I68"/>
      <c r="J68"/>
      <c r="K68"/>
    </row>
    <row r="69" spans="3:11" x14ac:dyDescent="0.2">
      <c r="C69"/>
      <c r="D69"/>
      <c r="E69"/>
      <c r="F69"/>
      <c r="G69"/>
      <c r="H69"/>
      <c r="I69"/>
      <c r="J69"/>
      <c r="K69"/>
    </row>
    <row r="70" spans="3:11" x14ac:dyDescent="0.2">
      <c r="C70"/>
      <c r="D70"/>
      <c r="E70"/>
      <c r="F70"/>
      <c r="G70"/>
      <c r="H70"/>
      <c r="I70"/>
      <c r="J70"/>
      <c r="K70"/>
    </row>
    <row r="71" spans="3:11" x14ac:dyDescent="0.2">
      <c r="C71"/>
      <c r="D71"/>
      <c r="E71"/>
      <c r="F71"/>
      <c r="G71"/>
      <c r="H71"/>
      <c r="I71"/>
      <c r="J71"/>
      <c r="K71"/>
    </row>
    <row r="72" spans="3:11" x14ac:dyDescent="0.2">
      <c r="C72"/>
      <c r="D72"/>
      <c r="E72"/>
      <c r="F72"/>
      <c r="G72"/>
      <c r="H72"/>
      <c r="I72"/>
      <c r="J72"/>
      <c r="K72"/>
    </row>
    <row r="73" spans="3:11" x14ac:dyDescent="0.2">
      <c r="C73"/>
      <c r="D73"/>
      <c r="E73"/>
      <c r="F73"/>
      <c r="G73"/>
      <c r="H73"/>
      <c r="I73"/>
      <c r="J73"/>
      <c r="K73"/>
    </row>
    <row r="74" spans="3:11" x14ac:dyDescent="0.2">
      <c r="C74"/>
      <c r="D74"/>
      <c r="E74"/>
      <c r="F74"/>
      <c r="G74"/>
      <c r="H74"/>
      <c r="I74"/>
      <c r="J74"/>
      <c r="K74"/>
    </row>
    <row r="75" spans="3:11" x14ac:dyDescent="0.2">
      <c r="C75"/>
      <c r="D75"/>
      <c r="E75"/>
      <c r="F75"/>
      <c r="G75"/>
      <c r="H75"/>
      <c r="I75"/>
      <c r="J75"/>
      <c r="K75"/>
    </row>
    <row r="76" spans="3:11" x14ac:dyDescent="0.2">
      <c r="C76"/>
      <c r="D76"/>
      <c r="E76"/>
      <c r="F76"/>
      <c r="G76"/>
      <c r="H76"/>
      <c r="I76"/>
      <c r="J76"/>
      <c r="K76"/>
    </row>
    <row r="77" spans="3:11" x14ac:dyDescent="0.2">
      <c r="C77"/>
      <c r="D77"/>
      <c r="E77"/>
      <c r="F77"/>
      <c r="G77"/>
      <c r="H77"/>
      <c r="I77"/>
      <c r="J77"/>
      <c r="K77"/>
    </row>
    <row r="78" spans="3:11" x14ac:dyDescent="0.2">
      <c r="C78"/>
      <c r="D78"/>
      <c r="E78"/>
      <c r="F78"/>
      <c r="G78"/>
      <c r="H78"/>
      <c r="I78"/>
      <c r="J78"/>
      <c r="K78"/>
    </row>
    <row r="79" spans="3:11" x14ac:dyDescent="0.2">
      <c r="C79"/>
      <c r="D79"/>
      <c r="E79"/>
      <c r="F79"/>
      <c r="G79"/>
      <c r="H79"/>
      <c r="I79"/>
      <c r="J79"/>
      <c r="K79"/>
    </row>
    <row r="80" spans="3:11" x14ac:dyDescent="0.2">
      <c r="C80"/>
      <c r="D80"/>
      <c r="E80"/>
      <c r="F80"/>
      <c r="G80"/>
      <c r="H80"/>
      <c r="I80"/>
      <c r="J80"/>
      <c r="K80"/>
    </row>
    <row r="81" spans="3:11" x14ac:dyDescent="0.2">
      <c r="C81"/>
      <c r="D81"/>
      <c r="E81"/>
      <c r="F81"/>
      <c r="G81"/>
      <c r="H81"/>
      <c r="I81"/>
      <c r="J81"/>
      <c r="K81"/>
    </row>
    <row r="82" spans="3:11" x14ac:dyDescent="0.2">
      <c r="C82"/>
      <c r="D82"/>
      <c r="E82"/>
      <c r="F82"/>
      <c r="G82"/>
      <c r="H82"/>
      <c r="I82"/>
      <c r="J82"/>
      <c r="K82"/>
    </row>
    <row r="83" spans="3:11" x14ac:dyDescent="0.2">
      <c r="C83"/>
      <c r="D83"/>
      <c r="E83"/>
      <c r="F83"/>
      <c r="G83"/>
      <c r="H83"/>
      <c r="I83"/>
      <c r="J83"/>
      <c r="K83"/>
    </row>
    <row r="84" spans="3:11" x14ac:dyDescent="0.2">
      <c r="C84"/>
      <c r="D84"/>
      <c r="E84"/>
      <c r="F84"/>
      <c r="G84"/>
      <c r="H84"/>
      <c r="I84"/>
      <c r="J84"/>
      <c r="K84"/>
    </row>
    <row r="85" spans="3:11" x14ac:dyDescent="0.2">
      <c r="C85"/>
      <c r="D85"/>
      <c r="E85"/>
      <c r="F85"/>
      <c r="G85"/>
      <c r="H85"/>
      <c r="I85"/>
      <c r="J85"/>
      <c r="K85"/>
    </row>
    <row r="86" spans="3:11" x14ac:dyDescent="0.2">
      <c r="C86"/>
      <c r="D86"/>
      <c r="E86"/>
      <c r="F86"/>
      <c r="G86"/>
      <c r="H86"/>
      <c r="I86"/>
      <c r="J86"/>
      <c r="K86"/>
    </row>
    <row r="87" spans="3:11" x14ac:dyDescent="0.2">
      <c r="C87"/>
      <c r="D87"/>
      <c r="E87"/>
      <c r="F87"/>
      <c r="G87"/>
      <c r="H87"/>
      <c r="I87"/>
      <c r="J87"/>
      <c r="K87"/>
    </row>
    <row r="88" spans="3:11" x14ac:dyDescent="0.2">
      <c r="C88"/>
      <c r="D88"/>
      <c r="E88"/>
      <c r="F88"/>
      <c r="G88"/>
      <c r="H88"/>
      <c r="I88"/>
      <c r="J88"/>
      <c r="K88"/>
    </row>
    <row r="89" spans="3:11" x14ac:dyDescent="0.2">
      <c r="C89"/>
      <c r="D89"/>
      <c r="E89"/>
      <c r="F89"/>
      <c r="G89"/>
      <c r="H89"/>
      <c r="I89"/>
      <c r="J89"/>
      <c r="K89"/>
    </row>
    <row r="90" spans="3:11" x14ac:dyDescent="0.2">
      <c r="C90"/>
      <c r="D90"/>
      <c r="E90"/>
      <c r="F90"/>
      <c r="G90"/>
      <c r="H90"/>
      <c r="I90"/>
      <c r="J90"/>
      <c r="K90"/>
    </row>
    <row r="91" spans="3:11" x14ac:dyDescent="0.2">
      <c r="C91"/>
      <c r="D91"/>
      <c r="E91"/>
      <c r="F91"/>
      <c r="G91"/>
      <c r="H91"/>
      <c r="I91"/>
      <c r="J91"/>
      <c r="K91"/>
    </row>
    <row r="92" spans="3:11" x14ac:dyDescent="0.2">
      <c r="C92"/>
      <c r="D92"/>
      <c r="E92"/>
      <c r="F92"/>
      <c r="G92"/>
      <c r="H92"/>
      <c r="I92"/>
      <c r="J92"/>
      <c r="K92"/>
    </row>
    <row r="93" spans="3:11" x14ac:dyDescent="0.2">
      <c r="C93"/>
      <c r="D93"/>
      <c r="E93"/>
      <c r="F93"/>
      <c r="G93"/>
      <c r="H93"/>
      <c r="I93"/>
      <c r="J93"/>
      <c r="K93"/>
    </row>
    <row r="94" spans="3:11" x14ac:dyDescent="0.2">
      <c r="C94"/>
      <c r="D94"/>
      <c r="E94"/>
      <c r="F94"/>
      <c r="G94"/>
      <c r="H94"/>
      <c r="I94"/>
      <c r="J94"/>
      <c r="K94"/>
    </row>
    <row r="95" spans="3:11" x14ac:dyDescent="0.2">
      <c r="C95"/>
      <c r="D95"/>
      <c r="E95"/>
      <c r="F95"/>
      <c r="G95"/>
      <c r="H95"/>
      <c r="I95"/>
      <c r="J95"/>
      <c r="K95"/>
    </row>
    <row r="96" spans="3:11" x14ac:dyDescent="0.2">
      <c r="C96"/>
      <c r="D96"/>
      <c r="E96"/>
      <c r="F96"/>
      <c r="G96"/>
      <c r="H96"/>
      <c r="I96"/>
      <c r="J96"/>
      <c r="K96"/>
    </row>
    <row r="97" spans="3:11" x14ac:dyDescent="0.2">
      <c r="C97"/>
      <c r="D97"/>
      <c r="E97"/>
      <c r="F97"/>
      <c r="G97"/>
      <c r="H97"/>
      <c r="I97"/>
      <c r="J97"/>
      <c r="K97"/>
    </row>
    <row r="98" spans="3:11" x14ac:dyDescent="0.2">
      <c r="C98"/>
      <c r="D98"/>
      <c r="E98"/>
      <c r="F98"/>
      <c r="G98"/>
      <c r="H98"/>
      <c r="I98"/>
      <c r="J98"/>
      <c r="K98"/>
    </row>
    <row r="99" spans="3:11" x14ac:dyDescent="0.2">
      <c r="C99"/>
      <c r="D99"/>
      <c r="E99"/>
      <c r="F99"/>
      <c r="G99"/>
      <c r="H99"/>
      <c r="I99"/>
      <c r="J99"/>
      <c r="K99"/>
    </row>
    <row r="100" spans="3:11" x14ac:dyDescent="0.2">
      <c r="C100"/>
      <c r="D100"/>
      <c r="E100"/>
      <c r="F100"/>
      <c r="G100"/>
      <c r="H100"/>
      <c r="I100"/>
      <c r="J100"/>
      <c r="K100"/>
    </row>
    <row r="101" spans="3:11" x14ac:dyDescent="0.2">
      <c r="C101"/>
      <c r="D101"/>
      <c r="E101"/>
      <c r="F101"/>
      <c r="G101"/>
      <c r="H101"/>
      <c r="I101"/>
      <c r="J101"/>
      <c r="K101"/>
    </row>
    <row r="102" spans="3:11" x14ac:dyDescent="0.2">
      <c r="C102"/>
      <c r="D102"/>
      <c r="E102"/>
      <c r="F102"/>
      <c r="G102"/>
      <c r="H102"/>
      <c r="I102"/>
      <c r="J102"/>
      <c r="K102"/>
    </row>
    <row r="103" spans="3:11" x14ac:dyDescent="0.2">
      <c r="C103"/>
      <c r="D103"/>
      <c r="E103"/>
      <c r="F103"/>
      <c r="G103"/>
      <c r="H103"/>
      <c r="I103"/>
      <c r="J103"/>
      <c r="K103"/>
    </row>
    <row r="104" spans="3:11" x14ac:dyDescent="0.2">
      <c r="C104"/>
      <c r="D104"/>
      <c r="E104"/>
      <c r="F104"/>
      <c r="G104"/>
      <c r="H104"/>
      <c r="I104"/>
      <c r="J104"/>
      <c r="K104"/>
    </row>
    <row r="105" spans="3:11" x14ac:dyDescent="0.2">
      <c r="C105"/>
      <c r="D105"/>
      <c r="E105"/>
      <c r="F105"/>
      <c r="G105"/>
      <c r="H105"/>
      <c r="I105"/>
      <c r="J105"/>
      <c r="K105"/>
    </row>
    <row r="106" spans="3:11" x14ac:dyDescent="0.2">
      <c r="C106"/>
      <c r="D106"/>
      <c r="E106"/>
      <c r="F106"/>
      <c r="G106"/>
      <c r="H106"/>
      <c r="I106"/>
      <c r="J106"/>
      <c r="K106"/>
    </row>
    <row r="107" spans="3:11" x14ac:dyDescent="0.2">
      <c r="C107"/>
      <c r="D107"/>
      <c r="E107"/>
      <c r="F107"/>
      <c r="G107"/>
      <c r="H107"/>
      <c r="I107"/>
      <c r="J107"/>
      <c r="K107"/>
    </row>
    <row r="108" spans="3:11" x14ac:dyDescent="0.2">
      <c r="C108"/>
      <c r="D108"/>
      <c r="E108"/>
      <c r="F108"/>
      <c r="G108"/>
      <c r="H108"/>
      <c r="I108"/>
      <c r="J108"/>
      <c r="K108"/>
    </row>
    <row r="109" spans="3:11" x14ac:dyDescent="0.2">
      <c r="C109"/>
      <c r="D109"/>
      <c r="E109"/>
      <c r="F109"/>
      <c r="G109"/>
      <c r="H109"/>
      <c r="I109"/>
      <c r="J109"/>
      <c r="K109"/>
    </row>
    <row r="110" spans="3:11" x14ac:dyDescent="0.2">
      <c r="C110"/>
      <c r="D110"/>
      <c r="E110"/>
      <c r="F110"/>
      <c r="G110"/>
      <c r="H110"/>
      <c r="I110"/>
      <c r="J110"/>
      <c r="K110"/>
    </row>
    <row r="111" spans="3:11" x14ac:dyDescent="0.2">
      <c r="C111"/>
      <c r="D111"/>
      <c r="E111"/>
      <c r="F111"/>
      <c r="G111"/>
      <c r="H111"/>
      <c r="I111"/>
      <c r="J111"/>
      <c r="K111"/>
    </row>
    <row r="112" spans="3:11" x14ac:dyDescent="0.2">
      <c r="C112"/>
      <c r="D112"/>
      <c r="E112"/>
      <c r="F112"/>
      <c r="G112"/>
      <c r="H112"/>
      <c r="I112"/>
      <c r="J112"/>
      <c r="K112"/>
    </row>
    <row r="113" spans="3:11" x14ac:dyDescent="0.2">
      <c r="C113"/>
      <c r="D113"/>
      <c r="E113"/>
      <c r="F113"/>
      <c r="G113"/>
      <c r="H113"/>
      <c r="I113"/>
      <c r="J113"/>
      <c r="K113"/>
    </row>
    <row r="114" spans="3:11" x14ac:dyDescent="0.2">
      <c r="C114"/>
      <c r="D114"/>
      <c r="E114"/>
      <c r="F114"/>
      <c r="G114"/>
      <c r="H114"/>
      <c r="I114"/>
      <c r="J114"/>
      <c r="K114"/>
    </row>
    <row r="115" spans="3:11" x14ac:dyDescent="0.2">
      <c r="C115"/>
      <c r="D115"/>
      <c r="E115"/>
      <c r="F115"/>
      <c r="G115"/>
      <c r="H115"/>
      <c r="I115"/>
      <c r="J115"/>
      <c r="K115"/>
    </row>
    <row r="116" spans="3:11" x14ac:dyDescent="0.2">
      <c r="C116"/>
      <c r="D116"/>
      <c r="E116"/>
      <c r="F116"/>
      <c r="G116"/>
      <c r="H116"/>
      <c r="I116"/>
      <c r="J116"/>
      <c r="K116"/>
    </row>
    <row r="117" spans="3:11" x14ac:dyDescent="0.2">
      <c r="C117"/>
      <c r="D117"/>
      <c r="E117"/>
      <c r="F117"/>
      <c r="G117"/>
      <c r="H117"/>
      <c r="I117"/>
      <c r="J117"/>
      <c r="K117"/>
    </row>
    <row r="118" spans="3:11" x14ac:dyDescent="0.2">
      <c r="C118"/>
      <c r="D118"/>
      <c r="E118"/>
      <c r="F118"/>
      <c r="G118"/>
      <c r="H118"/>
      <c r="I118"/>
      <c r="J118"/>
      <c r="K118"/>
    </row>
    <row r="119" spans="3:11" x14ac:dyDescent="0.2">
      <c r="C119"/>
      <c r="D119"/>
      <c r="E119"/>
      <c r="F119"/>
      <c r="G119"/>
      <c r="H119"/>
      <c r="I119"/>
      <c r="J119"/>
      <c r="K119"/>
    </row>
    <row r="120" spans="3:11" x14ac:dyDescent="0.2">
      <c r="C120"/>
      <c r="D120"/>
      <c r="E120"/>
      <c r="F120"/>
      <c r="G120"/>
      <c r="H120"/>
      <c r="I120"/>
      <c r="J120"/>
      <c r="K120"/>
    </row>
    <row r="121" spans="3:11" x14ac:dyDescent="0.2">
      <c r="C121"/>
      <c r="D121"/>
      <c r="E121"/>
      <c r="F121"/>
      <c r="G121"/>
      <c r="H121"/>
      <c r="I121"/>
      <c r="J121"/>
      <c r="K121"/>
    </row>
    <row r="122" spans="3:11" x14ac:dyDescent="0.2">
      <c r="C122"/>
      <c r="D122"/>
      <c r="E122"/>
      <c r="F122"/>
      <c r="G122"/>
      <c r="H122"/>
      <c r="I122"/>
      <c r="J122"/>
      <c r="K122"/>
    </row>
    <row r="123" spans="3:11" x14ac:dyDescent="0.2">
      <c r="C123"/>
      <c r="D123"/>
      <c r="E123"/>
      <c r="F123"/>
      <c r="G123"/>
      <c r="H123"/>
      <c r="I123"/>
      <c r="J123"/>
      <c r="K123"/>
    </row>
    <row r="124" spans="3:11" x14ac:dyDescent="0.2">
      <c r="C124"/>
      <c r="D124"/>
      <c r="E124"/>
      <c r="F124"/>
      <c r="G124"/>
      <c r="H124"/>
      <c r="I124"/>
      <c r="J124"/>
      <c r="K124"/>
    </row>
    <row r="125" spans="3:11" x14ac:dyDescent="0.2">
      <c r="C125"/>
      <c r="D125"/>
      <c r="E125"/>
      <c r="F125"/>
      <c r="G125"/>
      <c r="H125"/>
      <c r="I125"/>
      <c r="J125"/>
      <c r="K125"/>
    </row>
    <row r="126" spans="3:11" x14ac:dyDescent="0.2">
      <c r="C126"/>
      <c r="D126"/>
      <c r="E126"/>
      <c r="F126"/>
      <c r="G126"/>
      <c r="H126"/>
      <c r="I126"/>
      <c r="J126"/>
      <c r="K126"/>
    </row>
    <row r="127" spans="3:11" x14ac:dyDescent="0.2">
      <c r="C127"/>
      <c r="D127"/>
      <c r="E127"/>
      <c r="F127"/>
      <c r="G127"/>
      <c r="H127"/>
      <c r="I127"/>
      <c r="J127"/>
      <c r="K127"/>
    </row>
    <row r="128" spans="3:11" x14ac:dyDescent="0.2">
      <c r="C128"/>
      <c r="D128"/>
      <c r="E128"/>
      <c r="F128"/>
      <c r="G128"/>
      <c r="H128"/>
      <c r="I128"/>
      <c r="J128"/>
      <c r="K128"/>
    </row>
    <row r="129" spans="3:11" x14ac:dyDescent="0.2">
      <c r="C129"/>
      <c r="D129"/>
      <c r="E129"/>
      <c r="F129"/>
      <c r="G129"/>
      <c r="H129"/>
      <c r="I129"/>
      <c r="J129"/>
      <c r="K129"/>
    </row>
    <row r="130" spans="3:11" x14ac:dyDescent="0.2">
      <c r="C130"/>
      <c r="D130"/>
      <c r="E130"/>
      <c r="F130"/>
      <c r="G130"/>
      <c r="H130"/>
      <c r="I130"/>
      <c r="J130"/>
      <c r="K130"/>
    </row>
    <row r="131" spans="3:11" x14ac:dyDescent="0.2">
      <c r="C131"/>
      <c r="D131"/>
      <c r="E131"/>
      <c r="F131"/>
      <c r="G131"/>
      <c r="H131"/>
      <c r="I131"/>
      <c r="J131"/>
      <c r="K131"/>
    </row>
    <row r="132" spans="3:11" x14ac:dyDescent="0.2">
      <c r="C132"/>
      <c r="D132"/>
      <c r="E132"/>
      <c r="F132"/>
      <c r="G132"/>
      <c r="H132"/>
      <c r="I132"/>
      <c r="J132"/>
      <c r="K132"/>
    </row>
    <row r="133" spans="3:11" x14ac:dyDescent="0.2">
      <c r="C133"/>
      <c r="D133"/>
      <c r="E133"/>
      <c r="F133"/>
      <c r="G133"/>
      <c r="H133"/>
      <c r="I133"/>
      <c r="J133"/>
      <c r="K133"/>
    </row>
    <row r="134" spans="3:11" x14ac:dyDescent="0.2">
      <c r="C134"/>
      <c r="D134"/>
      <c r="E134"/>
      <c r="F134"/>
      <c r="G134"/>
      <c r="H134"/>
      <c r="I134"/>
      <c r="J134"/>
      <c r="K134"/>
    </row>
    <row r="135" spans="3:11" x14ac:dyDescent="0.2">
      <c r="C135"/>
      <c r="D135"/>
      <c r="E135"/>
      <c r="F135"/>
      <c r="G135"/>
      <c r="H135"/>
      <c r="I135"/>
      <c r="J135"/>
      <c r="K135"/>
    </row>
    <row r="136" spans="3:11" x14ac:dyDescent="0.2">
      <c r="C136"/>
      <c r="D136"/>
      <c r="E136"/>
      <c r="F136"/>
      <c r="G136"/>
      <c r="H136"/>
      <c r="I136"/>
      <c r="J136"/>
      <c r="K136"/>
    </row>
    <row r="137" spans="3:11" x14ac:dyDescent="0.2">
      <c r="C137"/>
      <c r="D137"/>
      <c r="E137"/>
      <c r="F137"/>
      <c r="G137"/>
      <c r="H137"/>
      <c r="I137"/>
      <c r="J137"/>
      <c r="K137"/>
    </row>
    <row r="138" spans="3:11" x14ac:dyDescent="0.2">
      <c r="C138"/>
      <c r="D138"/>
      <c r="E138"/>
      <c r="F138"/>
      <c r="G138"/>
      <c r="H138"/>
      <c r="I138"/>
      <c r="J138"/>
      <c r="K138"/>
    </row>
    <row r="139" spans="3:11" x14ac:dyDescent="0.2">
      <c r="C139"/>
      <c r="D139"/>
      <c r="E139"/>
      <c r="F139"/>
      <c r="G139"/>
      <c r="H139"/>
      <c r="I139"/>
      <c r="J139"/>
      <c r="K139"/>
    </row>
    <row r="140" spans="3:11" x14ac:dyDescent="0.2">
      <c r="C140"/>
      <c r="D140"/>
      <c r="E140"/>
      <c r="F140"/>
      <c r="G140"/>
      <c r="H140"/>
      <c r="I140"/>
      <c r="J140"/>
      <c r="K140"/>
    </row>
    <row r="141" spans="3:11" x14ac:dyDescent="0.2">
      <c r="C141"/>
      <c r="D141"/>
      <c r="E141"/>
      <c r="F141"/>
      <c r="G141"/>
      <c r="H141"/>
      <c r="I141"/>
      <c r="J141"/>
      <c r="K141"/>
    </row>
    <row r="142" spans="3:11" x14ac:dyDescent="0.2">
      <c r="C142"/>
      <c r="D142"/>
      <c r="E142"/>
      <c r="F142"/>
      <c r="G142"/>
      <c r="H142"/>
      <c r="I142"/>
      <c r="J142"/>
      <c r="K142"/>
    </row>
    <row r="143" spans="3:11" x14ac:dyDescent="0.2">
      <c r="C143"/>
      <c r="D143"/>
      <c r="E143"/>
      <c r="F143"/>
      <c r="G143"/>
      <c r="H143"/>
      <c r="I143"/>
      <c r="J143"/>
      <c r="K143"/>
    </row>
    <row r="144" spans="3:11" x14ac:dyDescent="0.2">
      <c r="C144"/>
      <c r="D144"/>
      <c r="E144"/>
      <c r="F144"/>
      <c r="G144"/>
      <c r="H144"/>
      <c r="I144"/>
      <c r="J144"/>
      <c r="K144"/>
    </row>
    <row r="145" spans="3:11" x14ac:dyDescent="0.2">
      <c r="C145"/>
      <c r="D145"/>
      <c r="E145"/>
      <c r="F145"/>
      <c r="G145"/>
      <c r="H145"/>
      <c r="I145"/>
      <c r="J145"/>
      <c r="K145"/>
    </row>
    <row r="146" spans="3:11" x14ac:dyDescent="0.2">
      <c r="C146"/>
      <c r="D146"/>
      <c r="E146"/>
      <c r="F146"/>
      <c r="G146"/>
      <c r="H146"/>
      <c r="I146"/>
      <c r="J146"/>
      <c r="K146"/>
    </row>
    <row r="147" spans="3:11" x14ac:dyDescent="0.2">
      <c r="C147"/>
      <c r="D147"/>
      <c r="E147"/>
      <c r="F147"/>
      <c r="G147"/>
      <c r="H147"/>
      <c r="I147"/>
      <c r="J147"/>
      <c r="K147"/>
    </row>
    <row r="148" spans="3:11" x14ac:dyDescent="0.2">
      <c r="C148"/>
      <c r="D148"/>
      <c r="E148"/>
      <c r="F148"/>
      <c r="G148"/>
      <c r="H148"/>
      <c r="I148"/>
      <c r="J148"/>
      <c r="K148"/>
    </row>
    <row r="149" spans="3:11" x14ac:dyDescent="0.2">
      <c r="C149"/>
      <c r="D149"/>
      <c r="E149"/>
      <c r="F149"/>
      <c r="G149"/>
      <c r="H149"/>
      <c r="I149"/>
      <c r="J149"/>
      <c r="K149"/>
    </row>
    <row r="150" spans="3:11" x14ac:dyDescent="0.2">
      <c r="C150"/>
      <c r="D150"/>
      <c r="E150"/>
      <c r="F150"/>
      <c r="G150"/>
      <c r="H150"/>
      <c r="I150"/>
      <c r="J150"/>
      <c r="K150"/>
    </row>
    <row r="151" spans="3:11" x14ac:dyDescent="0.2">
      <c r="C151"/>
      <c r="D151"/>
      <c r="E151"/>
      <c r="F151"/>
      <c r="G151"/>
      <c r="H151"/>
      <c r="I151"/>
      <c r="J151"/>
      <c r="K151"/>
    </row>
    <row r="152" spans="3:11" x14ac:dyDescent="0.2">
      <c r="C152"/>
      <c r="D152"/>
      <c r="E152"/>
      <c r="F152"/>
      <c r="G152"/>
      <c r="H152"/>
      <c r="I152"/>
      <c r="J152"/>
      <c r="K152"/>
    </row>
    <row r="153" spans="3:11" x14ac:dyDescent="0.2">
      <c r="C153"/>
      <c r="D153"/>
      <c r="E153"/>
      <c r="F153"/>
      <c r="G153"/>
      <c r="H153"/>
      <c r="I153"/>
      <c r="J153"/>
      <c r="K153"/>
    </row>
    <row r="154" spans="3:11" x14ac:dyDescent="0.2">
      <c r="C154"/>
      <c r="D154"/>
      <c r="E154"/>
      <c r="F154"/>
      <c r="G154"/>
      <c r="H154"/>
      <c r="I154"/>
      <c r="J154"/>
      <c r="K154"/>
    </row>
    <row r="155" spans="3:11" x14ac:dyDescent="0.2">
      <c r="C155"/>
      <c r="D155"/>
      <c r="E155"/>
      <c r="F155"/>
      <c r="G155"/>
      <c r="H155"/>
      <c r="I155"/>
      <c r="J155"/>
      <c r="K155"/>
    </row>
    <row r="156" spans="3:11" x14ac:dyDescent="0.2">
      <c r="C156"/>
      <c r="D156"/>
      <c r="E156"/>
      <c r="F156"/>
      <c r="G156"/>
      <c r="H156"/>
      <c r="I156"/>
      <c r="J156"/>
      <c r="K156"/>
    </row>
    <row r="157" spans="3:11" x14ac:dyDescent="0.2">
      <c r="C157"/>
      <c r="D157"/>
      <c r="E157"/>
      <c r="F157"/>
      <c r="G157"/>
      <c r="H157"/>
      <c r="I157"/>
      <c r="J157"/>
      <c r="K157"/>
    </row>
    <row r="158" spans="3:11" x14ac:dyDescent="0.2">
      <c r="C158"/>
      <c r="D158"/>
      <c r="E158"/>
      <c r="F158"/>
      <c r="G158"/>
      <c r="H158"/>
      <c r="I158"/>
      <c r="J158"/>
      <c r="K158"/>
    </row>
    <row r="159" spans="3:11" x14ac:dyDescent="0.2">
      <c r="C159"/>
      <c r="D159"/>
      <c r="E159"/>
      <c r="F159"/>
      <c r="G159"/>
      <c r="H159"/>
      <c r="I159"/>
      <c r="J159"/>
      <c r="K159"/>
    </row>
    <row r="160" spans="3:11" x14ac:dyDescent="0.2">
      <c r="C160"/>
      <c r="D160"/>
      <c r="E160"/>
      <c r="F160"/>
      <c r="G160"/>
      <c r="H160"/>
      <c r="I160"/>
      <c r="J160"/>
      <c r="K160"/>
    </row>
    <row r="161" spans="3:11" x14ac:dyDescent="0.2">
      <c r="C161"/>
      <c r="D161"/>
      <c r="E161"/>
      <c r="F161"/>
      <c r="G161"/>
      <c r="H161"/>
      <c r="I161"/>
      <c r="J161"/>
      <c r="K161"/>
    </row>
    <row r="162" spans="3:11" x14ac:dyDescent="0.2">
      <c r="C162"/>
      <c r="D162"/>
      <c r="E162"/>
      <c r="F162"/>
      <c r="G162"/>
      <c r="H162"/>
      <c r="I162"/>
      <c r="J162"/>
      <c r="K162"/>
    </row>
    <row r="163" spans="3:11" x14ac:dyDescent="0.2">
      <c r="C163"/>
      <c r="D163"/>
      <c r="E163"/>
      <c r="F163"/>
      <c r="G163"/>
      <c r="H163"/>
      <c r="I163"/>
      <c r="J163"/>
      <c r="K163"/>
    </row>
    <row r="164" spans="3:11" x14ac:dyDescent="0.2">
      <c r="C164"/>
      <c r="D164"/>
      <c r="E164"/>
      <c r="F164"/>
      <c r="G164"/>
      <c r="H164"/>
      <c r="I164"/>
      <c r="J164"/>
      <c r="K164"/>
    </row>
    <row r="165" spans="3:11" x14ac:dyDescent="0.2">
      <c r="C165"/>
      <c r="D165"/>
      <c r="E165"/>
      <c r="F165"/>
      <c r="G165"/>
      <c r="H165"/>
      <c r="I165"/>
      <c r="J165"/>
      <c r="K165"/>
    </row>
    <row r="166" spans="3:11" x14ac:dyDescent="0.2">
      <c r="C166"/>
      <c r="D166"/>
      <c r="E166"/>
      <c r="F166"/>
      <c r="G166"/>
      <c r="H166"/>
      <c r="I166"/>
      <c r="J166"/>
      <c r="K166"/>
    </row>
    <row r="167" spans="3:11" x14ac:dyDescent="0.2">
      <c r="C167"/>
      <c r="D167"/>
      <c r="E167"/>
      <c r="F167"/>
      <c r="G167"/>
      <c r="H167"/>
      <c r="I167"/>
      <c r="J167"/>
      <c r="K167"/>
    </row>
    <row r="168" spans="3:11" x14ac:dyDescent="0.2">
      <c r="C168"/>
      <c r="D168"/>
      <c r="E168"/>
      <c r="F168"/>
      <c r="G168"/>
      <c r="H168"/>
      <c r="I168"/>
      <c r="J168"/>
      <c r="K168"/>
    </row>
    <row r="169" spans="3:11" x14ac:dyDescent="0.2">
      <c r="C169"/>
      <c r="D169"/>
      <c r="E169"/>
      <c r="F169"/>
      <c r="G169"/>
      <c r="H169"/>
      <c r="I169"/>
      <c r="J169"/>
      <c r="K169"/>
    </row>
    <row r="170" spans="3:11" x14ac:dyDescent="0.2">
      <c r="C170"/>
      <c r="D170"/>
      <c r="E170"/>
      <c r="F170"/>
      <c r="G170"/>
      <c r="H170"/>
      <c r="I170"/>
      <c r="J170"/>
      <c r="K170"/>
    </row>
    <row r="171" spans="3:11" x14ac:dyDescent="0.2">
      <c r="C171"/>
      <c r="D171"/>
      <c r="E171"/>
      <c r="F171"/>
      <c r="G171"/>
      <c r="H171"/>
      <c r="I171"/>
      <c r="J171"/>
      <c r="K171"/>
    </row>
    <row r="172" spans="3:11" x14ac:dyDescent="0.2">
      <c r="C172"/>
      <c r="D172"/>
      <c r="E172"/>
      <c r="F172"/>
      <c r="G172"/>
      <c r="H172"/>
      <c r="I172"/>
      <c r="J172"/>
      <c r="K172"/>
    </row>
    <row r="173" spans="3:11" x14ac:dyDescent="0.2">
      <c r="C173"/>
      <c r="D173"/>
      <c r="E173"/>
      <c r="F173"/>
      <c r="G173"/>
      <c r="H173"/>
      <c r="I173"/>
      <c r="J173"/>
      <c r="K173"/>
    </row>
    <row r="174" spans="3:11" x14ac:dyDescent="0.2">
      <c r="C174"/>
      <c r="D174"/>
      <c r="E174"/>
      <c r="F174"/>
      <c r="G174"/>
      <c r="H174"/>
      <c r="I174"/>
      <c r="J174"/>
      <c r="K174"/>
    </row>
    <row r="175" spans="3:11" x14ac:dyDescent="0.2">
      <c r="C175"/>
      <c r="D175"/>
      <c r="E175"/>
      <c r="F175"/>
      <c r="G175"/>
      <c r="H175"/>
      <c r="I175"/>
      <c r="J175"/>
      <c r="K175"/>
    </row>
    <row r="176" spans="3:11" x14ac:dyDescent="0.2">
      <c r="C176"/>
      <c r="D176"/>
      <c r="E176"/>
      <c r="F176"/>
      <c r="G176"/>
      <c r="H176"/>
      <c r="I176"/>
      <c r="J176"/>
      <c r="K176"/>
    </row>
    <row r="177" spans="3:11" x14ac:dyDescent="0.2">
      <c r="C177"/>
      <c r="D177"/>
      <c r="E177"/>
      <c r="F177"/>
      <c r="G177"/>
      <c r="H177"/>
      <c r="I177"/>
      <c r="J177"/>
      <c r="K177"/>
    </row>
    <row r="178" spans="3:11" x14ac:dyDescent="0.2">
      <c r="C178"/>
      <c r="D178"/>
      <c r="E178"/>
      <c r="F178"/>
      <c r="G178"/>
      <c r="H178"/>
      <c r="I178"/>
      <c r="J178"/>
      <c r="K178"/>
    </row>
    <row r="179" spans="3:11" x14ac:dyDescent="0.2">
      <c r="C179"/>
      <c r="D179"/>
      <c r="E179"/>
      <c r="F179"/>
      <c r="G179"/>
      <c r="H179"/>
      <c r="I179"/>
      <c r="J179"/>
      <c r="K179"/>
    </row>
    <row r="180" spans="3:11" x14ac:dyDescent="0.2">
      <c r="C180"/>
      <c r="D180"/>
      <c r="E180"/>
      <c r="F180"/>
      <c r="G180"/>
      <c r="H180"/>
      <c r="I180"/>
      <c r="J180"/>
      <c r="K180"/>
    </row>
    <row r="181" spans="3:11" x14ac:dyDescent="0.2">
      <c r="C181"/>
      <c r="D181"/>
      <c r="E181"/>
      <c r="F181"/>
      <c r="G181"/>
      <c r="H181"/>
      <c r="I181"/>
      <c r="J181"/>
      <c r="K181"/>
    </row>
    <row r="182" spans="3:11" x14ac:dyDescent="0.2">
      <c r="C182"/>
      <c r="D182"/>
      <c r="E182"/>
      <c r="F182"/>
      <c r="G182"/>
      <c r="H182"/>
      <c r="I182"/>
      <c r="J182"/>
      <c r="K182"/>
    </row>
    <row r="183" spans="3:11" x14ac:dyDescent="0.2">
      <c r="C183"/>
      <c r="D183"/>
      <c r="E183"/>
      <c r="F183"/>
      <c r="G183"/>
      <c r="H183"/>
      <c r="I183"/>
      <c r="J183"/>
      <c r="K183"/>
    </row>
    <row r="184" spans="3:11" x14ac:dyDescent="0.2">
      <c r="C184"/>
      <c r="D184"/>
      <c r="E184"/>
      <c r="F184"/>
      <c r="G184"/>
      <c r="H184"/>
      <c r="I184"/>
      <c r="J184"/>
      <c r="K184"/>
    </row>
    <row r="185" spans="3:11" x14ac:dyDescent="0.2">
      <c r="C185"/>
      <c r="D185"/>
      <c r="E185"/>
      <c r="F185"/>
      <c r="G185"/>
      <c r="H185"/>
      <c r="I185"/>
      <c r="J185"/>
      <c r="K185"/>
    </row>
    <row r="186" spans="3:11" x14ac:dyDescent="0.2">
      <c r="C186"/>
      <c r="D186"/>
      <c r="E186"/>
      <c r="F186"/>
      <c r="G186"/>
      <c r="H186"/>
      <c r="I186"/>
      <c r="J186"/>
      <c r="K186"/>
    </row>
    <row r="187" spans="3:11" x14ac:dyDescent="0.2">
      <c r="C187"/>
      <c r="D187"/>
      <c r="E187"/>
      <c r="F187"/>
      <c r="G187"/>
      <c r="H187"/>
      <c r="I187"/>
      <c r="J187"/>
      <c r="K187"/>
    </row>
    <row r="188" spans="3:11" x14ac:dyDescent="0.2">
      <c r="C188"/>
      <c r="D188"/>
      <c r="E188"/>
      <c r="F188"/>
      <c r="G188"/>
      <c r="H188"/>
      <c r="I188"/>
      <c r="J188"/>
      <c r="K188"/>
    </row>
    <row r="189" spans="3:11" x14ac:dyDescent="0.2">
      <c r="C189"/>
      <c r="D189"/>
      <c r="E189"/>
      <c r="F189"/>
      <c r="G189"/>
      <c r="H189"/>
      <c r="I189"/>
      <c r="J189"/>
      <c r="K189"/>
    </row>
    <row r="190" spans="3:11" x14ac:dyDescent="0.2">
      <c r="C190"/>
      <c r="D190"/>
      <c r="E190"/>
      <c r="F190"/>
      <c r="G190"/>
      <c r="H190"/>
      <c r="I190"/>
      <c r="J190"/>
      <c r="K190"/>
    </row>
    <row r="191" spans="3:11" x14ac:dyDescent="0.2">
      <c r="C191"/>
      <c r="D191"/>
      <c r="E191"/>
      <c r="F191"/>
      <c r="G191"/>
      <c r="H191"/>
      <c r="I191"/>
      <c r="J191"/>
      <c r="K191"/>
    </row>
    <row r="192" spans="3:11" x14ac:dyDescent="0.2">
      <c r="C192"/>
      <c r="D192"/>
      <c r="E192"/>
      <c r="F192"/>
      <c r="G192"/>
      <c r="H192"/>
      <c r="I192"/>
      <c r="J192"/>
      <c r="K192"/>
    </row>
    <row r="193" spans="3:11" x14ac:dyDescent="0.2">
      <c r="C193"/>
      <c r="D193"/>
      <c r="E193"/>
      <c r="F193"/>
      <c r="G193"/>
      <c r="H193"/>
      <c r="I193"/>
      <c r="J193"/>
      <c r="K193"/>
    </row>
    <row r="194" spans="3:11" x14ac:dyDescent="0.2">
      <c r="C194"/>
      <c r="D194"/>
      <c r="E194"/>
      <c r="F194"/>
      <c r="G194"/>
      <c r="H194"/>
      <c r="I194"/>
      <c r="J194"/>
      <c r="K194"/>
    </row>
    <row r="195" spans="3:11" x14ac:dyDescent="0.2">
      <c r="C195"/>
      <c r="D195"/>
      <c r="E195"/>
      <c r="F195"/>
      <c r="G195"/>
      <c r="H195"/>
      <c r="I195"/>
      <c r="J195"/>
      <c r="K19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E5DC9-1AD5-9441-BECA-EFF1F4830C4E}">
  <sheetPr codeName="Sheet10"/>
  <dimension ref="A1:N195"/>
  <sheetViews>
    <sheetView workbookViewId="0">
      <selection activeCell="B1" sqref="B1:B9"/>
    </sheetView>
  </sheetViews>
  <sheetFormatPr baseColWidth="10" defaultColWidth="8.83203125" defaultRowHeight="15" x14ac:dyDescent="0.2"/>
  <cols>
    <col min="1" max="1" width="25.6640625" bestFit="1" customWidth="1"/>
    <col min="3" max="8" width="8.83203125" style="4"/>
    <col min="9" max="9" width="8.83203125" style="9"/>
    <col min="10" max="11" width="8.83203125" style="6"/>
  </cols>
  <sheetData>
    <row r="1" spans="1:14" x14ac:dyDescent="0.2">
      <c r="A1" t="s">
        <v>23</v>
      </c>
      <c r="B1" t="str">
        <f>Main!I5</f>
        <v>LDO-42STH60-2004MAC</v>
      </c>
      <c r="D1" s="1" t="s">
        <v>9</v>
      </c>
      <c r="E1" s="1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16</v>
      </c>
      <c r="L1" s="8" t="s">
        <v>17</v>
      </c>
      <c r="M1" s="10" t="s">
        <v>18</v>
      </c>
      <c r="N1" s="10" t="s">
        <v>19</v>
      </c>
    </row>
    <row r="2" spans="1:14" x14ac:dyDescent="0.2">
      <c r="A2" s="11" t="s">
        <v>0</v>
      </c>
      <c r="B2">
        <f>Main!I6</f>
        <v>24</v>
      </c>
      <c r="D2">
        <v>1</v>
      </c>
      <c r="E2">
        <f t="shared" ref="E2:E25" si="0">D2*(360/$B$3)/$B$9</f>
        <v>100</v>
      </c>
      <c r="F2" s="4">
        <f t="shared" ref="F2:F25" si="1">2*PI()*E2*$B$7/1000</f>
        <v>1.8849555921538759</v>
      </c>
      <c r="G2" s="4">
        <f t="shared" ref="G2:G25" si="2">F2+$B$4</f>
        <v>3.2849555921538758</v>
      </c>
      <c r="H2" s="4">
        <f t="shared" ref="H2:H25" si="3">2*PI()*D2*($B$8/(100*SQRT(2))/$B$5)</f>
        <v>1.3062075838185596</v>
      </c>
      <c r="I2" s="4">
        <f>IF($B$2 &gt; H2, $B$2 - H2, 0)</f>
        <v>22.693792416181441</v>
      </c>
      <c r="J2" s="4">
        <f>I2/G2</f>
        <v>6.9084015839926778</v>
      </c>
      <c r="K2" s="4">
        <f t="shared" ref="K2:K25" si="4">IF(J2&gt;$B$6,$B$6, J2)</f>
        <v>1.6</v>
      </c>
      <c r="L2" s="9">
        <f t="shared" ref="L2:L25" si="5">K2/$B$5</f>
        <v>0.8</v>
      </c>
      <c r="M2" s="6">
        <f>L2*$B$8/(100*SQRT(2))</f>
        <v>0.33262302987015196</v>
      </c>
      <c r="N2" s="6">
        <f>M2*SQRT(2)</f>
        <v>0.47040000000000004</v>
      </c>
    </row>
    <row r="3" spans="1:14" x14ac:dyDescent="0.2">
      <c r="A3" s="5" t="s">
        <v>2</v>
      </c>
      <c r="B3">
        <f>Main!I7</f>
        <v>0.9</v>
      </c>
      <c r="D3">
        <v>2</v>
      </c>
      <c r="E3">
        <f t="shared" si="0"/>
        <v>200</v>
      </c>
      <c r="F3" s="4">
        <f t="shared" si="1"/>
        <v>3.7699111843077517</v>
      </c>
      <c r="G3" s="4">
        <f t="shared" si="2"/>
        <v>5.1699111843077521</v>
      </c>
      <c r="H3" s="4">
        <f t="shared" si="3"/>
        <v>2.6124151676371192</v>
      </c>
      <c r="I3" s="4">
        <f t="shared" ref="I3:I25" si="6">IF($B$2 &gt; H3, $B$2 - H3, 0)</f>
        <v>21.387584832362879</v>
      </c>
      <c r="J3" s="4">
        <f t="shared" ref="J3:J11" si="7">I3/G3</f>
        <v>4.1369346725492466</v>
      </c>
      <c r="K3" s="4">
        <f t="shared" si="4"/>
        <v>1.6</v>
      </c>
      <c r="L3" s="9">
        <f t="shared" si="5"/>
        <v>0.8</v>
      </c>
      <c r="M3" s="6">
        <f t="shared" ref="M3:M25" si="8">L3*$B$8/(100*SQRT(2))</f>
        <v>0.33262302987015196</v>
      </c>
      <c r="N3" s="6">
        <f t="shared" ref="N3:N11" si="9">M3*SQRT(2)</f>
        <v>0.47040000000000004</v>
      </c>
    </row>
    <row r="4" spans="1:14" x14ac:dyDescent="0.2">
      <c r="A4" s="2" t="s">
        <v>3</v>
      </c>
      <c r="B4">
        <f>Main!I8</f>
        <v>1.4</v>
      </c>
      <c r="D4">
        <v>3</v>
      </c>
      <c r="E4">
        <f t="shared" si="0"/>
        <v>300</v>
      </c>
      <c r="F4" s="4">
        <f t="shared" si="1"/>
        <v>5.6548667764616276</v>
      </c>
      <c r="G4" s="4">
        <f t="shared" si="2"/>
        <v>7.054866776461628</v>
      </c>
      <c r="H4" s="4">
        <f t="shared" si="3"/>
        <v>3.9186227514556791</v>
      </c>
      <c r="I4" s="4">
        <f t="shared" si="6"/>
        <v>20.081377248544321</v>
      </c>
      <c r="J4" s="4">
        <f t="shared" si="7"/>
        <v>2.846457330072524</v>
      </c>
      <c r="K4" s="4">
        <f t="shared" si="4"/>
        <v>1.6</v>
      </c>
      <c r="L4" s="9">
        <f t="shared" si="5"/>
        <v>0.8</v>
      </c>
      <c r="M4" s="6">
        <f t="shared" si="8"/>
        <v>0.33262302987015196</v>
      </c>
      <c r="N4" s="6">
        <f t="shared" si="9"/>
        <v>0.47040000000000004</v>
      </c>
    </row>
    <row r="5" spans="1:14" x14ac:dyDescent="0.2">
      <c r="A5" s="2" t="s">
        <v>4</v>
      </c>
      <c r="B5">
        <f>Main!I9</f>
        <v>2</v>
      </c>
      <c r="D5">
        <v>4</v>
      </c>
      <c r="E5">
        <f t="shared" si="0"/>
        <v>400</v>
      </c>
      <c r="F5" s="4">
        <f t="shared" si="1"/>
        <v>7.5398223686155035</v>
      </c>
      <c r="G5" s="4">
        <f t="shared" si="2"/>
        <v>8.9398223686155038</v>
      </c>
      <c r="H5" s="4">
        <f t="shared" si="3"/>
        <v>5.2248303352742385</v>
      </c>
      <c r="I5" s="4">
        <f t="shared" si="6"/>
        <v>18.775169664725762</v>
      </c>
      <c r="J5" s="4">
        <f t="shared" si="7"/>
        <v>2.1001725639022335</v>
      </c>
      <c r="K5" s="4">
        <f t="shared" si="4"/>
        <v>1.6</v>
      </c>
      <c r="L5" s="9">
        <f t="shared" si="5"/>
        <v>0.8</v>
      </c>
      <c r="M5" s="6">
        <f t="shared" si="8"/>
        <v>0.33262302987015196</v>
      </c>
      <c r="N5" s="6">
        <f t="shared" si="9"/>
        <v>0.47040000000000004</v>
      </c>
    </row>
    <row r="6" spans="1:14" x14ac:dyDescent="0.2">
      <c r="A6" s="2" t="s">
        <v>5</v>
      </c>
      <c r="B6">
        <f>Main!I10</f>
        <v>1.6</v>
      </c>
      <c r="D6">
        <v>5</v>
      </c>
      <c r="E6">
        <f t="shared" si="0"/>
        <v>500</v>
      </c>
      <c r="F6" s="4">
        <f t="shared" si="1"/>
        <v>9.4247779607693793</v>
      </c>
      <c r="G6" s="4">
        <f t="shared" si="2"/>
        <v>10.82477796076938</v>
      </c>
      <c r="H6" s="4">
        <f t="shared" si="3"/>
        <v>6.5310379190927987</v>
      </c>
      <c r="I6" s="4">
        <f t="shared" si="6"/>
        <v>17.4689620809072</v>
      </c>
      <c r="J6" s="4">
        <f t="shared" si="7"/>
        <v>1.6137940329323466</v>
      </c>
      <c r="K6" s="4">
        <f t="shared" si="4"/>
        <v>1.6</v>
      </c>
      <c r="L6" s="9">
        <f t="shared" si="5"/>
        <v>0.8</v>
      </c>
      <c r="M6" s="6">
        <f t="shared" si="8"/>
        <v>0.33262302987015196</v>
      </c>
      <c r="N6" s="6">
        <f t="shared" si="9"/>
        <v>0.47040000000000004</v>
      </c>
    </row>
    <row r="7" spans="1:14" x14ac:dyDescent="0.2">
      <c r="A7" s="2" t="s">
        <v>6</v>
      </c>
      <c r="B7">
        <f>Main!I11</f>
        <v>3</v>
      </c>
      <c r="D7">
        <v>6</v>
      </c>
      <c r="E7">
        <f t="shared" si="0"/>
        <v>600</v>
      </c>
      <c r="F7" s="4">
        <f t="shared" si="1"/>
        <v>11.309733552923255</v>
      </c>
      <c r="G7" s="4">
        <f t="shared" si="2"/>
        <v>12.709733552923256</v>
      </c>
      <c r="H7" s="4">
        <f t="shared" si="3"/>
        <v>7.8372455029113581</v>
      </c>
      <c r="I7" s="4">
        <f t="shared" si="6"/>
        <v>16.162754497088642</v>
      </c>
      <c r="J7" s="4">
        <f t="shared" si="7"/>
        <v>1.2716831890918112</v>
      </c>
      <c r="K7" s="4">
        <f t="shared" si="4"/>
        <v>1.2716831890918112</v>
      </c>
      <c r="L7" s="9">
        <f t="shared" si="5"/>
        <v>0.63584159454590561</v>
      </c>
      <c r="M7" s="6">
        <f t="shared" si="8"/>
        <v>0.26436944711915977</v>
      </c>
      <c r="N7" s="6">
        <f t="shared" si="9"/>
        <v>0.37387485759299255</v>
      </c>
    </row>
    <row r="8" spans="1:14" x14ac:dyDescent="0.2">
      <c r="A8" s="2" t="s">
        <v>7</v>
      </c>
      <c r="B8">
        <f>Main!I12</f>
        <v>58.800000000000004</v>
      </c>
      <c r="D8">
        <v>7</v>
      </c>
      <c r="E8">
        <f t="shared" si="0"/>
        <v>700</v>
      </c>
      <c r="F8" s="4">
        <f t="shared" si="1"/>
        <v>13.194689145077129</v>
      </c>
      <c r="G8" s="4">
        <f t="shared" si="2"/>
        <v>14.59468914507713</v>
      </c>
      <c r="H8" s="4">
        <f t="shared" si="3"/>
        <v>9.1434530867299184</v>
      </c>
      <c r="I8" s="4">
        <f t="shared" si="6"/>
        <v>14.856546913270082</v>
      </c>
      <c r="J8" s="4">
        <f t="shared" si="7"/>
        <v>1.0179419901026996</v>
      </c>
      <c r="K8" s="4">
        <f t="shared" si="4"/>
        <v>1.0179419901026996</v>
      </c>
      <c r="L8" s="9">
        <f t="shared" si="5"/>
        <v>0.50897099505134979</v>
      </c>
      <c r="M8" s="6">
        <f t="shared" si="8"/>
        <v>0.21161934311250763</v>
      </c>
      <c r="N8" s="6">
        <f t="shared" si="9"/>
        <v>0.29927494509019376</v>
      </c>
    </row>
    <row r="9" spans="1:14" x14ac:dyDescent="0.2">
      <c r="A9" s="11" t="s">
        <v>8</v>
      </c>
      <c r="B9">
        <f>Main!I13</f>
        <v>4</v>
      </c>
      <c r="D9">
        <v>8</v>
      </c>
      <c r="E9">
        <f t="shared" si="0"/>
        <v>800</v>
      </c>
      <c r="F9" s="4">
        <f t="shared" si="1"/>
        <v>15.079644737231007</v>
      </c>
      <c r="G9" s="4">
        <f t="shared" si="2"/>
        <v>16.479644737231006</v>
      </c>
      <c r="H9" s="4">
        <f t="shared" si="3"/>
        <v>10.449660670548477</v>
      </c>
      <c r="I9" s="4">
        <f t="shared" si="6"/>
        <v>13.550339329451523</v>
      </c>
      <c r="J9" s="4">
        <f t="shared" si="7"/>
        <v>0.82224705359323913</v>
      </c>
      <c r="K9" s="4">
        <f t="shared" si="4"/>
        <v>0.82224705359323913</v>
      </c>
      <c r="L9" s="9">
        <f t="shared" si="5"/>
        <v>0.41112352679661957</v>
      </c>
      <c r="M9" s="6">
        <f t="shared" si="8"/>
        <v>0.17093644141749276</v>
      </c>
      <c r="N9" s="6">
        <f t="shared" si="9"/>
        <v>0.2417406337564123</v>
      </c>
    </row>
    <row r="10" spans="1:14" x14ac:dyDescent="0.2">
      <c r="D10">
        <v>9</v>
      </c>
      <c r="E10">
        <f t="shared" si="0"/>
        <v>900</v>
      </c>
      <c r="F10" s="4">
        <f t="shared" si="1"/>
        <v>16.964600329384883</v>
      </c>
      <c r="G10" s="4">
        <f t="shared" si="2"/>
        <v>18.364600329384881</v>
      </c>
      <c r="H10" s="4">
        <f t="shared" si="3"/>
        <v>11.755868254367037</v>
      </c>
      <c r="I10" s="4">
        <f t="shared" si="6"/>
        <v>12.244131745632963</v>
      </c>
      <c r="J10" s="4">
        <f t="shared" si="7"/>
        <v>0.66672465101466638</v>
      </c>
      <c r="K10" s="4">
        <f t="shared" si="4"/>
        <v>0.66672465101466638</v>
      </c>
      <c r="L10" s="9">
        <f t="shared" si="5"/>
        <v>0.33336232550733319</v>
      </c>
      <c r="M10" s="6">
        <f t="shared" si="8"/>
        <v>0.13860498344351124</v>
      </c>
      <c r="N10" s="6">
        <f t="shared" si="9"/>
        <v>0.19601704739831191</v>
      </c>
    </row>
    <row r="11" spans="1:14" x14ac:dyDescent="0.2">
      <c r="D11">
        <v>10</v>
      </c>
      <c r="E11">
        <f t="shared" si="0"/>
        <v>1000</v>
      </c>
      <c r="F11" s="4">
        <f t="shared" si="1"/>
        <v>18.849555921538759</v>
      </c>
      <c r="G11" s="4">
        <f t="shared" si="2"/>
        <v>20.249555921538757</v>
      </c>
      <c r="H11" s="4">
        <f t="shared" si="3"/>
        <v>13.062075838185597</v>
      </c>
      <c r="I11" s="4">
        <f t="shared" si="6"/>
        <v>10.937924161814403</v>
      </c>
      <c r="J11" s="4">
        <f t="shared" si="7"/>
        <v>0.54015624857136291</v>
      </c>
      <c r="K11" s="4">
        <f t="shared" si="4"/>
        <v>0.54015624857136291</v>
      </c>
      <c r="L11" s="9">
        <f t="shared" si="5"/>
        <v>0.27007812428568145</v>
      </c>
      <c r="M11" s="6">
        <f t="shared" si="8"/>
        <v>0.11229275500193854</v>
      </c>
      <c r="N11" s="6">
        <f t="shared" si="9"/>
        <v>0.1588059370799807</v>
      </c>
    </row>
    <row r="12" spans="1:14" x14ac:dyDescent="0.2">
      <c r="D12">
        <v>11</v>
      </c>
      <c r="E12">
        <f t="shared" si="0"/>
        <v>1100</v>
      </c>
      <c r="F12" s="4">
        <f t="shared" si="1"/>
        <v>20.734511513692635</v>
      </c>
      <c r="G12" s="4">
        <f t="shared" si="2"/>
        <v>22.134511513692633</v>
      </c>
      <c r="H12" s="4">
        <f t="shared" si="3"/>
        <v>14.368283422004156</v>
      </c>
      <c r="I12" s="4">
        <f t="shared" si="6"/>
        <v>9.631716577995844</v>
      </c>
      <c r="J12" s="4">
        <f t="shared" ref="J12:J25" si="10">I12/G12</f>
        <v>0.43514475447256051</v>
      </c>
      <c r="K12" s="4">
        <f t="shared" si="4"/>
        <v>0.43514475447256051</v>
      </c>
      <c r="L12" s="9">
        <f t="shared" si="5"/>
        <v>0.21757237723628026</v>
      </c>
      <c r="M12" s="6">
        <f t="shared" si="8"/>
        <v>9.0461979165479017E-2</v>
      </c>
      <c r="N12" s="6">
        <f t="shared" ref="N12:N25" si="11">M12*SQRT(2)</f>
        <v>0.12793255781493279</v>
      </c>
    </row>
    <row r="13" spans="1:14" x14ac:dyDescent="0.2">
      <c r="D13">
        <v>12</v>
      </c>
      <c r="E13">
        <f t="shared" si="0"/>
        <v>1200</v>
      </c>
      <c r="F13" s="4">
        <f t="shared" si="1"/>
        <v>22.61946710584651</v>
      </c>
      <c r="G13" s="4">
        <f t="shared" si="2"/>
        <v>24.019467105846509</v>
      </c>
      <c r="H13" s="4">
        <f t="shared" si="3"/>
        <v>15.674491005822716</v>
      </c>
      <c r="I13" s="4">
        <f t="shared" si="6"/>
        <v>8.3255089941772837</v>
      </c>
      <c r="J13" s="4">
        <f t="shared" si="10"/>
        <v>0.34661505842279056</v>
      </c>
      <c r="K13" s="4">
        <f t="shared" si="4"/>
        <v>0.34661505842279056</v>
      </c>
      <c r="L13" s="9">
        <f t="shared" si="5"/>
        <v>0.17330752921139528</v>
      </c>
      <c r="M13" s="6">
        <f t="shared" si="8"/>
        <v>7.2057594332005218E-2</v>
      </c>
      <c r="N13" s="6">
        <f t="shared" si="11"/>
        <v>0.10190482717630045</v>
      </c>
    </row>
    <row r="14" spans="1:14" x14ac:dyDescent="0.2">
      <c r="D14">
        <v>13</v>
      </c>
      <c r="E14">
        <f t="shared" si="0"/>
        <v>1300</v>
      </c>
      <c r="F14" s="4">
        <f t="shared" si="1"/>
        <v>24.504422698000383</v>
      </c>
      <c r="G14" s="4">
        <f t="shared" si="2"/>
        <v>25.904422698000381</v>
      </c>
      <c r="H14" s="4">
        <f t="shared" si="3"/>
        <v>16.980698589641278</v>
      </c>
      <c r="I14" s="4">
        <f t="shared" si="6"/>
        <v>7.0193014103587217</v>
      </c>
      <c r="J14" s="4">
        <f t="shared" si="10"/>
        <v>0.2709692276176669</v>
      </c>
      <c r="K14" s="4">
        <f t="shared" si="4"/>
        <v>0.2709692276176669</v>
      </c>
      <c r="L14" s="9">
        <f t="shared" si="5"/>
        <v>0.13548461380883345</v>
      </c>
      <c r="M14" s="6">
        <f t="shared" si="8"/>
        <v>5.633162843235201E-2</v>
      </c>
      <c r="N14" s="6">
        <f t="shared" si="11"/>
        <v>7.9664952919594065E-2</v>
      </c>
    </row>
    <row r="15" spans="1:14" x14ac:dyDescent="0.2">
      <c r="D15">
        <v>14</v>
      </c>
      <c r="E15">
        <f t="shared" si="0"/>
        <v>1400</v>
      </c>
      <c r="F15" s="4">
        <f t="shared" si="1"/>
        <v>26.389378290154259</v>
      </c>
      <c r="G15" s="4">
        <f t="shared" si="2"/>
        <v>27.789378290154257</v>
      </c>
      <c r="H15" s="4">
        <f t="shared" si="3"/>
        <v>18.286906173459837</v>
      </c>
      <c r="I15" s="4">
        <f t="shared" si="6"/>
        <v>5.7130938265401632</v>
      </c>
      <c r="J15" s="4">
        <f t="shared" si="10"/>
        <v>0.20558552144954986</v>
      </c>
      <c r="K15" s="4">
        <f t="shared" si="4"/>
        <v>0.20558552144954986</v>
      </c>
      <c r="L15" s="9">
        <f t="shared" si="5"/>
        <v>0.10279276072477493</v>
      </c>
      <c r="M15" s="6">
        <f t="shared" si="8"/>
        <v>4.2739049401240244E-2</v>
      </c>
      <c r="N15" s="6">
        <f t="shared" si="11"/>
        <v>6.0442143306167664E-2</v>
      </c>
    </row>
    <row r="16" spans="1:14" x14ac:dyDescent="0.2">
      <c r="D16">
        <v>15</v>
      </c>
      <c r="E16">
        <f t="shared" si="0"/>
        <v>1500</v>
      </c>
      <c r="F16" s="4">
        <f t="shared" si="1"/>
        <v>28.274333882308134</v>
      </c>
      <c r="G16" s="4">
        <f t="shared" si="2"/>
        <v>29.674333882308133</v>
      </c>
      <c r="H16" s="4">
        <f t="shared" si="3"/>
        <v>19.593113757278395</v>
      </c>
      <c r="I16" s="4">
        <f t="shared" si="6"/>
        <v>4.4068862427216047</v>
      </c>
      <c r="J16" s="4">
        <f t="shared" si="10"/>
        <v>0.14850834597331922</v>
      </c>
      <c r="K16" s="4">
        <f t="shared" si="4"/>
        <v>0.14850834597331922</v>
      </c>
      <c r="L16" s="9">
        <f t="shared" si="5"/>
        <v>7.4254172986659608E-2</v>
      </c>
      <c r="M16" s="6">
        <f t="shared" si="8"/>
        <v>3.0873309999156384E-2</v>
      </c>
      <c r="N16" s="6">
        <f t="shared" si="11"/>
        <v>4.3661453716155846E-2</v>
      </c>
    </row>
    <row r="17" spans="3:14" x14ac:dyDescent="0.2">
      <c r="D17">
        <v>16</v>
      </c>
      <c r="E17">
        <f t="shared" si="0"/>
        <v>1600</v>
      </c>
      <c r="F17" s="4">
        <f t="shared" si="1"/>
        <v>30.159289474462014</v>
      </c>
      <c r="G17" s="4">
        <f t="shared" si="2"/>
        <v>31.559289474462012</v>
      </c>
      <c r="H17" s="4">
        <f t="shared" si="3"/>
        <v>20.899321341096954</v>
      </c>
      <c r="I17" s="4">
        <f t="shared" si="6"/>
        <v>3.1006786589030462</v>
      </c>
      <c r="J17" s="4">
        <f t="shared" si="10"/>
        <v>9.824931772979667E-2</v>
      </c>
      <c r="K17" s="4">
        <f t="shared" si="4"/>
        <v>9.824931772979667E-2</v>
      </c>
      <c r="L17" s="9">
        <f t="shared" si="5"/>
        <v>4.9124658864898335E-2</v>
      </c>
      <c r="M17" s="6">
        <f t="shared" si="8"/>
        <v>2.0424991091225128E-2</v>
      </c>
      <c r="N17" s="6">
        <f t="shared" si="11"/>
        <v>2.8885299412560222E-2</v>
      </c>
    </row>
    <row r="18" spans="3:14" x14ac:dyDescent="0.2">
      <c r="D18">
        <v>17</v>
      </c>
      <c r="E18">
        <f t="shared" si="0"/>
        <v>1700</v>
      </c>
      <c r="F18" s="4">
        <f t="shared" si="1"/>
        <v>32.044245066615886</v>
      </c>
      <c r="G18" s="4">
        <f t="shared" si="2"/>
        <v>33.444245066615885</v>
      </c>
      <c r="H18" s="4">
        <f t="shared" si="3"/>
        <v>22.205528924915516</v>
      </c>
      <c r="I18" s="4">
        <f t="shared" si="6"/>
        <v>1.7944710750844841</v>
      </c>
      <c r="J18" s="4">
        <f t="shared" si="10"/>
        <v>5.3655601180716404E-2</v>
      </c>
      <c r="K18" s="4">
        <f t="shared" si="4"/>
        <v>5.3655601180716404E-2</v>
      </c>
      <c r="L18" s="9">
        <f t="shared" si="5"/>
        <v>2.6827800590358202E-2</v>
      </c>
      <c r="M18" s="6">
        <f t="shared" si="8"/>
        <v>1.1154430396396495E-2</v>
      </c>
      <c r="N18" s="6">
        <f t="shared" si="11"/>
        <v>1.5774746747130624E-2</v>
      </c>
    </row>
    <row r="19" spans="3:14" x14ac:dyDescent="0.2">
      <c r="D19">
        <v>18</v>
      </c>
      <c r="E19">
        <f t="shared" si="0"/>
        <v>1800</v>
      </c>
      <c r="F19" s="4">
        <f t="shared" si="1"/>
        <v>33.929200658769766</v>
      </c>
      <c r="G19" s="4">
        <f t="shared" si="2"/>
        <v>35.329200658769764</v>
      </c>
      <c r="H19" s="4">
        <f t="shared" si="3"/>
        <v>23.511736508734074</v>
      </c>
      <c r="I19" s="4">
        <f t="shared" si="6"/>
        <v>0.48826349126592561</v>
      </c>
      <c r="J19" s="4">
        <f t="shared" si="10"/>
        <v>1.382039452241963E-2</v>
      </c>
      <c r="K19" s="4">
        <f t="shared" si="4"/>
        <v>1.382039452241963E-2</v>
      </c>
      <c r="L19" s="9">
        <f t="shared" si="5"/>
        <v>6.9101972612098149E-3</v>
      </c>
      <c r="M19" s="6">
        <f t="shared" si="8"/>
        <v>2.8731134375300435E-3</v>
      </c>
      <c r="N19" s="6">
        <f t="shared" si="11"/>
        <v>4.0631959895913719E-3</v>
      </c>
    </row>
    <row r="20" spans="3:14" x14ac:dyDescent="0.2">
      <c r="D20">
        <v>19</v>
      </c>
      <c r="E20">
        <f t="shared" si="0"/>
        <v>1900</v>
      </c>
      <c r="F20" s="4">
        <f t="shared" si="1"/>
        <v>35.814156250923638</v>
      </c>
      <c r="G20" s="4">
        <f t="shared" si="2"/>
        <v>37.214156250923637</v>
      </c>
      <c r="H20" s="4">
        <f t="shared" si="3"/>
        <v>24.817944092552633</v>
      </c>
      <c r="I20" s="4">
        <f t="shared" si="6"/>
        <v>0</v>
      </c>
      <c r="J20" s="4">
        <f t="shared" si="10"/>
        <v>0</v>
      </c>
      <c r="K20" s="4">
        <f t="shared" si="4"/>
        <v>0</v>
      </c>
      <c r="L20" s="9">
        <f t="shared" si="5"/>
        <v>0</v>
      </c>
      <c r="M20" s="6">
        <f t="shared" si="8"/>
        <v>0</v>
      </c>
      <c r="N20" s="6">
        <f t="shared" si="11"/>
        <v>0</v>
      </c>
    </row>
    <row r="21" spans="3:14" x14ac:dyDescent="0.2">
      <c r="D21">
        <v>20</v>
      </c>
      <c r="E21">
        <f t="shared" si="0"/>
        <v>2000</v>
      </c>
      <c r="F21" s="4">
        <f t="shared" si="1"/>
        <v>37.699111843077517</v>
      </c>
      <c r="G21" s="4">
        <f t="shared" si="2"/>
        <v>39.099111843077516</v>
      </c>
      <c r="H21" s="4">
        <f t="shared" si="3"/>
        <v>26.124151676371195</v>
      </c>
      <c r="I21" s="4">
        <f t="shared" si="6"/>
        <v>0</v>
      </c>
      <c r="J21" s="4">
        <f t="shared" si="10"/>
        <v>0</v>
      </c>
      <c r="K21" s="4">
        <f t="shared" si="4"/>
        <v>0</v>
      </c>
      <c r="L21" s="9">
        <f t="shared" si="5"/>
        <v>0</v>
      </c>
      <c r="M21" s="6">
        <f t="shared" si="8"/>
        <v>0</v>
      </c>
      <c r="N21" s="6">
        <f t="shared" si="11"/>
        <v>0</v>
      </c>
    </row>
    <row r="22" spans="3:14" x14ac:dyDescent="0.2">
      <c r="D22">
        <v>21</v>
      </c>
      <c r="E22">
        <f t="shared" si="0"/>
        <v>2100</v>
      </c>
      <c r="F22" s="4">
        <f t="shared" si="1"/>
        <v>39.584067435231397</v>
      </c>
      <c r="G22" s="4">
        <f t="shared" si="2"/>
        <v>40.984067435231395</v>
      </c>
      <c r="H22" s="4">
        <f t="shared" si="3"/>
        <v>27.430359260189757</v>
      </c>
      <c r="I22" s="4">
        <f t="shared" si="6"/>
        <v>0</v>
      </c>
      <c r="J22" s="4">
        <f t="shared" si="10"/>
        <v>0</v>
      </c>
      <c r="K22" s="4">
        <f t="shared" si="4"/>
        <v>0</v>
      </c>
      <c r="L22" s="9">
        <f t="shared" si="5"/>
        <v>0</v>
      </c>
      <c r="M22" s="6">
        <f t="shared" si="8"/>
        <v>0</v>
      </c>
      <c r="N22" s="6">
        <f t="shared" si="11"/>
        <v>0</v>
      </c>
    </row>
    <row r="23" spans="3:14" x14ac:dyDescent="0.2">
      <c r="D23">
        <v>22</v>
      </c>
      <c r="E23">
        <f t="shared" si="0"/>
        <v>2200</v>
      </c>
      <c r="F23" s="4">
        <f t="shared" si="1"/>
        <v>41.469023027385269</v>
      </c>
      <c r="G23" s="4">
        <f t="shared" si="2"/>
        <v>42.869023027385268</v>
      </c>
      <c r="H23" s="4">
        <f t="shared" si="3"/>
        <v>28.736566844008312</v>
      </c>
      <c r="I23" s="4">
        <f t="shared" si="6"/>
        <v>0</v>
      </c>
      <c r="J23" s="4">
        <f t="shared" si="10"/>
        <v>0</v>
      </c>
      <c r="K23" s="4">
        <f t="shared" si="4"/>
        <v>0</v>
      </c>
      <c r="L23" s="9">
        <f t="shared" si="5"/>
        <v>0</v>
      </c>
      <c r="M23" s="6">
        <f t="shared" si="8"/>
        <v>0</v>
      </c>
      <c r="N23" s="6">
        <f t="shared" si="11"/>
        <v>0</v>
      </c>
    </row>
    <row r="24" spans="3:14" x14ac:dyDescent="0.2">
      <c r="D24">
        <v>23</v>
      </c>
      <c r="E24">
        <f t="shared" si="0"/>
        <v>2300</v>
      </c>
      <c r="F24" s="4">
        <f t="shared" si="1"/>
        <v>43.353978619539141</v>
      </c>
      <c r="G24" s="4">
        <f t="shared" si="2"/>
        <v>44.75397861953914</v>
      </c>
      <c r="H24" s="4">
        <f t="shared" si="3"/>
        <v>30.04277442782687</v>
      </c>
      <c r="I24" s="4">
        <f t="shared" si="6"/>
        <v>0</v>
      </c>
      <c r="J24" s="4">
        <f t="shared" si="10"/>
        <v>0</v>
      </c>
      <c r="K24" s="4">
        <f t="shared" si="4"/>
        <v>0</v>
      </c>
      <c r="L24" s="9">
        <f t="shared" si="5"/>
        <v>0</v>
      </c>
      <c r="M24" s="6">
        <f t="shared" si="8"/>
        <v>0</v>
      </c>
      <c r="N24" s="6">
        <f t="shared" si="11"/>
        <v>0</v>
      </c>
    </row>
    <row r="25" spans="3:14" x14ac:dyDescent="0.2">
      <c r="D25">
        <v>24</v>
      </c>
      <c r="E25">
        <f t="shared" si="0"/>
        <v>2400</v>
      </c>
      <c r="F25" s="4">
        <f t="shared" si="1"/>
        <v>45.238934211693021</v>
      </c>
      <c r="G25" s="4">
        <f t="shared" si="2"/>
        <v>46.638934211693019</v>
      </c>
      <c r="H25" s="4">
        <f t="shared" si="3"/>
        <v>31.348982011645433</v>
      </c>
      <c r="I25" s="4">
        <f t="shared" si="6"/>
        <v>0</v>
      </c>
      <c r="J25" s="4">
        <f t="shared" si="10"/>
        <v>0</v>
      </c>
      <c r="K25" s="4">
        <f t="shared" si="4"/>
        <v>0</v>
      </c>
      <c r="L25" s="9">
        <f t="shared" si="5"/>
        <v>0</v>
      </c>
      <c r="M25" s="6">
        <f t="shared" si="8"/>
        <v>0</v>
      </c>
      <c r="N25" s="6">
        <f t="shared" si="11"/>
        <v>0</v>
      </c>
    </row>
    <row r="27" spans="3:14" x14ac:dyDescent="0.2">
      <c r="C27"/>
      <c r="D27"/>
      <c r="E27"/>
      <c r="F27"/>
      <c r="G27"/>
      <c r="H27"/>
      <c r="I27"/>
      <c r="J27"/>
      <c r="K27"/>
    </row>
    <row r="28" spans="3:14" x14ac:dyDescent="0.2">
      <c r="C28"/>
      <c r="D28"/>
      <c r="E28"/>
      <c r="F28"/>
      <c r="G28"/>
      <c r="H28"/>
      <c r="I28"/>
      <c r="J28"/>
      <c r="K28"/>
    </row>
    <row r="29" spans="3:14" x14ac:dyDescent="0.2">
      <c r="C29"/>
      <c r="D29"/>
      <c r="E29"/>
      <c r="F29"/>
      <c r="G29"/>
      <c r="H29"/>
      <c r="I29"/>
      <c r="J29"/>
      <c r="K29"/>
    </row>
    <row r="30" spans="3:14" x14ac:dyDescent="0.2">
      <c r="C30"/>
      <c r="D30"/>
      <c r="E30"/>
      <c r="F30"/>
      <c r="G30"/>
      <c r="H30"/>
      <c r="I30"/>
      <c r="J30"/>
      <c r="K30"/>
    </row>
    <row r="31" spans="3:14" x14ac:dyDescent="0.2">
      <c r="C31"/>
      <c r="D31"/>
      <c r="E31"/>
      <c r="F31"/>
      <c r="G31"/>
      <c r="H31"/>
      <c r="I31"/>
      <c r="J31"/>
      <c r="K31"/>
    </row>
    <row r="32" spans="3:14" x14ac:dyDescent="0.2">
      <c r="C32"/>
      <c r="D32"/>
      <c r="E32"/>
      <c r="F32"/>
      <c r="G32"/>
      <c r="H32"/>
      <c r="I32"/>
      <c r="J32"/>
      <c r="K32"/>
    </row>
    <row r="33" spans="3:11" x14ac:dyDescent="0.2">
      <c r="C33"/>
      <c r="D33"/>
      <c r="E33"/>
      <c r="F33"/>
      <c r="G33"/>
      <c r="H33"/>
      <c r="I33"/>
      <c r="J33"/>
      <c r="K33"/>
    </row>
    <row r="34" spans="3:11" x14ac:dyDescent="0.2">
      <c r="C34"/>
      <c r="D34"/>
      <c r="E34"/>
      <c r="F34"/>
      <c r="G34"/>
      <c r="H34"/>
      <c r="I34"/>
      <c r="J34"/>
      <c r="K34"/>
    </row>
    <row r="35" spans="3:11" x14ac:dyDescent="0.2">
      <c r="C35"/>
      <c r="D35"/>
      <c r="E35"/>
      <c r="F35"/>
      <c r="G35"/>
      <c r="H35"/>
      <c r="I35"/>
      <c r="J35"/>
      <c r="K35"/>
    </row>
    <row r="36" spans="3:11" x14ac:dyDescent="0.2">
      <c r="C36"/>
      <c r="D36"/>
      <c r="E36"/>
      <c r="F36"/>
      <c r="G36"/>
      <c r="H36"/>
      <c r="I36"/>
      <c r="J36"/>
      <c r="K36"/>
    </row>
    <row r="37" spans="3:11" x14ac:dyDescent="0.2">
      <c r="C37"/>
      <c r="D37"/>
      <c r="E37"/>
      <c r="F37"/>
      <c r="G37"/>
      <c r="H37"/>
      <c r="I37"/>
      <c r="J37"/>
      <c r="K37"/>
    </row>
    <row r="38" spans="3:11" x14ac:dyDescent="0.2">
      <c r="C38"/>
      <c r="D38"/>
      <c r="E38"/>
      <c r="F38"/>
      <c r="G38"/>
      <c r="H38"/>
      <c r="I38"/>
      <c r="J38"/>
      <c r="K38"/>
    </row>
    <row r="39" spans="3:11" x14ac:dyDescent="0.2">
      <c r="C39"/>
      <c r="D39"/>
      <c r="E39"/>
      <c r="F39"/>
      <c r="G39"/>
      <c r="H39"/>
      <c r="I39"/>
      <c r="J39"/>
      <c r="K39"/>
    </row>
    <row r="40" spans="3:11" x14ac:dyDescent="0.2">
      <c r="C40"/>
      <c r="D40"/>
      <c r="E40"/>
      <c r="F40"/>
      <c r="G40"/>
      <c r="H40"/>
      <c r="I40"/>
      <c r="J40"/>
      <c r="K40"/>
    </row>
    <row r="41" spans="3:11" x14ac:dyDescent="0.2">
      <c r="C41"/>
      <c r="D41"/>
      <c r="E41"/>
      <c r="F41"/>
      <c r="G41"/>
      <c r="H41"/>
      <c r="I41"/>
      <c r="J41"/>
      <c r="K41"/>
    </row>
    <row r="42" spans="3:11" x14ac:dyDescent="0.2">
      <c r="C42"/>
      <c r="D42"/>
      <c r="E42"/>
      <c r="F42"/>
      <c r="G42"/>
      <c r="H42"/>
      <c r="I42"/>
      <c r="J42"/>
      <c r="K42"/>
    </row>
    <row r="43" spans="3:11" x14ac:dyDescent="0.2">
      <c r="C43"/>
      <c r="D43"/>
      <c r="E43"/>
      <c r="F43"/>
      <c r="G43"/>
      <c r="H43"/>
      <c r="I43"/>
      <c r="J43"/>
      <c r="K43"/>
    </row>
    <row r="44" spans="3:11" x14ac:dyDescent="0.2">
      <c r="C44"/>
      <c r="D44"/>
      <c r="E44"/>
      <c r="F44"/>
      <c r="G44"/>
      <c r="H44"/>
      <c r="I44"/>
      <c r="J44"/>
      <c r="K44"/>
    </row>
    <row r="45" spans="3:11" x14ac:dyDescent="0.2">
      <c r="C45"/>
      <c r="D45"/>
      <c r="E45"/>
      <c r="F45"/>
      <c r="G45"/>
      <c r="H45"/>
      <c r="I45"/>
      <c r="J45"/>
      <c r="K45"/>
    </row>
    <row r="46" spans="3:11" x14ac:dyDescent="0.2">
      <c r="C46"/>
      <c r="D46"/>
      <c r="E46"/>
      <c r="F46"/>
      <c r="G46"/>
      <c r="H46"/>
      <c r="I46"/>
      <c r="J46"/>
      <c r="K46"/>
    </row>
    <row r="47" spans="3:11" x14ac:dyDescent="0.2">
      <c r="C47"/>
      <c r="D47"/>
      <c r="E47"/>
      <c r="F47"/>
      <c r="G47"/>
      <c r="H47"/>
      <c r="I47"/>
      <c r="J47"/>
      <c r="K47"/>
    </row>
    <row r="48" spans="3:11" x14ac:dyDescent="0.2">
      <c r="C48"/>
      <c r="D48"/>
      <c r="E48"/>
      <c r="F48"/>
      <c r="G48"/>
      <c r="H48"/>
      <c r="I48"/>
      <c r="J48"/>
      <c r="K48"/>
    </row>
    <row r="49" spans="3:11" x14ac:dyDescent="0.2">
      <c r="C49"/>
      <c r="D49"/>
      <c r="E49"/>
      <c r="F49"/>
      <c r="G49"/>
      <c r="H49"/>
      <c r="I49"/>
      <c r="J49"/>
      <c r="K49"/>
    </row>
    <row r="50" spans="3:11" x14ac:dyDescent="0.2">
      <c r="C50"/>
      <c r="D50"/>
      <c r="E50"/>
      <c r="F50"/>
      <c r="G50"/>
      <c r="H50"/>
      <c r="I50"/>
      <c r="J50"/>
      <c r="K50"/>
    </row>
    <row r="51" spans="3:11" x14ac:dyDescent="0.2">
      <c r="C51"/>
      <c r="D51"/>
      <c r="E51"/>
      <c r="F51"/>
      <c r="G51"/>
      <c r="H51"/>
      <c r="I51"/>
      <c r="J51"/>
      <c r="K51"/>
    </row>
    <row r="52" spans="3:11" x14ac:dyDescent="0.2">
      <c r="C52"/>
      <c r="D52"/>
      <c r="E52"/>
      <c r="F52"/>
      <c r="G52"/>
      <c r="H52"/>
      <c r="I52"/>
      <c r="J52"/>
      <c r="K52"/>
    </row>
    <row r="53" spans="3:11" x14ac:dyDescent="0.2">
      <c r="C53"/>
      <c r="D53"/>
      <c r="E53"/>
      <c r="F53"/>
      <c r="G53"/>
      <c r="H53"/>
      <c r="I53"/>
      <c r="J53"/>
      <c r="K53"/>
    </row>
    <row r="54" spans="3:11" x14ac:dyDescent="0.2">
      <c r="C54"/>
      <c r="D54"/>
      <c r="E54"/>
      <c r="F54"/>
      <c r="G54"/>
      <c r="H54"/>
      <c r="I54"/>
      <c r="J54"/>
      <c r="K54"/>
    </row>
    <row r="55" spans="3:11" x14ac:dyDescent="0.2">
      <c r="C55"/>
      <c r="D55"/>
      <c r="E55"/>
      <c r="F55"/>
      <c r="G55"/>
      <c r="H55"/>
      <c r="I55"/>
      <c r="J55"/>
      <c r="K55"/>
    </row>
    <row r="56" spans="3:11" x14ac:dyDescent="0.2">
      <c r="C56"/>
      <c r="D56"/>
      <c r="E56"/>
      <c r="F56"/>
      <c r="G56"/>
      <c r="H56"/>
      <c r="I56"/>
      <c r="J56"/>
      <c r="K56"/>
    </row>
    <row r="57" spans="3:11" x14ac:dyDescent="0.2">
      <c r="C57"/>
      <c r="D57"/>
      <c r="E57"/>
      <c r="F57"/>
      <c r="G57"/>
      <c r="H57"/>
      <c r="I57"/>
      <c r="J57"/>
      <c r="K57"/>
    </row>
    <row r="58" spans="3:11" x14ac:dyDescent="0.2">
      <c r="C58"/>
      <c r="D58"/>
      <c r="E58"/>
      <c r="F58"/>
      <c r="G58"/>
      <c r="H58"/>
      <c r="I58"/>
      <c r="J58"/>
      <c r="K58"/>
    </row>
    <row r="59" spans="3:11" x14ac:dyDescent="0.2">
      <c r="C59"/>
      <c r="D59"/>
      <c r="E59"/>
      <c r="F59"/>
      <c r="G59"/>
      <c r="H59"/>
      <c r="I59"/>
      <c r="J59"/>
      <c r="K59"/>
    </row>
    <row r="60" spans="3:11" x14ac:dyDescent="0.2">
      <c r="C60"/>
      <c r="D60"/>
      <c r="E60"/>
      <c r="F60"/>
      <c r="G60"/>
      <c r="H60"/>
      <c r="I60"/>
      <c r="J60"/>
      <c r="K60"/>
    </row>
    <row r="61" spans="3:11" x14ac:dyDescent="0.2">
      <c r="C61"/>
      <c r="D61"/>
      <c r="E61"/>
      <c r="F61"/>
      <c r="G61"/>
      <c r="H61"/>
      <c r="I61"/>
      <c r="J61"/>
      <c r="K61"/>
    </row>
    <row r="62" spans="3:11" x14ac:dyDescent="0.2">
      <c r="C62"/>
      <c r="D62"/>
      <c r="E62"/>
      <c r="F62"/>
      <c r="G62"/>
      <c r="H62"/>
      <c r="I62"/>
      <c r="J62"/>
      <c r="K62"/>
    </row>
    <row r="63" spans="3:11" x14ac:dyDescent="0.2">
      <c r="C63"/>
      <c r="D63"/>
      <c r="E63"/>
      <c r="F63"/>
      <c r="G63"/>
      <c r="H63"/>
      <c r="I63"/>
      <c r="J63"/>
      <c r="K63"/>
    </row>
    <row r="64" spans="3:11" x14ac:dyDescent="0.2">
      <c r="C64"/>
      <c r="D64"/>
      <c r="E64"/>
      <c r="F64"/>
      <c r="G64"/>
      <c r="H64"/>
      <c r="I64"/>
      <c r="J64"/>
      <c r="K64"/>
    </row>
    <row r="65" spans="3:11" x14ac:dyDescent="0.2">
      <c r="C65"/>
      <c r="D65"/>
      <c r="E65"/>
      <c r="F65"/>
      <c r="G65"/>
      <c r="H65"/>
      <c r="I65"/>
      <c r="J65"/>
      <c r="K65"/>
    </row>
    <row r="66" spans="3:11" x14ac:dyDescent="0.2">
      <c r="C66"/>
      <c r="D66"/>
      <c r="E66"/>
      <c r="F66"/>
      <c r="G66"/>
      <c r="H66"/>
      <c r="I66"/>
      <c r="J66"/>
      <c r="K66"/>
    </row>
    <row r="67" spans="3:11" x14ac:dyDescent="0.2">
      <c r="C67"/>
      <c r="D67"/>
      <c r="E67"/>
      <c r="F67"/>
      <c r="G67"/>
      <c r="H67"/>
      <c r="I67"/>
      <c r="J67"/>
      <c r="K67"/>
    </row>
    <row r="68" spans="3:11" x14ac:dyDescent="0.2">
      <c r="C68"/>
      <c r="D68"/>
      <c r="E68"/>
      <c r="F68"/>
      <c r="G68"/>
      <c r="H68"/>
      <c r="I68"/>
      <c r="J68"/>
      <c r="K68"/>
    </row>
    <row r="69" spans="3:11" x14ac:dyDescent="0.2">
      <c r="C69"/>
      <c r="D69"/>
      <c r="E69"/>
      <c r="F69"/>
      <c r="G69"/>
      <c r="H69"/>
      <c r="I69"/>
      <c r="J69"/>
      <c r="K69"/>
    </row>
    <row r="70" spans="3:11" x14ac:dyDescent="0.2">
      <c r="C70"/>
      <c r="D70"/>
      <c r="E70"/>
      <c r="F70"/>
      <c r="G70"/>
      <c r="H70"/>
      <c r="I70"/>
      <c r="J70"/>
      <c r="K70"/>
    </row>
    <row r="71" spans="3:11" x14ac:dyDescent="0.2">
      <c r="C71"/>
      <c r="D71"/>
      <c r="E71"/>
      <c r="F71"/>
      <c r="G71"/>
      <c r="H71"/>
      <c r="I71"/>
      <c r="J71"/>
      <c r="K71"/>
    </row>
    <row r="72" spans="3:11" x14ac:dyDescent="0.2">
      <c r="C72"/>
      <c r="D72"/>
      <c r="E72"/>
      <c r="F72"/>
      <c r="G72"/>
      <c r="H72"/>
      <c r="I72"/>
      <c r="J72"/>
      <c r="K72"/>
    </row>
    <row r="73" spans="3:11" x14ac:dyDescent="0.2">
      <c r="C73"/>
      <c r="D73"/>
      <c r="E73"/>
      <c r="F73"/>
      <c r="G73"/>
      <c r="H73"/>
      <c r="I73"/>
      <c r="J73"/>
      <c r="K73"/>
    </row>
    <row r="74" spans="3:11" x14ac:dyDescent="0.2">
      <c r="C74"/>
      <c r="D74"/>
      <c r="E74"/>
      <c r="F74"/>
      <c r="G74"/>
      <c r="H74"/>
      <c r="I74"/>
      <c r="J74"/>
      <c r="K74"/>
    </row>
    <row r="75" spans="3:11" x14ac:dyDescent="0.2">
      <c r="C75"/>
      <c r="D75"/>
      <c r="E75"/>
      <c r="F75"/>
      <c r="G75"/>
      <c r="H75"/>
      <c r="I75"/>
      <c r="J75"/>
      <c r="K75"/>
    </row>
    <row r="76" spans="3:11" x14ac:dyDescent="0.2">
      <c r="C76"/>
      <c r="D76"/>
      <c r="E76"/>
      <c r="F76"/>
      <c r="G76"/>
      <c r="H76"/>
      <c r="I76"/>
      <c r="J76"/>
      <c r="K76"/>
    </row>
    <row r="77" spans="3:11" x14ac:dyDescent="0.2">
      <c r="C77"/>
      <c r="D77"/>
      <c r="E77"/>
      <c r="F77"/>
      <c r="G77"/>
      <c r="H77"/>
      <c r="I77"/>
      <c r="J77"/>
      <c r="K77"/>
    </row>
    <row r="78" spans="3:11" x14ac:dyDescent="0.2">
      <c r="C78"/>
      <c r="D78"/>
      <c r="E78"/>
      <c r="F78"/>
      <c r="G78"/>
      <c r="H78"/>
      <c r="I78"/>
      <c r="J78"/>
      <c r="K78"/>
    </row>
    <row r="79" spans="3:11" x14ac:dyDescent="0.2">
      <c r="C79"/>
      <c r="D79"/>
      <c r="E79"/>
      <c r="F79"/>
      <c r="G79"/>
      <c r="H79"/>
      <c r="I79"/>
      <c r="J79"/>
      <c r="K79"/>
    </row>
    <row r="80" spans="3:11" x14ac:dyDescent="0.2">
      <c r="C80"/>
      <c r="D80"/>
      <c r="E80"/>
      <c r="F80"/>
      <c r="G80"/>
      <c r="H80"/>
      <c r="I80"/>
      <c r="J80"/>
      <c r="K80"/>
    </row>
    <row r="81" spans="3:11" x14ac:dyDescent="0.2">
      <c r="C81"/>
      <c r="D81"/>
      <c r="E81"/>
      <c r="F81"/>
      <c r="G81"/>
      <c r="H81"/>
      <c r="I81"/>
      <c r="J81"/>
      <c r="K81"/>
    </row>
    <row r="82" spans="3:11" x14ac:dyDescent="0.2">
      <c r="C82"/>
      <c r="D82"/>
      <c r="E82"/>
      <c r="F82"/>
      <c r="G82"/>
      <c r="H82"/>
      <c r="I82"/>
      <c r="J82"/>
      <c r="K82"/>
    </row>
    <row r="83" spans="3:11" x14ac:dyDescent="0.2">
      <c r="C83"/>
      <c r="D83"/>
      <c r="E83"/>
      <c r="F83"/>
      <c r="G83"/>
      <c r="H83"/>
      <c r="I83"/>
      <c r="J83"/>
      <c r="K83"/>
    </row>
    <row r="84" spans="3:11" x14ac:dyDescent="0.2">
      <c r="C84"/>
      <c r="D84"/>
      <c r="E84"/>
      <c r="F84"/>
      <c r="G84"/>
      <c r="H84"/>
      <c r="I84"/>
      <c r="J84"/>
      <c r="K84"/>
    </row>
    <row r="85" spans="3:11" x14ac:dyDescent="0.2">
      <c r="C85"/>
      <c r="D85"/>
      <c r="E85"/>
      <c r="F85"/>
      <c r="G85"/>
      <c r="H85"/>
      <c r="I85"/>
      <c r="J85"/>
      <c r="K85"/>
    </row>
    <row r="86" spans="3:11" x14ac:dyDescent="0.2">
      <c r="C86"/>
      <c r="D86"/>
      <c r="E86"/>
      <c r="F86"/>
      <c r="G86"/>
      <c r="H86"/>
      <c r="I86"/>
      <c r="J86"/>
      <c r="K86"/>
    </row>
    <row r="87" spans="3:11" x14ac:dyDescent="0.2">
      <c r="C87"/>
      <c r="D87"/>
      <c r="E87"/>
      <c r="F87"/>
      <c r="G87"/>
      <c r="H87"/>
      <c r="I87"/>
      <c r="J87"/>
      <c r="K87"/>
    </row>
    <row r="88" spans="3:11" x14ac:dyDescent="0.2">
      <c r="C88"/>
      <c r="D88"/>
      <c r="E88"/>
      <c r="F88"/>
      <c r="G88"/>
      <c r="H88"/>
      <c r="I88"/>
      <c r="J88"/>
      <c r="K88"/>
    </row>
    <row r="89" spans="3:11" x14ac:dyDescent="0.2">
      <c r="C89"/>
      <c r="D89"/>
      <c r="E89"/>
      <c r="F89"/>
      <c r="G89"/>
      <c r="H89"/>
      <c r="I89"/>
      <c r="J89"/>
      <c r="K89"/>
    </row>
    <row r="90" spans="3:11" x14ac:dyDescent="0.2">
      <c r="C90"/>
      <c r="D90"/>
      <c r="E90"/>
      <c r="F90"/>
      <c r="G90"/>
      <c r="H90"/>
      <c r="I90"/>
      <c r="J90"/>
      <c r="K90"/>
    </row>
    <row r="91" spans="3:11" x14ac:dyDescent="0.2">
      <c r="C91"/>
      <c r="D91"/>
      <c r="E91"/>
      <c r="F91"/>
      <c r="G91"/>
      <c r="H91"/>
      <c r="I91"/>
      <c r="J91"/>
      <c r="K91"/>
    </row>
    <row r="92" spans="3:11" x14ac:dyDescent="0.2">
      <c r="C92"/>
      <c r="D92"/>
      <c r="E92"/>
      <c r="F92"/>
      <c r="G92"/>
      <c r="H92"/>
      <c r="I92"/>
      <c r="J92"/>
      <c r="K92"/>
    </row>
    <row r="93" spans="3:11" x14ac:dyDescent="0.2">
      <c r="C93"/>
      <c r="D93"/>
      <c r="E93"/>
      <c r="F93"/>
      <c r="G93"/>
      <c r="H93"/>
      <c r="I93"/>
      <c r="J93"/>
      <c r="K93"/>
    </row>
    <row r="94" spans="3:11" x14ac:dyDescent="0.2">
      <c r="C94"/>
      <c r="D94"/>
      <c r="E94"/>
      <c r="F94"/>
      <c r="G94"/>
      <c r="H94"/>
      <c r="I94"/>
      <c r="J94"/>
      <c r="K94"/>
    </row>
    <row r="95" spans="3:11" x14ac:dyDescent="0.2">
      <c r="C95"/>
      <c r="D95"/>
      <c r="E95"/>
      <c r="F95"/>
      <c r="G95"/>
      <c r="H95"/>
      <c r="I95"/>
      <c r="J95"/>
      <c r="K95"/>
    </row>
    <row r="96" spans="3:11" x14ac:dyDescent="0.2">
      <c r="C96"/>
      <c r="D96"/>
      <c r="E96"/>
      <c r="F96"/>
      <c r="G96"/>
      <c r="H96"/>
      <c r="I96"/>
      <c r="J96"/>
      <c r="K96"/>
    </row>
    <row r="97" spans="3:11" x14ac:dyDescent="0.2">
      <c r="C97"/>
      <c r="D97"/>
      <c r="E97"/>
      <c r="F97"/>
      <c r="G97"/>
      <c r="H97"/>
      <c r="I97"/>
      <c r="J97"/>
      <c r="K97"/>
    </row>
    <row r="98" spans="3:11" x14ac:dyDescent="0.2">
      <c r="C98"/>
      <c r="D98"/>
      <c r="E98"/>
      <c r="F98"/>
      <c r="G98"/>
      <c r="H98"/>
      <c r="I98"/>
      <c r="J98"/>
      <c r="K98"/>
    </row>
    <row r="99" spans="3:11" x14ac:dyDescent="0.2">
      <c r="C99"/>
      <c r="D99"/>
      <c r="E99"/>
      <c r="F99"/>
      <c r="G99"/>
      <c r="H99"/>
      <c r="I99"/>
      <c r="J99"/>
      <c r="K99"/>
    </row>
    <row r="100" spans="3:11" x14ac:dyDescent="0.2">
      <c r="C100"/>
      <c r="D100"/>
      <c r="E100"/>
      <c r="F100"/>
      <c r="G100"/>
      <c r="H100"/>
      <c r="I100"/>
      <c r="J100"/>
      <c r="K100"/>
    </row>
    <row r="101" spans="3:11" x14ac:dyDescent="0.2">
      <c r="C101"/>
      <c r="D101"/>
      <c r="E101"/>
      <c r="F101"/>
      <c r="G101"/>
      <c r="H101"/>
      <c r="I101"/>
      <c r="J101"/>
      <c r="K101"/>
    </row>
    <row r="102" spans="3:11" x14ac:dyDescent="0.2">
      <c r="C102"/>
      <c r="D102"/>
      <c r="E102"/>
      <c r="F102"/>
      <c r="G102"/>
      <c r="H102"/>
      <c r="I102"/>
      <c r="J102"/>
      <c r="K102"/>
    </row>
    <row r="103" spans="3:11" x14ac:dyDescent="0.2">
      <c r="C103"/>
      <c r="D103"/>
      <c r="E103"/>
      <c r="F103"/>
      <c r="G103"/>
      <c r="H103"/>
      <c r="I103"/>
      <c r="J103"/>
      <c r="K103"/>
    </row>
    <row r="104" spans="3:11" x14ac:dyDescent="0.2">
      <c r="C104"/>
      <c r="D104"/>
      <c r="E104"/>
      <c r="F104"/>
      <c r="G104"/>
      <c r="H104"/>
      <c r="I104"/>
      <c r="J104"/>
      <c r="K104"/>
    </row>
    <row r="105" spans="3:11" x14ac:dyDescent="0.2">
      <c r="C105"/>
      <c r="D105"/>
      <c r="E105"/>
      <c r="F105"/>
      <c r="G105"/>
      <c r="H105"/>
      <c r="I105"/>
      <c r="J105"/>
      <c r="K105"/>
    </row>
    <row r="106" spans="3:11" x14ac:dyDescent="0.2">
      <c r="C106"/>
      <c r="D106"/>
      <c r="E106"/>
      <c r="F106"/>
      <c r="G106"/>
      <c r="H106"/>
      <c r="I106"/>
      <c r="J106"/>
      <c r="K106"/>
    </row>
    <row r="107" spans="3:11" x14ac:dyDescent="0.2">
      <c r="C107"/>
      <c r="D107"/>
      <c r="E107"/>
      <c r="F107"/>
      <c r="G107"/>
      <c r="H107"/>
      <c r="I107"/>
      <c r="J107"/>
      <c r="K107"/>
    </row>
    <row r="108" spans="3:11" x14ac:dyDescent="0.2">
      <c r="C108"/>
      <c r="D108"/>
      <c r="E108"/>
      <c r="F108"/>
      <c r="G108"/>
      <c r="H108"/>
      <c r="I108"/>
      <c r="J108"/>
      <c r="K108"/>
    </row>
    <row r="109" spans="3:11" x14ac:dyDescent="0.2">
      <c r="C109"/>
      <c r="D109"/>
      <c r="E109"/>
      <c r="F109"/>
      <c r="G109"/>
      <c r="H109"/>
      <c r="I109"/>
      <c r="J109"/>
      <c r="K109"/>
    </row>
    <row r="110" spans="3:11" x14ac:dyDescent="0.2">
      <c r="C110"/>
      <c r="D110"/>
      <c r="E110"/>
      <c r="F110"/>
      <c r="G110"/>
      <c r="H110"/>
      <c r="I110"/>
      <c r="J110"/>
      <c r="K110"/>
    </row>
    <row r="111" spans="3:11" x14ac:dyDescent="0.2">
      <c r="C111"/>
      <c r="D111"/>
      <c r="E111"/>
      <c r="F111"/>
      <c r="G111"/>
      <c r="H111"/>
      <c r="I111"/>
      <c r="J111"/>
      <c r="K111"/>
    </row>
    <row r="112" spans="3:11" x14ac:dyDescent="0.2">
      <c r="C112"/>
      <c r="D112"/>
      <c r="E112"/>
      <c r="F112"/>
      <c r="G112"/>
      <c r="H112"/>
      <c r="I112"/>
      <c r="J112"/>
      <c r="K112"/>
    </row>
    <row r="113" spans="3:11" x14ac:dyDescent="0.2">
      <c r="C113"/>
      <c r="D113"/>
      <c r="E113"/>
      <c r="F113"/>
      <c r="G113"/>
      <c r="H113"/>
      <c r="I113"/>
      <c r="J113"/>
      <c r="K113"/>
    </row>
    <row r="114" spans="3:11" x14ac:dyDescent="0.2">
      <c r="C114"/>
      <c r="D114"/>
      <c r="E114"/>
      <c r="F114"/>
      <c r="G114"/>
      <c r="H114"/>
      <c r="I114"/>
      <c r="J114"/>
      <c r="K114"/>
    </row>
    <row r="115" spans="3:11" x14ac:dyDescent="0.2">
      <c r="C115"/>
      <c r="D115"/>
      <c r="E115"/>
      <c r="F115"/>
      <c r="G115"/>
      <c r="H115"/>
      <c r="I115"/>
      <c r="J115"/>
      <c r="K115"/>
    </row>
    <row r="116" spans="3:11" x14ac:dyDescent="0.2">
      <c r="C116"/>
      <c r="D116"/>
      <c r="E116"/>
      <c r="F116"/>
      <c r="G116"/>
      <c r="H116"/>
      <c r="I116"/>
      <c r="J116"/>
      <c r="K116"/>
    </row>
    <row r="117" spans="3:11" x14ac:dyDescent="0.2">
      <c r="C117"/>
      <c r="D117"/>
      <c r="E117"/>
      <c r="F117"/>
      <c r="G117"/>
      <c r="H117"/>
      <c r="I117"/>
      <c r="J117"/>
      <c r="K117"/>
    </row>
    <row r="118" spans="3:11" x14ac:dyDescent="0.2">
      <c r="C118"/>
      <c r="D118"/>
      <c r="E118"/>
      <c r="F118"/>
      <c r="G118"/>
      <c r="H118"/>
      <c r="I118"/>
      <c r="J118"/>
      <c r="K118"/>
    </row>
    <row r="119" spans="3:11" x14ac:dyDescent="0.2">
      <c r="C119"/>
      <c r="D119"/>
      <c r="E119"/>
      <c r="F119"/>
      <c r="G119"/>
      <c r="H119"/>
      <c r="I119"/>
      <c r="J119"/>
      <c r="K119"/>
    </row>
    <row r="120" spans="3:11" x14ac:dyDescent="0.2">
      <c r="C120"/>
      <c r="D120"/>
      <c r="E120"/>
      <c r="F120"/>
      <c r="G120"/>
      <c r="H120"/>
      <c r="I120"/>
      <c r="J120"/>
      <c r="K120"/>
    </row>
    <row r="121" spans="3:11" x14ac:dyDescent="0.2">
      <c r="C121"/>
      <c r="D121"/>
      <c r="E121"/>
      <c r="F121"/>
      <c r="G121"/>
      <c r="H121"/>
      <c r="I121"/>
      <c r="J121"/>
      <c r="K121"/>
    </row>
    <row r="122" spans="3:11" x14ac:dyDescent="0.2">
      <c r="C122"/>
      <c r="D122"/>
      <c r="E122"/>
      <c r="F122"/>
      <c r="G122"/>
      <c r="H122"/>
      <c r="I122"/>
      <c r="J122"/>
      <c r="K122"/>
    </row>
    <row r="123" spans="3:11" x14ac:dyDescent="0.2">
      <c r="C123"/>
      <c r="D123"/>
      <c r="E123"/>
      <c r="F123"/>
      <c r="G123"/>
      <c r="H123"/>
      <c r="I123"/>
      <c r="J123"/>
      <c r="K123"/>
    </row>
    <row r="124" spans="3:11" x14ac:dyDescent="0.2">
      <c r="C124"/>
      <c r="D124"/>
      <c r="E124"/>
      <c r="F124"/>
      <c r="G124"/>
      <c r="H124"/>
      <c r="I124"/>
      <c r="J124"/>
      <c r="K124"/>
    </row>
    <row r="125" spans="3:11" x14ac:dyDescent="0.2">
      <c r="C125"/>
      <c r="D125"/>
      <c r="E125"/>
      <c r="F125"/>
      <c r="G125"/>
      <c r="H125"/>
      <c r="I125"/>
      <c r="J125"/>
      <c r="K125"/>
    </row>
    <row r="126" spans="3:11" x14ac:dyDescent="0.2">
      <c r="C126"/>
      <c r="D126"/>
      <c r="E126"/>
      <c r="F126"/>
      <c r="G126"/>
      <c r="H126"/>
      <c r="I126"/>
      <c r="J126"/>
      <c r="K126"/>
    </row>
    <row r="127" spans="3:11" x14ac:dyDescent="0.2">
      <c r="C127"/>
      <c r="D127"/>
      <c r="E127"/>
      <c r="F127"/>
      <c r="G127"/>
      <c r="H127"/>
      <c r="I127"/>
      <c r="J127"/>
      <c r="K127"/>
    </row>
    <row r="128" spans="3:11" x14ac:dyDescent="0.2">
      <c r="C128"/>
      <c r="D128"/>
      <c r="E128"/>
      <c r="F128"/>
      <c r="G128"/>
      <c r="H128"/>
      <c r="I128"/>
      <c r="J128"/>
      <c r="K128"/>
    </row>
    <row r="129" spans="3:11" x14ac:dyDescent="0.2">
      <c r="C129"/>
      <c r="D129"/>
      <c r="E129"/>
      <c r="F129"/>
      <c r="G129"/>
      <c r="H129"/>
      <c r="I129"/>
      <c r="J129"/>
      <c r="K129"/>
    </row>
    <row r="130" spans="3:11" x14ac:dyDescent="0.2">
      <c r="C130"/>
      <c r="D130"/>
      <c r="E130"/>
      <c r="F130"/>
      <c r="G130"/>
      <c r="H130"/>
      <c r="I130"/>
      <c r="J130"/>
      <c r="K130"/>
    </row>
    <row r="131" spans="3:11" x14ac:dyDescent="0.2">
      <c r="C131"/>
      <c r="D131"/>
      <c r="E131"/>
      <c r="F131"/>
      <c r="G131"/>
      <c r="H131"/>
      <c r="I131"/>
      <c r="J131"/>
      <c r="K131"/>
    </row>
    <row r="132" spans="3:11" x14ac:dyDescent="0.2">
      <c r="C132"/>
      <c r="D132"/>
      <c r="E132"/>
      <c r="F132"/>
      <c r="G132"/>
      <c r="H132"/>
      <c r="I132"/>
      <c r="J132"/>
      <c r="K132"/>
    </row>
    <row r="133" spans="3:11" x14ac:dyDescent="0.2">
      <c r="C133"/>
      <c r="D133"/>
      <c r="E133"/>
      <c r="F133"/>
      <c r="G133"/>
      <c r="H133"/>
      <c r="I133"/>
      <c r="J133"/>
      <c r="K133"/>
    </row>
    <row r="134" spans="3:11" x14ac:dyDescent="0.2">
      <c r="C134"/>
      <c r="D134"/>
      <c r="E134"/>
      <c r="F134"/>
      <c r="G134"/>
      <c r="H134"/>
      <c r="I134"/>
      <c r="J134"/>
      <c r="K134"/>
    </row>
    <row r="135" spans="3:11" x14ac:dyDescent="0.2">
      <c r="C135"/>
      <c r="D135"/>
      <c r="E135"/>
      <c r="F135"/>
      <c r="G135"/>
      <c r="H135"/>
      <c r="I135"/>
      <c r="J135"/>
      <c r="K135"/>
    </row>
    <row r="136" spans="3:11" x14ac:dyDescent="0.2">
      <c r="C136"/>
      <c r="D136"/>
      <c r="E136"/>
      <c r="F136"/>
      <c r="G136"/>
      <c r="H136"/>
      <c r="I136"/>
      <c r="J136"/>
      <c r="K136"/>
    </row>
    <row r="137" spans="3:11" x14ac:dyDescent="0.2">
      <c r="C137"/>
      <c r="D137"/>
      <c r="E137"/>
      <c r="F137"/>
      <c r="G137"/>
      <c r="H137"/>
      <c r="I137"/>
      <c r="J137"/>
      <c r="K137"/>
    </row>
    <row r="138" spans="3:11" x14ac:dyDescent="0.2">
      <c r="C138"/>
      <c r="D138"/>
      <c r="E138"/>
      <c r="F138"/>
      <c r="G138"/>
      <c r="H138"/>
      <c r="I138"/>
      <c r="J138"/>
      <c r="K138"/>
    </row>
    <row r="139" spans="3:11" x14ac:dyDescent="0.2">
      <c r="C139"/>
      <c r="D139"/>
      <c r="E139"/>
      <c r="F139"/>
      <c r="G139"/>
      <c r="H139"/>
      <c r="I139"/>
      <c r="J139"/>
      <c r="K139"/>
    </row>
    <row r="140" spans="3:11" x14ac:dyDescent="0.2">
      <c r="C140"/>
      <c r="D140"/>
      <c r="E140"/>
      <c r="F140"/>
      <c r="G140"/>
      <c r="H140"/>
      <c r="I140"/>
      <c r="J140"/>
      <c r="K140"/>
    </row>
    <row r="141" spans="3:11" x14ac:dyDescent="0.2">
      <c r="C141"/>
      <c r="D141"/>
      <c r="E141"/>
      <c r="F141"/>
      <c r="G141"/>
      <c r="H141"/>
      <c r="I141"/>
      <c r="J141"/>
      <c r="K141"/>
    </row>
    <row r="142" spans="3:11" x14ac:dyDescent="0.2">
      <c r="C142"/>
      <c r="D142"/>
      <c r="E142"/>
      <c r="F142"/>
      <c r="G142"/>
      <c r="H142"/>
      <c r="I142"/>
      <c r="J142"/>
      <c r="K142"/>
    </row>
    <row r="143" spans="3:11" x14ac:dyDescent="0.2">
      <c r="C143"/>
      <c r="D143"/>
      <c r="E143"/>
      <c r="F143"/>
      <c r="G143"/>
      <c r="H143"/>
      <c r="I143"/>
      <c r="J143"/>
      <c r="K143"/>
    </row>
    <row r="144" spans="3:11" x14ac:dyDescent="0.2">
      <c r="C144"/>
      <c r="D144"/>
      <c r="E144"/>
      <c r="F144"/>
      <c r="G144"/>
      <c r="H144"/>
      <c r="I144"/>
      <c r="J144"/>
      <c r="K144"/>
    </row>
    <row r="145" spans="3:11" x14ac:dyDescent="0.2">
      <c r="C145"/>
      <c r="D145"/>
      <c r="E145"/>
      <c r="F145"/>
      <c r="G145"/>
      <c r="H145"/>
      <c r="I145"/>
      <c r="J145"/>
      <c r="K145"/>
    </row>
    <row r="146" spans="3:11" x14ac:dyDescent="0.2">
      <c r="C146"/>
      <c r="D146"/>
      <c r="E146"/>
      <c r="F146"/>
      <c r="G146"/>
      <c r="H146"/>
      <c r="I146"/>
      <c r="J146"/>
      <c r="K146"/>
    </row>
    <row r="147" spans="3:11" x14ac:dyDescent="0.2">
      <c r="C147"/>
      <c r="D147"/>
      <c r="E147"/>
      <c r="F147"/>
      <c r="G147"/>
      <c r="H147"/>
      <c r="I147"/>
      <c r="J147"/>
      <c r="K147"/>
    </row>
    <row r="148" spans="3:11" x14ac:dyDescent="0.2">
      <c r="C148"/>
      <c r="D148"/>
      <c r="E148"/>
      <c r="F148"/>
      <c r="G148"/>
      <c r="H148"/>
      <c r="I148"/>
      <c r="J148"/>
      <c r="K148"/>
    </row>
    <row r="149" spans="3:11" x14ac:dyDescent="0.2">
      <c r="C149"/>
      <c r="D149"/>
      <c r="E149"/>
      <c r="F149"/>
      <c r="G149"/>
      <c r="H149"/>
      <c r="I149"/>
      <c r="J149"/>
      <c r="K149"/>
    </row>
    <row r="150" spans="3:11" x14ac:dyDescent="0.2">
      <c r="C150"/>
      <c r="D150"/>
      <c r="E150"/>
      <c r="F150"/>
      <c r="G150"/>
      <c r="H150"/>
      <c r="I150"/>
      <c r="J150"/>
      <c r="K150"/>
    </row>
    <row r="151" spans="3:11" x14ac:dyDescent="0.2">
      <c r="C151"/>
      <c r="D151"/>
      <c r="E151"/>
      <c r="F151"/>
      <c r="G151"/>
      <c r="H151"/>
      <c r="I151"/>
      <c r="J151"/>
      <c r="K151"/>
    </row>
    <row r="152" spans="3:11" x14ac:dyDescent="0.2">
      <c r="C152"/>
      <c r="D152"/>
      <c r="E152"/>
      <c r="F152"/>
      <c r="G152"/>
      <c r="H152"/>
      <c r="I152"/>
      <c r="J152"/>
      <c r="K152"/>
    </row>
    <row r="153" spans="3:11" x14ac:dyDescent="0.2">
      <c r="C153"/>
      <c r="D153"/>
      <c r="E153"/>
      <c r="F153"/>
      <c r="G153"/>
      <c r="H153"/>
      <c r="I153"/>
      <c r="J153"/>
      <c r="K153"/>
    </row>
    <row r="154" spans="3:11" x14ac:dyDescent="0.2">
      <c r="C154"/>
      <c r="D154"/>
      <c r="E154"/>
      <c r="F154"/>
      <c r="G154"/>
      <c r="H154"/>
      <c r="I154"/>
      <c r="J154"/>
      <c r="K154"/>
    </row>
    <row r="155" spans="3:11" x14ac:dyDescent="0.2">
      <c r="C155"/>
      <c r="D155"/>
      <c r="E155"/>
      <c r="F155"/>
      <c r="G155"/>
      <c r="H155"/>
      <c r="I155"/>
      <c r="J155"/>
      <c r="K155"/>
    </row>
    <row r="156" spans="3:11" x14ac:dyDescent="0.2">
      <c r="C156"/>
      <c r="D156"/>
      <c r="E156"/>
      <c r="F156"/>
      <c r="G156"/>
      <c r="H156"/>
      <c r="I156"/>
      <c r="J156"/>
      <c r="K156"/>
    </row>
    <row r="157" spans="3:11" x14ac:dyDescent="0.2">
      <c r="C157"/>
      <c r="D157"/>
      <c r="E157"/>
      <c r="F157"/>
      <c r="G157"/>
      <c r="H157"/>
      <c r="I157"/>
      <c r="J157"/>
      <c r="K157"/>
    </row>
    <row r="158" spans="3:11" x14ac:dyDescent="0.2">
      <c r="C158"/>
      <c r="D158"/>
      <c r="E158"/>
      <c r="F158"/>
      <c r="G158"/>
      <c r="H158"/>
      <c r="I158"/>
      <c r="J158"/>
      <c r="K158"/>
    </row>
    <row r="159" spans="3:11" x14ac:dyDescent="0.2">
      <c r="C159"/>
      <c r="D159"/>
      <c r="E159"/>
      <c r="F159"/>
      <c r="G159"/>
      <c r="H159"/>
      <c r="I159"/>
      <c r="J159"/>
      <c r="K159"/>
    </row>
    <row r="160" spans="3:11" x14ac:dyDescent="0.2">
      <c r="C160"/>
      <c r="D160"/>
      <c r="E160"/>
      <c r="F160"/>
      <c r="G160"/>
      <c r="H160"/>
      <c r="I160"/>
      <c r="J160"/>
      <c r="K160"/>
    </row>
    <row r="161" spans="3:11" x14ac:dyDescent="0.2">
      <c r="C161"/>
      <c r="D161"/>
      <c r="E161"/>
      <c r="F161"/>
      <c r="G161"/>
      <c r="H161"/>
      <c r="I161"/>
      <c r="J161"/>
      <c r="K161"/>
    </row>
    <row r="162" spans="3:11" x14ac:dyDescent="0.2">
      <c r="C162"/>
      <c r="D162"/>
      <c r="E162"/>
      <c r="F162"/>
      <c r="G162"/>
      <c r="H162"/>
      <c r="I162"/>
      <c r="J162"/>
      <c r="K162"/>
    </row>
    <row r="163" spans="3:11" x14ac:dyDescent="0.2">
      <c r="C163"/>
      <c r="D163"/>
      <c r="E163"/>
      <c r="F163"/>
      <c r="G163"/>
      <c r="H163"/>
      <c r="I163"/>
      <c r="J163"/>
      <c r="K163"/>
    </row>
    <row r="164" spans="3:11" x14ac:dyDescent="0.2">
      <c r="C164"/>
      <c r="D164"/>
      <c r="E164"/>
      <c r="F164"/>
      <c r="G164"/>
      <c r="H164"/>
      <c r="I164"/>
      <c r="J164"/>
      <c r="K164"/>
    </row>
    <row r="165" spans="3:11" x14ac:dyDescent="0.2">
      <c r="C165"/>
      <c r="D165"/>
      <c r="E165"/>
      <c r="F165"/>
      <c r="G165"/>
      <c r="H165"/>
      <c r="I165"/>
      <c r="J165"/>
      <c r="K165"/>
    </row>
    <row r="166" spans="3:11" x14ac:dyDescent="0.2">
      <c r="C166"/>
      <c r="D166"/>
      <c r="E166"/>
      <c r="F166"/>
      <c r="G166"/>
      <c r="H166"/>
      <c r="I166"/>
      <c r="J166"/>
      <c r="K166"/>
    </row>
    <row r="167" spans="3:11" x14ac:dyDescent="0.2">
      <c r="C167"/>
      <c r="D167"/>
      <c r="E167"/>
      <c r="F167"/>
      <c r="G167"/>
      <c r="H167"/>
      <c r="I167"/>
      <c r="J167"/>
      <c r="K167"/>
    </row>
    <row r="168" spans="3:11" x14ac:dyDescent="0.2">
      <c r="C168"/>
      <c r="D168"/>
      <c r="E168"/>
      <c r="F168"/>
      <c r="G168"/>
      <c r="H168"/>
      <c r="I168"/>
      <c r="J168"/>
      <c r="K168"/>
    </row>
    <row r="169" spans="3:11" x14ac:dyDescent="0.2">
      <c r="C169"/>
      <c r="D169"/>
      <c r="E169"/>
      <c r="F169"/>
      <c r="G169"/>
      <c r="H169"/>
      <c r="I169"/>
      <c r="J169"/>
      <c r="K169"/>
    </row>
    <row r="170" spans="3:11" x14ac:dyDescent="0.2">
      <c r="C170"/>
      <c r="D170"/>
      <c r="E170"/>
      <c r="F170"/>
      <c r="G170"/>
      <c r="H170"/>
      <c r="I170"/>
      <c r="J170"/>
      <c r="K170"/>
    </row>
    <row r="171" spans="3:11" x14ac:dyDescent="0.2">
      <c r="C171"/>
      <c r="D171"/>
      <c r="E171"/>
      <c r="F171"/>
      <c r="G171"/>
      <c r="H171"/>
      <c r="I171"/>
      <c r="J171"/>
      <c r="K171"/>
    </row>
    <row r="172" spans="3:11" x14ac:dyDescent="0.2">
      <c r="C172"/>
      <c r="D172"/>
      <c r="E172"/>
      <c r="F172"/>
      <c r="G172"/>
      <c r="H172"/>
      <c r="I172"/>
      <c r="J172"/>
      <c r="K172"/>
    </row>
    <row r="173" spans="3:11" x14ac:dyDescent="0.2">
      <c r="C173"/>
      <c r="D173"/>
      <c r="E173"/>
      <c r="F173"/>
      <c r="G173"/>
      <c r="H173"/>
      <c r="I173"/>
      <c r="J173"/>
      <c r="K173"/>
    </row>
    <row r="174" spans="3:11" x14ac:dyDescent="0.2">
      <c r="C174"/>
      <c r="D174"/>
      <c r="E174"/>
      <c r="F174"/>
      <c r="G174"/>
      <c r="H174"/>
      <c r="I174"/>
      <c r="J174"/>
      <c r="K174"/>
    </row>
    <row r="175" spans="3:11" x14ac:dyDescent="0.2">
      <c r="C175"/>
      <c r="D175"/>
      <c r="E175"/>
      <c r="F175"/>
      <c r="G175"/>
      <c r="H175"/>
      <c r="I175"/>
      <c r="J175"/>
      <c r="K175"/>
    </row>
    <row r="176" spans="3:11" x14ac:dyDescent="0.2">
      <c r="C176"/>
      <c r="D176"/>
      <c r="E176"/>
      <c r="F176"/>
      <c r="G176"/>
      <c r="H176"/>
      <c r="I176"/>
      <c r="J176"/>
      <c r="K176"/>
    </row>
    <row r="177" spans="3:11" x14ac:dyDescent="0.2">
      <c r="C177"/>
      <c r="D177"/>
      <c r="E177"/>
      <c r="F177"/>
      <c r="G177"/>
      <c r="H177"/>
      <c r="I177"/>
      <c r="J177"/>
      <c r="K177"/>
    </row>
    <row r="178" spans="3:11" x14ac:dyDescent="0.2">
      <c r="C178"/>
      <c r="D178"/>
      <c r="E178"/>
      <c r="F178"/>
      <c r="G178"/>
      <c r="H178"/>
      <c r="I178"/>
      <c r="J178"/>
      <c r="K178"/>
    </row>
    <row r="179" spans="3:11" x14ac:dyDescent="0.2">
      <c r="C179"/>
      <c r="D179"/>
      <c r="E179"/>
      <c r="F179"/>
      <c r="G179"/>
      <c r="H179"/>
      <c r="I179"/>
      <c r="J179"/>
      <c r="K179"/>
    </row>
    <row r="180" spans="3:11" x14ac:dyDescent="0.2">
      <c r="C180"/>
      <c r="D180"/>
      <c r="E180"/>
      <c r="F180"/>
      <c r="G180"/>
      <c r="H180"/>
      <c r="I180"/>
      <c r="J180"/>
      <c r="K180"/>
    </row>
    <row r="181" spans="3:11" x14ac:dyDescent="0.2">
      <c r="C181"/>
      <c r="D181"/>
      <c r="E181"/>
      <c r="F181"/>
      <c r="G181"/>
      <c r="H181"/>
      <c r="I181"/>
      <c r="J181"/>
      <c r="K181"/>
    </row>
    <row r="182" spans="3:11" x14ac:dyDescent="0.2">
      <c r="C182"/>
      <c r="D182"/>
      <c r="E182"/>
      <c r="F182"/>
      <c r="G182"/>
      <c r="H182"/>
      <c r="I182"/>
      <c r="J182"/>
      <c r="K182"/>
    </row>
    <row r="183" spans="3:11" x14ac:dyDescent="0.2">
      <c r="C183"/>
      <c r="D183"/>
      <c r="E183"/>
      <c r="F183"/>
      <c r="G183"/>
      <c r="H183"/>
      <c r="I183"/>
      <c r="J183"/>
      <c r="K183"/>
    </row>
    <row r="184" spans="3:11" x14ac:dyDescent="0.2">
      <c r="C184"/>
      <c r="D184"/>
      <c r="E184"/>
      <c r="F184"/>
      <c r="G184"/>
      <c r="H184"/>
      <c r="I184"/>
      <c r="J184"/>
      <c r="K184"/>
    </row>
    <row r="185" spans="3:11" x14ac:dyDescent="0.2">
      <c r="C185"/>
      <c r="D185"/>
      <c r="E185"/>
      <c r="F185"/>
      <c r="G185"/>
      <c r="H185"/>
      <c r="I185"/>
      <c r="J185"/>
      <c r="K185"/>
    </row>
    <row r="186" spans="3:11" x14ac:dyDescent="0.2">
      <c r="C186"/>
      <c r="D186"/>
      <c r="E186"/>
      <c r="F186"/>
      <c r="G186"/>
      <c r="H186"/>
      <c r="I186"/>
      <c r="J186"/>
      <c r="K186"/>
    </row>
    <row r="187" spans="3:11" x14ac:dyDescent="0.2">
      <c r="C187"/>
      <c r="D187"/>
      <c r="E187"/>
      <c r="F187"/>
      <c r="G187"/>
      <c r="H187"/>
      <c r="I187"/>
      <c r="J187"/>
      <c r="K187"/>
    </row>
    <row r="188" spans="3:11" x14ac:dyDescent="0.2">
      <c r="C188"/>
      <c r="D188"/>
      <c r="E188"/>
      <c r="F188"/>
      <c r="G188"/>
      <c r="H188"/>
      <c r="I188"/>
      <c r="J188"/>
      <c r="K188"/>
    </row>
    <row r="189" spans="3:11" x14ac:dyDescent="0.2">
      <c r="C189"/>
      <c r="D189"/>
      <c r="E189"/>
      <c r="F189"/>
      <c r="G189"/>
      <c r="H189"/>
      <c r="I189"/>
      <c r="J189"/>
      <c r="K189"/>
    </row>
    <row r="190" spans="3:11" x14ac:dyDescent="0.2">
      <c r="C190"/>
      <c r="D190"/>
      <c r="E190"/>
      <c r="F190"/>
      <c r="G190"/>
      <c r="H190"/>
      <c r="I190"/>
      <c r="J190"/>
      <c r="K190"/>
    </row>
    <row r="191" spans="3:11" x14ac:dyDescent="0.2">
      <c r="C191"/>
      <c r="D191"/>
      <c r="E191"/>
      <c r="F191"/>
      <c r="G191"/>
      <c r="H191"/>
      <c r="I191"/>
      <c r="J191"/>
      <c r="K191"/>
    </row>
    <row r="192" spans="3:11" x14ac:dyDescent="0.2">
      <c r="C192"/>
      <c r="D192"/>
      <c r="E192"/>
      <c r="F192"/>
      <c r="G192"/>
      <c r="H192"/>
      <c r="I192"/>
      <c r="J192"/>
      <c r="K192"/>
    </row>
    <row r="193" spans="3:11" x14ac:dyDescent="0.2">
      <c r="C193"/>
      <c r="D193"/>
      <c r="E193"/>
      <c r="F193"/>
      <c r="G193"/>
      <c r="H193"/>
      <c r="I193"/>
      <c r="J193"/>
      <c r="K193"/>
    </row>
    <row r="194" spans="3:11" x14ac:dyDescent="0.2">
      <c r="C194"/>
      <c r="D194"/>
      <c r="E194"/>
      <c r="F194"/>
      <c r="G194"/>
      <c r="H194"/>
      <c r="I194"/>
      <c r="J194"/>
      <c r="K194"/>
    </row>
    <row r="195" spans="3:11" x14ac:dyDescent="0.2">
      <c r="C195"/>
      <c r="D195"/>
      <c r="E195"/>
      <c r="F195"/>
      <c r="G195"/>
      <c r="H195"/>
      <c r="I195"/>
      <c r="J195"/>
      <c r="K19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3B28F-7DA9-7846-8F9D-84431209CBDB}">
  <sheetPr codeName="Sheet11"/>
  <dimension ref="A1:N195"/>
  <sheetViews>
    <sheetView workbookViewId="0">
      <selection activeCell="C27" sqref="C27"/>
    </sheetView>
  </sheetViews>
  <sheetFormatPr baseColWidth="10" defaultColWidth="8.83203125" defaultRowHeight="15" x14ac:dyDescent="0.2"/>
  <cols>
    <col min="1" max="1" width="25.6640625" bestFit="1" customWidth="1"/>
    <col min="3" max="8" width="8.83203125" style="4"/>
    <col min="9" max="9" width="8.83203125" style="9"/>
    <col min="10" max="11" width="8.83203125" style="6"/>
  </cols>
  <sheetData>
    <row r="1" spans="1:14" x14ac:dyDescent="0.2">
      <c r="A1" t="s">
        <v>23</v>
      </c>
      <c r="B1" t="str">
        <f>Main!J5</f>
        <v>LDO-42SHD47-1684MAC</v>
      </c>
      <c r="D1" s="1" t="s">
        <v>9</v>
      </c>
      <c r="E1" s="1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16</v>
      </c>
      <c r="L1" s="8" t="s">
        <v>17</v>
      </c>
      <c r="M1" s="10" t="s">
        <v>18</v>
      </c>
      <c r="N1" s="10" t="s">
        <v>19</v>
      </c>
    </row>
    <row r="2" spans="1:14" x14ac:dyDescent="0.2">
      <c r="A2" s="11" t="s">
        <v>0</v>
      </c>
      <c r="B2">
        <f>Main!J6</f>
        <v>24</v>
      </c>
      <c r="D2">
        <v>1</v>
      </c>
      <c r="E2">
        <f t="shared" ref="E2:E25" si="0">D2*(360/$B$3)/$B$9</f>
        <v>100</v>
      </c>
      <c r="F2" s="4">
        <f t="shared" ref="F2:F25" si="1">2*PI()*E2*$B$7/1000</f>
        <v>2.5761059759436304</v>
      </c>
      <c r="G2" s="4">
        <f t="shared" ref="G2:G25" si="2">F2+$B$4</f>
        <v>4.2261059759436304</v>
      </c>
      <c r="H2" s="4">
        <f t="shared" ref="H2:H25" si="3">2*PI()*D2*($B$8/(100*SQRT(2))/$B$5)</f>
        <v>1.140339954127314</v>
      </c>
      <c r="I2" s="4">
        <f>IF($B$2 &gt; H2, $B$2 - H2, 0)</f>
        <v>22.859660045872687</v>
      </c>
      <c r="J2" s="4">
        <f>I2/G2</f>
        <v>5.4091544736448416</v>
      </c>
      <c r="K2" s="4">
        <f t="shared" ref="K2:K25" si="4">IF(J2&gt;$B$6,$B$6, J2)</f>
        <v>1.3440000000000001</v>
      </c>
      <c r="L2" s="9">
        <f t="shared" ref="L2:L25" si="5">K2/$B$5</f>
        <v>0.8</v>
      </c>
      <c r="M2" s="6">
        <f>L2*$B$8/(100*SQRT(2))</f>
        <v>0.24392355523811143</v>
      </c>
      <c r="N2" s="6">
        <f>M2*SQRT(2)</f>
        <v>0.34496000000000004</v>
      </c>
    </row>
    <row r="3" spans="1:14" x14ac:dyDescent="0.2">
      <c r="A3" s="5" t="s">
        <v>2</v>
      </c>
      <c r="B3">
        <f>Main!J7</f>
        <v>0.9</v>
      </c>
      <c r="D3">
        <v>2</v>
      </c>
      <c r="E3">
        <f t="shared" si="0"/>
        <v>200</v>
      </c>
      <c r="F3" s="4">
        <f t="shared" si="1"/>
        <v>5.1522119518872609</v>
      </c>
      <c r="G3" s="4">
        <f t="shared" si="2"/>
        <v>6.8022119518872604</v>
      </c>
      <c r="H3" s="4">
        <f t="shared" si="3"/>
        <v>2.2806799082546281</v>
      </c>
      <c r="I3" s="4">
        <f t="shared" ref="I3:I25" si="6">IF($B$2 &gt; H3, $B$2 - H3, 0)</f>
        <v>21.719320091745374</v>
      </c>
      <c r="J3" s="4">
        <f t="shared" ref="J3:J11" si="7">I3/G3</f>
        <v>3.1929790258475248</v>
      </c>
      <c r="K3" s="4">
        <f t="shared" si="4"/>
        <v>1.3440000000000001</v>
      </c>
      <c r="L3" s="9">
        <f t="shared" si="5"/>
        <v>0.8</v>
      </c>
      <c r="M3" s="6">
        <f t="shared" ref="M3:M25" si="8">L3*$B$8/(100*SQRT(2))</f>
        <v>0.24392355523811143</v>
      </c>
      <c r="N3" s="6">
        <f t="shared" ref="N3:N11" si="9">M3*SQRT(2)</f>
        <v>0.34496000000000004</v>
      </c>
    </row>
    <row r="4" spans="1:14" x14ac:dyDescent="0.2">
      <c r="A4" s="2" t="s">
        <v>3</v>
      </c>
      <c r="B4">
        <f>Main!J8</f>
        <v>1.65</v>
      </c>
      <c r="D4">
        <v>3</v>
      </c>
      <c r="E4">
        <f t="shared" si="0"/>
        <v>300</v>
      </c>
      <c r="F4" s="4">
        <f t="shared" si="1"/>
        <v>7.72831792783089</v>
      </c>
      <c r="G4" s="4">
        <f t="shared" si="2"/>
        <v>9.3783179278308904</v>
      </c>
      <c r="H4" s="4">
        <f t="shared" si="3"/>
        <v>3.4210198623819421</v>
      </c>
      <c r="I4" s="4">
        <f t="shared" si="6"/>
        <v>20.578980137618057</v>
      </c>
      <c r="J4" s="4">
        <f t="shared" si="7"/>
        <v>2.1943146197409589</v>
      </c>
      <c r="K4" s="4">
        <f t="shared" si="4"/>
        <v>1.3440000000000001</v>
      </c>
      <c r="L4" s="9">
        <f t="shared" si="5"/>
        <v>0.8</v>
      </c>
      <c r="M4" s="6">
        <f t="shared" si="8"/>
        <v>0.24392355523811143</v>
      </c>
      <c r="N4" s="6">
        <f t="shared" si="9"/>
        <v>0.34496000000000004</v>
      </c>
    </row>
    <row r="5" spans="1:14" x14ac:dyDescent="0.2">
      <c r="A5" s="2" t="s">
        <v>4</v>
      </c>
      <c r="B5">
        <f>Main!J9</f>
        <v>1.68</v>
      </c>
      <c r="D5">
        <v>4</v>
      </c>
      <c r="E5">
        <f t="shared" si="0"/>
        <v>400</v>
      </c>
      <c r="F5" s="4">
        <f t="shared" si="1"/>
        <v>10.304423903774522</v>
      </c>
      <c r="G5" s="4">
        <f t="shared" si="2"/>
        <v>11.954423903774522</v>
      </c>
      <c r="H5" s="4">
        <f t="shared" si="3"/>
        <v>4.5613598165092561</v>
      </c>
      <c r="I5" s="4">
        <f t="shared" si="6"/>
        <v>19.438640183490744</v>
      </c>
      <c r="J5" s="4">
        <f t="shared" si="7"/>
        <v>1.6260624802967825</v>
      </c>
      <c r="K5" s="4">
        <f t="shared" si="4"/>
        <v>1.3440000000000001</v>
      </c>
      <c r="L5" s="9">
        <f t="shared" si="5"/>
        <v>0.8</v>
      </c>
      <c r="M5" s="6">
        <f t="shared" si="8"/>
        <v>0.24392355523811143</v>
      </c>
      <c r="N5" s="6">
        <f t="shared" si="9"/>
        <v>0.34496000000000004</v>
      </c>
    </row>
    <row r="6" spans="1:14" x14ac:dyDescent="0.2">
      <c r="A6" s="2" t="s">
        <v>5</v>
      </c>
      <c r="B6">
        <f>Main!J10</f>
        <v>1.3440000000000001</v>
      </c>
      <c r="D6">
        <v>5</v>
      </c>
      <c r="E6">
        <f t="shared" si="0"/>
        <v>500</v>
      </c>
      <c r="F6" s="4">
        <f t="shared" si="1"/>
        <v>12.88052987971815</v>
      </c>
      <c r="G6" s="4">
        <f t="shared" si="2"/>
        <v>14.53052987971815</v>
      </c>
      <c r="H6" s="4">
        <f t="shared" si="3"/>
        <v>5.7016997706365702</v>
      </c>
      <c r="I6" s="4">
        <f t="shared" si="6"/>
        <v>18.298300229363431</v>
      </c>
      <c r="J6" s="4">
        <f t="shared" si="7"/>
        <v>1.2593002719676707</v>
      </c>
      <c r="K6" s="4">
        <f t="shared" si="4"/>
        <v>1.2593002719676707</v>
      </c>
      <c r="L6" s="9">
        <f t="shared" si="5"/>
        <v>0.74958349521885159</v>
      </c>
      <c r="M6" s="6">
        <f t="shared" si="8"/>
        <v>0.22855133887699025</v>
      </c>
      <c r="N6" s="6">
        <f t="shared" si="9"/>
        <v>0.32322040313836886</v>
      </c>
    </row>
    <row r="7" spans="1:14" x14ac:dyDescent="0.2">
      <c r="A7" s="2" t="s">
        <v>6</v>
      </c>
      <c r="B7">
        <f>Main!J11</f>
        <v>4.0999999999999996</v>
      </c>
      <c r="D7">
        <v>6</v>
      </c>
      <c r="E7">
        <f t="shared" si="0"/>
        <v>600</v>
      </c>
      <c r="F7" s="4">
        <f t="shared" si="1"/>
        <v>15.45663585566178</v>
      </c>
      <c r="G7" s="4">
        <f t="shared" si="2"/>
        <v>17.106635855661779</v>
      </c>
      <c r="H7" s="4">
        <f t="shared" si="3"/>
        <v>6.8420397247638842</v>
      </c>
      <c r="I7" s="4">
        <f t="shared" si="6"/>
        <v>17.157960275236114</v>
      </c>
      <c r="J7" s="4">
        <f t="shared" si="7"/>
        <v>1.0030002637577247</v>
      </c>
      <c r="K7" s="4">
        <f t="shared" si="4"/>
        <v>1.0030002637577247</v>
      </c>
      <c r="L7" s="9">
        <f t="shared" si="5"/>
        <v>0.59702396652245515</v>
      </c>
      <c r="M7" s="6">
        <f t="shared" si="8"/>
        <v>0.18203526059564562</v>
      </c>
      <c r="N7" s="6">
        <f t="shared" si="9"/>
        <v>0.25743673436448272</v>
      </c>
    </row>
    <row r="8" spans="1:14" x14ac:dyDescent="0.2">
      <c r="A8" s="2" t="s">
        <v>7</v>
      </c>
      <c r="B8">
        <f>Main!J12</f>
        <v>43.120000000000005</v>
      </c>
      <c r="D8">
        <v>7</v>
      </c>
      <c r="E8">
        <f t="shared" si="0"/>
        <v>700</v>
      </c>
      <c r="F8" s="4">
        <f t="shared" si="1"/>
        <v>18.03274183160541</v>
      </c>
      <c r="G8" s="4">
        <f t="shared" si="2"/>
        <v>19.682741831605409</v>
      </c>
      <c r="H8" s="4">
        <f t="shared" si="3"/>
        <v>7.9823796788911991</v>
      </c>
      <c r="I8" s="4">
        <f t="shared" si="6"/>
        <v>16.017620321108801</v>
      </c>
      <c r="J8" s="4">
        <f t="shared" si="7"/>
        <v>0.81379009378605127</v>
      </c>
      <c r="K8" s="4">
        <f t="shared" si="4"/>
        <v>0.81379009378605127</v>
      </c>
      <c r="L8" s="9">
        <f t="shared" si="5"/>
        <v>0.48439886534884008</v>
      </c>
      <c r="M8" s="6">
        <f t="shared" si="8"/>
        <v>0.14769536673649539</v>
      </c>
      <c r="N8" s="6">
        <f t="shared" si="9"/>
        <v>0.20887279073841988</v>
      </c>
    </row>
    <row r="9" spans="1:14" x14ac:dyDescent="0.2">
      <c r="A9" s="11" t="s">
        <v>8</v>
      </c>
      <c r="B9">
        <f>Main!J13</f>
        <v>4</v>
      </c>
      <c r="D9">
        <v>8</v>
      </c>
      <c r="E9">
        <f t="shared" si="0"/>
        <v>800</v>
      </c>
      <c r="F9" s="4">
        <f t="shared" si="1"/>
        <v>20.608847807549044</v>
      </c>
      <c r="G9" s="4">
        <f t="shared" si="2"/>
        <v>22.258847807549042</v>
      </c>
      <c r="H9" s="4">
        <f t="shared" si="3"/>
        <v>9.1227196330185123</v>
      </c>
      <c r="I9" s="4">
        <f t="shared" si="6"/>
        <v>14.877280366981488</v>
      </c>
      <c r="J9" s="4">
        <f t="shared" si="7"/>
        <v>0.66837603166215498</v>
      </c>
      <c r="K9" s="4">
        <f t="shared" si="4"/>
        <v>0.66837603166215498</v>
      </c>
      <c r="L9" s="9">
        <f t="shared" si="5"/>
        <v>0.39784287598937795</v>
      </c>
      <c r="M9" s="6">
        <f t="shared" si="8"/>
        <v>0.12130406092185519</v>
      </c>
      <c r="N9" s="6">
        <f t="shared" si="9"/>
        <v>0.1715498481266198</v>
      </c>
    </row>
    <row r="10" spans="1:14" x14ac:dyDescent="0.2">
      <c r="D10">
        <v>9</v>
      </c>
      <c r="E10">
        <f t="shared" si="0"/>
        <v>900</v>
      </c>
      <c r="F10" s="4">
        <f t="shared" si="1"/>
        <v>23.18495378349267</v>
      </c>
      <c r="G10" s="4">
        <f t="shared" si="2"/>
        <v>24.834953783492669</v>
      </c>
      <c r="H10" s="4">
        <f t="shared" si="3"/>
        <v>10.263059587145827</v>
      </c>
      <c r="I10" s="4">
        <f t="shared" si="6"/>
        <v>13.736940412854173</v>
      </c>
      <c r="J10" s="4">
        <f t="shared" si="7"/>
        <v>0.55312929239211472</v>
      </c>
      <c r="K10" s="4">
        <f t="shared" si="4"/>
        <v>0.55312929239211472</v>
      </c>
      <c r="L10" s="9">
        <f t="shared" si="5"/>
        <v>0.32924362642387783</v>
      </c>
      <c r="M10" s="6">
        <f t="shared" si="8"/>
        <v>0.10038784487100112</v>
      </c>
      <c r="N10" s="6">
        <f t="shared" si="9"/>
        <v>0.14196985171397614</v>
      </c>
    </row>
    <row r="11" spans="1:14" x14ac:dyDescent="0.2">
      <c r="D11">
        <v>10</v>
      </c>
      <c r="E11">
        <f t="shared" si="0"/>
        <v>1000</v>
      </c>
      <c r="F11" s="4">
        <f t="shared" si="1"/>
        <v>25.7610597594363</v>
      </c>
      <c r="G11" s="4">
        <f t="shared" si="2"/>
        <v>27.411059759436299</v>
      </c>
      <c r="H11" s="4">
        <f t="shared" si="3"/>
        <v>11.40339954127314</v>
      </c>
      <c r="I11" s="4">
        <f t="shared" si="6"/>
        <v>12.59660045872686</v>
      </c>
      <c r="J11" s="4">
        <f t="shared" si="7"/>
        <v>0.45954445283314743</v>
      </c>
      <c r="K11" s="4">
        <f t="shared" si="4"/>
        <v>0.45954445283314743</v>
      </c>
      <c r="L11" s="9">
        <f t="shared" si="5"/>
        <v>0.2735383647816354</v>
      </c>
      <c r="M11" s="6">
        <f t="shared" si="8"/>
        <v>8.3403063039444905E-2</v>
      </c>
      <c r="N11" s="6">
        <f t="shared" si="9"/>
        <v>0.11794974289384121</v>
      </c>
    </row>
    <row r="12" spans="1:14" x14ac:dyDescent="0.2">
      <c r="D12">
        <v>11</v>
      </c>
      <c r="E12">
        <f t="shared" si="0"/>
        <v>1100</v>
      </c>
      <c r="F12" s="4">
        <f t="shared" si="1"/>
        <v>28.33716573537993</v>
      </c>
      <c r="G12" s="4">
        <f t="shared" si="2"/>
        <v>29.987165735379929</v>
      </c>
      <c r="H12" s="4">
        <f t="shared" si="3"/>
        <v>12.543739495400454</v>
      </c>
      <c r="I12" s="4">
        <f t="shared" si="6"/>
        <v>11.456260504599546</v>
      </c>
      <c r="J12" s="4">
        <f t="shared" ref="J12:J25" si="10">I12/G12</f>
        <v>0.38203878971739702</v>
      </c>
      <c r="K12" s="4">
        <f t="shared" si="4"/>
        <v>0.38203878971739702</v>
      </c>
      <c r="L12" s="9">
        <f t="shared" si="5"/>
        <v>0.22740404149845062</v>
      </c>
      <c r="M12" s="6">
        <f t="shared" si="8"/>
        <v>6.9336502847271386E-2</v>
      </c>
      <c r="N12" s="6">
        <f t="shared" ref="N12:N25" si="11">M12*SQRT(2)</f>
        <v>9.8056622694131929E-2</v>
      </c>
    </row>
    <row r="13" spans="1:14" x14ac:dyDescent="0.2">
      <c r="D13">
        <v>12</v>
      </c>
      <c r="E13">
        <f t="shared" si="0"/>
        <v>1200</v>
      </c>
      <c r="F13" s="4">
        <f t="shared" si="1"/>
        <v>30.91327171132356</v>
      </c>
      <c r="G13" s="4">
        <f t="shared" si="2"/>
        <v>32.563271711323559</v>
      </c>
      <c r="H13" s="4">
        <f t="shared" si="3"/>
        <v>13.684079449527768</v>
      </c>
      <c r="I13" s="4">
        <f t="shared" si="6"/>
        <v>10.315920550472232</v>
      </c>
      <c r="J13" s="4">
        <f t="shared" si="10"/>
        <v>0.31679619424988464</v>
      </c>
      <c r="K13" s="4">
        <f t="shared" si="4"/>
        <v>0.31679619424988464</v>
      </c>
      <c r="L13" s="9">
        <f t="shared" si="5"/>
        <v>0.18856916324397896</v>
      </c>
      <c r="M13" s="6">
        <f t="shared" si="8"/>
        <v>5.7495575883433944E-2</v>
      </c>
      <c r="N13" s="6">
        <f t="shared" si="11"/>
        <v>8.131102319080373E-2</v>
      </c>
    </row>
    <row r="14" spans="1:14" x14ac:dyDescent="0.2">
      <c r="D14">
        <v>13</v>
      </c>
      <c r="E14">
        <f t="shared" si="0"/>
        <v>1300</v>
      </c>
      <c r="F14" s="4">
        <f t="shared" si="1"/>
        <v>33.489377687267186</v>
      </c>
      <c r="G14" s="4">
        <f t="shared" si="2"/>
        <v>35.139377687267185</v>
      </c>
      <c r="H14" s="4">
        <f t="shared" si="3"/>
        <v>14.824419403655085</v>
      </c>
      <c r="I14" s="4">
        <f t="shared" si="6"/>
        <v>9.1755805963449149</v>
      </c>
      <c r="J14" s="4">
        <f t="shared" si="10"/>
        <v>0.26111960997162742</v>
      </c>
      <c r="K14" s="4">
        <f t="shared" si="4"/>
        <v>0.26111960997162742</v>
      </c>
      <c r="L14" s="9">
        <f t="shared" si="5"/>
        <v>0.15542833926882585</v>
      </c>
      <c r="M14" s="6">
        <f t="shared" si="8"/>
        <v>4.7390791374009207E-2</v>
      </c>
      <c r="N14" s="6">
        <f t="shared" si="11"/>
        <v>6.7020699892717708E-2</v>
      </c>
    </row>
    <row r="15" spans="1:14" x14ac:dyDescent="0.2">
      <c r="D15">
        <v>14</v>
      </c>
      <c r="E15">
        <f t="shared" si="0"/>
        <v>1400</v>
      </c>
      <c r="F15" s="4">
        <f t="shared" si="1"/>
        <v>36.06548366321082</v>
      </c>
      <c r="G15" s="4">
        <f t="shared" si="2"/>
        <v>37.715483663210819</v>
      </c>
      <c r="H15" s="4">
        <f t="shared" si="3"/>
        <v>15.964759357782398</v>
      </c>
      <c r="I15" s="4">
        <f t="shared" si="6"/>
        <v>8.0352406422176017</v>
      </c>
      <c r="J15" s="4">
        <f t="shared" si="10"/>
        <v>0.21304885584844016</v>
      </c>
      <c r="K15" s="4">
        <f t="shared" si="4"/>
        <v>0.21304885584844016</v>
      </c>
      <c r="L15" s="9">
        <f t="shared" si="5"/>
        <v>0.12681479514788105</v>
      </c>
      <c r="M15" s="6">
        <f t="shared" si="8"/>
        <v>3.8666394611579939E-2</v>
      </c>
      <c r="N15" s="6">
        <f t="shared" si="11"/>
        <v>5.4682539667766317E-2</v>
      </c>
    </row>
    <row r="16" spans="1:14" x14ac:dyDescent="0.2">
      <c r="D16">
        <v>15</v>
      </c>
      <c r="E16">
        <f t="shared" si="0"/>
        <v>1500</v>
      </c>
      <c r="F16" s="4">
        <f t="shared" si="1"/>
        <v>38.641589639154454</v>
      </c>
      <c r="G16" s="4">
        <f t="shared" si="2"/>
        <v>40.291589639154452</v>
      </c>
      <c r="H16" s="4">
        <f t="shared" si="3"/>
        <v>17.105099311909711</v>
      </c>
      <c r="I16" s="4">
        <f t="shared" si="6"/>
        <v>6.8949006880902886</v>
      </c>
      <c r="J16" s="4">
        <f t="shared" si="10"/>
        <v>0.171125059841024</v>
      </c>
      <c r="K16" s="4">
        <f t="shared" si="4"/>
        <v>0.171125059841024</v>
      </c>
      <c r="L16" s="9">
        <f t="shared" si="5"/>
        <v>0.10186015466727619</v>
      </c>
      <c r="M16" s="6">
        <f t="shared" si="8"/>
        <v>3.1057613829432399E-2</v>
      </c>
      <c r="N16" s="6">
        <f t="shared" si="11"/>
        <v>4.3922098692529499E-2</v>
      </c>
    </row>
    <row r="17" spans="3:14" x14ac:dyDescent="0.2">
      <c r="D17">
        <v>16</v>
      </c>
      <c r="E17">
        <f t="shared" si="0"/>
        <v>1600</v>
      </c>
      <c r="F17" s="4">
        <f t="shared" si="1"/>
        <v>41.217695615098087</v>
      </c>
      <c r="G17" s="4">
        <f t="shared" si="2"/>
        <v>42.867695615098086</v>
      </c>
      <c r="H17" s="4">
        <f t="shared" si="3"/>
        <v>18.245439266037025</v>
      </c>
      <c r="I17" s="4">
        <f t="shared" si="6"/>
        <v>5.7545607339629754</v>
      </c>
      <c r="J17" s="4">
        <f t="shared" si="10"/>
        <v>0.13424002973316362</v>
      </c>
      <c r="K17" s="4">
        <f t="shared" si="4"/>
        <v>0.13424002973316362</v>
      </c>
      <c r="L17" s="9">
        <f t="shared" si="5"/>
        <v>7.9904779603073586E-2</v>
      </c>
      <c r="M17" s="6">
        <f t="shared" si="8"/>
        <v>2.43633224016243E-2</v>
      </c>
      <c r="N17" s="6">
        <f t="shared" si="11"/>
        <v>3.4454940964845332E-2</v>
      </c>
    </row>
    <row r="18" spans="3:14" x14ac:dyDescent="0.2">
      <c r="D18">
        <v>17</v>
      </c>
      <c r="E18">
        <f t="shared" si="0"/>
        <v>1700</v>
      </c>
      <c r="F18" s="4">
        <f t="shared" si="1"/>
        <v>43.793801591041706</v>
      </c>
      <c r="G18" s="4">
        <f t="shared" si="2"/>
        <v>45.443801591041705</v>
      </c>
      <c r="H18" s="4">
        <f t="shared" si="3"/>
        <v>19.385779220164341</v>
      </c>
      <c r="I18" s="4">
        <f t="shared" si="6"/>
        <v>4.6142207798356587</v>
      </c>
      <c r="J18" s="4">
        <f t="shared" si="10"/>
        <v>0.10153685691527303</v>
      </c>
      <c r="K18" s="4">
        <f t="shared" si="4"/>
        <v>0.10153685691527303</v>
      </c>
      <c r="L18" s="9">
        <f t="shared" si="5"/>
        <v>6.0438605306710143E-2</v>
      </c>
      <c r="M18" s="6">
        <f t="shared" si="8"/>
        <v>1.8427999350057157E-2</v>
      </c>
      <c r="N18" s="6">
        <f t="shared" si="11"/>
        <v>2.6061126608253413E-2</v>
      </c>
    </row>
    <row r="19" spans="3:14" x14ac:dyDescent="0.2">
      <c r="D19">
        <v>18</v>
      </c>
      <c r="E19">
        <f t="shared" si="0"/>
        <v>1800</v>
      </c>
      <c r="F19" s="4">
        <f t="shared" si="1"/>
        <v>46.36990756698534</v>
      </c>
      <c r="G19" s="4">
        <f t="shared" si="2"/>
        <v>48.019907566985339</v>
      </c>
      <c r="H19" s="4">
        <f t="shared" si="3"/>
        <v>20.526119174291654</v>
      </c>
      <c r="I19" s="4">
        <f t="shared" si="6"/>
        <v>3.4738808257083456</v>
      </c>
      <c r="J19" s="4">
        <f t="shared" si="10"/>
        <v>7.2342513797271635E-2</v>
      </c>
      <c r="K19" s="4">
        <f t="shared" si="4"/>
        <v>7.2342513797271635E-2</v>
      </c>
      <c r="L19" s="9">
        <f t="shared" si="5"/>
        <v>4.3061020117423597E-2</v>
      </c>
      <c r="M19" s="6">
        <f t="shared" si="8"/>
        <v>1.3129496399027253E-2</v>
      </c>
      <c r="N19" s="6">
        <f t="shared" si="11"/>
        <v>1.8567911874633056E-2</v>
      </c>
    </row>
    <row r="20" spans="3:14" x14ac:dyDescent="0.2">
      <c r="D20">
        <v>19</v>
      </c>
      <c r="E20">
        <f t="shared" si="0"/>
        <v>1900</v>
      </c>
      <c r="F20" s="4">
        <f t="shared" si="1"/>
        <v>48.946013542928974</v>
      </c>
      <c r="G20" s="4">
        <f t="shared" si="2"/>
        <v>50.596013542928972</v>
      </c>
      <c r="H20" s="4">
        <f t="shared" si="3"/>
        <v>21.666459128418968</v>
      </c>
      <c r="I20" s="4">
        <f t="shared" si="6"/>
        <v>2.3335408715810324</v>
      </c>
      <c r="J20" s="4">
        <f t="shared" si="10"/>
        <v>4.6121042117302453E-2</v>
      </c>
      <c r="K20" s="4">
        <f t="shared" si="4"/>
        <v>4.6121042117302453E-2</v>
      </c>
      <c r="L20" s="9">
        <f t="shared" si="5"/>
        <v>2.7453001260299082E-2</v>
      </c>
      <c r="M20" s="6">
        <f t="shared" si="8"/>
        <v>8.3705420867106334E-3</v>
      </c>
      <c r="N20" s="6">
        <f t="shared" si="11"/>
        <v>1.1837734143440966E-2</v>
      </c>
    </row>
    <row r="21" spans="3:14" x14ac:dyDescent="0.2">
      <c r="D21">
        <v>20</v>
      </c>
      <c r="E21">
        <f t="shared" si="0"/>
        <v>2000</v>
      </c>
      <c r="F21" s="4">
        <f t="shared" si="1"/>
        <v>51.5221195188726</v>
      </c>
      <c r="G21" s="4">
        <f t="shared" si="2"/>
        <v>53.172119518872599</v>
      </c>
      <c r="H21" s="4">
        <f t="shared" si="3"/>
        <v>22.806799082546281</v>
      </c>
      <c r="I21" s="4">
        <f t="shared" si="6"/>
        <v>1.1932009174537193</v>
      </c>
      <c r="J21" s="4">
        <f t="shared" si="10"/>
        <v>2.2440348969542424E-2</v>
      </c>
      <c r="K21" s="4">
        <f t="shared" si="4"/>
        <v>2.2440348969542424E-2</v>
      </c>
      <c r="L21" s="9">
        <f t="shared" si="5"/>
        <v>1.3357350577108587E-2</v>
      </c>
      <c r="M21" s="6">
        <f t="shared" si="8"/>
        <v>4.0727155516627079E-3</v>
      </c>
      <c r="N21" s="6">
        <f t="shared" si="11"/>
        <v>5.7596895688492239E-3</v>
      </c>
    </row>
    <row r="22" spans="3:14" x14ac:dyDescent="0.2">
      <c r="D22">
        <v>21</v>
      </c>
      <c r="E22">
        <f t="shared" si="0"/>
        <v>2100</v>
      </c>
      <c r="F22" s="4">
        <f t="shared" si="1"/>
        <v>54.098225494816226</v>
      </c>
      <c r="G22" s="4">
        <f t="shared" si="2"/>
        <v>55.748225494816225</v>
      </c>
      <c r="H22" s="4">
        <f t="shared" si="3"/>
        <v>23.947139036673597</v>
      </c>
      <c r="I22" s="4">
        <f t="shared" si="6"/>
        <v>5.2860963326402555E-2</v>
      </c>
      <c r="J22" s="4">
        <f t="shared" si="10"/>
        <v>9.482088955695613E-4</v>
      </c>
      <c r="K22" s="4">
        <f t="shared" si="4"/>
        <v>9.482088955695613E-4</v>
      </c>
      <c r="L22" s="9">
        <f t="shared" si="5"/>
        <v>5.6441005688664361E-4</v>
      </c>
      <c r="M22" s="6">
        <f t="shared" si="8"/>
        <v>1.7209113460991857E-4</v>
      </c>
      <c r="N22" s="6">
        <f t="shared" si="11"/>
        <v>2.4337361652952078E-4</v>
      </c>
    </row>
    <row r="23" spans="3:14" x14ac:dyDescent="0.2">
      <c r="D23">
        <v>22</v>
      </c>
      <c r="E23">
        <f t="shared" si="0"/>
        <v>2200</v>
      </c>
      <c r="F23" s="4">
        <f t="shared" si="1"/>
        <v>56.67433147075986</v>
      </c>
      <c r="G23" s="4">
        <f t="shared" si="2"/>
        <v>58.324331470759859</v>
      </c>
      <c r="H23" s="4">
        <f t="shared" si="3"/>
        <v>25.087478990800907</v>
      </c>
      <c r="I23" s="4">
        <f t="shared" si="6"/>
        <v>0</v>
      </c>
      <c r="J23" s="4">
        <f t="shared" si="10"/>
        <v>0</v>
      </c>
      <c r="K23" s="4">
        <f t="shared" si="4"/>
        <v>0</v>
      </c>
      <c r="L23" s="9">
        <f t="shared" si="5"/>
        <v>0</v>
      </c>
      <c r="M23" s="6">
        <f t="shared" si="8"/>
        <v>0</v>
      </c>
      <c r="N23" s="6">
        <f t="shared" si="11"/>
        <v>0</v>
      </c>
    </row>
    <row r="24" spans="3:14" x14ac:dyDescent="0.2">
      <c r="D24">
        <v>23</v>
      </c>
      <c r="E24">
        <f t="shared" si="0"/>
        <v>2300</v>
      </c>
      <c r="F24" s="4">
        <f t="shared" si="1"/>
        <v>59.250437446703486</v>
      </c>
      <c r="G24" s="4">
        <f t="shared" si="2"/>
        <v>60.900437446703485</v>
      </c>
      <c r="H24" s="4">
        <f t="shared" si="3"/>
        <v>26.227818944928224</v>
      </c>
      <c r="I24" s="4">
        <f t="shared" si="6"/>
        <v>0</v>
      </c>
      <c r="J24" s="4">
        <f t="shared" si="10"/>
        <v>0</v>
      </c>
      <c r="K24" s="4">
        <f t="shared" si="4"/>
        <v>0</v>
      </c>
      <c r="L24" s="9">
        <f t="shared" si="5"/>
        <v>0</v>
      </c>
      <c r="M24" s="6">
        <f t="shared" si="8"/>
        <v>0</v>
      </c>
      <c r="N24" s="6">
        <f t="shared" si="11"/>
        <v>0</v>
      </c>
    </row>
    <row r="25" spans="3:14" x14ac:dyDescent="0.2">
      <c r="D25">
        <v>24</v>
      </c>
      <c r="E25">
        <f t="shared" si="0"/>
        <v>2400</v>
      </c>
      <c r="F25" s="4">
        <f t="shared" si="1"/>
        <v>61.82654342264712</v>
      </c>
      <c r="G25" s="4">
        <f t="shared" si="2"/>
        <v>63.476543422647119</v>
      </c>
      <c r="H25" s="4">
        <f t="shared" si="3"/>
        <v>27.368158899055537</v>
      </c>
      <c r="I25" s="4">
        <f t="shared" si="6"/>
        <v>0</v>
      </c>
      <c r="J25" s="4">
        <f t="shared" si="10"/>
        <v>0</v>
      </c>
      <c r="K25" s="4">
        <f t="shared" si="4"/>
        <v>0</v>
      </c>
      <c r="L25" s="9">
        <f t="shared" si="5"/>
        <v>0</v>
      </c>
      <c r="M25" s="6">
        <f t="shared" si="8"/>
        <v>0</v>
      </c>
      <c r="N25" s="6">
        <f t="shared" si="11"/>
        <v>0</v>
      </c>
    </row>
    <row r="27" spans="3:14" x14ac:dyDescent="0.2">
      <c r="C27"/>
      <c r="D27"/>
      <c r="E27"/>
      <c r="F27"/>
      <c r="G27"/>
      <c r="H27"/>
      <c r="I27"/>
      <c r="J27"/>
      <c r="K27"/>
    </row>
    <row r="28" spans="3:14" x14ac:dyDescent="0.2">
      <c r="C28"/>
      <c r="D28"/>
      <c r="E28"/>
      <c r="F28"/>
      <c r="G28"/>
      <c r="H28"/>
      <c r="I28"/>
      <c r="J28"/>
      <c r="K28"/>
    </row>
    <row r="29" spans="3:14" x14ac:dyDescent="0.2">
      <c r="C29"/>
      <c r="D29"/>
      <c r="E29"/>
      <c r="F29"/>
      <c r="G29"/>
      <c r="H29"/>
      <c r="I29"/>
      <c r="J29"/>
      <c r="K29"/>
    </row>
    <row r="30" spans="3:14" x14ac:dyDescent="0.2">
      <c r="C30"/>
      <c r="D30"/>
      <c r="E30"/>
      <c r="F30"/>
      <c r="G30"/>
      <c r="H30"/>
      <c r="I30"/>
      <c r="J30"/>
      <c r="K30"/>
    </row>
    <row r="31" spans="3:14" x14ac:dyDescent="0.2">
      <c r="C31"/>
      <c r="D31"/>
      <c r="E31"/>
      <c r="F31"/>
      <c r="G31"/>
      <c r="H31"/>
      <c r="I31"/>
      <c r="J31"/>
      <c r="K31"/>
    </row>
    <row r="32" spans="3:14" x14ac:dyDescent="0.2">
      <c r="C32"/>
      <c r="D32"/>
      <c r="E32"/>
      <c r="F32"/>
      <c r="G32"/>
      <c r="H32"/>
      <c r="I32"/>
      <c r="J32"/>
      <c r="K32"/>
    </row>
    <row r="33" spans="3:11" x14ac:dyDescent="0.2">
      <c r="C33"/>
      <c r="D33"/>
      <c r="E33"/>
      <c r="F33"/>
      <c r="G33"/>
      <c r="H33"/>
      <c r="I33"/>
      <c r="J33"/>
      <c r="K33"/>
    </row>
    <row r="34" spans="3:11" x14ac:dyDescent="0.2">
      <c r="C34"/>
      <c r="D34"/>
      <c r="E34"/>
      <c r="F34"/>
      <c r="G34"/>
      <c r="H34"/>
      <c r="I34"/>
      <c r="J34"/>
      <c r="K34"/>
    </row>
    <row r="35" spans="3:11" x14ac:dyDescent="0.2">
      <c r="C35"/>
      <c r="D35"/>
      <c r="E35"/>
      <c r="F35"/>
      <c r="G35"/>
      <c r="H35"/>
      <c r="I35"/>
      <c r="J35"/>
      <c r="K35"/>
    </row>
    <row r="36" spans="3:11" x14ac:dyDescent="0.2">
      <c r="C36"/>
      <c r="D36"/>
      <c r="E36"/>
      <c r="F36"/>
      <c r="G36"/>
      <c r="H36"/>
      <c r="I36"/>
      <c r="J36"/>
      <c r="K36"/>
    </row>
    <row r="37" spans="3:11" x14ac:dyDescent="0.2">
      <c r="C37"/>
      <c r="D37"/>
      <c r="E37"/>
      <c r="F37"/>
      <c r="G37"/>
      <c r="H37"/>
      <c r="I37"/>
      <c r="J37"/>
      <c r="K37"/>
    </row>
    <row r="38" spans="3:11" x14ac:dyDescent="0.2">
      <c r="C38"/>
      <c r="D38"/>
      <c r="E38"/>
      <c r="F38"/>
      <c r="G38"/>
      <c r="H38"/>
      <c r="I38"/>
      <c r="J38"/>
      <c r="K38"/>
    </row>
    <row r="39" spans="3:11" x14ac:dyDescent="0.2">
      <c r="C39"/>
      <c r="D39"/>
      <c r="E39"/>
      <c r="F39"/>
      <c r="G39"/>
      <c r="H39"/>
      <c r="I39"/>
      <c r="J39"/>
      <c r="K39"/>
    </row>
    <row r="40" spans="3:11" x14ac:dyDescent="0.2">
      <c r="C40"/>
      <c r="D40"/>
      <c r="E40"/>
      <c r="F40"/>
      <c r="G40"/>
      <c r="H40"/>
      <c r="I40"/>
      <c r="J40"/>
      <c r="K40"/>
    </row>
    <row r="41" spans="3:11" x14ac:dyDescent="0.2">
      <c r="C41"/>
      <c r="D41"/>
      <c r="E41"/>
      <c r="F41"/>
      <c r="G41"/>
      <c r="H41"/>
      <c r="I41"/>
      <c r="J41"/>
      <c r="K41"/>
    </row>
    <row r="42" spans="3:11" x14ac:dyDescent="0.2">
      <c r="C42"/>
      <c r="D42"/>
      <c r="E42"/>
      <c r="F42"/>
      <c r="G42"/>
      <c r="H42"/>
      <c r="I42"/>
      <c r="J42"/>
      <c r="K42"/>
    </row>
    <row r="43" spans="3:11" x14ac:dyDescent="0.2">
      <c r="C43"/>
      <c r="D43"/>
      <c r="E43"/>
      <c r="F43"/>
      <c r="G43"/>
      <c r="H43"/>
      <c r="I43"/>
      <c r="J43"/>
      <c r="K43"/>
    </row>
    <row r="44" spans="3:11" x14ac:dyDescent="0.2">
      <c r="C44"/>
      <c r="D44"/>
      <c r="E44"/>
      <c r="F44"/>
      <c r="G44"/>
      <c r="H44"/>
      <c r="I44"/>
      <c r="J44"/>
      <c r="K44"/>
    </row>
    <row r="45" spans="3:11" x14ac:dyDescent="0.2">
      <c r="C45"/>
      <c r="D45"/>
      <c r="E45"/>
      <c r="F45"/>
      <c r="G45"/>
      <c r="H45"/>
      <c r="I45"/>
      <c r="J45"/>
      <c r="K45"/>
    </row>
    <row r="46" spans="3:11" x14ac:dyDescent="0.2">
      <c r="C46"/>
      <c r="D46"/>
      <c r="E46"/>
      <c r="F46"/>
      <c r="G46"/>
      <c r="H46"/>
      <c r="I46"/>
      <c r="J46"/>
      <c r="K46"/>
    </row>
    <row r="47" spans="3:11" x14ac:dyDescent="0.2">
      <c r="C47"/>
      <c r="D47"/>
      <c r="E47"/>
      <c r="F47"/>
      <c r="G47"/>
      <c r="H47"/>
      <c r="I47"/>
      <c r="J47"/>
      <c r="K47"/>
    </row>
    <row r="48" spans="3:11" x14ac:dyDescent="0.2">
      <c r="C48"/>
      <c r="D48"/>
      <c r="E48"/>
      <c r="F48"/>
      <c r="G48"/>
      <c r="H48"/>
      <c r="I48"/>
      <c r="J48"/>
      <c r="K48"/>
    </row>
    <row r="49" spans="3:11" x14ac:dyDescent="0.2">
      <c r="C49"/>
      <c r="D49"/>
      <c r="E49"/>
      <c r="F49"/>
      <c r="G49"/>
      <c r="H49"/>
      <c r="I49"/>
      <c r="J49"/>
      <c r="K49"/>
    </row>
    <row r="50" spans="3:11" x14ac:dyDescent="0.2">
      <c r="C50"/>
      <c r="D50"/>
      <c r="E50"/>
      <c r="F50"/>
      <c r="G50"/>
      <c r="H50"/>
      <c r="I50"/>
      <c r="J50"/>
      <c r="K50"/>
    </row>
    <row r="51" spans="3:11" x14ac:dyDescent="0.2">
      <c r="C51"/>
      <c r="D51"/>
      <c r="E51"/>
      <c r="F51"/>
      <c r="G51"/>
      <c r="H51"/>
      <c r="I51"/>
      <c r="J51"/>
      <c r="K51"/>
    </row>
    <row r="52" spans="3:11" x14ac:dyDescent="0.2">
      <c r="C52"/>
      <c r="D52"/>
      <c r="E52"/>
      <c r="F52"/>
      <c r="G52"/>
      <c r="H52"/>
      <c r="I52"/>
      <c r="J52"/>
      <c r="K52"/>
    </row>
    <row r="53" spans="3:11" x14ac:dyDescent="0.2">
      <c r="C53"/>
      <c r="D53"/>
      <c r="E53"/>
      <c r="F53"/>
      <c r="G53"/>
      <c r="H53"/>
      <c r="I53"/>
      <c r="J53"/>
      <c r="K53"/>
    </row>
    <row r="54" spans="3:11" x14ac:dyDescent="0.2">
      <c r="C54"/>
      <c r="D54"/>
      <c r="E54"/>
      <c r="F54"/>
      <c r="G54"/>
      <c r="H54"/>
      <c r="I54"/>
      <c r="J54"/>
      <c r="K54"/>
    </row>
    <row r="55" spans="3:11" x14ac:dyDescent="0.2">
      <c r="C55"/>
      <c r="D55"/>
      <c r="E55"/>
      <c r="F55"/>
      <c r="G55"/>
      <c r="H55"/>
      <c r="I55"/>
      <c r="J55"/>
      <c r="K55"/>
    </row>
    <row r="56" spans="3:11" x14ac:dyDescent="0.2">
      <c r="C56"/>
      <c r="D56"/>
      <c r="E56"/>
      <c r="F56"/>
      <c r="G56"/>
      <c r="H56"/>
      <c r="I56"/>
      <c r="J56"/>
      <c r="K56"/>
    </row>
    <row r="57" spans="3:11" x14ac:dyDescent="0.2">
      <c r="C57"/>
      <c r="D57"/>
      <c r="E57"/>
      <c r="F57"/>
      <c r="G57"/>
      <c r="H57"/>
      <c r="I57"/>
      <c r="J57"/>
      <c r="K57"/>
    </row>
    <row r="58" spans="3:11" x14ac:dyDescent="0.2">
      <c r="C58"/>
      <c r="D58"/>
      <c r="E58"/>
      <c r="F58"/>
      <c r="G58"/>
      <c r="H58"/>
      <c r="I58"/>
      <c r="J58"/>
      <c r="K58"/>
    </row>
    <row r="59" spans="3:11" x14ac:dyDescent="0.2">
      <c r="C59"/>
      <c r="D59"/>
      <c r="E59"/>
      <c r="F59"/>
      <c r="G59"/>
      <c r="H59"/>
      <c r="I59"/>
      <c r="J59"/>
      <c r="K59"/>
    </row>
    <row r="60" spans="3:11" x14ac:dyDescent="0.2">
      <c r="C60"/>
      <c r="D60"/>
      <c r="E60"/>
      <c r="F60"/>
      <c r="G60"/>
      <c r="H60"/>
      <c r="I60"/>
      <c r="J60"/>
      <c r="K60"/>
    </row>
    <row r="61" spans="3:11" x14ac:dyDescent="0.2">
      <c r="C61"/>
      <c r="D61"/>
      <c r="E61"/>
      <c r="F61"/>
      <c r="G61"/>
      <c r="H61"/>
      <c r="I61"/>
      <c r="J61"/>
      <c r="K61"/>
    </row>
    <row r="62" spans="3:11" x14ac:dyDescent="0.2">
      <c r="C62"/>
      <c r="D62"/>
      <c r="E62"/>
      <c r="F62"/>
      <c r="G62"/>
      <c r="H62"/>
      <c r="I62"/>
      <c r="J62"/>
      <c r="K62"/>
    </row>
    <row r="63" spans="3:11" x14ac:dyDescent="0.2">
      <c r="C63"/>
      <c r="D63"/>
      <c r="E63"/>
      <c r="F63"/>
      <c r="G63"/>
      <c r="H63"/>
      <c r="I63"/>
      <c r="J63"/>
      <c r="K63"/>
    </row>
    <row r="64" spans="3:11" x14ac:dyDescent="0.2">
      <c r="C64"/>
      <c r="D64"/>
      <c r="E64"/>
      <c r="F64"/>
      <c r="G64"/>
      <c r="H64"/>
      <c r="I64"/>
      <c r="J64"/>
      <c r="K64"/>
    </row>
    <row r="65" spans="3:11" x14ac:dyDescent="0.2">
      <c r="C65"/>
      <c r="D65"/>
      <c r="E65"/>
      <c r="F65"/>
      <c r="G65"/>
      <c r="H65"/>
      <c r="I65"/>
      <c r="J65"/>
      <c r="K65"/>
    </row>
    <row r="66" spans="3:11" x14ac:dyDescent="0.2">
      <c r="C66"/>
      <c r="D66"/>
      <c r="E66"/>
      <c r="F66"/>
      <c r="G66"/>
      <c r="H66"/>
      <c r="I66"/>
      <c r="J66"/>
      <c r="K66"/>
    </row>
    <row r="67" spans="3:11" x14ac:dyDescent="0.2">
      <c r="C67"/>
      <c r="D67"/>
      <c r="E67"/>
      <c r="F67"/>
      <c r="G67"/>
      <c r="H67"/>
      <c r="I67"/>
      <c r="J67"/>
      <c r="K67"/>
    </row>
    <row r="68" spans="3:11" x14ac:dyDescent="0.2">
      <c r="C68"/>
      <c r="D68"/>
      <c r="E68"/>
      <c r="F68"/>
      <c r="G68"/>
      <c r="H68"/>
      <c r="I68"/>
      <c r="J68"/>
      <c r="K68"/>
    </row>
    <row r="69" spans="3:11" x14ac:dyDescent="0.2">
      <c r="C69"/>
      <c r="D69"/>
      <c r="E69"/>
      <c r="F69"/>
      <c r="G69"/>
      <c r="H69"/>
      <c r="I69"/>
      <c r="J69"/>
      <c r="K69"/>
    </row>
    <row r="70" spans="3:11" x14ac:dyDescent="0.2">
      <c r="C70"/>
      <c r="D70"/>
      <c r="E70"/>
      <c r="F70"/>
      <c r="G70"/>
      <c r="H70"/>
      <c r="I70"/>
      <c r="J70"/>
      <c r="K70"/>
    </row>
    <row r="71" spans="3:11" x14ac:dyDescent="0.2">
      <c r="C71"/>
      <c r="D71"/>
      <c r="E71"/>
      <c r="F71"/>
      <c r="G71"/>
      <c r="H71"/>
      <c r="I71"/>
      <c r="J71"/>
      <c r="K71"/>
    </row>
    <row r="72" spans="3:11" x14ac:dyDescent="0.2">
      <c r="C72"/>
      <c r="D72"/>
      <c r="E72"/>
      <c r="F72"/>
      <c r="G72"/>
      <c r="H72"/>
      <c r="I72"/>
      <c r="J72"/>
      <c r="K72"/>
    </row>
    <row r="73" spans="3:11" x14ac:dyDescent="0.2">
      <c r="C73"/>
      <c r="D73"/>
      <c r="E73"/>
      <c r="F73"/>
      <c r="G73"/>
      <c r="H73"/>
      <c r="I73"/>
      <c r="J73"/>
      <c r="K73"/>
    </row>
    <row r="74" spans="3:11" x14ac:dyDescent="0.2">
      <c r="C74"/>
      <c r="D74"/>
      <c r="E74"/>
      <c r="F74"/>
      <c r="G74"/>
      <c r="H74"/>
      <c r="I74"/>
      <c r="J74"/>
      <c r="K74"/>
    </row>
    <row r="75" spans="3:11" x14ac:dyDescent="0.2">
      <c r="C75"/>
      <c r="D75"/>
      <c r="E75"/>
      <c r="F75"/>
      <c r="G75"/>
      <c r="H75"/>
      <c r="I75"/>
      <c r="J75"/>
      <c r="K75"/>
    </row>
    <row r="76" spans="3:11" x14ac:dyDescent="0.2">
      <c r="C76"/>
      <c r="D76"/>
      <c r="E76"/>
      <c r="F76"/>
      <c r="G76"/>
      <c r="H76"/>
      <c r="I76"/>
      <c r="J76"/>
      <c r="K76"/>
    </row>
    <row r="77" spans="3:11" x14ac:dyDescent="0.2">
      <c r="C77"/>
      <c r="D77"/>
      <c r="E77"/>
      <c r="F77"/>
      <c r="G77"/>
      <c r="H77"/>
      <c r="I77"/>
      <c r="J77"/>
      <c r="K77"/>
    </row>
    <row r="78" spans="3:11" x14ac:dyDescent="0.2">
      <c r="C78"/>
      <c r="D78"/>
      <c r="E78"/>
      <c r="F78"/>
      <c r="G78"/>
      <c r="H78"/>
      <c r="I78"/>
      <c r="J78"/>
      <c r="K78"/>
    </row>
    <row r="79" spans="3:11" x14ac:dyDescent="0.2">
      <c r="C79"/>
      <c r="D79"/>
      <c r="E79"/>
      <c r="F79"/>
      <c r="G79"/>
      <c r="H79"/>
      <c r="I79"/>
      <c r="J79"/>
      <c r="K79"/>
    </row>
    <row r="80" spans="3:11" x14ac:dyDescent="0.2">
      <c r="C80"/>
      <c r="D80"/>
      <c r="E80"/>
      <c r="F80"/>
      <c r="G80"/>
      <c r="H80"/>
      <c r="I80"/>
      <c r="J80"/>
      <c r="K80"/>
    </row>
    <row r="81" spans="3:11" x14ac:dyDescent="0.2">
      <c r="C81"/>
      <c r="D81"/>
      <c r="E81"/>
      <c r="F81"/>
      <c r="G81"/>
      <c r="H81"/>
      <c r="I81"/>
      <c r="J81"/>
      <c r="K81"/>
    </row>
    <row r="82" spans="3:11" x14ac:dyDescent="0.2">
      <c r="C82"/>
      <c r="D82"/>
      <c r="E82"/>
      <c r="F82"/>
      <c r="G82"/>
      <c r="H82"/>
      <c r="I82"/>
      <c r="J82"/>
      <c r="K82"/>
    </row>
    <row r="83" spans="3:11" x14ac:dyDescent="0.2">
      <c r="C83"/>
      <c r="D83"/>
      <c r="E83"/>
      <c r="F83"/>
      <c r="G83"/>
      <c r="H83"/>
      <c r="I83"/>
      <c r="J83"/>
      <c r="K83"/>
    </row>
    <row r="84" spans="3:11" x14ac:dyDescent="0.2">
      <c r="C84"/>
      <c r="D84"/>
      <c r="E84"/>
      <c r="F84"/>
      <c r="G84"/>
      <c r="H84"/>
      <c r="I84"/>
      <c r="J84"/>
      <c r="K84"/>
    </row>
    <row r="85" spans="3:11" x14ac:dyDescent="0.2">
      <c r="C85"/>
      <c r="D85"/>
      <c r="E85"/>
      <c r="F85"/>
      <c r="G85"/>
      <c r="H85"/>
      <c r="I85"/>
      <c r="J85"/>
      <c r="K85"/>
    </row>
    <row r="86" spans="3:11" x14ac:dyDescent="0.2">
      <c r="C86"/>
      <c r="D86"/>
      <c r="E86"/>
      <c r="F86"/>
      <c r="G86"/>
      <c r="H86"/>
      <c r="I86"/>
      <c r="J86"/>
      <c r="K86"/>
    </row>
    <row r="87" spans="3:11" x14ac:dyDescent="0.2">
      <c r="C87"/>
      <c r="D87"/>
      <c r="E87"/>
      <c r="F87"/>
      <c r="G87"/>
      <c r="H87"/>
      <c r="I87"/>
      <c r="J87"/>
      <c r="K87"/>
    </row>
    <row r="88" spans="3:11" x14ac:dyDescent="0.2">
      <c r="C88"/>
      <c r="D88"/>
      <c r="E88"/>
      <c r="F88"/>
      <c r="G88"/>
      <c r="H88"/>
      <c r="I88"/>
      <c r="J88"/>
      <c r="K88"/>
    </row>
    <row r="89" spans="3:11" x14ac:dyDescent="0.2">
      <c r="C89"/>
      <c r="D89"/>
      <c r="E89"/>
      <c r="F89"/>
      <c r="G89"/>
      <c r="H89"/>
      <c r="I89"/>
      <c r="J89"/>
      <c r="K89"/>
    </row>
    <row r="90" spans="3:11" x14ac:dyDescent="0.2">
      <c r="C90"/>
      <c r="D90"/>
      <c r="E90"/>
      <c r="F90"/>
      <c r="G90"/>
      <c r="H90"/>
      <c r="I90"/>
      <c r="J90"/>
      <c r="K90"/>
    </row>
    <row r="91" spans="3:11" x14ac:dyDescent="0.2">
      <c r="C91"/>
      <c r="D91"/>
      <c r="E91"/>
      <c r="F91"/>
      <c r="G91"/>
      <c r="H91"/>
      <c r="I91"/>
      <c r="J91"/>
      <c r="K91"/>
    </row>
    <row r="92" spans="3:11" x14ac:dyDescent="0.2">
      <c r="C92"/>
      <c r="D92"/>
      <c r="E92"/>
      <c r="F92"/>
      <c r="G92"/>
      <c r="H92"/>
      <c r="I92"/>
      <c r="J92"/>
      <c r="K92"/>
    </row>
    <row r="93" spans="3:11" x14ac:dyDescent="0.2">
      <c r="C93"/>
      <c r="D93"/>
      <c r="E93"/>
      <c r="F93"/>
      <c r="G93"/>
      <c r="H93"/>
      <c r="I93"/>
      <c r="J93"/>
      <c r="K93"/>
    </row>
    <row r="94" spans="3:11" x14ac:dyDescent="0.2">
      <c r="C94"/>
      <c r="D94"/>
      <c r="E94"/>
      <c r="F94"/>
      <c r="G94"/>
      <c r="H94"/>
      <c r="I94"/>
      <c r="J94"/>
      <c r="K94"/>
    </row>
    <row r="95" spans="3:11" x14ac:dyDescent="0.2">
      <c r="C95"/>
      <c r="D95"/>
      <c r="E95"/>
      <c r="F95"/>
      <c r="G95"/>
      <c r="H95"/>
      <c r="I95"/>
      <c r="J95"/>
      <c r="K95"/>
    </row>
    <row r="96" spans="3:11" x14ac:dyDescent="0.2">
      <c r="C96"/>
      <c r="D96"/>
      <c r="E96"/>
      <c r="F96"/>
      <c r="G96"/>
      <c r="H96"/>
      <c r="I96"/>
      <c r="J96"/>
      <c r="K96"/>
    </row>
    <row r="97" spans="3:11" x14ac:dyDescent="0.2">
      <c r="C97"/>
      <c r="D97"/>
      <c r="E97"/>
      <c r="F97"/>
      <c r="G97"/>
      <c r="H97"/>
      <c r="I97"/>
      <c r="J97"/>
      <c r="K97"/>
    </row>
    <row r="98" spans="3:11" x14ac:dyDescent="0.2">
      <c r="C98"/>
      <c r="D98"/>
      <c r="E98"/>
      <c r="F98"/>
      <c r="G98"/>
      <c r="H98"/>
      <c r="I98"/>
      <c r="J98"/>
      <c r="K98"/>
    </row>
    <row r="99" spans="3:11" x14ac:dyDescent="0.2">
      <c r="C99"/>
      <c r="D99"/>
      <c r="E99"/>
      <c r="F99"/>
      <c r="G99"/>
      <c r="H99"/>
      <c r="I99"/>
      <c r="J99"/>
      <c r="K99"/>
    </row>
    <row r="100" spans="3:11" x14ac:dyDescent="0.2">
      <c r="C100"/>
      <c r="D100"/>
      <c r="E100"/>
      <c r="F100"/>
      <c r="G100"/>
      <c r="H100"/>
      <c r="I100"/>
      <c r="J100"/>
      <c r="K100"/>
    </row>
    <row r="101" spans="3:11" x14ac:dyDescent="0.2">
      <c r="C101"/>
      <c r="D101"/>
      <c r="E101"/>
      <c r="F101"/>
      <c r="G101"/>
      <c r="H101"/>
      <c r="I101"/>
      <c r="J101"/>
      <c r="K101"/>
    </row>
    <row r="102" spans="3:11" x14ac:dyDescent="0.2">
      <c r="C102"/>
      <c r="D102"/>
      <c r="E102"/>
      <c r="F102"/>
      <c r="G102"/>
      <c r="H102"/>
      <c r="I102"/>
      <c r="J102"/>
      <c r="K102"/>
    </row>
    <row r="103" spans="3:11" x14ac:dyDescent="0.2">
      <c r="C103"/>
      <c r="D103"/>
      <c r="E103"/>
      <c r="F103"/>
      <c r="G103"/>
      <c r="H103"/>
      <c r="I103"/>
      <c r="J103"/>
      <c r="K103"/>
    </row>
    <row r="104" spans="3:11" x14ac:dyDescent="0.2">
      <c r="C104"/>
      <c r="D104"/>
      <c r="E104"/>
      <c r="F104"/>
      <c r="G104"/>
      <c r="H104"/>
      <c r="I104"/>
      <c r="J104"/>
      <c r="K104"/>
    </row>
    <row r="105" spans="3:11" x14ac:dyDescent="0.2">
      <c r="C105"/>
      <c r="D105"/>
      <c r="E105"/>
      <c r="F105"/>
      <c r="G105"/>
      <c r="H105"/>
      <c r="I105"/>
      <c r="J105"/>
      <c r="K105"/>
    </row>
    <row r="106" spans="3:11" x14ac:dyDescent="0.2">
      <c r="C106"/>
      <c r="D106"/>
      <c r="E106"/>
      <c r="F106"/>
      <c r="G106"/>
      <c r="H106"/>
      <c r="I106"/>
      <c r="J106"/>
      <c r="K106"/>
    </row>
    <row r="107" spans="3:11" x14ac:dyDescent="0.2">
      <c r="C107"/>
      <c r="D107"/>
      <c r="E107"/>
      <c r="F107"/>
      <c r="G107"/>
      <c r="H107"/>
      <c r="I107"/>
      <c r="J107"/>
      <c r="K107"/>
    </row>
    <row r="108" spans="3:11" x14ac:dyDescent="0.2">
      <c r="C108"/>
      <c r="D108"/>
      <c r="E108"/>
      <c r="F108"/>
      <c r="G108"/>
      <c r="H108"/>
      <c r="I108"/>
      <c r="J108"/>
      <c r="K108"/>
    </row>
    <row r="109" spans="3:11" x14ac:dyDescent="0.2">
      <c r="C109"/>
      <c r="D109"/>
      <c r="E109"/>
      <c r="F109"/>
      <c r="G109"/>
      <c r="H109"/>
      <c r="I109"/>
      <c r="J109"/>
      <c r="K109"/>
    </row>
    <row r="110" spans="3:11" x14ac:dyDescent="0.2">
      <c r="C110"/>
      <c r="D110"/>
      <c r="E110"/>
      <c r="F110"/>
      <c r="G110"/>
      <c r="H110"/>
      <c r="I110"/>
      <c r="J110"/>
      <c r="K110"/>
    </row>
    <row r="111" spans="3:11" x14ac:dyDescent="0.2">
      <c r="C111"/>
      <c r="D111"/>
      <c r="E111"/>
      <c r="F111"/>
      <c r="G111"/>
      <c r="H111"/>
      <c r="I111"/>
      <c r="J111"/>
      <c r="K111"/>
    </row>
    <row r="112" spans="3:11" x14ac:dyDescent="0.2">
      <c r="C112"/>
      <c r="D112"/>
      <c r="E112"/>
      <c r="F112"/>
      <c r="G112"/>
      <c r="H112"/>
      <c r="I112"/>
      <c r="J112"/>
      <c r="K112"/>
    </row>
    <row r="113" spans="3:11" x14ac:dyDescent="0.2">
      <c r="C113"/>
      <c r="D113"/>
      <c r="E113"/>
      <c r="F113"/>
      <c r="G113"/>
      <c r="H113"/>
      <c r="I113"/>
      <c r="J113"/>
      <c r="K113"/>
    </row>
    <row r="114" spans="3:11" x14ac:dyDescent="0.2">
      <c r="C114"/>
      <c r="D114"/>
      <c r="E114"/>
      <c r="F114"/>
      <c r="G114"/>
      <c r="H114"/>
      <c r="I114"/>
      <c r="J114"/>
      <c r="K114"/>
    </row>
    <row r="115" spans="3:11" x14ac:dyDescent="0.2">
      <c r="C115"/>
      <c r="D115"/>
      <c r="E115"/>
      <c r="F115"/>
      <c r="G115"/>
      <c r="H115"/>
      <c r="I115"/>
      <c r="J115"/>
      <c r="K115"/>
    </row>
    <row r="116" spans="3:11" x14ac:dyDescent="0.2">
      <c r="C116"/>
      <c r="D116"/>
      <c r="E116"/>
      <c r="F116"/>
      <c r="G116"/>
      <c r="H116"/>
      <c r="I116"/>
      <c r="J116"/>
      <c r="K116"/>
    </row>
    <row r="117" spans="3:11" x14ac:dyDescent="0.2">
      <c r="C117"/>
      <c r="D117"/>
      <c r="E117"/>
      <c r="F117"/>
      <c r="G117"/>
      <c r="H117"/>
      <c r="I117"/>
      <c r="J117"/>
      <c r="K117"/>
    </row>
    <row r="118" spans="3:11" x14ac:dyDescent="0.2">
      <c r="C118"/>
      <c r="D118"/>
      <c r="E118"/>
      <c r="F118"/>
      <c r="G118"/>
      <c r="H118"/>
      <c r="I118"/>
      <c r="J118"/>
      <c r="K118"/>
    </row>
    <row r="119" spans="3:11" x14ac:dyDescent="0.2">
      <c r="C119"/>
      <c r="D119"/>
      <c r="E119"/>
      <c r="F119"/>
      <c r="G119"/>
      <c r="H119"/>
      <c r="I119"/>
      <c r="J119"/>
      <c r="K119"/>
    </row>
    <row r="120" spans="3:11" x14ac:dyDescent="0.2">
      <c r="C120"/>
      <c r="D120"/>
      <c r="E120"/>
      <c r="F120"/>
      <c r="G120"/>
      <c r="H120"/>
      <c r="I120"/>
      <c r="J120"/>
      <c r="K120"/>
    </row>
    <row r="121" spans="3:11" x14ac:dyDescent="0.2">
      <c r="C121"/>
      <c r="D121"/>
      <c r="E121"/>
      <c r="F121"/>
      <c r="G121"/>
      <c r="H121"/>
      <c r="I121"/>
      <c r="J121"/>
      <c r="K121"/>
    </row>
    <row r="122" spans="3:11" x14ac:dyDescent="0.2">
      <c r="C122"/>
      <c r="D122"/>
      <c r="E122"/>
      <c r="F122"/>
      <c r="G122"/>
      <c r="H122"/>
      <c r="I122"/>
      <c r="J122"/>
      <c r="K122"/>
    </row>
    <row r="123" spans="3:11" x14ac:dyDescent="0.2">
      <c r="C123"/>
      <c r="D123"/>
      <c r="E123"/>
      <c r="F123"/>
      <c r="G123"/>
      <c r="H123"/>
      <c r="I123"/>
      <c r="J123"/>
      <c r="K123"/>
    </row>
    <row r="124" spans="3:11" x14ac:dyDescent="0.2">
      <c r="C124"/>
      <c r="D124"/>
      <c r="E124"/>
      <c r="F124"/>
      <c r="G124"/>
      <c r="H124"/>
      <c r="I124"/>
      <c r="J124"/>
      <c r="K124"/>
    </row>
    <row r="125" spans="3:11" x14ac:dyDescent="0.2">
      <c r="C125"/>
      <c r="D125"/>
      <c r="E125"/>
      <c r="F125"/>
      <c r="G125"/>
      <c r="H125"/>
      <c r="I125"/>
      <c r="J125"/>
      <c r="K125"/>
    </row>
    <row r="126" spans="3:11" x14ac:dyDescent="0.2">
      <c r="C126"/>
      <c r="D126"/>
      <c r="E126"/>
      <c r="F126"/>
      <c r="G126"/>
      <c r="H126"/>
      <c r="I126"/>
      <c r="J126"/>
      <c r="K126"/>
    </row>
    <row r="127" spans="3:11" x14ac:dyDescent="0.2">
      <c r="C127"/>
      <c r="D127"/>
      <c r="E127"/>
      <c r="F127"/>
      <c r="G127"/>
      <c r="H127"/>
      <c r="I127"/>
      <c r="J127"/>
      <c r="K127"/>
    </row>
    <row r="128" spans="3:11" x14ac:dyDescent="0.2">
      <c r="C128"/>
      <c r="D128"/>
      <c r="E128"/>
      <c r="F128"/>
      <c r="G128"/>
      <c r="H128"/>
      <c r="I128"/>
      <c r="J128"/>
      <c r="K128"/>
    </row>
    <row r="129" spans="3:11" x14ac:dyDescent="0.2">
      <c r="C129"/>
      <c r="D129"/>
      <c r="E129"/>
      <c r="F129"/>
      <c r="G129"/>
      <c r="H129"/>
      <c r="I129"/>
      <c r="J129"/>
      <c r="K129"/>
    </row>
    <row r="130" spans="3:11" x14ac:dyDescent="0.2">
      <c r="C130"/>
      <c r="D130"/>
      <c r="E130"/>
      <c r="F130"/>
      <c r="G130"/>
      <c r="H130"/>
      <c r="I130"/>
      <c r="J130"/>
      <c r="K130"/>
    </row>
    <row r="131" spans="3:11" x14ac:dyDescent="0.2">
      <c r="C131"/>
      <c r="D131"/>
      <c r="E131"/>
      <c r="F131"/>
      <c r="G131"/>
      <c r="H131"/>
      <c r="I131"/>
      <c r="J131"/>
      <c r="K131"/>
    </row>
    <row r="132" spans="3:11" x14ac:dyDescent="0.2">
      <c r="C132"/>
      <c r="D132"/>
      <c r="E132"/>
      <c r="F132"/>
      <c r="G132"/>
      <c r="H132"/>
      <c r="I132"/>
      <c r="J132"/>
      <c r="K132"/>
    </row>
    <row r="133" spans="3:11" x14ac:dyDescent="0.2">
      <c r="C133"/>
      <c r="D133"/>
      <c r="E133"/>
      <c r="F133"/>
      <c r="G133"/>
      <c r="H133"/>
      <c r="I133"/>
      <c r="J133"/>
      <c r="K133"/>
    </row>
    <row r="134" spans="3:11" x14ac:dyDescent="0.2">
      <c r="C134"/>
      <c r="D134"/>
      <c r="E134"/>
      <c r="F134"/>
      <c r="G134"/>
      <c r="H134"/>
      <c r="I134"/>
      <c r="J134"/>
      <c r="K134"/>
    </row>
    <row r="135" spans="3:11" x14ac:dyDescent="0.2">
      <c r="C135"/>
      <c r="D135"/>
      <c r="E135"/>
      <c r="F135"/>
      <c r="G135"/>
      <c r="H135"/>
      <c r="I135"/>
      <c r="J135"/>
      <c r="K135"/>
    </row>
    <row r="136" spans="3:11" x14ac:dyDescent="0.2">
      <c r="C136"/>
      <c r="D136"/>
      <c r="E136"/>
      <c r="F136"/>
      <c r="G136"/>
      <c r="H136"/>
      <c r="I136"/>
      <c r="J136"/>
      <c r="K136"/>
    </row>
    <row r="137" spans="3:11" x14ac:dyDescent="0.2">
      <c r="C137"/>
      <c r="D137"/>
      <c r="E137"/>
      <c r="F137"/>
      <c r="G137"/>
      <c r="H137"/>
      <c r="I137"/>
      <c r="J137"/>
      <c r="K137"/>
    </row>
    <row r="138" spans="3:11" x14ac:dyDescent="0.2">
      <c r="C138"/>
      <c r="D138"/>
      <c r="E138"/>
      <c r="F138"/>
      <c r="G138"/>
      <c r="H138"/>
      <c r="I138"/>
      <c r="J138"/>
      <c r="K138"/>
    </row>
    <row r="139" spans="3:11" x14ac:dyDescent="0.2">
      <c r="C139"/>
      <c r="D139"/>
      <c r="E139"/>
      <c r="F139"/>
      <c r="G139"/>
      <c r="H139"/>
      <c r="I139"/>
      <c r="J139"/>
      <c r="K139"/>
    </row>
    <row r="140" spans="3:11" x14ac:dyDescent="0.2">
      <c r="C140"/>
      <c r="D140"/>
      <c r="E140"/>
      <c r="F140"/>
      <c r="G140"/>
      <c r="H140"/>
      <c r="I140"/>
      <c r="J140"/>
      <c r="K140"/>
    </row>
    <row r="141" spans="3:11" x14ac:dyDescent="0.2">
      <c r="C141"/>
      <c r="D141"/>
      <c r="E141"/>
      <c r="F141"/>
      <c r="G141"/>
      <c r="H141"/>
      <c r="I141"/>
      <c r="J141"/>
      <c r="K141"/>
    </row>
    <row r="142" spans="3:11" x14ac:dyDescent="0.2">
      <c r="C142"/>
      <c r="D142"/>
      <c r="E142"/>
      <c r="F142"/>
      <c r="G142"/>
      <c r="H142"/>
      <c r="I142"/>
      <c r="J142"/>
      <c r="K142"/>
    </row>
    <row r="143" spans="3:11" x14ac:dyDescent="0.2">
      <c r="C143"/>
      <c r="D143"/>
      <c r="E143"/>
      <c r="F143"/>
      <c r="G143"/>
      <c r="H143"/>
      <c r="I143"/>
      <c r="J143"/>
      <c r="K143"/>
    </row>
    <row r="144" spans="3:11" x14ac:dyDescent="0.2">
      <c r="C144"/>
      <c r="D144"/>
      <c r="E144"/>
      <c r="F144"/>
      <c r="G144"/>
      <c r="H144"/>
      <c r="I144"/>
      <c r="J144"/>
      <c r="K144"/>
    </row>
    <row r="145" spans="3:11" x14ac:dyDescent="0.2">
      <c r="C145"/>
      <c r="D145"/>
      <c r="E145"/>
      <c r="F145"/>
      <c r="G145"/>
      <c r="H145"/>
      <c r="I145"/>
      <c r="J145"/>
      <c r="K145"/>
    </row>
    <row r="146" spans="3:11" x14ac:dyDescent="0.2">
      <c r="C146"/>
      <c r="D146"/>
      <c r="E146"/>
      <c r="F146"/>
      <c r="G146"/>
      <c r="H146"/>
      <c r="I146"/>
      <c r="J146"/>
      <c r="K146"/>
    </row>
    <row r="147" spans="3:11" x14ac:dyDescent="0.2">
      <c r="C147"/>
      <c r="D147"/>
      <c r="E147"/>
      <c r="F147"/>
      <c r="G147"/>
      <c r="H147"/>
      <c r="I147"/>
      <c r="J147"/>
      <c r="K147"/>
    </row>
    <row r="148" spans="3:11" x14ac:dyDescent="0.2">
      <c r="C148"/>
      <c r="D148"/>
      <c r="E148"/>
      <c r="F148"/>
      <c r="G148"/>
      <c r="H148"/>
      <c r="I148"/>
      <c r="J148"/>
      <c r="K148"/>
    </row>
    <row r="149" spans="3:11" x14ac:dyDescent="0.2">
      <c r="C149"/>
      <c r="D149"/>
      <c r="E149"/>
      <c r="F149"/>
      <c r="G149"/>
      <c r="H149"/>
      <c r="I149"/>
      <c r="J149"/>
      <c r="K149"/>
    </row>
    <row r="150" spans="3:11" x14ac:dyDescent="0.2">
      <c r="C150"/>
      <c r="D150"/>
      <c r="E150"/>
      <c r="F150"/>
      <c r="G150"/>
      <c r="H150"/>
      <c r="I150"/>
      <c r="J150"/>
      <c r="K150"/>
    </row>
    <row r="151" spans="3:11" x14ac:dyDescent="0.2">
      <c r="C151"/>
      <c r="D151"/>
      <c r="E151"/>
      <c r="F151"/>
      <c r="G151"/>
      <c r="H151"/>
      <c r="I151"/>
      <c r="J151"/>
      <c r="K151"/>
    </row>
    <row r="152" spans="3:11" x14ac:dyDescent="0.2">
      <c r="C152"/>
      <c r="D152"/>
      <c r="E152"/>
      <c r="F152"/>
      <c r="G152"/>
      <c r="H152"/>
      <c r="I152"/>
      <c r="J152"/>
      <c r="K152"/>
    </row>
    <row r="153" spans="3:11" x14ac:dyDescent="0.2">
      <c r="C153"/>
      <c r="D153"/>
      <c r="E153"/>
      <c r="F153"/>
      <c r="G153"/>
      <c r="H153"/>
      <c r="I153"/>
      <c r="J153"/>
      <c r="K153"/>
    </row>
    <row r="154" spans="3:11" x14ac:dyDescent="0.2">
      <c r="C154"/>
      <c r="D154"/>
      <c r="E154"/>
      <c r="F154"/>
      <c r="G154"/>
      <c r="H154"/>
      <c r="I154"/>
      <c r="J154"/>
      <c r="K154"/>
    </row>
    <row r="155" spans="3:11" x14ac:dyDescent="0.2">
      <c r="C155"/>
      <c r="D155"/>
      <c r="E155"/>
      <c r="F155"/>
      <c r="G155"/>
      <c r="H155"/>
      <c r="I155"/>
      <c r="J155"/>
      <c r="K155"/>
    </row>
    <row r="156" spans="3:11" x14ac:dyDescent="0.2">
      <c r="C156"/>
      <c r="D156"/>
      <c r="E156"/>
      <c r="F156"/>
      <c r="G156"/>
      <c r="H156"/>
      <c r="I156"/>
      <c r="J156"/>
      <c r="K156"/>
    </row>
    <row r="157" spans="3:11" x14ac:dyDescent="0.2">
      <c r="C157"/>
      <c r="D157"/>
      <c r="E157"/>
      <c r="F157"/>
      <c r="G157"/>
      <c r="H157"/>
      <c r="I157"/>
      <c r="J157"/>
      <c r="K157"/>
    </row>
    <row r="158" spans="3:11" x14ac:dyDescent="0.2">
      <c r="C158"/>
      <c r="D158"/>
      <c r="E158"/>
      <c r="F158"/>
      <c r="G158"/>
      <c r="H158"/>
      <c r="I158"/>
      <c r="J158"/>
      <c r="K158"/>
    </row>
    <row r="159" spans="3:11" x14ac:dyDescent="0.2">
      <c r="C159"/>
      <c r="D159"/>
      <c r="E159"/>
      <c r="F159"/>
      <c r="G159"/>
      <c r="H159"/>
      <c r="I159"/>
      <c r="J159"/>
      <c r="K159"/>
    </row>
    <row r="160" spans="3:11" x14ac:dyDescent="0.2">
      <c r="C160"/>
      <c r="D160"/>
      <c r="E160"/>
      <c r="F160"/>
      <c r="G160"/>
      <c r="H160"/>
      <c r="I160"/>
      <c r="J160"/>
      <c r="K160"/>
    </row>
    <row r="161" spans="3:11" x14ac:dyDescent="0.2">
      <c r="C161"/>
      <c r="D161"/>
      <c r="E161"/>
      <c r="F161"/>
      <c r="G161"/>
      <c r="H161"/>
      <c r="I161"/>
      <c r="J161"/>
      <c r="K161"/>
    </row>
    <row r="162" spans="3:11" x14ac:dyDescent="0.2">
      <c r="C162"/>
      <c r="D162"/>
      <c r="E162"/>
      <c r="F162"/>
      <c r="G162"/>
      <c r="H162"/>
      <c r="I162"/>
      <c r="J162"/>
      <c r="K162"/>
    </row>
    <row r="163" spans="3:11" x14ac:dyDescent="0.2">
      <c r="C163"/>
      <c r="D163"/>
      <c r="E163"/>
      <c r="F163"/>
      <c r="G163"/>
      <c r="H163"/>
      <c r="I163"/>
      <c r="J163"/>
      <c r="K163"/>
    </row>
    <row r="164" spans="3:11" x14ac:dyDescent="0.2">
      <c r="C164"/>
      <c r="D164"/>
      <c r="E164"/>
      <c r="F164"/>
      <c r="G164"/>
      <c r="H164"/>
      <c r="I164"/>
      <c r="J164"/>
      <c r="K164"/>
    </row>
    <row r="165" spans="3:11" x14ac:dyDescent="0.2">
      <c r="C165"/>
      <c r="D165"/>
      <c r="E165"/>
      <c r="F165"/>
      <c r="G165"/>
      <c r="H165"/>
      <c r="I165"/>
      <c r="J165"/>
      <c r="K165"/>
    </row>
    <row r="166" spans="3:11" x14ac:dyDescent="0.2">
      <c r="C166"/>
      <c r="D166"/>
      <c r="E166"/>
      <c r="F166"/>
      <c r="G166"/>
      <c r="H166"/>
      <c r="I166"/>
      <c r="J166"/>
      <c r="K166"/>
    </row>
    <row r="167" spans="3:11" x14ac:dyDescent="0.2">
      <c r="C167"/>
      <c r="D167"/>
      <c r="E167"/>
      <c r="F167"/>
      <c r="G167"/>
      <c r="H167"/>
      <c r="I167"/>
      <c r="J167"/>
      <c r="K167"/>
    </row>
    <row r="168" spans="3:11" x14ac:dyDescent="0.2">
      <c r="C168"/>
      <c r="D168"/>
      <c r="E168"/>
      <c r="F168"/>
      <c r="G168"/>
      <c r="H168"/>
      <c r="I168"/>
      <c r="J168"/>
      <c r="K168"/>
    </row>
    <row r="169" spans="3:11" x14ac:dyDescent="0.2">
      <c r="C169"/>
      <c r="D169"/>
      <c r="E169"/>
      <c r="F169"/>
      <c r="G169"/>
      <c r="H169"/>
      <c r="I169"/>
      <c r="J169"/>
      <c r="K169"/>
    </row>
    <row r="170" spans="3:11" x14ac:dyDescent="0.2">
      <c r="C170"/>
      <c r="D170"/>
      <c r="E170"/>
      <c r="F170"/>
      <c r="G170"/>
      <c r="H170"/>
      <c r="I170"/>
      <c r="J170"/>
      <c r="K170"/>
    </row>
    <row r="171" spans="3:11" x14ac:dyDescent="0.2">
      <c r="C171"/>
      <c r="D171"/>
      <c r="E171"/>
      <c r="F171"/>
      <c r="G171"/>
      <c r="H171"/>
      <c r="I171"/>
      <c r="J171"/>
      <c r="K171"/>
    </row>
    <row r="172" spans="3:11" x14ac:dyDescent="0.2">
      <c r="C172"/>
      <c r="D172"/>
      <c r="E172"/>
      <c r="F172"/>
      <c r="G172"/>
      <c r="H172"/>
      <c r="I172"/>
      <c r="J172"/>
      <c r="K172"/>
    </row>
    <row r="173" spans="3:11" x14ac:dyDescent="0.2">
      <c r="C173"/>
      <c r="D173"/>
      <c r="E173"/>
      <c r="F173"/>
      <c r="G173"/>
      <c r="H173"/>
      <c r="I173"/>
      <c r="J173"/>
      <c r="K173"/>
    </row>
    <row r="174" spans="3:11" x14ac:dyDescent="0.2">
      <c r="C174"/>
      <c r="D174"/>
      <c r="E174"/>
      <c r="F174"/>
      <c r="G174"/>
      <c r="H174"/>
      <c r="I174"/>
      <c r="J174"/>
      <c r="K174"/>
    </row>
    <row r="175" spans="3:11" x14ac:dyDescent="0.2">
      <c r="C175"/>
      <c r="D175"/>
      <c r="E175"/>
      <c r="F175"/>
      <c r="G175"/>
      <c r="H175"/>
      <c r="I175"/>
      <c r="J175"/>
      <c r="K175"/>
    </row>
    <row r="176" spans="3:11" x14ac:dyDescent="0.2">
      <c r="C176"/>
      <c r="D176"/>
      <c r="E176"/>
      <c r="F176"/>
      <c r="G176"/>
      <c r="H176"/>
      <c r="I176"/>
      <c r="J176"/>
      <c r="K176"/>
    </row>
    <row r="177" spans="3:11" x14ac:dyDescent="0.2">
      <c r="C177"/>
      <c r="D177"/>
      <c r="E177"/>
      <c r="F177"/>
      <c r="G177"/>
      <c r="H177"/>
      <c r="I177"/>
      <c r="J177"/>
      <c r="K177"/>
    </row>
    <row r="178" spans="3:11" x14ac:dyDescent="0.2">
      <c r="C178"/>
      <c r="D178"/>
      <c r="E178"/>
      <c r="F178"/>
      <c r="G178"/>
      <c r="H178"/>
      <c r="I178"/>
      <c r="J178"/>
      <c r="K178"/>
    </row>
    <row r="179" spans="3:11" x14ac:dyDescent="0.2">
      <c r="C179"/>
      <c r="D179"/>
      <c r="E179"/>
      <c r="F179"/>
      <c r="G179"/>
      <c r="H179"/>
      <c r="I179"/>
      <c r="J179"/>
      <c r="K179"/>
    </row>
    <row r="180" spans="3:11" x14ac:dyDescent="0.2">
      <c r="C180"/>
      <c r="D180"/>
      <c r="E180"/>
      <c r="F180"/>
      <c r="G180"/>
      <c r="H180"/>
      <c r="I180"/>
      <c r="J180"/>
      <c r="K180"/>
    </row>
    <row r="181" spans="3:11" x14ac:dyDescent="0.2">
      <c r="C181"/>
      <c r="D181"/>
      <c r="E181"/>
      <c r="F181"/>
      <c r="G181"/>
      <c r="H181"/>
      <c r="I181"/>
      <c r="J181"/>
      <c r="K181"/>
    </row>
    <row r="182" spans="3:11" x14ac:dyDescent="0.2">
      <c r="C182"/>
      <c r="D182"/>
      <c r="E182"/>
      <c r="F182"/>
      <c r="G182"/>
      <c r="H182"/>
      <c r="I182"/>
      <c r="J182"/>
      <c r="K182"/>
    </row>
    <row r="183" spans="3:11" x14ac:dyDescent="0.2">
      <c r="C183"/>
      <c r="D183"/>
      <c r="E183"/>
      <c r="F183"/>
      <c r="G183"/>
      <c r="H183"/>
      <c r="I183"/>
      <c r="J183"/>
      <c r="K183"/>
    </row>
    <row r="184" spans="3:11" x14ac:dyDescent="0.2">
      <c r="C184"/>
      <c r="D184"/>
      <c r="E184"/>
      <c r="F184"/>
      <c r="G184"/>
      <c r="H184"/>
      <c r="I184"/>
      <c r="J184"/>
      <c r="K184"/>
    </row>
    <row r="185" spans="3:11" x14ac:dyDescent="0.2">
      <c r="C185"/>
      <c r="D185"/>
      <c r="E185"/>
      <c r="F185"/>
      <c r="G185"/>
      <c r="H185"/>
      <c r="I185"/>
      <c r="J185"/>
      <c r="K185"/>
    </row>
    <row r="186" spans="3:11" x14ac:dyDescent="0.2">
      <c r="C186"/>
      <c r="D186"/>
      <c r="E186"/>
      <c r="F186"/>
      <c r="G186"/>
      <c r="H186"/>
      <c r="I186"/>
      <c r="J186"/>
      <c r="K186"/>
    </row>
    <row r="187" spans="3:11" x14ac:dyDescent="0.2">
      <c r="C187"/>
      <c r="D187"/>
      <c r="E187"/>
      <c r="F187"/>
      <c r="G187"/>
      <c r="H187"/>
      <c r="I187"/>
      <c r="J187"/>
      <c r="K187"/>
    </row>
    <row r="188" spans="3:11" x14ac:dyDescent="0.2">
      <c r="C188"/>
      <c r="D188"/>
      <c r="E188"/>
      <c r="F188"/>
      <c r="G188"/>
      <c r="H188"/>
      <c r="I188"/>
      <c r="J188"/>
      <c r="K188"/>
    </row>
    <row r="189" spans="3:11" x14ac:dyDescent="0.2">
      <c r="C189"/>
      <c r="D189"/>
      <c r="E189"/>
      <c r="F189"/>
      <c r="G189"/>
      <c r="H189"/>
      <c r="I189"/>
      <c r="J189"/>
      <c r="K189"/>
    </row>
    <row r="190" spans="3:11" x14ac:dyDescent="0.2">
      <c r="C190"/>
      <c r="D190"/>
      <c r="E190"/>
      <c r="F190"/>
      <c r="G190"/>
      <c r="H190"/>
      <c r="I190"/>
      <c r="J190"/>
      <c r="K190"/>
    </row>
    <row r="191" spans="3:11" x14ac:dyDescent="0.2">
      <c r="C191"/>
      <c r="D191"/>
      <c r="E191"/>
      <c r="F191"/>
      <c r="G191"/>
      <c r="H191"/>
      <c r="I191"/>
      <c r="J191"/>
      <c r="K191"/>
    </row>
    <row r="192" spans="3:11" x14ac:dyDescent="0.2">
      <c r="C192"/>
      <c r="D192"/>
      <c r="E192"/>
      <c r="F192"/>
      <c r="G192"/>
      <c r="H192"/>
      <c r="I192"/>
      <c r="J192"/>
      <c r="K192"/>
    </row>
    <row r="193" spans="3:11" x14ac:dyDescent="0.2">
      <c r="C193"/>
      <c r="D193"/>
      <c r="E193"/>
      <c r="F193"/>
      <c r="G193"/>
      <c r="H193"/>
      <c r="I193"/>
      <c r="J193"/>
      <c r="K193"/>
    </row>
    <row r="194" spans="3:11" x14ac:dyDescent="0.2">
      <c r="C194"/>
      <c r="D194"/>
      <c r="E194"/>
      <c r="F194"/>
      <c r="G194"/>
      <c r="H194"/>
      <c r="I194"/>
      <c r="J194"/>
      <c r="K194"/>
    </row>
    <row r="195" spans="3:11" x14ac:dyDescent="0.2">
      <c r="C195"/>
      <c r="D195"/>
      <c r="E195"/>
      <c r="F195"/>
      <c r="G195"/>
      <c r="H195"/>
      <c r="I195"/>
      <c r="J195"/>
      <c r="K19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DBFFE-19A4-AD4E-ACA1-AC8517508C14}">
  <sheetPr codeName="Sheet12"/>
  <dimension ref="A1:N195"/>
  <sheetViews>
    <sheetView workbookViewId="0">
      <selection activeCell="B1" sqref="B1:B9"/>
    </sheetView>
  </sheetViews>
  <sheetFormatPr baseColWidth="10" defaultColWidth="8.83203125" defaultRowHeight="15" x14ac:dyDescent="0.2"/>
  <cols>
    <col min="1" max="1" width="25.6640625" bestFit="1" customWidth="1"/>
    <col min="3" max="8" width="8.83203125" style="4"/>
    <col min="9" max="9" width="8.83203125" style="9"/>
    <col min="10" max="11" width="8.83203125" style="6"/>
  </cols>
  <sheetData>
    <row r="1" spans="1:14" x14ac:dyDescent="0.2">
      <c r="A1" t="s">
        <v>23</v>
      </c>
      <c r="B1" t="str">
        <f>Main!K5</f>
        <v>LDO-42STH38-1684MAC</v>
      </c>
      <c r="D1" s="1" t="s">
        <v>9</v>
      </c>
      <c r="E1" s="1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16</v>
      </c>
      <c r="L1" s="8" t="s">
        <v>17</v>
      </c>
      <c r="M1" s="10" t="s">
        <v>18</v>
      </c>
      <c r="N1" s="10" t="s">
        <v>19</v>
      </c>
    </row>
    <row r="2" spans="1:14" x14ac:dyDescent="0.2">
      <c r="A2" s="11" t="s">
        <v>0</v>
      </c>
      <c r="B2">
        <f>Main!K6</f>
        <v>24</v>
      </c>
      <c r="D2">
        <v>1</v>
      </c>
      <c r="E2">
        <f t="shared" ref="E2:E25" si="0">D2*(360/$B$3)/$B$9</f>
        <v>100</v>
      </c>
      <c r="F2" s="4">
        <f t="shared" ref="F2:F25" si="1">2*PI()*E2*$B$7/1000</f>
        <v>2.0106192982974678</v>
      </c>
      <c r="G2" s="4">
        <f t="shared" ref="G2:G25" si="2">F2+$B$4</f>
        <v>3.6606192982974677</v>
      </c>
      <c r="H2" s="4">
        <f t="shared" ref="H2:H25" si="3">2*PI()*D2*($B$8/(100*SQRT(2))/$B$5)</f>
        <v>0.85525496559548553</v>
      </c>
      <c r="I2" s="4">
        <f>IF($B$2 &gt; H2, $B$2 - H2, 0)</f>
        <v>23.144745034404515</v>
      </c>
      <c r="J2" s="4">
        <f>I2/G2</f>
        <v>6.3226309944792671</v>
      </c>
      <c r="K2" s="4">
        <f t="shared" ref="K2:K25" si="4">IF(J2&gt;$B$6,$B$6, J2)</f>
        <v>1.3440000000000001</v>
      </c>
      <c r="L2" s="9">
        <f t="shared" ref="L2:L25" si="5">K2/$B$5</f>
        <v>0.8</v>
      </c>
      <c r="M2" s="6">
        <f>L2*$B$8/(100*SQRT(2))</f>
        <v>0.18294266642858359</v>
      </c>
      <c r="N2" s="6">
        <f>M2*SQRT(2)</f>
        <v>0.25872000000000006</v>
      </c>
    </row>
    <row r="3" spans="1:14" x14ac:dyDescent="0.2">
      <c r="A3" s="5" t="s">
        <v>2</v>
      </c>
      <c r="B3">
        <f>Main!K7</f>
        <v>0.9</v>
      </c>
      <c r="D3">
        <v>2</v>
      </c>
      <c r="E3">
        <f t="shared" si="0"/>
        <v>200</v>
      </c>
      <c r="F3" s="4">
        <f t="shared" si="1"/>
        <v>4.0212385965949355</v>
      </c>
      <c r="G3" s="4">
        <f t="shared" si="2"/>
        <v>5.6712385965949359</v>
      </c>
      <c r="H3" s="4">
        <f t="shared" si="3"/>
        <v>1.7105099311909711</v>
      </c>
      <c r="I3" s="4">
        <f t="shared" ref="I3:I25" si="6">IF($B$2 &gt; H3, $B$2 - H3, 0)</f>
        <v>22.28949006880903</v>
      </c>
      <c r="J3" s="4">
        <f t="shared" ref="J3:J11" si="7">I3/G3</f>
        <v>3.9302684394537457</v>
      </c>
      <c r="K3" s="4">
        <f t="shared" si="4"/>
        <v>1.3440000000000001</v>
      </c>
      <c r="L3" s="9">
        <f t="shared" si="5"/>
        <v>0.8</v>
      </c>
      <c r="M3" s="6">
        <f t="shared" ref="M3:M25" si="8">L3*$B$8/(100*SQRT(2))</f>
        <v>0.18294266642858359</v>
      </c>
      <c r="N3" s="6">
        <f t="shared" ref="N3:N11" si="9">M3*SQRT(2)</f>
        <v>0.25872000000000006</v>
      </c>
    </row>
    <row r="4" spans="1:14" x14ac:dyDescent="0.2">
      <c r="A4" s="2" t="s">
        <v>3</v>
      </c>
      <c r="B4">
        <f>Main!K8</f>
        <v>1.65</v>
      </c>
      <c r="D4">
        <v>3</v>
      </c>
      <c r="E4">
        <f t="shared" si="0"/>
        <v>300</v>
      </c>
      <c r="F4" s="4">
        <f t="shared" si="1"/>
        <v>6.0318578948924033</v>
      </c>
      <c r="G4" s="4">
        <f t="shared" si="2"/>
        <v>7.6818578948924028</v>
      </c>
      <c r="H4" s="4">
        <f t="shared" si="3"/>
        <v>2.5657648967864564</v>
      </c>
      <c r="I4" s="4">
        <f t="shared" si="6"/>
        <v>21.434235103213545</v>
      </c>
      <c r="J4" s="4">
        <f t="shared" si="7"/>
        <v>2.790241032376422</v>
      </c>
      <c r="K4" s="4">
        <f t="shared" si="4"/>
        <v>1.3440000000000001</v>
      </c>
      <c r="L4" s="9">
        <f t="shared" si="5"/>
        <v>0.8</v>
      </c>
      <c r="M4" s="6">
        <f t="shared" si="8"/>
        <v>0.18294266642858359</v>
      </c>
      <c r="N4" s="6">
        <f t="shared" si="9"/>
        <v>0.25872000000000006</v>
      </c>
    </row>
    <row r="5" spans="1:14" x14ac:dyDescent="0.2">
      <c r="A5" s="2" t="s">
        <v>4</v>
      </c>
      <c r="B5">
        <f>Main!K9</f>
        <v>1.68</v>
      </c>
      <c r="D5">
        <v>4</v>
      </c>
      <c r="E5">
        <f t="shared" si="0"/>
        <v>400</v>
      </c>
      <c r="F5" s="4">
        <f t="shared" si="1"/>
        <v>8.0424771931898711</v>
      </c>
      <c r="G5" s="4">
        <f t="shared" si="2"/>
        <v>9.6924771931898714</v>
      </c>
      <c r="H5" s="4">
        <f t="shared" si="3"/>
        <v>3.4210198623819421</v>
      </c>
      <c r="I5" s="4">
        <f t="shared" si="6"/>
        <v>20.578980137618057</v>
      </c>
      <c r="J5" s="4">
        <f t="shared" si="7"/>
        <v>2.1231909786774903</v>
      </c>
      <c r="K5" s="4">
        <f t="shared" si="4"/>
        <v>1.3440000000000001</v>
      </c>
      <c r="L5" s="9">
        <f t="shared" si="5"/>
        <v>0.8</v>
      </c>
      <c r="M5" s="6">
        <f t="shared" si="8"/>
        <v>0.18294266642858359</v>
      </c>
      <c r="N5" s="6">
        <f t="shared" si="9"/>
        <v>0.25872000000000006</v>
      </c>
    </row>
    <row r="6" spans="1:14" x14ac:dyDescent="0.2">
      <c r="A6" s="2" t="s">
        <v>5</v>
      </c>
      <c r="B6">
        <f>Main!K10</f>
        <v>1.3440000000000001</v>
      </c>
      <c r="D6">
        <v>5</v>
      </c>
      <c r="E6">
        <f t="shared" si="0"/>
        <v>500</v>
      </c>
      <c r="F6" s="4">
        <f t="shared" si="1"/>
        <v>10.053096491487338</v>
      </c>
      <c r="G6" s="4">
        <f t="shared" si="2"/>
        <v>11.703096491487338</v>
      </c>
      <c r="H6" s="4">
        <f t="shared" si="3"/>
        <v>4.2762748279774279</v>
      </c>
      <c r="I6" s="4">
        <f t="shared" si="6"/>
        <v>19.723725172022572</v>
      </c>
      <c r="J6" s="4">
        <f t="shared" si="7"/>
        <v>1.6853424379068669</v>
      </c>
      <c r="K6" s="4">
        <f t="shared" si="4"/>
        <v>1.3440000000000001</v>
      </c>
      <c r="L6" s="9">
        <f t="shared" si="5"/>
        <v>0.8</v>
      </c>
      <c r="M6" s="6">
        <f t="shared" si="8"/>
        <v>0.18294266642858359</v>
      </c>
      <c r="N6" s="6">
        <f t="shared" si="9"/>
        <v>0.25872000000000006</v>
      </c>
    </row>
    <row r="7" spans="1:14" x14ac:dyDescent="0.2">
      <c r="A7" s="2" t="s">
        <v>6</v>
      </c>
      <c r="B7">
        <f>Main!K11</f>
        <v>3.2</v>
      </c>
      <c r="D7">
        <v>6</v>
      </c>
      <c r="E7">
        <f t="shared" si="0"/>
        <v>600</v>
      </c>
      <c r="F7" s="4">
        <f t="shared" si="1"/>
        <v>12.063715789784807</v>
      </c>
      <c r="G7" s="4">
        <f t="shared" si="2"/>
        <v>13.713715789784807</v>
      </c>
      <c r="H7" s="4">
        <f t="shared" si="3"/>
        <v>5.1315297935729127</v>
      </c>
      <c r="I7" s="4">
        <f t="shared" si="6"/>
        <v>18.868470206427087</v>
      </c>
      <c r="J7" s="4">
        <f t="shared" si="7"/>
        <v>1.3758831301201384</v>
      </c>
      <c r="K7" s="4">
        <f t="shared" si="4"/>
        <v>1.3440000000000001</v>
      </c>
      <c r="L7" s="9">
        <f t="shared" si="5"/>
        <v>0.8</v>
      </c>
      <c r="M7" s="6">
        <f t="shared" si="8"/>
        <v>0.18294266642858359</v>
      </c>
      <c r="N7" s="6">
        <f t="shared" si="9"/>
        <v>0.25872000000000006</v>
      </c>
    </row>
    <row r="8" spans="1:14" x14ac:dyDescent="0.2">
      <c r="A8" s="2" t="s">
        <v>7</v>
      </c>
      <c r="B8">
        <f>Main!K12</f>
        <v>32.340000000000003</v>
      </c>
      <c r="D8">
        <v>7</v>
      </c>
      <c r="E8">
        <f t="shared" si="0"/>
        <v>700</v>
      </c>
      <c r="F8" s="4">
        <f t="shared" si="1"/>
        <v>14.074335088082274</v>
      </c>
      <c r="G8" s="4">
        <f t="shared" si="2"/>
        <v>15.724335088082274</v>
      </c>
      <c r="H8" s="4">
        <f t="shared" si="3"/>
        <v>5.9867847591683985</v>
      </c>
      <c r="I8" s="4">
        <f t="shared" si="6"/>
        <v>18.013215240831602</v>
      </c>
      <c r="J8" s="4">
        <f t="shared" si="7"/>
        <v>1.1455629214162517</v>
      </c>
      <c r="K8" s="4">
        <f t="shared" si="4"/>
        <v>1.1455629214162517</v>
      </c>
      <c r="L8" s="9">
        <f t="shared" si="5"/>
        <v>0.68188269131919743</v>
      </c>
      <c r="M8" s="6">
        <f t="shared" si="8"/>
        <v>0.15593179717679095</v>
      </c>
      <c r="N8" s="6">
        <f t="shared" si="9"/>
        <v>0.22052086237262847</v>
      </c>
    </row>
    <row r="9" spans="1:14" x14ac:dyDescent="0.2">
      <c r="A9" s="11" t="s">
        <v>8</v>
      </c>
      <c r="B9">
        <f>Main!K13</f>
        <v>4</v>
      </c>
      <c r="D9">
        <v>8</v>
      </c>
      <c r="E9">
        <f t="shared" si="0"/>
        <v>800</v>
      </c>
      <c r="F9" s="4">
        <f t="shared" si="1"/>
        <v>16.084954386379742</v>
      </c>
      <c r="G9" s="4">
        <f t="shared" si="2"/>
        <v>17.734954386379741</v>
      </c>
      <c r="H9" s="4">
        <f t="shared" si="3"/>
        <v>6.8420397247638842</v>
      </c>
      <c r="I9" s="4">
        <f t="shared" si="6"/>
        <v>17.157960275236114</v>
      </c>
      <c r="J9" s="4">
        <f t="shared" si="7"/>
        <v>0.9674657121426401</v>
      </c>
      <c r="K9" s="4">
        <f t="shared" si="4"/>
        <v>0.9674657121426401</v>
      </c>
      <c r="L9" s="9">
        <f t="shared" si="5"/>
        <v>0.57587244770395252</v>
      </c>
      <c r="M9" s="6">
        <f t="shared" si="8"/>
        <v>0.13168955138214516</v>
      </c>
      <c r="N9" s="6">
        <f t="shared" si="9"/>
        <v>0.18623714958745827</v>
      </c>
    </row>
    <row r="10" spans="1:14" x14ac:dyDescent="0.2">
      <c r="D10">
        <v>9</v>
      </c>
      <c r="E10">
        <f t="shared" si="0"/>
        <v>900</v>
      </c>
      <c r="F10" s="4">
        <f t="shared" si="1"/>
        <v>18.095573684677209</v>
      </c>
      <c r="G10" s="4">
        <f t="shared" si="2"/>
        <v>19.745573684677208</v>
      </c>
      <c r="H10" s="4">
        <f t="shared" si="3"/>
        <v>7.6972946903593691</v>
      </c>
      <c r="I10" s="4">
        <f t="shared" si="6"/>
        <v>16.302705309640629</v>
      </c>
      <c r="J10" s="4">
        <f t="shared" si="7"/>
        <v>0.82563847320838879</v>
      </c>
      <c r="K10" s="4">
        <f t="shared" si="4"/>
        <v>0.82563847320838879</v>
      </c>
      <c r="L10" s="9">
        <f t="shared" si="5"/>
        <v>0.49145147214785051</v>
      </c>
      <c r="M10" s="6">
        <f t="shared" si="8"/>
        <v>0.1123843034187257</v>
      </c>
      <c r="N10" s="6">
        <f t="shared" si="9"/>
        <v>0.15893540609261489</v>
      </c>
    </row>
    <row r="11" spans="1:14" x14ac:dyDescent="0.2">
      <c r="D11">
        <v>10</v>
      </c>
      <c r="E11">
        <f t="shared" si="0"/>
        <v>1000</v>
      </c>
      <c r="F11" s="4">
        <f t="shared" si="1"/>
        <v>20.106192982974676</v>
      </c>
      <c r="G11" s="4">
        <f t="shared" si="2"/>
        <v>21.756192982974675</v>
      </c>
      <c r="H11" s="4">
        <f t="shared" si="3"/>
        <v>8.5525496559548557</v>
      </c>
      <c r="I11" s="4">
        <f t="shared" si="6"/>
        <v>15.447450344045144</v>
      </c>
      <c r="J11" s="4">
        <f t="shared" si="7"/>
        <v>0.71002543304030985</v>
      </c>
      <c r="K11" s="4">
        <f t="shared" si="4"/>
        <v>0.71002543304030985</v>
      </c>
      <c r="L11" s="9">
        <f t="shared" si="5"/>
        <v>0.42263418633351779</v>
      </c>
      <c r="M11" s="6">
        <f t="shared" si="8"/>
        <v>9.6647281214660735E-2</v>
      </c>
      <c r="N11" s="6">
        <f t="shared" si="9"/>
        <v>0.13667989586025966</v>
      </c>
    </row>
    <row r="12" spans="1:14" x14ac:dyDescent="0.2">
      <c r="D12">
        <v>11</v>
      </c>
      <c r="E12">
        <f t="shared" si="0"/>
        <v>1100</v>
      </c>
      <c r="F12" s="4">
        <f t="shared" si="1"/>
        <v>22.116812281272146</v>
      </c>
      <c r="G12" s="4">
        <f t="shared" si="2"/>
        <v>23.766812281272145</v>
      </c>
      <c r="H12" s="4">
        <f t="shared" si="3"/>
        <v>9.4078046215503388</v>
      </c>
      <c r="I12" s="4">
        <f t="shared" si="6"/>
        <v>14.592195378449661</v>
      </c>
      <c r="J12" s="4">
        <f t="shared" ref="J12:J25" si="10">I12/G12</f>
        <v>0.61397360343305563</v>
      </c>
      <c r="K12" s="4">
        <f t="shared" si="4"/>
        <v>0.61397360343305563</v>
      </c>
      <c r="L12" s="9">
        <f t="shared" si="5"/>
        <v>0.36546047823396172</v>
      </c>
      <c r="M12" s="6">
        <f t="shared" si="8"/>
        <v>8.3572892952982869E-2</v>
      </c>
      <c r="N12" s="6">
        <f t="shared" ref="N12:N25" si="11">M12*SQRT(2)</f>
        <v>0.11818991866086324</v>
      </c>
    </row>
    <row r="13" spans="1:14" x14ac:dyDescent="0.2">
      <c r="D13">
        <v>12</v>
      </c>
      <c r="E13">
        <f t="shared" si="0"/>
        <v>1200</v>
      </c>
      <c r="F13" s="4">
        <f t="shared" si="1"/>
        <v>24.127431579569613</v>
      </c>
      <c r="G13" s="4">
        <f t="shared" si="2"/>
        <v>25.777431579569612</v>
      </c>
      <c r="H13" s="4">
        <f t="shared" si="3"/>
        <v>10.263059587145825</v>
      </c>
      <c r="I13" s="4">
        <f t="shared" si="6"/>
        <v>13.736940412854175</v>
      </c>
      <c r="J13" s="4">
        <f t="shared" si="10"/>
        <v>0.53290570747714228</v>
      </c>
      <c r="K13" s="4">
        <f t="shared" si="4"/>
        <v>0.53290570747714228</v>
      </c>
      <c r="L13" s="9">
        <f t="shared" si="5"/>
        <v>0.31720577826020374</v>
      </c>
      <c r="M13" s="6">
        <f t="shared" si="8"/>
        <v>7.253808860184463E-2</v>
      </c>
      <c r="N13" s="6">
        <f t="shared" si="11"/>
        <v>0.1025843486893499</v>
      </c>
    </row>
    <row r="14" spans="1:14" x14ac:dyDescent="0.2">
      <c r="D14">
        <v>13</v>
      </c>
      <c r="E14">
        <f t="shared" si="0"/>
        <v>1300</v>
      </c>
      <c r="F14" s="4">
        <f t="shared" si="1"/>
        <v>26.138050877867077</v>
      </c>
      <c r="G14" s="4">
        <f t="shared" si="2"/>
        <v>27.788050877867075</v>
      </c>
      <c r="H14" s="4">
        <f t="shared" si="3"/>
        <v>11.118314552741312</v>
      </c>
      <c r="I14" s="4">
        <f t="shared" si="6"/>
        <v>12.881685447258688</v>
      </c>
      <c r="J14" s="4">
        <f t="shared" si="10"/>
        <v>0.46356923354846852</v>
      </c>
      <c r="K14" s="4">
        <f t="shared" si="4"/>
        <v>0.46356923354846852</v>
      </c>
      <c r="L14" s="9">
        <f t="shared" si="5"/>
        <v>0.27593406758837413</v>
      </c>
      <c r="M14" s="6">
        <f t="shared" si="8"/>
        <v>6.310014260387771E-2</v>
      </c>
      <c r="N14" s="6">
        <f t="shared" si="11"/>
        <v>8.9237077458080211E-2</v>
      </c>
    </row>
    <row r="15" spans="1:14" x14ac:dyDescent="0.2">
      <c r="D15">
        <v>14</v>
      </c>
      <c r="E15">
        <f t="shared" si="0"/>
        <v>1400</v>
      </c>
      <c r="F15" s="4">
        <f t="shared" si="1"/>
        <v>28.148670176164547</v>
      </c>
      <c r="G15" s="4">
        <f t="shared" si="2"/>
        <v>29.798670176164546</v>
      </c>
      <c r="H15" s="4">
        <f t="shared" si="3"/>
        <v>11.973569518336797</v>
      </c>
      <c r="I15" s="4">
        <f t="shared" si="6"/>
        <v>12.026430481663203</v>
      </c>
      <c r="J15" s="4">
        <f t="shared" si="10"/>
        <v>0.40358950283905426</v>
      </c>
      <c r="K15" s="4">
        <f t="shared" si="4"/>
        <v>0.40358950283905426</v>
      </c>
      <c r="L15" s="9">
        <f t="shared" si="5"/>
        <v>0.2402318469280085</v>
      </c>
      <c r="M15" s="6">
        <f t="shared" si="8"/>
        <v>5.4935818297591518E-2</v>
      </c>
      <c r="N15" s="6">
        <f t="shared" si="11"/>
        <v>7.769097929651797E-2</v>
      </c>
    </row>
    <row r="16" spans="1:14" x14ac:dyDescent="0.2">
      <c r="D16">
        <v>15</v>
      </c>
      <c r="E16">
        <f t="shared" si="0"/>
        <v>1500</v>
      </c>
      <c r="F16" s="4">
        <f t="shared" si="1"/>
        <v>30.159289474462014</v>
      </c>
      <c r="G16" s="4">
        <f t="shared" si="2"/>
        <v>31.809289474462012</v>
      </c>
      <c r="H16" s="4">
        <f t="shared" si="3"/>
        <v>12.828824483932282</v>
      </c>
      <c r="I16" s="4">
        <f t="shared" si="6"/>
        <v>11.171175516067718</v>
      </c>
      <c r="J16" s="4">
        <f t="shared" si="10"/>
        <v>0.35119223662749405</v>
      </c>
      <c r="K16" s="4">
        <f t="shared" si="4"/>
        <v>0.35119223662749405</v>
      </c>
      <c r="L16" s="9">
        <f t="shared" si="5"/>
        <v>0.20904299799255599</v>
      </c>
      <c r="M16" s="6">
        <f t="shared" si="8"/>
        <v>4.7803604313729049E-2</v>
      </c>
      <c r="N16" s="6">
        <f t="shared" si="11"/>
        <v>6.7604505550792615E-2</v>
      </c>
    </row>
    <row r="17" spans="3:14" x14ac:dyDescent="0.2">
      <c r="D17">
        <v>16</v>
      </c>
      <c r="E17">
        <f t="shared" si="0"/>
        <v>1600</v>
      </c>
      <c r="F17" s="4">
        <f t="shared" si="1"/>
        <v>32.169908772759484</v>
      </c>
      <c r="G17" s="4">
        <f t="shared" si="2"/>
        <v>33.819908772759483</v>
      </c>
      <c r="H17" s="4">
        <f t="shared" si="3"/>
        <v>13.684079449527768</v>
      </c>
      <c r="I17" s="4">
        <f t="shared" si="6"/>
        <v>10.315920550472232</v>
      </c>
      <c r="J17" s="4">
        <f t="shared" si="10"/>
        <v>0.30502508507004822</v>
      </c>
      <c r="K17" s="4">
        <f t="shared" si="4"/>
        <v>0.30502508507004822</v>
      </c>
      <c r="L17" s="9">
        <f t="shared" si="5"/>
        <v>0.18156255063693347</v>
      </c>
      <c r="M17" s="6">
        <f t="shared" si="8"/>
        <v>4.151942142136917E-2</v>
      </c>
      <c r="N17" s="6">
        <f t="shared" si="11"/>
        <v>5.8717328875984291E-2</v>
      </c>
    </row>
    <row r="18" spans="3:14" x14ac:dyDescent="0.2">
      <c r="D18">
        <v>17</v>
      </c>
      <c r="E18">
        <f t="shared" si="0"/>
        <v>1700</v>
      </c>
      <c r="F18" s="4">
        <f t="shared" si="1"/>
        <v>34.180528071056948</v>
      </c>
      <c r="G18" s="4">
        <f t="shared" si="2"/>
        <v>35.830528071056946</v>
      </c>
      <c r="H18" s="4">
        <f t="shared" si="3"/>
        <v>14.539334415123255</v>
      </c>
      <c r="I18" s="4">
        <f t="shared" si="6"/>
        <v>9.4606655848767449</v>
      </c>
      <c r="J18" s="4">
        <f t="shared" si="10"/>
        <v>0.2640392451407616</v>
      </c>
      <c r="K18" s="4">
        <f t="shared" si="4"/>
        <v>0.2640392451407616</v>
      </c>
      <c r="L18" s="9">
        <f t="shared" si="5"/>
        <v>0.15716621734569144</v>
      </c>
      <c r="M18" s="6">
        <f t="shared" si="8"/>
        <v>3.5940508592143872E-2</v>
      </c>
      <c r="N18" s="6">
        <f t="shared" si="11"/>
        <v>5.082755468959662E-2</v>
      </c>
    </row>
    <row r="19" spans="3:14" x14ac:dyDescent="0.2">
      <c r="D19">
        <v>18</v>
      </c>
      <c r="E19">
        <f t="shared" si="0"/>
        <v>1800</v>
      </c>
      <c r="F19" s="4">
        <f t="shared" si="1"/>
        <v>36.191147369354418</v>
      </c>
      <c r="G19" s="4">
        <f t="shared" si="2"/>
        <v>37.841147369354417</v>
      </c>
      <c r="H19" s="4">
        <f t="shared" si="3"/>
        <v>15.394589380718738</v>
      </c>
      <c r="I19" s="4">
        <f t="shared" si="6"/>
        <v>8.6054106192812618</v>
      </c>
      <c r="J19" s="4">
        <f t="shared" si="10"/>
        <v>0.22740881864090456</v>
      </c>
      <c r="K19" s="4">
        <f t="shared" si="4"/>
        <v>0.22740881864090456</v>
      </c>
      <c r="L19" s="9">
        <f t="shared" si="5"/>
        <v>0.13536239204815748</v>
      </c>
      <c r="M19" s="6">
        <f t="shared" si="8"/>
        <v>3.0954446169301538E-2</v>
      </c>
      <c r="N19" s="6">
        <f t="shared" si="11"/>
        <v>4.3776197588374137E-2</v>
      </c>
    </row>
    <row r="20" spans="3:14" x14ac:dyDescent="0.2">
      <c r="D20">
        <v>19</v>
      </c>
      <c r="E20">
        <f t="shared" si="0"/>
        <v>1900</v>
      </c>
      <c r="F20" s="4">
        <f t="shared" si="1"/>
        <v>38.201766667651889</v>
      </c>
      <c r="G20" s="4">
        <f t="shared" si="2"/>
        <v>39.851766667651887</v>
      </c>
      <c r="H20" s="4">
        <f t="shared" si="3"/>
        <v>16.249844346314223</v>
      </c>
      <c r="I20" s="4">
        <f t="shared" si="6"/>
        <v>7.750155653685777</v>
      </c>
      <c r="J20" s="4">
        <f t="shared" si="10"/>
        <v>0.19447458172479623</v>
      </c>
      <c r="K20" s="4">
        <f t="shared" si="4"/>
        <v>0.19447458172479623</v>
      </c>
      <c r="L20" s="9">
        <f t="shared" si="5"/>
        <v>0.115758679598093</v>
      </c>
      <c r="M20" s="6">
        <f t="shared" si="8"/>
        <v>2.6471501884909012E-2</v>
      </c>
      <c r="N20" s="6">
        <f t="shared" si="11"/>
        <v>3.7436356982023279E-2</v>
      </c>
    </row>
    <row r="21" spans="3:14" x14ac:dyDescent="0.2">
      <c r="D21">
        <v>20</v>
      </c>
      <c r="E21">
        <f t="shared" si="0"/>
        <v>2000</v>
      </c>
      <c r="F21" s="4">
        <f t="shared" si="1"/>
        <v>40.212385965949352</v>
      </c>
      <c r="G21" s="4">
        <f t="shared" si="2"/>
        <v>41.86238596594935</v>
      </c>
      <c r="H21" s="4">
        <f t="shared" si="3"/>
        <v>17.105099311909711</v>
      </c>
      <c r="I21" s="4">
        <f t="shared" si="6"/>
        <v>6.8949006880902886</v>
      </c>
      <c r="J21" s="4">
        <f t="shared" si="10"/>
        <v>0.16470395867303325</v>
      </c>
      <c r="K21" s="4">
        <f t="shared" si="4"/>
        <v>0.16470395867303325</v>
      </c>
      <c r="L21" s="9">
        <f t="shared" si="5"/>
        <v>9.803807063871027E-2</v>
      </c>
      <c r="M21" s="6">
        <f t="shared" si="8"/>
        <v>2.2419182567699359E-2</v>
      </c>
      <c r="N21" s="6">
        <f t="shared" si="11"/>
        <v>3.1705512044558903E-2</v>
      </c>
    </row>
    <row r="22" spans="3:14" x14ac:dyDescent="0.2">
      <c r="D22">
        <v>21</v>
      </c>
      <c r="E22">
        <f t="shared" si="0"/>
        <v>2100</v>
      </c>
      <c r="F22" s="4">
        <f t="shared" si="1"/>
        <v>42.223005264246822</v>
      </c>
      <c r="G22" s="4">
        <f t="shared" si="2"/>
        <v>43.873005264246821</v>
      </c>
      <c r="H22" s="4">
        <f t="shared" si="3"/>
        <v>17.960354277505196</v>
      </c>
      <c r="I22" s="4">
        <f t="shared" si="6"/>
        <v>6.0396457224948037</v>
      </c>
      <c r="J22" s="4">
        <f t="shared" si="10"/>
        <v>0.13766200163672529</v>
      </c>
      <c r="K22" s="4">
        <f t="shared" si="4"/>
        <v>0.13766200163672529</v>
      </c>
      <c r="L22" s="9">
        <f t="shared" si="5"/>
        <v>8.194166764090792E-2</v>
      </c>
      <c r="M22" s="6">
        <f t="shared" si="8"/>
        <v>1.8738283962290599E-2</v>
      </c>
      <c r="N22" s="6">
        <f t="shared" si="11"/>
        <v>2.6499935315069625E-2</v>
      </c>
    </row>
    <row r="23" spans="3:14" x14ac:dyDescent="0.2">
      <c r="D23">
        <v>22</v>
      </c>
      <c r="E23">
        <f t="shared" si="0"/>
        <v>2200</v>
      </c>
      <c r="F23" s="4">
        <f t="shared" si="1"/>
        <v>44.233624562544293</v>
      </c>
      <c r="G23" s="4">
        <f t="shared" si="2"/>
        <v>45.883624562544291</v>
      </c>
      <c r="H23" s="4">
        <f t="shared" si="3"/>
        <v>18.815609243100678</v>
      </c>
      <c r="I23" s="4">
        <f t="shared" si="6"/>
        <v>5.1843907568993224</v>
      </c>
      <c r="J23" s="4">
        <f t="shared" si="10"/>
        <v>0.1129900003830875</v>
      </c>
      <c r="K23" s="4">
        <f t="shared" si="4"/>
        <v>0.1129900003830875</v>
      </c>
      <c r="L23" s="9">
        <f t="shared" si="5"/>
        <v>6.7255952608980651E-2</v>
      </c>
      <c r="M23" s="6">
        <f t="shared" si="8"/>
        <v>1.5379979129351719E-2</v>
      </c>
      <c r="N23" s="6">
        <f t="shared" si="11"/>
        <v>2.1750575073744349E-2</v>
      </c>
    </row>
    <row r="24" spans="3:14" x14ac:dyDescent="0.2">
      <c r="D24">
        <v>23</v>
      </c>
      <c r="E24">
        <f t="shared" si="0"/>
        <v>2300</v>
      </c>
      <c r="F24" s="4">
        <f t="shared" si="1"/>
        <v>46.244243860841756</v>
      </c>
      <c r="G24" s="4">
        <f t="shared" si="2"/>
        <v>47.894243860841755</v>
      </c>
      <c r="H24" s="4">
        <f t="shared" si="3"/>
        <v>19.670864208696166</v>
      </c>
      <c r="I24" s="4">
        <f t="shared" si="6"/>
        <v>4.329135791303834</v>
      </c>
      <c r="J24" s="4">
        <f t="shared" si="10"/>
        <v>9.0389479869068937E-2</v>
      </c>
      <c r="K24" s="4">
        <f t="shared" si="4"/>
        <v>9.0389479869068937E-2</v>
      </c>
      <c r="L24" s="9">
        <f t="shared" si="5"/>
        <v>5.3803261826826751E-2</v>
      </c>
      <c r="M24" s="6">
        <f t="shared" si="8"/>
        <v>1.2303640226443639E-2</v>
      </c>
      <c r="N24" s="6">
        <f t="shared" si="11"/>
        <v>1.7399974874795773E-2</v>
      </c>
    </row>
    <row r="25" spans="3:14" x14ac:dyDescent="0.2">
      <c r="D25">
        <v>24</v>
      </c>
      <c r="E25">
        <f t="shared" si="0"/>
        <v>2400</v>
      </c>
      <c r="F25" s="4">
        <f t="shared" si="1"/>
        <v>48.254863159139227</v>
      </c>
      <c r="G25" s="4">
        <f t="shared" si="2"/>
        <v>49.904863159139225</v>
      </c>
      <c r="H25" s="4">
        <f t="shared" si="3"/>
        <v>20.526119174291651</v>
      </c>
      <c r="I25" s="4">
        <f t="shared" si="6"/>
        <v>3.4738808257083491</v>
      </c>
      <c r="J25" s="4">
        <f t="shared" si="10"/>
        <v>6.9610066149879163E-2</v>
      </c>
      <c r="K25" s="4">
        <f t="shared" si="4"/>
        <v>6.9610066149879163E-2</v>
      </c>
      <c r="L25" s="9">
        <f t="shared" si="5"/>
        <v>4.1434563184451885E-2</v>
      </c>
      <c r="M25" s="6">
        <f t="shared" si="8"/>
        <v>9.4751868390840644E-3</v>
      </c>
      <c r="N25" s="6">
        <f t="shared" si="11"/>
        <v>1.3399937733851742E-2</v>
      </c>
    </row>
    <row r="27" spans="3:14" x14ac:dyDescent="0.2">
      <c r="C27"/>
      <c r="D27"/>
      <c r="E27"/>
      <c r="F27"/>
      <c r="G27"/>
      <c r="H27"/>
      <c r="I27"/>
      <c r="J27"/>
      <c r="K27"/>
    </row>
    <row r="28" spans="3:14" x14ac:dyDescent="0.2">
      <c r="C28"/>
      <c r="D28"/>
      <c r="E28"/>
      <c r="F28"/>
      <c r="G28"/>
      <c r="H28"/>
      <c r="I28"/>
      <c r="J28"/>
      <c r="K28"/>
    </row>
    <row r="29" spans="3:14" x14ac:dyDescent="0.2">
      <c r="C29"/>
      <c r="D29"/>
      <c r="E29"/>
      <c r="F29"/>
      <c r="G29"/>
      <c r="H29"/>
      <c r="I29"/>
      <c r="J29"/>
      <c r="K29"/>
    </row>
    <row r="30" spans="3:14" x14ac:dyDescent="0.2">
      <c r="C30"/>
      <c r="D30"/>
      <c r="E30"/>
      <c r="F30"/>
      <c r="G30"/>
      <c r="H30"/>
      <c r="I30"/>
      <c r="J30"/>
      <c r="K30"/>
    </row>
    <row r="31" spans="3:14" x14ac:dyDescent="0.2">
      <c r="C31"/>
      <c r="D31"/>
      <c r="E31"/>
      <c r="F31"/>
      <c r="G31"/>
      <c r="H31"/>
      <c r="I31"/>
      <c r="J31"/>
      <c r="K31"/>
    </row>
    <row r="32" spans="3:14" x14ac:dyDescent="0.2">
      <c r="C32"/>
      <c r="D32"/>
      <c r="E32"/>
      <c r="F32"/>
      <c r="G32"/>
      <c r="H32"/>
      <c r="I32"/>
      <c r="J32"/>
      <c r="K32"/>
    </row>
    <row r="33" spans="3:11" x14ac:dyDescent="0.2">
      <c r="C33"/>
      <c r="D33"/>
      <c r="E33"/>
      <c r="F33"/>
      <c r="G33"/>
      <c r="H33"/>
      <c r="I33"/>
      <c r="J33"/>
      <c r="K33"/>
    </row>
    <row r="34" spans="3:11" x14ac:dyDescent="0.2">
      <c r="C34"/>
      <c r="D34"/>
      <c r="E34"/>
      <c r="F34"/>
      <c r="G34"/>
      <c r="H34"/>
      <c r="I34"/>
      <c r="J34"/>
      <c r="K34"/>
    </row>
    <row r="35" spans="3:11" x14ac:dyDescent="0.2">
      <c r="C35"/>
      <c r="D35"/>
      <c r="E35"/>
      <c r="F35"/>
      <c r="G35"/>
      <c r="H35"/>
      <c r="I35"/>
      <c r="J35"/>
      <c r="K35"/>
    </row>
    <row r="36" spans="3:11" x14ac:dyDescent="0.2">
      <c r="C36"/>
      <c r="D36"/>
      <c r="E36"/>
      <c r="F36"/>
      <c r="G36"/>
      <c r="H36"/>
      <c r="I36"/>
      <c r="J36"/>
      <c r="K36"/>
    </row>
    <row r="37" spans="3:11" x14ac:dyDescent="0.2">
      <c r="C37"/>
      <c r="D37"/>
      <c r="E37"/>
      <c r="F37"/>
      <c r="G37"/>
      <c r="H37"/>
      <c r="I37"/>
      <c r="J37"/>
      <c r="K37"/>
    </row>
    <row r="38" spans="3:11" x14ac:dyDescent="0.2">
      <c r="C38"/>
      <c r="D38"/>
      <c r="E38"/>
      <c r="F38"/>
      <c r="G38"/>
      <c r="H38"/>
      <c r="I38"/>
      <c r="J38"/>
      <c r="K38"/>
    </row>
    <row r="39" spans="3:11" x14ac:dyDescent="0.2">
      <c r="C39"/>
      <c r="D39"/>
      <c r="E39"/>
      <c r="F39"/>
      <c r="G39"/>
      <c r="H39"/>
      <c r="I39"/>
      <c r="J39"/>
      <c r="K39"/>
    </row>
    <row r="40" spans="3:11" x14ac:dyDescent="0.2">
      <c r="C40"/>
      <c r="D40"/>
      <c r="E40"/>
      <c r="F40"/>
      <c r="G40"/>
      <c r="H40"/>
      <c r="I40"/>
      <c r="J40"/>
      <c r="K40"/>
    </row>
    <row r="41" spans="3:11" x14ac:dyDescent="0.2">
      <c r="C41"/>
      <c r="D41"/>
      <c r="E41"/>
      <c r="F41"/>
      <c r="G41"/>
      <c r="H41"/>
      <c r="I41"/>
      <c r="J41"/>
      <c r="K41"/>
    </row>
    <row r="42" spans="3:11" x14ac:dyDescent="0.2">
      <c r="C42"/>
      <c r="D42"/>
      <c r="E42"/>
      <c r="F42"/>
      <c r="G42"/>
      <c r="H42"/>
      <c r="I42"/>
      <c r="J42"/>
      <c r="K42"/>
    </row>
    <row r="43" spans="3:11" x14ac:dyDescent="0.2">
      <c r="C43"/>
      <c r="D43"/>
      <c r="E43"/>
      <c r="F43"/>
      <c r="G43"/>
      <c r="H43"/>
      <c r="I43"/>
      <c r="J43"/>
      <c r="K43"/>
    </row>
    <row r="44" spans="3:11" x14ac:dyDescent="0.2">
      <c r="C44"/>
      <c r="D44"/>
      <c r="E44"/>
      <c r="F44"/>
      <c r="G44"/>
      <c r="H44"/>
      <c r="I44"/>
      <c r="J44"/>
      <c r="K44"/>
    </row>
    <row r="45" spans="3:11" x14ac:dyDescent="0.2">
      <c r="C45"/>
      <c r="D45"/>
      <c r="E45"/>
      <c r="F45"/>
      <c r="G45"/>
      <c r="H45"/>
      <c r="I45"/>
      <c r="J45"/>
      <c r="K45"/>
    </row>
    <row r="46" spans="3:11" x14ac:dyDescent="0.2">
      <c r="C46"/>
      <c r="D46"/>
      <c r="E46"/>
      <c r="F46"/>
      <c r="G46"/>
      <c r="H46"/>
      <c r="I46"/>
      <c r="J46"/>
      <c r="K46"/>
    </row>
    <row r="47" spans="3:11" x14ac:dyDescent="0.2">
      <c r="C47"/>
      <c r="D47"/>
      <c r="E47"/>
      <c r="F47"/>
      <c r="G47"/>
      <c r="H47"/>
      <c r="I47"/>
      <c r="J47"/>
      <c r="K47"/>
    </row>
    <row r="48" spans="3:11" x14ac:dyDescent="0.2">
      <c r="C48"/>
      <c r="D48"/>
      <c r="E48"/>
      <c r="F48"/>
      <c r="G48"/>
      <c r="H48"/>
      <c r="I48"/>
      <c r="J48"/>
      <c r="K48"/>
    </row>
    <row r="49" spans="3:11" x14ac:dyDescent="0.2">
      <c r="C49"/>
      <c r="D49"/>
      <c r="E49"/>
      <c r="F49"/>
      <c r="G49"/>
      <c r="H49"/>
      <c r="I49"/>
      <c r="J49"/>
      <c r="K49"/>
    </row>
    <row r="50" spans="3:11" x14ac:dyDescent="0.2">
      <c r="C50"/>
      <c r="D50"/>
      <c r="E50"/>
      <c r="F50"/>
      <c r="G50"/>
      <c r="H50"/>
      <c r="I50"/>
      <c r="J50"/>
      <c r="K50"/>
    </row>
    <row r="51" spans="3:11" x14ac:dyDescent="0.2">
      <c r="C51"/>
      <c r="D51"/>
      <c r="E51"/>
      <c r="F51"/>
      <c r="G51"/>
      <c r="H51"/>
      <c r="I51"/>
      <c r="J51"/>
      <c r="K51"/>
    </row>
    <row r="52" spans="3:11" x14ac:dyDescent="0.2">
      <c r="C52"/>
      <c r="D52"/>
      <c r="E52"/>
      <c r="F52"/>
      <c r="G52"/>
      <c r="H52"/>
      <c r="I52"/>
      <c r="J52"/>
      <c r="K52"/>
    </row>
    <row r="53" spans="3:11" x14ac:dyDescent="0.2">
      <c r="C53"/>
      <c r="D53"/>
      <c r="E53"/>
      <c r="F53"/>
      <c r="G53"/>
      <c r="H53"/>
      <c r="I53"/>
      <c r="J53"/>
      <c r="K53"/>
    </row>
    <row r="54" spans="3:11" x14ac:dyDescent="0.2">
      <c r="C54"/>
      <c r="D54"/>
      <c r="E54"/>
      <c r="F54"/>
      <c r="G54"/>
      <c r="H54"/>
      <c r="I54"/>
      <c r="J54"/>
      <c r="K54"/>
    </row>
    <row r="55" spans="3:11" x14ac:dyDescent="0.2">
      <c r="C55"/>
      <c r="D55"/>
      <c r="E55"/>
      <c r="F55"/>
      <c r="G55"/>
      <c r="H55"/>
      <c r="I55"/>
      <c r="J55"/>
      <c r="K55"/>
    </row>
    <row r="56" spans="3:11" x14ac:dyDescent="0.2">
      <c r="C56"/>
      <c r="D56"/>
      <c r="E56"/>
      <c r="F56"/>
      <c r="G56"/>
      <c r="H56"/>
      <c r="I56"/>
      <c r="J56"/>
      <c r="K56"/>
    </row>
    <row r="57" spans="3:11" x14ac:dyDescent="0.2">
      <c r="C57"/>
      <c r="D57"/>
      <c r="E57"/>
      <c r="F57"/>
      <c r="G57"/>
      <c r="H57"/>
      <c r="I57"/>
      <c r="J57"/>
      <c r="K57"/>
    </row>
    <row r="58" spans="3:11" x14ac:dyDescent="0.2">
      <c r="C58"/>
      <c r="D58"/>
      <c r="E58"/>
      <c r="F58"/>
      <c r="G58"/>
      <c r="H58"/>
      <c r="I58"/>
      <c r="J58"/>
      <c r="K58"/>
    </row>
    <row r="59" spans="3:11" x14ac:dyDescent="0.2">
      <c r="C59"/>
      <c r="D59"/>
      <c r="E59"/>
      <c r="F59"/>
      <c r="G59"/>
      <c r="H59"/>
      <c r="I59"/>
      <c r="J59"/>
      <c r="K59"/>
    </row>
    <row r="60" spans="3:11" x14ac:dyDescent="0.2">
      <c r="C60"/>
      <c r="D60"/>
      <c r="E60"/>
      <c r="F60"/>
      <c r="G60"/>
      <c r="H60"/>
      <c r="I60"/>
      <c r="J60"/>
      <c r="K60"/>
    </row>
    <row r="61" spans="3:11" x14ac:dyDescent="0.2">
      <c r="C61"/>
      <c r="D61"/>
      <c r="E61"/>
      <c r="F61"/>
      <c r="G61"/>
      <c r="H61"/>
      <c r="I61"/>
      <c r="J61"/>
      <c r="K61"/>
    </row>
    <row r="62" spans="3:11" x14ac:dyDescent="0.2">
      <c r="C62"/>
      <c r="D62"/>
      <c r="E62"/>
      <c r="F62"/>
      <c r="G62"/>
      <c r="H62"/>
      <c r="I62"/>
      <c r="J62"/>
      <c r="K62"/>
    </row>
    <row r="63" spans="3:11" x14ac:dyDescent="0.2">
      <c r="C63"/>
      <c r="D63"/>
      <c r="E63"/>
      <c r="F63"/>
      <c r="G63"/>
      <c r="H63"/>
      <c r="I63"/>
      <c r="J63"/>
      <c r="K63"/>
    </row>
    <row r="64" spans="3:11" x14ac:dyDescent="0.2">
      <c r="C64"/>
      <c r="D64"/>
      <c r="E64"/>
      <c r="F64"/>
      <c r="G64"/>
      <c r="H64"/>
      <c r="I64"/>
      <c r="J64"/>
      <c r="K64"/>
    </row>
    <row r="65" spans="3:11" x14ac:dyDescent="0.2">
      <c r="C65"/>
      <c r="D65"/>
      <c r="E65"/>
      <c r="F65"/>
      <c r="G65"/>
      <c r="H65"/>
      <c r="I65"/>
      <c r="J65"/>
      <c r="K65"/>
    </row>
    <row r="66" spans="3:11" x14ac:dyDescent="0.2">
      <c r="C66"/>
      <c r="D66"/>
      <c r="E66"/>
      <c r="F66"/>
      <c r="G66"/>
      <c r="H66"/>
      <c r="I66"/>
      <c r="J66"/>
      <c r="K66"/>
    </row>
    <row r="67" spans="3:11" x14ac:dyDescent="0.2">
      <c r="C67"/>
      <c r="D67"/>
      <c r="E67"/>
      <c r="F67"/>
      <c r="G67"/>
      <c r="H67"/>
      <c r="I67"/>
      <c r="J67"/>
      <c r="K67"/>
    </row>
    <row r="68" spans="3:11" x14ac:dyDescent="0.2">
      <c r="C68"/>
      <c r="D68"/>
      <c r="E68"/>
      <c r="F68"/>
      <c r="G68"/>
      <c r="H68"/>
      <c r="I68"/>
      <c r="J68"/>
      <c r="K68"/>
    </row>
    <row r="69" spans="3:11" x14ac:dyDescent="0.2">
      <c r="C69"/>
      <c r="D69"/>
      <c r="E69"/>
      <c r="F69"/>
      <c r="G69"/>
      <c r="H69"/>
      <c r="I69"/>
      <c r="J69"/>
      <c r="K69"/>
    </row>
    <row r="70" spans="3:11" x14ac:dyDescent="0.2">
      <c r="C70"/>
      <c r="D70"/>
      <c r="E70"/>
      <c r="F70"/>
      <c r="G70"/>
      <c r="H70"/>
      <c r="I70"/>
      <c r="J70"/>
      <c r="K70"/>
    </row>
    <row r="71" spans="3:11" x14ac:dyDescent="0.2">
      <c r="C71"/>
      <c r="D71"/>
      <c r="E71"/>
      <c r="F71"/>
      <c r="G71"/>
      <c r="H71"/>
      <c r="I71"/>
      <c r="J71"/>
      <c r="K71"/>
    </row>
    <row r="72" spans="3:11" x14ac:dyDescent="0.2">
      <c r="C72"/>
      <c r="D72"/>
      <c r="E72"/>
      <c r="F72"/>
      <c r="G72"/>
      <c r="H72"/>
      <c r="I72"/>
      <c r="J72"/>
      <c r="K72"/>
    </row>
    <row r="73" spans="3:11" x14ac:dyDescent="0.2">
      <c r="C73"/>
      <c r="D73"/>
      <c r="E73"/>
      <c r="F73"/>
      <c r="G73"/>
      <c r="H73"/>
      <c r="I73"/>
      <c r="J73"/>
      <c r="K73"/>
    </row>
    <row r="74" spans="3:11" x14ac:dyDescent="0.2">
      <c r="C74"/>
      <c r="D74"/>
      <c r="E74"/>
      <c r="F74"/>
      <c r="G74"/>
      <c r="H74"/>
      <c r="I74"/>
      <c r="J74"/>
      <c r="K74"/>
    </row>
    <row r="75" spans="3:11" x14ac:dyDescent="0.2">
      <c r="C75"/>
      <c r="D75"/>
      <c r="E75"/>
      <c r="F75"/>
      <c r="G75"/>
      <c r="H75"/>
      <c r="I75"/>
      <c r="J75"/>
      <c r="K75"/>
    </row>
    <row r="76" spans="3:11" x14ac:dyDescent="0.2">
      <c r="C76"/>
      <c r="D76"/>
      <c r="E76"/>
      <c r="F76"/>
      <c r="G76"/>
      <c r="H76"/>
      <c r="I76"/>
      <c r="J76"/>
      <c r="K76"/>
    </row>
    <row r="77" spans="3:11" x14ac:dyDescent="0.2">
      <c r="C77"/>
      <c r="D77"/>
      <c r="E77"/>
      <c r="F77"/>
      <c r="G77"/>
      <c r="H77"/>
      <c r="I77"/>
      <c r="J77"/>
      <c r="K77"/>
    </row>
    <row r="78" spans="3:11" x14ac:dyDescent="0.2">
      <c r="C78"/>
      <c r="D78"/>
      <c r="E78"/>
      <c r="F78"/>
      <c r="G78"/>
      <c r="H78"/>
      <c r="I78"/>
      <c r="J78"/>
      <c r="K78"/>
    </row>
    <row r="79" spans="3:11" x14ac:dyDescent="0.2">
      <c r="C79"/>
      <c r="D79"/>
      <c r="E79"/>
      <c r="F79"/>
      <c r="G79"/>
      <c r="H79"/>
      <c r="I79"/>
      <c r="J79"/>
      <c r="K79"/>
    </row>
    <row r="80" spans="3:11" x14ac:dyDescent="0.2">
      <c r="C80"/>
      <c r="D80"/>
      <c r="E80"/>
      <c r="F80"/>
      <c r="G80"/>
      <c r="H80"/>
      <c r="I80"/>
      <c r="J80"/>
      <c r="K80"/>
    </row>
    <row r="81" spans="3:11" x14ac:dyDescent="0.2">
      <c r="C81"/>
      <c r="D81"/>
      <c r="E81"/>
      <c r="F81"/>
      <c r="G81"/>
      <c r="H81"/>
      <c r="I81"/>
      <c r="J81"/>
      <c r="K81"/>
    </row>
    <row r="82" spans="3:11" x14ac:dyDescent="0.2">
      <c r="C82"/>
      <c r="D82"/>
      <c r="E82"/>
      <c r="F82"/>
      <c r="G82"/>
      <c r="H82"/>
      <c r="I82"/>
      <c r="J82"/>
      <c r="K82"/>
    </row>
    <row r="83" spans="3:11" x14ac:dyDescent="0.2">
      <c r="C83"/>
      <c r="D83"/>
      <c r="E83"/>
      <c r="F83"/>
      <c r="G83"/>
      <c r="H83"/>
      <c r="I83"/>
      <c r="J83"/>
      <c r="K83"/>
    </row>
    <row r="84" spans="3:11" x14ac:dyDescent="0.2">
      <c r="C84"/>
      <c r="D84"/>
      <c r="E84"/>
      <c r="F84"/>
      <c r="G84"/>
      <c r="H84"/>
      <c r="I84"/>
      <c r="J84"/>
      <c r="K84"/>
    </row>
    <row r="85" spans="3:11" x14ac:dyDescent="0.2">
      <c r="C85"/>
      <c r="D85"/>
      <c r="E85"/>
      <c r="F85"/>
      <c r="G85"/>
      <c r="H85"/>
      <c r="I85"/>
      <c r="J85"/>
      <c r="K85"/>
    </row>
    <row r="86" spans="3:11" x14ac:dyDescent="0.2">
      <c r="C86"/>
      <c r="D86"/>
      <c r="E86"/>
      <c r="F86"/>
      <c r="G86"/>
      <c r="H86"/>
      <c r="I86"/>
      <c r="J86"/>
      <c r="K86"/>
    </row>
    <row r="87" spans="3:11" x14ac:dyDescent="0.2">
      <c r="C87"/>
      <c r="D87"/>
      <c r="E87"/>
      <c r="F87"/>
      <c r="G87"/>
      <c r="H87"/>
      <c r="I87"/>
      <c r="J87"/>
      <c r="K87"/>
    </row>
    <row r="88" spans="3:11" x14ac:dyDescent="0.2">
      <c r="C88"/>
      <c r="D88"/>
      <c r="E88"/>
      <c r="F88"/>
      <c r="G88"/>
      <c r="H88"/>
      <c r="I88"/>
      <c r="J88"/>
      <c r="K88"/>
    </row>
    <row r="89" spans="3:11" x14ac:dyDescent="0.2">
      <c r="C89"/>
      <c r="D89"/>
      <c r="E89"/>
      <c r="F89"/>
      <c r="G89"/>
      <c r="H89"/>
      <c r="I89"/>
      <c r="J89"/>
      <c r="K89"/>
    </row>
    <row r="90" spans="3:11" x14ac:dyDescent="0.2">
      <c r="C90"/>
      <c r="D90"/>
      <c r="E90"/>
      <c r="F90"/>
      <c r="G90"/>
      <c r="H90"/>
      <c r="I90"/>
      <c r="J90"/>
      <c r="K90"/>
    </row>
    <row r="91" spans="3:11" x14ac:dyDescent="0.2">
      <c r="C91"/>
      <c r="D91"/>
      <c r="E91"/>
      <c r="F91"/>
      <c r="G91"/>
      <c r="H91"/>
      <c r="I91"/>
      <c r="J91"/>
      <c r="K91"/>
    </row>
    <row r="92" spans="3:11" x14ac:dyDescent="0.2">
      <c r="C92"/>
      <c r="D92"/>
      <c r="E92"/>
      <c r="F92"/>
      <c r="G92"/>
      <c r="H92"/>
      <c r="I92"/>
      <c r="J92"/>
      <c r="K92"/>
    </row>
    <row r="93" spans="3:11" x14ac:dyDescent="0.2">
      <c r="C93"/>
      <c r="D93"/>
      <c r="E93"/>
      <c r="F93"/>
      <c r="G93"/>
      <c r="H93"/>
      <c r="I93"/>
      <c r="J93"/>
      <c r="K93"/>
    </row>
    <row r="94" spans="3:11" x14ac:dyDescent="0.2">
      <c r="C94"/>
      <c r="D94"/>
      <c r="E94"/>
      <c r="F94"/>
      <c r="G94"/>
      <c r="H94"/>
      <c r="I94"/>
      <c r="J94"/>
      <c r="K94"/>
    </row>
    <row r="95" spans="3:11" x14ac:dyDescent="0.2">
      <c r="C95"/>
      <c r="D95"/>
      <c r="E95"/>
      <c r="F95"/>
      <c r="G95"/>
      <c r="H95"/>
      <c r="I95"/>
      <c r="J95"/>
      <c r="K95"/>
    </row>
    <row r="96" spans="3:11" x14ac:dyDescent="0.2">
      <c r="C96"/>
      <c r="D96"/>
      <c r="E96"/>
      <c r="F96"/>
      <c r="G96"/>
      <c r="H96"/>
      <c r="I96"/>
      <c r="J96"/>
      <c r="K96"/>
    </row>
    <row r="97" spans="3:11" x14ac:dyDescent="0.2">
      <c r="C97"/>
      <c r="D97"/>
      <c r="E97"/>
      <c r="F97"/>
      <c r="G97"/>
      <c r="H97"/>
      <c r="I97"/>
      <c r="J97"/>
      <c r="K97"/>
    </row>
    <row r="98" spans="3:11" x14ac:dyDescent="0.2">
      <c r="C98"/>
      <c r="D98"/>
      <c r="E98"/>
      <c r="F98"/>
      <c r="G98"/>
      <c r="H98"/>
      <c r="I98"/>
      <c r="J98"/>
      <c r="K98"/>
    </row>
    <row r="99" spans="3:11" x14ac:dyDescent="0.2">
      <c r="C99"/>
      <c r="D99"/>
      <c r="E99"/>
      <c r="F99"/>
      <c r="G99"/>
      <c r="H99"/>
      <c r="I99"/>
      <c r="J99"/>
      <c r="K99"/>
    </row>
    <row r="100" spans="3:11" x14ac:dyDescent="0.2">
      <c r="C100"/>
      <c r="D100"/>
      <c r="E100"/>
      <c r="F100"/>
      <c r="G100"/>
      <c r="H100"/>
      <c r="I100"/>
      <c r="J100"/>
      <c r="K100"/>
    </row>
    <row r="101" spans="3:11" x14ac:dyDescent="0.2">
      <c r="C101"/>
      <c r="D101"/>
      <c r="E101"/>
      <c r="F101"/>
      <c r="G101"/>
      <c r="H101"/>
      <c r="I101"/>
      <c r="J101"/>
      <c r="K101"/>
    </row>
    <row r="102" spans="3:11" x14ac:dyDescent="0.2">
      <c r="C102"/>
      <c r="D102"/>
      <c r="E102"/>
      <c r="F102"/>
      <c r="G102"/>
      <c r="H102"/>
      <c r="I102"/>
      <c r="J102"/>
      <c r="K102"/>
    </row>
    <row r="103" spans="3:11" x14ac:dyDescent="0.2">
      <c r="C103"/>
      <c r="D103"/>
      <c r="E103"/>
      <c r="F103"/>
      <c r="G103"/>
      <c r="H103"/>
      <c r="I103"/>
      <c r="J103"/>
      <c r="K103"/>
    </row>
    <row r="104" spans="3:11" x14ac:dyDescent="0.2">
      <c r="C104"/>
      <c r="D104"/>
      <c r="E104"/>
      <c r="F104"/>
      <c r="G104"/>
      <c r="H104"/>
      <c r="I104"/>
      <c r="J104"/>
      <c r="K104"/>
    </row>
    <row r="105" spans="3:11" x14ac:dyDescent="0.2">
      <c r="C105"/>
      <c r="D105"/>
      <c r="E105"/>
      <c r="F105"/>
      <c r="G105"/>
      <c r="H105"/>
      <c r="I105"/>
      <c r="J105"/>
      <c r="K105"/>
    </row>
    <row r="106" spans="3:11" x14ac:dyDescent="0.2">
      <c r="C106"/>
      <c r="D106"/>
      <c r="E106"/>
      <c r="F106"/>
      <c r="G106"/>
      <c r="H106"/>
      <c r="I106"/>
      <c r="J106"/>
      <c r="K106"/>
    </row>
    <row r="107" spans="3:11" x14ac:dyDescent="0.2">
      <c r="C107"/>
      <c r="D107"/>
      <c r="E107"/>
      <c r="F107"/>
      <c r="G107"/>
      <c r="H107"/>
      <c r="I107"/>
      <c r="J107"/>
      <c r="K107"/>
    </row>
    <row r="108" spans="3:11" x14ac:dyDescent="0.2">
      <c r="C108"/>
      <c r="D108"/>
      <c r="E108"/>
      <c r="F108"/>
      <c r="G108"/>
      <c r="H108"/>
      <c r="I108"/>
      <c r="J108"/>
      <c r="K108"/>
    </row>
    <row r="109" spans="3:11" x14ac:dyDescent="0.2">
      <c r="C109"/>
      <c r="D109"/>
      <c r="E109"/>
      <c r="F109"/>
      <c r="G109"/>
      <c r="H109"/>
      <c r="I109"/>
      <c r="J109"/>
      <c r="K109"/>
    </row>
    <row r="110" spans="3:11" x14ac:dyDescent="0.2">
      <c r="C110"/>
      <c r="D110"/>
      <c r="E110"/>
      <c r="F110"/>
      <c r="G110"/>
      <c r="H110"/>
      <c r="I110"/>
      <c r="J110"/>
      <c r="K110"/>
    </row>
    <row r="111" spans="3:11" x14ac:dyDescent="0.2">
      <c r="C111"/>
      <c r="D111"/>
      <c r="E111"/>
      <c r="F111"/>
      <c r="G111"/>
      <c r="H111"/>
      <c r="I111"/>
      <c r="J111"/>
      <c r="K111"/>
    </row>
    <row r="112" spans="3:11" x14ac:dyDescent="0.2">
      <c r="C112"/>
      <c r="D112"/>
      <c r="E112"/>
      <c r="F112"/>
      <c r="G112"/>
      <c r="H112"/>
      <c r="I112"/>
      <c r="J112"/>
      <c r="K112"/>
    </row>
    <row r="113" spans="3:11" x14ac:dyDescent="0.2">
      <c r="C113"/>
      <c r="D113"/>
      <c r="E113"/>
      <c r="F113"/>
      <c r="G113"/>
      <c r="H113"/>
      <c r="I113"/>
      <c r="J113"/>
      <c r="K113"/>
    </row>
    <row r="114" spans="3:11" x14ac:dyDescent="0.2">
      <c r="C114"/>
      <c r="D114"/>
      <c r="E114"/>
      <c r="F114"/>
      <c r="G114"/>
      <c r="H114"/>
      <c r="I114"/>
      <c r="J114"/>
      <c r="K114"/>
    </row>
    <row r="115" spans="3:11" x14ac:dyDescent="0.2">
      <c r="C115"/>
      <c r="D115"/>
      <c r="E115"/>
      <c r="F115"/>
      <c r="G115"/>
      <c r="H115"/>
      <c r="I115"/>
      <c r="J115"/>
      <c r="K115"/>
    </row>
    <row r="116" spans="3:11" x14ac:dyDescent="0.2">
      <c r="C116"/>
      <c r="D116"/>
      <c r="E116"/>
      <c r="F116"/>
      <c r="G116"/>
      <c r="H116"/>
      <c r="I116"/>
      <c r="J116"/>
      <c r="K116"/>
    </row>
    <row r="117" spans="3:11" x14ac:dyDescent="0.2">
      <c r="C117"/>
      <c r="D117"/>
      <c r="E117"/>
      <c r="F117"/>
      <c r="G117"/>
      <c r="H117"/>
      <c r="I117"/>
      <c r="J117"/>
      <c r="K117"/>
    </row>
    <row r="118" spans="3:11" x14ac:dyDescent="0.2">
      <c r="C118"/>
      <c r="D118"/>
      <c r="E118"/>
      <c r="F118"/>
      <c r="G118"/>
      <c r="H118"/>
      <c r="I118"/>
      <c r="J118"/>
      <c r="K118"/>
    </row>
    <row r="119" spans="3:11" x14ac:dyDescent="0.2">
      <c r="C119"/>
      <c r="D119"/>
      <c r="E119"/>
      <c r="F119"/>
      <c r="G119"/>
      <c r="H119"/>
      <c r="I119"/>
      <c r="J119"/>
      <c r="K119"/>
    </row>
    <row r="120" spans="3:11" x14ac:dyDescent="0.2">
      <c r="C120"/>
      <c r="D120"/>
      <c r="E120"/>
      <c r="F120"/>
      <c r="G120"/>
      <c r="H120"/>
      <c r="I120"/>
      <c r="J120"/>
      <c r="K120"/>
    </row>
    <row r="121" spans="3:11" x14ac:dyDescent="0.2">
      <c r="C121"/>
      <c r="D121"/>
      <c r="E121"/>
      <c r="F121"/>
      <c r="G121"/>
      <c r="H121"/>
      <c r="I121"/>
      <c r="J121"/>
      <c r="K121"/>
    </row>
    <row r="122" spans="3:11" x14ac:dyDescent="0.2">
      <c r="C122"/>
      <c r="D122"/>
      <c r="E122"/>
      <c r="F122"/>
      <c r="G122"/>
      <c r="H122"/>
      <c r="I122"/>
      <c r="J122"/>
      <c r="K122"/>
    </row>
    <row r="123" spans="3:11" x14ac:dyDescent="0.2">
      <c r="C123"/>
      <c r="D123"/>
      <c r="E123"/>
      <c r="F123"/>
      <c r="G123"/>
      <c r="H123"/>
      <c r="I123"/>
      <c r="J123"/>
      <c r="K123"/>
    </row>
    <row r="124" spans="3:11" x14ac:dyDescent="0.2">
      <c r="C124"/>
      <c r="D124"/>
      <c r="E124"/>
      <c r="F124"/>
      <c r="G124"/>
      <c r="H124"/>
      <c r="I124"/>
      <c r="J124"/>
      <c r="K124"/>
    </row>
    <row r="125" spans="3:11" x14ac:dyDescent="0.2">
      <c r="C125"/>
      <c r="D125"/>
      <c r="E125"/>
      <c r="F125"/>
      <c r="G125"/>
      <c r="H125"/>
      <c r="I125"/>
      <c r="J125"/>
      <c r="K125"/>
    </row>
    <row r="126" spans="3:11" x14ac:dyDescent="0.2">
      <c r="C126"/>
      <c r="D126"/>
      <c r="E126"/>
      <c r="F126"/>
      <c r="G126"/>
      <c r="H126"/>
      <c r="I126"/>
      <c r="J126"/>
      <c r="K126"/>
    </row>
    <row r="127" spans="3:11" x14ac:dyDescent="0.2">
      <c r="C127"/>
      <c r="D127"/>
      <c r="E127"/>
      <c r="F127"/>
      <c r="G127"/>
      <c r="H127"/>
      <c r="I127"/>
      <c r="J127"/>
      <c r="K127"/>
    </row>
    <row r="128" spans="3:11" x14ac:dyDescent="0.2">
      <c r="C128"/>
      <c r="D128"/>
      <c r="E128"/>
      <c r="F128"/>
      <c r="G128"/>
      <c r="H128"/>
      <c r="I128"/>
      <c r="J128"/>
      <c r="K128"/>
    </row>
    <row r="129" spans="3:11" x14ac:dyDescent="0.2">
      <c r="C129"/>
      <c r="D129"/>
      <c r="E129"/>
      <c r="F129"/>
      <c r="G129"/>
      <c r="H129"/>
      <c r="I129"/>
      <c r="J129"/>
      <c r="K129"/>
    </row>
    <row r="130" spans="3:11" x14ac:dyDescent="0.2">
      <c r="C130"/>
      <c r="D130"/>
      <c r="E130"/>
      <c r="F130"/>
      <c r="G130"/>
      <c r="H130"/>
      <c r="I130"/>
      <c r="J130"/>
      <c r="K130"/>
    </row>
    <row r="131" spans="3:11" x14ac:dyDescent="0.2">
      <c r="C131"/>
      <c r="D131"/>
      <c r="E131"/>
      <c r="F131"/>
      <c r="G131"/>
      <c r="H131"/>
      <c r="I131"/>
      <c r="J131"/>
      <c r="K131"/>
    </row>
    <row r="132" spans="3:11" x14ac:dyDescent="0.2">
      <c r="C132"/>
      <c r="D132"/>
      <c r="E132"/>
      <c r="F132"/>
      <c r="G132"/>
      <c r="H132"/>
      <c r="I132"/>
      <c r="J132"/>
      <c r="K132"/>
    </row>
    <row r="133" spans="3:11" x14ac:dyDescent="0.2">
      <c r="C133"/>
      <c r="D133"/>
      <c r="E133"/>
      <c r="F133"/>
      <c r="G133"/>
      <c r="H133"/>
      <c r="I133"/>
      <c r="J133"/>
      <c r="K133"/>
    </row>
    <row r="134" spans="3:11" x14ac:dyDescent="0.2">
      <c r="C134"/>
      <c r="D134"/>
      <c r="E134"/>
      <c r="F134"/>
      <c r="G134"/>
      <c r="H134"/>
      <c r="I134"/>
      <c r="J134"/>
      <c r="K134"/>
    </row>
    <row r="135" spans="3:11" x14ac:dyDescent="0.2">
      <c r="C135"/>
      <c r="D135"/>
      <c r="E135"/>
      <c r="F135"/>
      <c r="G135"/>
      <c r="H135"/>
      <c r="I135"/>
      <c r="J135"/>
      <c r="K135"/>
    </row>
    <row r="136" spans="3:11" x14ac:dyDescent="0.2">
      <c r="C136"/>
      <c r="D136"/>
      <c r="E136"/>
      <c r="F136"/>
      <c r="G136"/>
      <c r="H136"/>
      <c r="I136"/>
      <c r="J136"/>
      <c r="K136"/>
    </row>
    <row r="137" spans="3:11" x14ac:dyDescent="0.2">
      <c r="C137"/>
      <c r="D137"/>
      <c r="E137"/>
      <c r="F137"/>
      <c r="G137"/>
      <c r="H137"/>
      <c r="I137"/>
      <c r="J137"/>
      <c r="K137"/>
    </row>
    <row r="138" spans="3:11" x14ac:dyDescent="0.2">
      <c r="C138"/>
      <c r="D138"/>
      <c r="E138"/>
      <c r="F138"/>
      <c r="G138"/>
      <c r="H138"/>
      <c r="I138"/>
      <c r="J138"/>
      <c r="K138"/>
    </row>
    <row r="139" spans="3:11" x14ac:dyDescent="0.2">
      <c r="C139"/>
      <c r="D139"/>
      <c r="E139"/>
      <c r="F139"/>
      <c r="G139"/>
      <c r="H139"/>
      <c r="I139"/>
      <c r="J139"/>
      <c r="K139"/>
    </row>
    <row r="140" spans="3:11" x14ac:dyDescent="0.2">
      <c r="C140"/>
      <c r="D140"/>
      <c r="E140"/>
      <c r="F140"/>
      <c r="G140"/>
      <c r="H140"/>
      <c r="I140"/>
      <c r="J140"/>
      <c r="K140"/>
    </row>
    <row r="141" spans="3:11" x14ac:dyDescent="0.2">
      <c r="C141"/>
      <c r="D141"/>
      <c r="E141"/>
      <c r="F141"/>
      <c r="G141"/>
      <c r="H141"/>
      <c r="I141"/>
      <c r="J141"/>
      <c r="K141"/>
    </row>
    <row r="142" spans="3:11" x14ac:dyDescent="0.2">
      <c r="C142"/>
      <c r="D142"/>
      <c r="E142"/>
      <c r="F142"/>
      <c r="G142"/>
      <c r="H142"/>
      <c r="I142"/>
      <c r="J142"/>
      <c r="K142"/>
    </row>
    <row r="143" spans="3:11" x14ac:dyDescent="0.2">
      <c r="C143"/>
      <c r="D143"/>
      <c r="E143"/>
      <c r="F143"/>
      <c r="G143"/>
      <c r="H143"/>
      <c r="I143"/>
      <c r="J143"/>
      <c r="K143"/>
    </row>
    <row r="144" spans="3:11" x14ac:dyDescent="0.2">
      <c r="C144"/>
      <c r="D144"/>
      <c r="E144"/>
      <c r="F144"/>
      <c r="G144"/>
      <c r="H144"/>
      <c r="I144"/>
      <c r="J144"/>
      <c r="K144"/>
    </row>
    <row r="145" spans="3:11" x14ac:dyDescent="0.2">
      <c r="C145"/>
      <c r="D145"/>
      <c r="E145"/>
      <c r="F145"/>
      <c r="G145"/>
      <c r="H145"/>
      <c r="I145"/>
      <c r="J145"/>
      <c r="K145"/>
    </row>
    <row r="146" spans="3:11" x14ac:dyDescent="0.2">
      <c r="C146"/>
      <c r="D146"/>
      <c r="E146"/>
      <c r="F146"/>
      <c r="G146"/>
      <c r="H146"/>
      <c r="I146"/>
      <c r="J146"/>
      <c r="K146"/>
    </row>
    <row r="147" spans="3:11" x14ac:dyDescent="0.2">
      <c r="C147"/>
      <c r="D147"/>
      <c r="E147"/>
      <c r="F147"/>
      <c r="G147"/>
      <c r="H147"/>
      <c r="I147"/>
      <c r="J147"/>
      <c r="K147"/>
    </row>
    <row r="148" spans="3:11" x14ac:dyDescent="0.2">
      <c r="C148"/>
      <c r="D148"/>
      <c r="E148"/>
      <c r="F148"/>
      <c r="G148"/>
      <c r="H148"/>
      <c r="I148"/>
      <c r="J148"/>
      <c r="K148"/>
    </row>
    <row r="149" spans="3:11" x14ac:dyDescent="0.2">
      <c r="C149"/>
      <c r="D149"/>
      <c r="E149"/>
      <c r="F149"/>
      <c r="G149"/>
      <c r="H149"/>
      <c r="I149"/>
      <c r="J149"/>
      <c r="K149"/>
    </row>
    <row r="150" spans="3:11" x14ac:dyDescent="0.2">
      <c r="C150"/>
      <c r="D150"/>
      <c r="E150"/>
      <c r="F150"/>
      <c r="G150"/>
      <c r="H150"/>
      <c r="I150"/>
      <c r="J150"/>
      <c r="K150"/>
    </row>
    <row r="151" spans="3:11" x14ac:dyDescent="0.2">
      <c r="C151"/>
      <c r="D151"/>
      <c r="E151"/>
      <c r="F151"/>
      <c r="G151"/>
      <c r="H151"/>
      <c r="I151"/>
      <c r="J151"/>
      <c r="K151"/>
    </row>
    <row r="152" spans="3:11" x14ac:dyDescent="0.2">
      <c r="C152"/>
      <c r="D152"/>
      <c r="E152"/>
      <c r="F152"/>
      <c r="G152"/>
      <c r="H152"/>
      <c r="I152"/>
      <c r="J152"/>
      <c r="K152"/>
    </row>
    <row r="153" spans="3:11" x14ac:dyDescent="0.2">
      <c r="C153"/>
      <c r="D153"/>
      <c r="E153"/>
      <c r="F153"/>
      <c r="G153"/>
      <c r="H153"/>
      <c r="I153"/>
      <c r="J153"/>
      <c r="K153"/>
    </row>
    <row r="154" spans="3:11" x14ac:dyDescent="0.2">
      <c r="C154"/>
      <c r="D154"/>
      <c r="E154"/>
      <c r="F154"/>
      <c r="G154"/>
      <c r="H154"/>
      <c r="I154"/>
      <c r="J154"/>
      <c r="K154"/>
    </row>
    <row r="155" spans="3:11" x14ac:dyDescent="0.2">
      <c r="C155"/>
      <c r="D155"/>
      <c r="E155"/>
      <c r="F155"/>
      <c r="G155"/>
      <c r="H155"/>
      <c r="I155"/>
      <c r="J155"/>
      <c r="K155"/>
    </row>
    <row r="156" spans="3:11" x14ac:dyDescent="0.2">
      <c r="C156"/>
      <c r="D156"/>
      <c r="E156"/>
      <c r="F156"/>
      <c r="G156"/>
      <c r="H156"/>
      <c r="I156"/>
      <c r="J156"/>
      <c r="K156"/>
    </row>
    <row r="157" spans="3:11" x14ac:dyDescent="0.2">
      <c r="C157"/>
      <c r="D157"/>
      <c r="E157"/>
      <c r="F157"/>
      <c r="G157"/>
      <c r="H157"/>
      <c r="I157"/>
      <c r="J157"/>
      <c r="K157"/>
    </row>
    <row r="158" spans="3:11" x14ac:dyDescent="0.2">
      <c r="C158"/>
      <c r="D158"/>
      <c r="E158"/>
      <c r="F158"/>
      <c r="G158"/>
      <c r="H158"/>
      <c r="I158"/>
      <c r="J158"/>
      <c r="K158"/>
    </row>
    <row r="159" spans="3:11" x14ac:dyDescent="0.2">
      <c r="C159"/>
      <c r="D159"/>
      <c r="E159"/>
      <c r="F159"/>
      <c r="G159"/>
      <c r="H159"/>
      <c r="I159"/>
      <c r="J159"/>
      <c r="K159"/>
    </row>
    <row r="160" spans="3:11" x14ac:dyDescent="0.2">
      <c r="C160"/>
      <c r="D160"/>
      <c r="E160"/>
      <c r="F160"/>
      <c r="G160"/>
      <c r="H160"/>
      <c r="I160"/>
      <c r="J160"/>
      <c r="K160"/>
    </row>
    <row r="161" spans="3:11" x14ac:dyDescent="0.2">
      <c r="C161"/>
      <c r="D161"/>
      <c r="E161"/>
      <c r="F161"/>
      <c r="G161"/>
      <c r="H161"/>
      <c r="I161"/>
      <c r="J161"/>
      <c r="K161"/>
    </row>
    <row r="162" spans="3:11" x14ac:dyDescent="0.2">
      <c r="C162"/>
      <c r="D162"/>
      <c r="E162"/>
      <c r="F162"/>
      <c r="G162"/>
      <c r="H162"/>
      <c r="I162"/>
      <c r="J162"/>
      <c r="K162"/>
    </row>
    <row r="163" spans="3:11" x14ac:dyDescent="0.2">
      <c r="C163"/>
      <c r="D163"/>
      <c r="E163"/>
      <c r="F163"/>
      <c r="G163"/>
      <c r="H163"/>
      <c r="I163"/>
      <c r="J163"/>
      <c r="K163"/>
    </row>
    <row r="164" spans="3:11" x14ac:dyDescent="0.2">
      <c r="C164"/>
      <c r="D164"/>
      <c r="E164"/>
      <c r="F164"/>
      <c r="G164"/>
      <c r="H164"/>
      <c r="I164"/>
      <c r="J164"/>
      <c r="K164"/>
    </row>
    <row r="165" spans="3:11" x14ac:dyDescent="0.2">
      <c r="C165"/>
      <c r="D165"/>
      <c r="E165"/>
      <c r="F165"/>
      <c r="G165"/>
      <c r="H165"/>
      <c r="I165"/>
      <c r="J165"/>
      <c r="K165"/>
    </row>
    <row r="166" spans="3:11" x14ac:dyDescent="0.2">
      <c r="C166"/>
      <c r="D166"/>
      <c r="E166"/>
      <c r="F166"/>
      <c r="G166"/>
      <c r="H166"/>
      <c r="I166"/>
      <c r="J166"/>
      <c r="K166"/>
    </row>
    <row r="167" spans="3:11" x14ac:dyDescent="0.2">
      <c r="C167"/>
      <c r="D167"/>
      <c r="E167"/>
      <c r="F167"/>
      <c r="G167"/>
      <c r="H167"/>
      <c r="I167"/>
      <c r="J167"/>
      <c r="K167"/>
    </row>
    <row r="168" spans="3:11" x14ac:dyDescent="0.2">
      <c r="C168"/>
      <c r="D168"/>
      <c r="E168"/>
      <c r="F168"/>
      <c r="G168"/>
      <c r="H168"/>
      <c r="I168"/>
      <c r="J168"/>
      <c r="K168"/>
    </row>
    <row r="169" spans="3:11" x14ac:dyDescent="0.2">
      <c r="C169"/>
      <c r="D169"/>
      <c r="E169"/>
      <c r="F169"/>
      <c r="G169"/>
      <c r="H169"/>
      <c r="I169"/>
      <c r="J169"/>
      <c r="K169"/>
    </row>
    <row r="170" spans="3:11" x14ac:dyDescent="0.2">
      <c r="C170"/>
      <c r="D170"/>
      <c r="E170"/>
      <c r="F170"/>
      <c r="G170"/>
      <c r="H170"/>
      <c r="I170"/>
      <c r="J170"/>
      <c r="K170"/>
    </row>
    <row r="171" spans="3:11" x14ac:dyDescent="0.2">
      <c r="C171"/>
      <c r="D171"/>
      <c r="E171"/>
      <c r="F171"/>
      <c r="G171"/>
      <c r="H171"/>
      <c r="I171"/>
      <c r="J171"/>
      <c r="K171"/>
    </row>
    <row r="172" spans="3:11" x14ac:dyDescent="0.2">
      <c r="C172"/>
      <c r="D172"/>
      <c r="E172"/>
      <c r="F172"/>
      <c r="G172"/>
      <c r="H172"/>
      <c r="I172"/>
      <c r="J172"/>
      <c r="K172"/>
    </row>
    <row r="173" spans="3:11" x14ac:dyDescent="0.2">
      <c r="C173"/>
      <c r="D173"/>
      <c r="E173"/>
      <c r="F173"/>
      <c r="G173"/>
      <c r="H173"/>
      <c r="I173"/>
      <c r="J173"/>
      <c r="K173"/>
    </row>
    <row r="174" spans="3:11" x14ac:dyDescent="0.2">
      <c r="C174"/>
      <c r="D174"/>
      <c r="E174"/>
      <c r="F174"/>
      <c r="G174"/>
      <c r="H174"/>
      <c r="I174"/>
      <c r="J174"/>
      <c r="K174"/>
    </row>
    <row r="175" spans="3:11" x14ac:dyDescent="0.2">
      <c r="C175"/>
      <c r="D175"/>
      <c r="E175"/>
      <c r="F175"/>
      <c r="G175"/>
      <c r="H175"/>
      <c r="I175"/>
      <c r="J175"/>
      <c r="K175"/>
    </row>
    <row r="176" spans="3:11" x14ac:dyDescent="0.2">
      <c r="C176"/>
      <c r="D176"/>
      <c r="E176"/>
      <c r="F176"/>
      <c r="G176"/>
      <c r="H176"/>
      <c r="I176"/>
      <c r="J176"/>
      <c r="K176"/>
    </row>
    <row r="177" spans="3:11" x14ac:dyDescent="0.2">
      <c r="C177"/>
      <c r="D177"/>
      <c r="E177"/>
      <c r="F177"/>
      <c r="G177"/>
      <c r="H177"/>
      <c r="I177"/>
      <c r="J177"/>
      <c r="K177"/>
    </row>
    <row r="178" spans="3:11" x14ac:dyDescent="0.2">
      <c r="C178"/>
      <c r="D178"/>
      <c r="E178"/>
      <c r="F178"/>
      <c r="G178"/>
      <c r="H178"/>
      <c r="I178"/>
      <c r="J178"/>
      <c r="K178"/>
    </row>
    <row r="179" spans="3:11" x14ac:dyDescent="0.2">
      <c r="C179"/>
      <c r="D179"/>
      <c r="E179"/>
      <c r="F179"/>
      <c r="G179"/>
      <c r="H179"/>
      <c r="I179"/>
      <c r="J179"/>
      <c r="K179"/>
    </row>
    <row r="180" spans="3:11" x14ac:dyDescent="0.2">
      <c r="C180"/>
      <c r="D180"/>
      <c r="E180"/>
      <c r="F180"/>
      <c r="G180"/>
      <c r="H180"/>
      <c r="I180"/>
      <c r="J180"/>
      <c r="K180"/>
    </row>
    <row r="181" spans="3:11" x14ac:dyDescent="0.2">
      <c r="C181"/>
      <c r="D181"/>
      <c r="E181"/>
      <c r="F181"/>
      <c r="G181"/>
      <c r="H181"/>
      <c r="I181"/>
      <c r="J181"/>
      <c r="K181"/>
    </row>
    <row r="182" spans="3:11" x14ac:dyDescent="0.2">
      <c r="C182"/>
      <c r="D182"/>
      <c r="E182"/>
      <c r="F182"/>
      <c r="G182"/>
      <c r="H182"/>
      <c r="I182"/>
      <c r="J182"/>
      <c r="K182"/>
    </row>
    <row r="183" spans="3:11" x14ac:dyDescent="0.2">
      <c r="C183"/>
      <c r="D183"/>
      <c r="E183"/>
      <c r="F183"/>
      <c r="G183"/>
      <c r="H183"/>
      <c r="I183"/>
      <c r="J183"/>
      <c r="K183"/>
    </row>
    <row r="184" spans="3:11" x14ac:dyDescent="0.2">
      <c r="C184"/>
      <c r="D184"/>
      <c r="E184"/>
      <c r="F184"/>
      <c r="G184"/>
      <c r="H184"/>
      <c r="I184"/>
      <c r="J184"/>
      <c r="K184"/>
    </row>
    <row r="185" spans="3:11" x14ac:dyDescent="0.2">
      <c r="C185"/>
      <c r="D185"/>
      <c r="E185"/>
      <c r="F185"/>
      <c r="G185"/>
      <c r="H185"/>
      <c r="I185"/>
      <c r="J185"/>
      <c r="K185"/>
    </row>
    <row r="186" spans="3:11" x14ac:dyDescent="0.2">
      <c r="C186"/>
      <c r="D186"/>
      <c r="E186"/>
      <c r="F186"/>
      <c r="G186"/>
      <c r="H186"/>
      <c r="I186"/>
      <c r="J186"/>
      <c r="K186"/>
    </row>
    <row r="187" spans="3:11" x14ac:dyDescent="0.2">
      <c r="C187"/>
      <c r="D187"/>
      <c r="E187"/>
      <c r="F187"/>
      <c r="G187"/>
      <c r="H187"/>
      <c r="I187"/>
      <c r="J187"/>
      <c r="K187"/>
    </row>
    <row r="188" spans="3:11" x14ac:dyDescent="0.2">
      <c r="C188"/>
      <c r="D188"/>
      <c r="E188"/>
      <c r="F188"/>
      <c r="G188"/>
      <c r="H188"/>
      <c r="I188"/>
      <c r="J188"/>
      <c r="K188"/>
    </row>
    <row r="189" spans="3:11" x14ac:dyDescent="0.2">
      <c r="C189"/>
      <c r="D189"/>
      <c r="E189"/>
      <c r="F189"/>
      <c r="G189"/>
      <c r="H189"/>
      <c r="I189"/>
      <c r="J189"/>
      <c r="K189"/>
    </row>
    <row r="190" spans="3:11" x14ac:dyDescent="0.2">
      <c r="C190"/>
      <c r="D190"/>
      <c r="E190"/>
      <c r="F190"/>
      <c r="G190"/>
      <c r="H190"/>
      <c r="I190"/>
      <c r="J190"/>
      <c r="K190"/>
    </row>
    <row r="191" spans="3:11" x14ac:dyDescent="0.2">
      <c r="C191"/>
      <c r="D191"/>
      <c r="E191"/>
      <c r="F191"/>
      <c r="G191"/>
      <c r="H191"/>
      <c r="I191"/>
      <c r="J191"/>
      <c r="K191"/>
    </row>
    <row r="192" spans="3:11" x14ac:dyDescent="0.2">
      <c r="C192"/>
      <c r="D192"/>
      <c r="E192"/>
      <c r="F192"/>
      <c r="G192"/>
      <c r="H192"/>
      <c r="I192"/>
      <c r="J192"/>
      <c r="K192"/>
    </row>
    <row r="193" spans="3:11" x14ac:dyDescent="0.2">
      <c r="C193"/>
      <c r="D193"/>
      <c r="E193"/>
      <c r="F193"/>
      <c r="G193"/>
      <c r="H193"/>
      <c r="I193"/>
      <c r="J193"/>
      <c r="K193"/>
    </row>
    <row r="194" spans="3:11" x14ac:dyDescent="0.2">
      <c r="C194"/>
      <c r="D194"/>
      <c r="E194"/>
      <c r="F194"/>
      <c r="G194"/>
      <c r="H194"/>
      <c r="I194"/>
      <c r="J194"/>
      <c r="K194"/>
    </row>
    <row r="195" spans="3:11" x14ac:dyDescent="0.2">
      <c r="C195"/>
      <c r="D195"/>
      <c r="E195"/>
      <c r="F195"/>
      <c r="G195"/>
      <c r="H195"/>
      <c r="I195"/>
      <c r="J195"/>
      <c r="K19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2</vt:i4>
      </vt:variant>
    </vt:vector>
  </HeadingPairs>
  <TitlesOfParts>
    <vt:vector size="19" baseType="lpstr">
      <vt:lpstr>Main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Chart2</vt:lpstr>
      <vt:lpstr>Chart1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Govek</dc:creator>
  <cp:keywords/>
  <dc:description/>
  <cp:lastModifiedBy>Microsoft Office User</cp:lastModifiedBy>
  <cp:revision/>
  <dcterms:created xsi:type="dcterms:W3CDTF">2020-01-03T20:05:09Z</dcterms:created>
  <dcterms:modified xsi:type="dcterms:W3CDTF">2020-08-06T03:03:23Z</dcterms:modified>
  <cp:category/>
  <cp:contentStatus/>
</cp:coreProperties>
</file>