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I:\新建文件夹\单纯实验\已完成\P656\"/>
    </mc:Choice>
  </mc:AlternateContent>
  <xr:revisionPtr revIDLastSave="0" documentId="13_ncr:1_{F712FDF4-4A78-46A9-9A23-6C0A89640FAE}" xr6:coauthVersionLast="47" xr6:coauthVersionMax="47" xr10:uidLastSave="{00000000-0000-0000-0000-000000000000}"/>
  <bookViews>
    <workbookView xWindow="12710" yWindow="0" windowWidth="12980" windowHeight="15370" firstSheet="1" activeTab="3" xr2:uid="{00000000-000D-0000-FFFF-FFFF00000000}"/>
  </bookViews>
  <sheets>
    <sheet name="PCR CT" sheetId="1" r:id="rId1"/>
    <sheet name="AKAP5-si" sheetId="2" r:id="rId2"/>
    <sheet name="AOAH-IT1-si" sheetId="3" r:id="rId3"/>
    <sheet name="Transwe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1" l="1"/>
  <c r="O41" i="1"/>
  <c r="O40" i="1"/>
  <c r="P39" i="1"/>
  <c r="O39" i="1"/>
  <c r="Q35" i="1"/>
  <c r="O35" i="1"/>
  <c r="P34" i="1"/>
  <c r="O34" i="1"/>
  <c r="Q33" i="1"/>
  <c r="O33" i="1"/>
  <c r="Q29" i="1"/>
  <c r="P29" i="1"/>
  <c r="O29" i="1"/>
  <c r="Q28" i="1"/>
  <c r="P28" i="1"/>
  <c r="O28" i="1"/>
  <c r="Q27" i="1"/>
  <c r="P27" i="1"/>
  <c r="O27" i="1"/>
  <c r="O23" i="1"/>
  <c r="O22" i="1"/>
  <c r="O21" i="1"/>
  <c r="O17" i="1"/>
  <c r="Q16" i="1"/>
  <c r="P16" i="1"/>
  <c r="O16" i="1"/>
  <c r="P15" i="1"/>
  <c r="O15" i="1"/>
  <c r="Q11" i="1"/>
  <c r="P11" i="1"/>
  <c r="O11" i="1"/>
  <c r="Q10" i="1"/>
  <c r="P10" i="1"/>
  <c r="O10" i="1"/>
  <c r="Q9" i="1"/>
  <c r="P9" i="1"/>
  <c r="O9" i="1"/>
  <c r="O4" i="1"/>
  <c r="P4" i="1"/>
  <c r="Q4" i="1"/>
  <c r="O5" i="1"/>
  <c r="P5" i="1"/>
  <c r="Q5" i="1"/>
  <c r="P3" i="1"/>
  <c r="Q3" i="1"/>
  <c r="O3" i="1"/>
  <c r="K40" i="1"/>
  <c r="M40" i="1"/>
  <c r="Q40" i="1" s="1"/>
  <c r="K41" i="1"/>
  <c r="M41" i="1"/>
  <c r="L39" i="1"/>
  <c r="K39" i="1"/>
  <c r="K34" i="1"/>
  <c r="L34" i="1"/>
  <c r="K35" i="1"/>
  <c r="M35" i="1"/>
  <c r="M33" i="1"/>
  <c r="K33" i="1"/>
  <c r="K28" i="1"/>
  <c r="L28" i="1"/>
  <c r="M28" i="1"/>
  <c r="L29" i="1"/>
  <c r="M29" i="1"/>
  <c r="M27" i="1"/>
  <c r="L27" i="1"/>
  <c r="K27" i="1"/>
  <c r="K22" i="1"/>
  <c r="M22" i="1"/>
  <c r="Q22" i="1" s="1"/>
  <c r="K23" i="1"/>
  <c r="L23" i="1"/>
  <c r="P23" i="1" s="1"/>
  <c r="K21" i="1"/>
  <c r="K16" i="1"/>
  <c r="L16" i="1"/>
  <c r="M16" i="1"/>
  <c r="K17" i="1"/>
  <c r="M17" i="1"/>
  <c r="Q17" i="1" s="1"/>
  <c r="M15" i="1"/>
  <c r="Q15" i="1" s="1"/>
  <c r="L15" i="1"/>
  <c r="K15" i="1"/>
  <c r="K10" i="1"/>
  <c r="L10" i="1"/>
  <c r="M10" i="1"/>
  <c r="K11" i="1"/>
  <c r="L11" i="1"/>
  <c r="M11" i="1"/>
  <c r="M9" i="1"/>
  <c r="L9" i="1"/>
  <c r="K9" i="1"/>
  <c r="K4" i="1"/>
  <c r="L4" i="1"/>
  <c r="M4" i="1"/>
  <c r="K5" i="1"/>
  <c r="L5" i="1"/>
  <c r="M5" i="1"/>
  <c r="M3" i="1"/>
  <c r="L3" i="1"/>
  <c r="K3" i="1"/>
  <c r="I11" i="1"/>
  <c r="I10" i="1"/>
  <c r="I9" i="1"/>
  <c r="F11" i="1"/>
  <c r="F10" i="1"/>
  <c r="F9" i="1"/>
  <c r="C11" i="1"/>
  <c r="C10" i="1"/>
  <c r="C9" i="1"/>
  <c r="I5" i="1"/>
  <c r="I4" i="1"/>
  <c r="I3" i="1"/>
  <c r="F5" i="1"/>
  <c r="F4" i="1"/>
  <c r="F3" i="1"/>
  <c r="C5" i="1"/>
  <c r="C4" i="1"/>
  <c r="C3" i="1"/>
  <c r="I41" i="1"/>
  <c r="I40" i="1"/>
  <c r="I39" i="1"/>
  <c r="M39" i="1" s="1"/>
  <c r="Q39" i="1" s="1"/>
  <c r="F41" i="1"/>
  <c r="L41" i="1" s="1"/>
  <c r="P41" i="1" s="1"/>
  <c r="F40" i="1"/>
  <c r="L40" i="1" s="1"/>
  <c r="P40" i="1" s="1"/>
  <c r="F39" i="1"/>
  <c r="C41" i="1"/>
  <c r="C40" i="1"/>
  <c r="C39" i="1"/>
  <c r="I35" i="1"/>
  <c r="I34" i="1"/>
  <c r="M34" i="1" s="1"/>
  <c r="Q34" i="1" s="1"/>
  <c r="I33" i="1"/>
  <c r="F35" i="1"/>
  <c r="L35" i="1" s="1"/>
  <c r="P35" i="1" s="1"/>
  <c r="F34" i="1"/>
  <c r="F33" i="1"/>
  <c r="L33" i="1" s="1"/>
  <c r="P33" i="1" s="1"/>
  <c r="C35" i="1"/>
  <c r="C34" i="1"/>
  <c r="C33" i="1"/>
  <c r="I29" i="1"/>
  <c r="I28" i="1"/>
  <c r="I27" i="1"/>
  <c r="F29" i="1"/>
  <c r="F28" i="1"/>
  <c r="F27" i="1"/>
  <c r="C29" i="1"/>
  <c r="K29" i="1" s="1"/>
  <c r="C28" i="1"/>
  <c r="C27" i="1"/>
  <c r="I23" i="1"/>
  <c r="M23" i="1" s="1"/>
  <c r="Q23" i="1" s="1"/>
  <c r="I22" i="1"/>
  <c r="I21" i="1"/>
  <c r="M21" i="1" s="1"/>
  <c r="Q21" i="1" s="1"/>
  <c r="F23" i="1"/>
  <c r="F22" i="1"/>
  <c r="L22" i="1" s="1"/>
  <c r="P22" i="1" s="1"/>
  <c r="F21" i="1"/>
  <c r="L21" i="1" s="1"/>
  <c r="P21" i="1" s="1"/>
  <c r="C23" i="1"/>
  <c r="C22" i="1"/>
  <c r="C21" i="1"/>
  <c r="I17" i="1"/>
  <c r="I16" i="1"/>
  <c r="I15" i="1"/>
  <c r="F17" i="1"/>
  <c r="L17" i="1" s="1"/>
  <c r="P17" i="1" s="1"/>
  <c r="F16" i="1"/>
  <c r="F15" i="1"/>
  <c r="C16" i="1"/>
  <c r="C17" i="1"/>
  <c r="C15" i="1"/>
</calcChain>
</file>

<file path=xl/sharedStrings.xml><?xml version="1.0" encoding="utf-8"?>
<sst xmlns="http://schemas.openxmlformats.org/spreadsheetml/2006/main" count="114" uniqueCount="15">
  <si>
    <t>AKAP5</t>
    <phoneticPr fontId="1" type="noConversion"/>
  </si>
  <si>
    <t>RGM-1</t>
    <phoneticPr fontId="1" type="noConversion"/>
  </si>
  <si>
    <t>HGC-27</t>
    <phoneticPr fontId="1" type="noConversion"/>
  </si>
  <si>
    <t>AGS</t>
    <phoneticPr fontId="1" type="noConversion"/>
  </si>
  <si>
    <t>CTLA4</t>
    <phoneticPr fontId="1" type="noConversion"/>
  </si>
  <si>
    <t>LRRC8C</t>
    <phoneticPr fontId="1" type="noConversion"/>
  </si>
  <si>
    <t>AOAH-IT1</t>
    <phoneticPr fontId="1" type="noConversion"/>
  </si>
  <si>
    <t>NPC2</t>
    <phoneticPr fontId="1" type="noConversion"/>
  </si>
  <si>
    <t>RGS1</t>
    <phoneticPr fontId="1" type="noConversion"/>
  </si>
  <si>
    <t>SLC2A3</t>
    <phoneticPr fontId="1" type="noConversion"/>
  </si>
  <si>
    <t>si NC</t>
    <phoneticPr fontId="1" type="noConversion"/>
  </si>
  <si>
    <t>si AKAP5</t>
    <phoneticPr fontId="1" type="noConversion"/>
  </si>
  <si>
    <t>si AOAH-IT1</t>
    <phoneticPr fontId="1" type="noConversion"/>
  </si>
  <si>
    <t>invasion</t>
    <phoneticPr fontId="1" type="noConversion"/>
  </si>
  <si>
    <t>migration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</si>
</sst>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E7" zoomScale="85" zoomScaleNormal="85" workbookViewId="0">
      <selection activeCell="T23" sqref="T23"/>
    </sheetView>
  </sheetViews>
  <sheetFormatPr defaultRowHeight="14" x14ac:dyDescent="0.3"/>
  <cols>
    <col min="11" max="11" width="13.75" bestFit="1" customWidth="1"/>
  </cols>
  <sheetData>
    <row r="1" spans="1:17" x14ac:dyDescent="0.3">
      <c r="A1" t="s">
        <v>0</v>
      </c>
      <c r="K1" t="s">
        <v>0</v>
      </c>
      <c r="O1" t="s">
        <v>0</v>
      </c>
    </row>
    <row r="2" spans="1:17" x14ac:dyDescent="0.3">
      <c r="A2" t="s">
        <v>1</v>
      </c>
      <c r="D2" t="s">
        <v>2</v>
      </c>
      <c r="G2" t="s">
        <v>3</v>
      </c>
      <c r="K2" t="s">
        <v>1</v>
      </c>
      <c r="L2" t="s">
        <v>2</v>
      </c>
      <c r="M2" t="s">
        <v>3</v>
      </c>
      <c r="O2" t="s">
        <v>1</v>
      </c>
      <c r="P2" t="s">
        <v>2</v>
      </c>
      <c r="Q2" t="s">
        <v>3</v>
      </c>
    </row>
    <row r="3" spans="1:17" x14ac:dyDescent="0.3">
      <c r="A3">
        <v>16.46</v>
      </c>
      <c r="B3">
        <v>24.12</v>
      </c>
      <c r="C3">
        <f>B3-A3</f>
        <v>7.66</v>
      </c>
      <c r="D3">
        <v>16.41</v>
      </c>
      <c r="E3">
        <v>26.44</v>
      </c>
      <c r="F3">
        <f>E3-D3</f>
        <v>10.030000000000001</v>
      </c>
      <c r="G3">
        <v>16.22</v>
      </c>
      <c r="H3">
        <v>26.33</v>
      </c>
      <c r="I3">
        <f>H3-G3</f>
        <v>10.11</v>
      </c>
      <c r="K3">
        <f>C3-7.66</f>
        <v>0</v>
      </c>
      <c r="L3">
        <f>F3-7.66</f>
        <v>2.370000000000001</v>
      </c>
      <c r="M3">
        <f>I3-7.66</f>
        <v>2.4499999999999993</v>
      </c>
      <c r="O3">
        <f>POWER(2,-K3)</f>
        <v>1</v>
      </c>
      <c r="P3">
        <f t="shared" ref="P3:Q3" si="0">POWER(2,-L3)</f>
        <v>0.19344562419279859</v>
      </c>
      <c r="Q3">
        <f t="shared" si="0"/>
        <v>0.18301071199320323</v>
      </c>
    </row>
    <row r="4" spans="1:17" x14ac:dyDescent="0.3">
      <c r="A4">
        <v>16.14</v>
      </c>
      <c r="B4">
        <v>24.62</v>
      </c>
      <c r="C4">
        <f t="shared" ref="C4:C5" si="1">B4-A4</f>
        <v>8.48</v>
      </c>
      <c r="D4">
        <v>16.38</v>
      </c>
      <c r="E4">
        <v>26.41</v>
      </c>
      <c r="F4">
        <f t="shared" ref="F4:F5" si="2">E4-D4</f>
        <v>10.030000000000001</v>
      </c>
      <c r="G4">
        <v>16.28</v>
      </c>
      <c r="H4">
        <v>26.98</v>
      </c>
      <c r="I4">
        <f t="shared" ref="I4:I5" si="3">H4-G4</f>
        <v>10.7</v>
      </c>
      <c r="K4">
        <f t="shared" ref="K4:K5" si="4">C4-7.66</f>
        <v>0.82000000000000028</v>
      </c>
      <c r="L4">
        <f t="shared" ref="L4:L5" si="5">F4-7.66</f>
        <v>2.370000000000001</v>
      </c>
      <c r="M4">
        <f t="shared" ref="M4:M5" si="6">I4-7.66</f>
        <v>3.0399999999999991</v>
      </c>
      <c r="O4">
        <f t="shared" ref="O4:O5" si="7">POWER(2,-K4)</f>
        <v>0.56644194264789927</v>
      </c>
      <c r="P4">
        <f t="shared" ref="P4:P5" si="8">POWER(2,-L4)</f>
        <v>0.19344562419279859</v>
      </c>
      <c r="Q4">
        <f t="shared" ref="Q4:Q5" si="9">POWER(2,-M4)</f>
        <v>0.12158186842653573</v>
      </c>
    </row>
    <row r="5" spans="1:17" x14ac:dyDescent="0.3">
      <c r="A5">
        <v>16.39</v>
      </c>
      <c r="B5">
        <v>24.08</v>
      </c>
      <c r="C5">
        <f t="shared" si="1"/>
        <v>7.6899999999999977</v>
      </c>
      <c r="D5">
        <v>16.25</v>
      </c>
      <c r="E5">
        <v>26.53</v>
      </c>
      <c r="F5">
        <f t="shared" si="2"/>
        <v>10.280000000000001</v>
      </c>
      <c r="G5">
        <v>16.260000000000002</v>
      </c>
      <c r="H5">
        <v>26.26</v>
      </c>
      <c r="I5">
        <f t="shared" si="3"/>
        <v>10</v>
      </c>
      <c r="K5">
        <f t="shared" si="4"/>
        <v>2.9999999999997584E-2</v>
      </c>
      <c r="L5">
        <f t="shared" si="5"/>
        <v>2.620000000000001</v>
      </c>
      <c r="M5">
        <f t="shared" si="6"/>
        <v>2.34</v>
      </c>
      <c r="O5">
        <f t="shared" si="7"/>
        <v>0.9794202975869285</v>
      </c>
      <c r="P5">
        <f t="shared" si="8"/>
        <v>0.16266773193024159</v>
      </c>
      <c r="Q5">
        <f t="shared" si="9"/>
        <v>0.19751032796584428</v>
      </c>
    </row>
    <row r="7" spans="1:17" x14ac:dyDescent="0.3">
      <c r="A7" t="s">
        <v>4</v>
      </c>
      <c r="K7" t="s">
        <v>4</v>
      </c>
      <c r="O7" t="s">
        <v>4</v>
      </c>
    </row>
    <row r="8" spans="1:17" x14ac:dyDescent="0.3">
      <c r="A8" t="s">
        <v>1</v>
      </c>
      <c r="D8" t="s">
        <v>2</v>
      </c>
      <c r="G8" t="s">
        <v>3</v>
      </c>
      <c r="K8" t="s">
        <v>1</v>
      </c>
      <c r="L8" t="s">
        <v>2</v>
      </c>
      <c r="M8" t="s">
        <v>3</v>
      </c>
      <c r="O8" t="s">
        <v>1</v>
      </c>
      <c r="P8" t="s">
        <v>2</v>
      </c>
      <c r="Q8" t="s">
        <v>3</v>
      </c>
    </row>
    <row r="9" spans="1:17" x14ac:dyDescent="0.3">
      <c r="A9">
        <v>24.35</v>
      </c>
      <c r="B9">
        <v>23.66</v>
      </c>
      <c r="C9">
        <f>B9-A9</f>
        <v>-0.69000000000000128</v>
      </c>
      <c r="D9">
        <v>24.1</v>
      </c>
      <c r="E9">
        <v>25.88</v>
      </c>
      <c r="F9">
        <f>E9-D9</f>
        <v>1.7799999999999976</v>
      </c>
      <c r="G9">
        <v>24.25</v>
      </c>
      <c r="H9">
        <v>25.15</v>
      </c>
      <c r="I9">
        <f>H9-G9</f>
        <v>0.89999999999999858</v>
      </c>
      <c r="K9">
        <f>C9+0.69</f>
        <v>-1.3322676295501878E-15</v>
      </c>
      <c r="L9">
        <f>F9+0.69</f>
        <v>2.4699999999999975</v>
      </c>
      <c r="M9">
        <f>I9+0.69</f>
        <v>1.5899999999999985</v>
      </c>
      <c r="O9">
        <f>POWER(2,-K9)</f>
        <v>1.0000000000000009</v>
      </c>
      <c r="P9">
        <f t="shared" ref="P9:P11" si="10">POWER(2,-L9)</f>
        <v>0.1804911494403123</v>
      </c>
      <c r="Q9">
        <f t="shared" ref="Q9:Q11" si="11">POWER(2,-M9)</f>
        <v>0.33217145352412819</v>
      </c>
    </row>
    <row r="10" spans="1:17" x14ac:dyDescent="0.3">
      <c r="A10">
        <v>24.39</v>
      </c>
      <c r="B10">
        <v>23.8</v>
      </c>
      <c r="C10">
        <f t="shared" ref="C10:C11" si="12">B10-A10</f>
        <v>-0.58999999999999986</v>
      </c>
      <c r="D10">
        <v>24.58</v>
      </c>
      <c r="E10">
        <v>24.67</v>
      </c>
      <c r="F10">
        <f t="shared" ref="F10:F11" si="13">E10-D10</f>
        <v>9.0000000000003411E-2</v>
      </c>
      <c r="G10">
        <v>24.66</v>
      </c>
      <c r="H10">
        <v>24.44</v>
      </c>
      <c r="I10">
        <f t="shared" ref="I10:I11" si="14">H10-G10</f>
        <v>-0.21999999999999886</v>
      </c>
      <c r="K10">
        <f t="shared" ref="K10:K11" si="15">C10+0.69</f>
        <v>0.10000000000000009</v>
      </c>
      <c r="L10">
        <f t="shared" ref="L10:L11" si="16">F10+0.69</f>
        <v>0.78000000000000336</v>
      </c>
      <c r="M10">
        <f t="shared" ref="M10:M11" si="17">I10+0.69</f>
        <v>0.47000000000000108</v>
      </c>
      <c r="O10">
        <f t="shared" ref="O10:O11" si="18">POWER(2,-K10)</f>
        <v>0.93303299153680741</v>
      </c>
      <c r="P10">
        <f t="shared" si="10"/>
        <v>0.58236679323422658</v>
      </c>
      <c r="Q10">
        <f t="shared" si="11"/>
        <v>0.72196459776124755</v>
      </c>
    </row>
    <row r="11" spans="1:17" x14ac:dyDescent="0.3">
      <c r="A11">
        <v>24.45</v>
      </c>
      <c r="B11">
        <v>23.61</v>
      </c>
      <c r="C11">
        <f t="shared" si="12"/>
        <v>-0.83999999999999986</v>
      </c>
      <c r="D11">
        <v>24.46</v>
      </c>
      <c r="E11">
        <v>25.14</v>
      </c>
      <c r="F11">
        <f t="shared" si="13"/>
        <v>0.67999999999999972</v>
      </c>
      <c r="G11">
        <v>24.31</v>
      </c>
      <c r="H11">
        <v>25.29</v>
      </c>
      <c r="I11">
        <f t="shared" si="14"/>
        <v>0.98000000000000043</v>
      </c>
      <c r="K11">
        <f t="shared" si="15"/>
        <v>-0.14999999999999991</v>
      </c>
      <c r="L11">
        <f t="shared" si="16"/>
        <v>1.3699999999999997</v>
      </c>
      <c r="M11">
        <f t="shared" si="17"/>
        <v>1.6700000000000004</v>
      </c>
      <c r="O11">
        <f t="shared" si="18"/>
        <v>1.1095694720678448</v>
      </c>
      <c r="P11">
        <f t="shared" si="10"/>
        <v>0.38689124838559757</v>
      </c>
      <c r="Q11">
        <f t="shared" si="11"/>
        <v>0.31425334363045704</v>
      </c>
    </row>
    <row r="13" spans="1:17" x14ac:dyDescent="0.3">
      <c r="A13" t="s">
        <v>5</v>
      </c>
      <c r="K13" t="s">
        <v>5</v>
      </c>
      <c r="O13" t="s">
        <v>5</v>
      </c>
    </row>
    <row r="14" spans="1:17" x14ac:dyDescent="0.3">
      <c r="A14" t="s">
        <v>1</v>
      </c>
      <c r="D14" t="s">
        <v>2</v>
      </c>
      <c r="G14" t="s">
        <v>3</v>
      </c>
      <c r="K14" t="s">
        <v>1</v>
      </c>
      <c r="L14" t="s">
        <v>2</v>
      </c>
      <c r="M14" t="s">
        <v>3</v>
      </c>
      <c r="O14" t="s">
        <v>1</v>
      </c>
      <c r="P14" t="s">
        <v>2</v>
      </c>
      <c r="Q14" t="s">
        <v>3</v>
      </c>
    </row>
    <row r="15" spans="1:17" x14ac:dyDescent="0.3">
      <c r="A15">
        <v>11.21</v>
      </c>
      <c r="B15">
        <v>28.05</v>
      </c>
      <c r="C15">
        <f>B15-A15</f>
        <v>16.84</v>
      </c>
      <c r="D15">
        <v>11.08</v>
      </c>
      <c r="E15">
        <v>25.71</v>
      </c>
      <c r="F15">
        <f>E15-D15</f>
        <v>14.63</v>
      </c>
      <c r="G15">
        <v>10.73</v>
      </c>
      <c r="H15">
        <v>24.85</v>
      </c>
      <c r="I15">
        <f>H15-G15</f>
        <v>14.120000000000001</v>
      </c>
      <c r="K15">
        <f>C15-16.84</f>
        <v>0</v>
      </c>
      <c r="L15">
        <f>F15-16.84</f>
        <v>-2.2099999999999991</v>
      </c>
      <c r="M15">
        <f>I15-16.84</f>
        <v>-2.7199999999999989</v>
      </c>
      <c r="O15">
        <f>POWER(2,-K15)</f>
        <v>1</v>
      </c>
      <c r="P15">
        <f t="shared" ref="P15:P17" si="19">POWER(2,-L15)</f>
        <v>4.6267527356211469</v>
      </c>
      <c r="Q15">
        <f t="shared" ref="Q15:Q17" si="20">POWER(2,-M15)</f>
        <v>6.5887281381405796</v>
      </c>
    </row>
    <row r="16" spans="1:17" x14ac:dyDescent="0.3">
      <c r="A16">
        <v>11.64</v>
      </c>
      <c r="B16">
        <v>27.89</v>
      </c>
      <c r="C16">
        <f t="shared" ref="C16:C17" si="21">B16-A16</f>
        <v>16.25</v>
      </c>
      <c r="D16">
        <v>11.17</v>
      </c>
      <c r="E16">
        <v>24.6</v>
      </c>
      <c r="F16">
        <f t="shared" ref="F16:F17" si="22">E16-D16</f>
        <v>13.430000000000001</v>
      </c>
      <c r="G16">
        <v>10.94</v>
      </c>
      <c r="H16">
        <v>25.45</v>
      </c>
      <c r="I16">
        <f t="shared" ref="I16:I17" si="23">H16-G16</f>
        <v>14.51</v>
      </c>
      <c r="K16">
        <f t="shared" ref="K16:K17" si="24">C16-16.84</f>
        <v>-0.58999999999999986</v>
      </c>
      <c r="L16">
        <f t="shared" ref="L16:L17" si="25">F16-16.84</f>
        <v>-3.4099999999999984</v>
      </c>
      <c r="M16">
        <f t="shared" ref="M16:M17" si="26">I16-16.84</f>
        <v>-2.33</v>
      </c>
      <c r="O16">
        <f t="shared" ref="O16:O17" si="27">POWER(2,-K16)</f>
        <v>1.5052467474110671</v>
      </c>
      <c r="P16">
        <f t="shared" si="19"/>
        <v>10.629486512772079</v>
      </c>
      <c r="Q16">
        <f t="shared" si="20"/>
        <v>5.0280534980873126</v>
      </c>
    </row>
    <row r="17" spans="1:17" x14ac:dyDescent="0.3">
      <c r="A17">
        <v>11.68</v>
      </c>
      <c r="B17">
        <v>28.53</v>
      </c>
      <c r="C17">
        <f t="shared" si="21"/>
        <v>16.850000000000001</v>
      </c>
      <c r="D17">
        <v>11.14</v>
      </c>
      <c r="E17">
        <v>25.95</v>
      </c>
      <c r="F17">
        <f t="shared" si="22"/>
        <v>14.809999999999999</v>
      </c>
      <c r="G17">
        <v>10.83</v>
      </c>
      <c r="H17">
        <v>24.43</v>
      </c>
      <c r="I17">
        <f t="shared" si="23"/>
        <v>13.6</v>
      </c>
      <c r="K17">
        <f t="shared" si="24"/>
        <v>1.0000000000001563E-2</v>
      </c>
      <c r="L17">
        <f t="shared" si="25"/>
        <v>-2.0300000000000011</v>
      </c>
      <c r="M17">
        <f t="shared" si="26"/>
        <v>-3.24</v>
      </c>
      <c r="O17">
        <f t="shared" si="27"/>
        <v>0.99309249543703471</v>
      </c>
      <c r="P17">
        <f t="shared" si="19"/>
        <v>4.0840485028287761</v>
      </c>
      <c r="Q17">
        <f t="shared" si="20"/>
        <v>9.4479412914362442</v>
      </c>
    </row>
    <row r="19" spans="1:17" x14ac:dyDescent="0.3">
      <c r="A19" t="s">
        <v>6</v>
      </c>
      <c r="K19" t="s">
        <v>6</v>
      </c>
      <c r="O19" t="s">
        <v>6</v>
      </c>
    </row>
    <row r="20" spans="1:17" x14ac:dyDescent="0.3">
      <c r="A20" t="s">
        <v>1</v>
      </c>
      <c r="D20" t="s">
        <v>2</v>
      </c>
      <c r="G20" t="s">
        <v>3</v>
      </c>
      <c r="K20" t="s">
        <v>1</v>
      </c>
      <c r="L20" t="s">
        <v>2</v>
      </c>
      <c r="M20" t="s">
        <v>3</v>
      </c>
      <c r="O20" t="s">
        <v>1</v>
      </c>
      <c r="P20" t="s">
        <v>2</v>
      </c>
      <c r="Q20" t="s">
        <v>3</v>
      </c>
    </row>
    <row r="21" spans="1:17" x14ac:dyDescent="0.3">
      <c r="A21">
        <v>18.77</v>
      </c>
      <c r="B21">
        <v>30.66</v>
      </c>
      <c r="C21">
        <f>B21-A21</f>
        <v>11.89</v>
      </c>
      <c r="D21">
        <v>18.170000000000002</v>
      </c>
      <c r="E21">
        <v>25.31</v>
      </c>
      <c r="F21">
        <f>E21-D21</f>
        <v>7.139999999999997</v>
      </c>
      <c r="G21">
        <v>18.989999999999998</v>
      </c>
      <c r="H21">
        <v>26.12</v>
      </c>
      <c r="I21">
        <f>H21-G21</f>
        <v>7.1300000000000026</v>
      </c>
      <c r="K21">
        <f>C21-11.89</f>
        <v>0</v>
      </c>
      <c r="L21">
        <f>F21-11.89</f>
        <v>-4.7500000000000036</v>
      </c>
      <c r="M21">
        <f>I21-11.89</f>
        <v>-4.759999999999998</v>
      </c>
      <c r="O21">
        <f>POWER(2,-K21)</f>
        <v>1</v>
      </c>
      <c r="P21">
        <f t="shared" ref="P21:P23" si="28">POWER(2,-L21)</f>
        <v>26.908685288118924</v>
      </c>
      <c r="Q21">
        <f t="shared" ref="Q21:Q23" si="29">POWER(2,-M21)</f>
        <v>27.095849995600826</v>
      </c>
    </row>
    <row r="22" spans="1:17" x14ac:dyDescent="0.3">
      <c r="A22">
        <v>18.5</v>
      </c>
      <c r="B22">
        <v>28.68</v>
      </c>
      <c r="C22">
        <f t="shared" ref="C22:C23" si="30">B22-A22</f>
        <v>10.18</v>
      </c>
      <c r="D22">
        <v>18.96</v>
      </c>
      <c r="E22">
        <v>26.83</v>
      </c>
      <c r="F22">
        <f t="shared" ref="F22:F23" si="31">E22-D22</f>
        <v>7.8699999999999974</v>
      </c>
      <c r="G22">
        <v>18.809999999999999</v>
      </c>
      <c r="H22">
        <v>26.8</v>
      </c>
      <c r="I22">
        <f t="shared" ref="I22:I23" si="32">H22-G22</f>
        <v>7.990000000000002</v>
      </c>
      <c r="K22">
        <f t="shared" ref="K22:K23" si="33">C22-11.89</f>
        <v>-1.7100000000000009</v>
      </c>
      <c r="L22">
        <f t="shared" ref="L22:L23" si="34">F22-11.89</f>
        <v>-4.0200000000000031</v>
      </c>
      <c r="M22">
        <f t="shared" ref="M22:M23" si="35">I22-11.89</f>
        <v>-3.8999999999999986</v>
      </c>
      <c r="O22">
        <f t="shared" ref="O22:O23" si="36">POWER(2,-K22)</f>
        <v>3.2716082342311266</v>
      </c>
      <c r="P22">
        <f t="shared" si="28"/>
        <v>16.223351676640501</v>
      </c>
      <c r="Q22">
        <f t="shared" si="29"/>
        <v>14.928527864588904</v>
      </c>
    </row>
    <row r="23" spans="1:17" x14ac:dyDescent="0.3">
      <c r="A23">
        <v>18.39</v>
      </c>
      <c r="B23">
        <v>29.17</v>
      </c>
      <c r="C23">
        <f t="shared" si="30"/>
        <v>10.780000000000001</v>
      </c>
      <c r="D23">
        <v>18.71</v>
      </c>
      <c r="E23">
        <v>26.42</v>
      </c>
      <c r="F23">
        <f t="shared" si="31"/>
        <v>7.7100000000000009</v>
      </c>
      <c r="G23">
        <v>18.98</v>
      </c>
      <c r="H23">
        <v>26.62</v>
      </c>
      <c r="I23">
        <f t="shared" si="32"/>
        <v>7.6400000000000006</v>
      </c>
      <c r="K23">
        <f t="shared" si="33"/>
        <v>-1.1099999999999994</v>
      </c>
      <c r="L23">
        <f t="shared" si="34"/>
        <v>-4.18</v>
      </c>
      <c r="M23">
        <f t="shared" si="35"/>
        <v>-4.25</v>
      </c>
      <c r="O23">
        <f t="shared" si="36"/>
        <v>2.1584564730088536</v>
      </c>
      <c r="P23">
        <f t="shared" si="28"/>
        <v>18.126142164732777</v>
      </c>
      <c r="Q23">
        <f t="shared" si="29"/>
        <v>19.027313840043536</v>
      </c>
    </row>
    <row r="25" spans="1:17" x14ac:dyDescent="0.3">
      <c r="A25" t="s">
        <v>7</v>
      </c>
      <c r="K25" t="s">
        <v>7</v>
      </c>
      <c r="O25" t="s">
        <v>7</v>
      </c>
    </row>
    <row r="26" spans="1:17" x14ac:dyDescent="0.3">
      <c r="A26" t="s">
        <v>1</v>
      </c>
      <c r="D26" t="s">
        <v>2</v>
      </c>
      <c r="G26" t="s">
        <v>3</v>
      </c>
      <c r="K26" t="s">
        <v>1</v>
      </c>
      <c r="L26" t="s">
        <v>2</v>
      </c>
      <c r="M26" t="s">
        <v>3</v>
      </c>
      <c r="O26" t="s">
        <v>1</v>
      </c>
      <c r="P26" t="s">
        <v>2</v>
      </c>
      <c r="Q26" t="s">
        <v>3</v>
      </c>
    </row>
    <row r="27" spans="1:17" x14ac:dyDescent="0.3">
      <c r="A27">
        <v>22.44</v>
      </c>
      <c r="B27">
        <v>28.31</v>
      </c>
      <c r="C27">
        <f>B27-A27</f>
        <v>5.8699999999999974</v>
      </c>
      <c r="D27">
        <v>22.45</v>
      </c>
      <c r="E27">
        <v>24.72</v>
      </c>
      <c r="F27">
        <f>E27-D27</f>
        <v>2.2699999999999996</v>
      </c>
      <c r="G27">
        <v>22.31</v>
      </c>
      <c r="H27">
        <v>25.44</v>
      </c>
      <c r="I27">
        <f>H27-G27</f>
        <v>3.1300000000000026</v>
      </c>
      <c r="K27">
        <f>C27-5.87</f>
        <v>0</v>
      </c>
      <c r="L27">
        <f>F27-5.87</f>
        <v>-3.6000000000000005</v>
      </c>
      <c r="M27">
        <f>I27-5.87</f>
        <v>-2.7399999999999975</v>
      </c>
      <c r="O27">
        <f>POWER(2,-K27)</f>
        <v>1</v>
      </c>
      <c r="P27">
        <f t="shared" ref="P27:P29" si="37">POWER(2,-L27)</f>
        <v>12.125732532083189</v>
      </c>
      <c r="Q27">
        <f t="shared" ref="Q27:Q29" si="38">POWER(2,-M27)</f>
        <v>6.6807033554269424</v>
      </c>
    </row>
    <row r="28" spans="1:17" x14ac:dyDescent="0.3">
      <c r="A28">
        <v>22.25</v>
      </c>
      <c r="B28">
        <v>28.93</v>
      </c>
      <c r="C28">
        <f t="shared" ref="C28:C29" si="39">B28-A28</f>
        <v>6.68</v>
      </c>
      <c r="D28">
        <v>22.7</v>
      </c>
      <c r="E28">
        <v>26.55</v>
      </c>
      <c r="F28">
        <f t="shared" ref="F28:F29" si="40">E28-D28</f>
        <v>3.8500000000000014</v>
      </c>
      <c r="G28">
        <v>22.04</v>
      </c>
      <c r="H28">
        <v>25.31</v>
      </c>
      <c r="I28">
        <f t="shared" ref="I28:I29" si="41">H28-G28</f>
        <v>3.2699999999999996</v>
      </c>
      <c r="K28">
        <f t="shared" ref="K28:K29" si="42">C28-5.87</f>
        <v>0.80999999999999961</v>
      </c>
      <c r="L28">
        <f t="shared" ref="L28:L29" si="43">F28-5.87</f>
        <v>-2.0199999999999987</v>
      </c>
      <c r="M28">
        <f t="shared" ref="M28:M29" si="44">I28-5.87</f>
        <v>-2.6000000000000005</v>
      </c>
      <c r="O28">
        <f t="shared" ref="O28:O29" si="45">POWER(2,-K28)</f>
        <v>0.57038185793421203</v>
      </c>
      <c r="P28">
        <f t="shared" si="37"/>
        <v>4.0558379191601119</v>
      </c>
      <c r="Q28">
        <f t="shared" si="38"/>
        <v>6.0628662660415937</v>
      </c>
    </row>
    <row r="29" spans="1:17" x14ac:dyDescent="0.3">
      <c r="A29">
        <v>22.61</v>
      </c>
      <c r="B29">
        <v>29.95</v>
      </c>
      <c r="C29">
        <f t="shared" si="39"/>
        <v>7.34</v>
      </c>
      <c r="D29">
        <v>22.16</v>
      </c>
      <c r="E29">
        <v>25.5</v>
      </c>
      <c r="F29">
        <f t="shared" si="40"/>
        <v>3.34</v>
      </c>
      <c r="G29">
        <v>22.32</v>
      </c>
      <c r="H29">
        <v>26.29</v>
      </c>
      <c r="I29">
        <f t="shared" si="41"/>
        <v>3.9699999999999989</v>
      </c>
      <c r="K29">
        <f t="shared" si="42"/>
        <v>1.4699999999999998</v>
      </c>
      <c r="L29">
        <f t="shared" si="43"/>
        <v>-2.5300000000000002</v>
      </c>
      <c r="M29">
        <f t="shared" si="44"/>
        <v>-1.9000000000000012</v>
      </c>
      <c r="O29">
        <f t="shared" si="45"/>
        <v>0.36098229888062411</v>
      </c>
      <c r="P29">
        <f t="shared" si="37"/>
        <v>5.7757167820899848</v>
      </c>
      <c r="Q29">
        <f t="shared" si="38"/>
        <v>3.7321319661472327</v>
      </c>
    </row>
    <row r="31" spans="1:17" x14ac:dyDescent="0.3">
      <c r="A31" t="s">
        <v>8</v>
      </c>
      <c r="K31" t="s">
        <v>8</v>
      </c>
      <c r="O31" t="s">
        <v>8</v>
      </c>
    </row>
    <row r="32" spans="1:17" x14ac:dyDescent="0.3">
      <c r="A32" t="s">
        <v>1</v>
      </c>
      <c r="D32" t="s">
        <v>2</v>
      </c>
      <c r="G32" t="s">
        <v>3</v>
      </c>
      <c r="K32" t="s">
        <v>1</v>
      </c>
      <c r="L32" t="s">
        <v>2</v>
      </c>
      <c r="M32" t="s">
        <v>3</v>
      </c>
      <c r="O32" t="s">
        <v>1</v>
      </c>
      <c r="P32" t="s">
        <v>2</v>
      </c>
      <c r="Q32" t="s">
        <v>3</v>
      </c>
    </row>
    <row r="33" spans="1:17" x14ac:dyDescent="0.3">
      <c r="A33">
        <v>19.91</v>
      </c>
      <c r="B33">
        <v>26.07</v>
      </c>
      <c r="C33">
        <f>B33-A33</f>
        <v>6.16</v>
      </c>
      <c r="D33">
        <v>19.190000000000001</v>
      </c>
      <c r="E33">
        <v>23.24</v>
      </c>
      <c r="F33">
        <f>E33-D33</f>
        <v>4.0499999999999972</v>
      </c>
      <c r="G33">
        <v>19.68</v>
      </c>
      <c r="H33">
        <v>23.97</v>
      </c>
      <c r="I33">
        <f>H33-G33</f>
        <v>4.2899999999999991</v>
      </c>
      <c r="K33">
        <f>C33-6.16</f>
        <v>0</v>
      </c>
      <c r="L33">
        <f>F33-6.16</f>
        <v>-2.110000000000003</v>
      </c>
      <c r="M33">
        <f>I33-6.16</f>
        <v>-1.870000000000001</v>
      </c>
      <c r="O33">
        <f>POWER(2,-K33)</f>
        <v>1</v>
      </c>
      <c r="P33">
        <f t="shared" ref="P33:P35" si="46">POWER(2,-L33)</f>
        <v>4.3169129460177178</v>
      </c>
      <c r="Q33">
        <f t="shared" ref="Q33:Q35" si="47">POWER(2,-M33)</f>
        <v>3.6553258009176046</v>
      </c>
    </row>
    <row r="34" spans="1:17" x14ac:dyDescent="0.3">
      <c r="A34">
        <v>19.579999999999998</v>
      </c>
      <c r="B34">
        <v>26.82</v>
      </c>
      <c r="C34">
        <f t="shared" ref="C34:C35" si="48">B34-A34</f>
        <v>7.240000000000002</v>
      </c>
      <c r="D34">
        <v>19.899999999999999</v>
      </c>
      <c r="E34">
        <v>23.69</v>
      </c>
      <c r="F34">
        <f t="shared" ref="F34:F35" si="49">E34-D34</f>
        <v>3.7900000000000027</v>
      </c>
      <c r="G34">
        <v>19.52</v>
      </c>
      <c r="H34">
        <v>23.68</v>
      </c>
      <c r="I34">
        <f t="shared" ref="I34:I35" si="50">H34-G34</f>
        <v>4.16</v>
      </c>
      <c r="K34">
        <f t="shared" ref="K34:K35" si="51">C34-6.16</f>
        <v>1.0800000000000018</v>
      </c>
      <c r="L34">
        <f t="shared" ref="L34:L35" si="52">F34-6.16</f>
        <v>-2.3699999999999974</v>
      </c>
      <c r="M34">
        <f t="shared" ref="M34:M35" si="53">I34-6.16</f>
        <v>-2</v>
      </c>
      <c r="O34">
        <f t="shared" ref="O34:O35" si="54">POWER(2,-K34)</f>
        <v>0.47302882336279739</v>
      </c>
      <c r="P34">
        <f t="shared" si="46"/>
        <v>5.1694113225499594</v>
      </c>
      <c r="Q34">
        <f t="shared" si="47"/>
        <v>4</v>
      </c>
    </row>
    <row r="35" spans="1:17" x14ac:dyDescent="0.3">
      <c r="A35">
        <v>19.47</v>
      </c>
      <c r="B35">
        <v>25.47</v>
      </c>
      <c r="C35">
        <f t="shared" si="48"/>
        <v>6</v>
      </c>
      <c r="D35">
        <v>19.309999999999999</v>
      </c>
      <c r="E35">
        <v>23.12</v>
      </c>
      <c r="F35">
        <f t="shared" si="49"/>
        <v>3.8100000000000023</v>
      </c>
      <c r="G35">
        <v>19.96</v>
      </c>
      <c r="H35">
        <v>23.56</v>
      </c>
      <c r="I35">
        <f t="shared" si="50"/>
        <v>3.5999999999999979</v>
      </c>
      <c r="K35">
        <f t="shared" si="51"/>
        <v>-0.16000000000000014</v>
      </c>
      <c r="L35">
        <f t="shared" si="52"/>
        <v>-2.3499999999999979</v>
      </c>
      <c r="M35">
        <f t="shared" si="53"/>
        <v>-2.5600000000000023</v>
      </c>
      <c r="O35">
        <f t="shared" si="54"/>
        <v>1.11728713807222</v>
      </c>
      <c r="P35">
        <f t="shared" si="46"/>
        <v>5.0982425092770409</v>
      </c>
      <c r="Q35">
        <f t="shared" si="47"/>
        <v>5.8970768691644144</v>
      </c>
    </row>
    <row r="37" spans="1:17" x14ac:dyDescent="0.3">
      <c r="A37" t="s">
        <v>9</v>
      </c>
      <c r="K37" t="s">
        <v>9</v>
      </c>
      <c r="O37" t="s">
        <v>9</v>
      </c>
    </row>
    <row r="38" spans="1:17" x14ac:dyDescent="0.3">
      <c r="A38" t="s">
        <v>1</v>
      </c>
      <c r="D38" t="s">
        <v>2</v>
      </c>
      <c r="G38" t="s">
        <v>3</v>
      </c>
      <c r="K38" t="s">
        <v>1</v>
      </c>
      <c r="L38" t="s">
        <v>2</v>
      </c>
      <c r="M38" t="s">
        <v>3</v>
      </c>
      <c r="O38" t="s">
        <v>1</v>
      </c>
      <c r="P38" t="s">
        <v>2</v>
      </c>
      <c r="Q38" t="s">
        <v>3</v>
      </c>
    </row>
    <row r="39" spans="1:17" x14ac:dyDescent="0.3">
      <c r="A39">
        <v>10.5</v>
      </c>
      <c r="B39">
        <v>28.43</v>
      </c>
      <c r="C39">
        <f>B39-A39</f>
        <v>17.93</v>
      </c>
      <c r="D39">
        <v>10.75</v>
      </c>
      <c r="E39">
        <v>24.66</v>
      </c>
      <c r="F39">
        <f>E39-D39</f>
        <v>13.91</v>
      </c>
      <c r="G39">
        <v>10.83</v>
      </c>
      <c r="H39">
        <v>25.05</v>
      </c>
      <c r="I39">
        <f>H39-G39</f>
        <v>14.22</v>
      </c>
      <c r="K39">
        <f>C39-17.93</f>
        <v>0</v>
      </c>
      <c r="L39">
        <f>F39-17.93</f>
        <v>-4.0199999999999996</v>
      </c>
      <c r="M39">
        <f>I39-17.93</f>
        <v>-3.7099999999999991</v>
      </c>
      <c r="O39">
        <f>POWER(2,-K39)</f>
        <v>1</v>
      </c>
      <c r="P39">
        <f t="shared" ref="P39:P41" si="55">POWER(2,-L39)</f>
        <v>16.223351676640458</v>
      </c>
      <c r="Q39">
        <f t="shared" ref="Q39:Q41" si="56">POWER(2,-M39)</f>
        <v>13.086432936924489</v>
      </c>
    </row>
    <row r="40" spans="1:17" x14ac:dyDescent="0.3">
      <c r="A40">
        <v>10.82</v>
      </c>
      <c r="B40">
        <v>28.08</v>
      </c>
      <c r="C40">
        <f t="shared" ref="C40:C41" si="57">B40-A40</f>
        <v>17.259999999999998</v>
      </c>
      <c r="D40">
        <v>10.96</v>
      </c>
      <c r="E40">
        <v>25.69</v>
      </c>
      <c r="F40">
        <f t="shared" ref="F40:F41" si="58">E40-D40</f>
        <v>14.73</v>
      </c>
      <c r="G40">
        <v>10.44</v>
      </c>
      <c r="H40">
        <v>24.17</v>
      </c>
      <c r="I40">
        <f t="shared" ref="I40:I41" si="59">H40-G40</f>
        <v>13.730000000000002</v>
      </c>
      <c r="K40">
        <f t="shared" ref="K40:K41" si="60">C40-17.93</f>
        <v>-0.67000000000000171</v>
      </c>
      <c r="L40">
        <f t="shared" ref="L40:L41" si="61">F40-17.93</f>
        <v>-3.1999999999999993</v>
      </c>
      <c r="M40">
        <f t="shared" ref="M40:M41" si="62">I40-17.93</f>
        <v>-4.1999999999999975</v>
      </c>
      <c r="O40">
        <f t="shared" ref="O40:O41" si="63">POWER(2,-K40)</f>
        <v>1.5910729675098392</v>
      </c>
      <c r="P40">
        <f t="shared" si="55"/>
        <v>9.1895868399762737</v>
      </c>
      <c r="Q40">
        <f t="shared" si="56"/>
        <v>18.379173679952526</v>
      </c>
    </row>
    <row r="41" spans="1:17" x14ac:dyDescent="0.3">
      <c r="A41">
        <v>10.94</v>
      </c>
      <c r="B41">
        <v>28.04</v>
      </c>
      <c r="C41">
        <f t="shared" si="57"/>
        <v>17.100000000000001</v>
      </c>
      <c r="D41">
        <v>9.48</v>
      </c>
      <c r="E41">
        <v>23.22</v>
      </c>
      <c r="F41">
        <f t="shared" si="58"/>
        <v>13.739999999999998</v>
      </c>
      <c r="G41">
        <v>10.51</v>
      </c>
      <c r="H41">
        <v>24.84</v>
      </c>
      <c r="I41">
        <f t="shared" si="59"/>
        <v>14.33</v>
      </c>
      <c r="K41">
        <f t="shared" si="60"/>
        <v>-0.82999999999999829</v>
      </c>
      <c r="L41">
        <f t="shared" si="61"/>
        <v>-4.1900000000000013</v>
      </c>
      <c r="M41">
        <f t="shared" si="62"/>
        <v>-3.5999999999999996</v>
      </c>
      <c r="O41">
        <f t="shared" si="63"/>
        <v>1.7776853623331381</v>
      </c>
      <c r="P41">
        <f t="shared" si="55"/>
        <v>18.252219453894796</v>
      </c>
      <c r="Q41">
        <f t="shared" si="56"/>
        <v>12.125732532083184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3FB1-0AD3-4A3B-8483-5887F08784E8}">
  <dimension ref="A1:G11"/>
  <sheetViews>
    <sheetView workbookViewId="0">
      <selection activeCell="A7" sqref="A7:G11"/>
    </sheetView>
  </sheetViews>
  <sheetFormatPr defaultRowHeight="14" x14ac:dyDescent="0.3"/>
  <sheetData>
    <row r="1" spans="1:7" x14ac:dyDescent="0.3">
      <c r="A1" t="s">
        <v>2</v>
      </c>
      <c r="B1" s="1" t="s">
        <v>10</v>
      </c>
      <c r="C1" s="1"/>
      <c r="D1" s="1"/>
      <c r="E1" s="1" t="s">
        <v>11</v>
      </c>
      <c r="F1" s="1"/>
      <c r="G1" s="1"/>
    </row>
    <row r="2" spans="1:7" x14ac:dyDescent="0.3">
      <c r="A2">
        <v>0</v>
      </c>
      <c r="B2">
        <v>0.14499999999999999</v>
      </c>
      <c r="C2">
        <v>0.112</v>
      </c>
      <c r="D2">
        <v>0.13700000000000001</v>
      </c>
      <c r="E2">
        <v>0.14799999999999999</v>
      </c>
      <c r="F2">
        <v>0.13400000000000001</v>
      </c>
      <c r="G2">
        <v>0.129</v>
      </c>
    </row>
    <row r="3" spans="1:7" x14ac:dyDescent="0.3">
      <c r="A3">
        <v>24</v>
      </c>
      <c r="B3">
        <v>0.39100000000000001</v>
      </c>
      <c r="C3">
        <v>0.375</v>
      </c>
      <c r="D3">
        <v>0.39500000000000002</v>
      </c>
      <c r="E3">
        <v>0.47799999999999998</v>
      </c>
      <c r="F3">
        <v>0.40600000000000003</v>
      </c>
      <c r="G3">
        <v>0.40300000000000002</v>
      </c>
    </row>
    <row r="4" spans="1:7" x14ac:dyDescent="0.3">
      <c r="A4">
        <v>48</v>
      </c>
      <c r="B4">
        <v>0.65500000000000003</v>
      </c>
      <c r="C4">
        <v>0.67700000000000005</v>
      </c>
      <c r="D4">
        <v>0.71599999999999997</v>
      </c>
      <c r="E4">
        <v>0.73199999999999998</v>
      </c>
      <c r="F4">
        <v>0.748</v>
      </c>
      <c r="G4">
        <v>0.80200000000000005</v>
      </c>
    </row>
    <row r="5" spans="1:7" x14ac:dyDescent="0.3">
      <c r="A5">
        <v>72</v>
      </c>
      <c r="B5">
        <v>0.83599999999999997</v>
      </c>
      <c r="C5">
        <v>0.91600000000000004</v>
      </c>
      <c r="D5">
        <v>0.89200000000000002</v>
      </c>
      <c r="E5">
        <v>1.012</v>
      </c>
      <c r="F5">
        <v>1.109</v>
      </c>
      <c r="G5">
        <v>0.96099999999999997</v>
      </c>
    </row>
    <row r="7" spans="1:7" x14ac:dyDescent="0.3">
      <c r="A7" t="s">
        <v>3</v>
      </c>
      <c r="B7" s="1" t="s">
        <v>10</v>
      </c>
      <c r="C7" s="1"/>
      <c r="D7" s="1"/>
      <c r="E7" s="1" t="s">
        <v>11</v>
      </c>
      <c r="F7" s="1"/>
      <c r="G7" s="1"/>
    </row>
    <row r="8" spans="1:7" x14ac:dyDescent="0.3">
      <c r="A8">
        <v>0</v>
      </c>
      <c r="B8">
        <v>0.108</v>
      </c>
      <c r="C8">
        <v>0.112</v>
      </c>
      <c r="D8">
        <v>0.121</v>
      </c>
      <c r="E8">
        <v>0.13400000000000001</v>
      </c>
      <c r="F8">
        <v>0.115</v>
      </c>
      <c r="G8">
        <v>0.11899999999999999</v>
      </c>
    </row>
    <row r="9" spans="1:7" x14ac:dyDescent="0.3">
      <c r="A9">
        <v>24</v>
      </c>
      <c r="B9">
        <v>0.378</v>
      </c>
      <c r="C9">
        <v>0.316</v>
      </c>
      <c r="D9">
        <v>0.32900000000000001</v>
      </c>
      <c r="E9">
        <v>0.40200000000000002</v>
      </c>
      <c r="F9">
        <v>0.42099999999999999</v>
      </c>
      <c r="G9">
        <v>0.45100000000000001</v>
      </c>
    </row>
    <row r="10" spans="1:7" x14ac:dyDescent="0.3">
      <c r="A10">
        <v>48</v>
      </c>
      <c r="B10">
        <v>0.69699999999999995</v>
      </c>
      <c r="C10">
        <v>0.70799999999999996</v>
      </c>
      <c r="D10">
        <v>0.65500000000000003</v>
      </c>
      <c r="E10">
        <v>0.73599999999999999</v>
      </c>
      <c r="F10">
        <v>0.749</v>
      </c>
      <c r="G10">
        <v>0.70799999999999996</v>
      </c>
    </row>
    <row r="11" spans="1:7" x14ac:dyDescent="0.3">
      <c r="A11">
        <v>72</v>
      </c>
      <c r="B11">
        <v>0.85599999999999998</v>
      </c>
      <c r="C11">
        <v>0.84199999999999997</v>
      </c>
      <c r="D11">
        <v>0.91500000000000004</v>
      </c>
      <c r="E11">
        <v>0.95799999999999996</v>
      </c>
      <c r="F11">
        <v>1.075</v>
      </c>
      <c r="G11">
        <v>1.014</v>
      </c>
    </row>
  </sheetData>
  <mergeCells count="4">
    <mergeCell ref="B1:D1"/>
    <mergeCell ref="E1:G1"/>
    <mergeCell ref="B7:D7"/>
    <mergeCell ref="E7:G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68F6-8ACE-4069-B442-9DF096A578E8}">
  <dimension ref="A1:P11"/>
  <sheetViews>
    <sheetView zoomScale="85" zoomScaleNormal="85" workbookViewId="0">
      <selection activeCell="A7" sqref="A7:G11"/>
    </sheetView>
  </sheetViews>
  <sheetFormatPr defaultRowHeight="14" x14ac:dyDescent="0.3"/>
  <sheetData>
    <row r="1" spans="1:16" x14ac:dyDescent="0.3">
      <c r="A1" t="s">
        <v>2</v>
      </c>
      <c r="B1" s="1" t="s">
        <v>10</v>
      </c>
      <c r="C1" s="1"/>
      <c r="D1" s="1"/>
      <c r="E1" s="1" t="s">
        <v>12</v>
      </c>
      <c r="F1" s="1"/>
      <c r="G1" s="1"/>
      <c r="K1" s="1"/>
      <c r="L1" s="1"/>
      <c r="M1" s="1"/>
      <c r="N1" s="1"/>
      <c r="O1" s="1"/>
      <c r="P1" s="1"/>
    </row>
    <row r="2" spans="1:16" x14ac:dyDescent="0.3">
      <c r="A2">
        <v>0</v>
      </c>
      <c r="B2">
        <v>0.11600000000000001</v>
      </c>
      <c r="C2">
        <v>0.11899999999999999</v>
      </c>
      <c r="D2">
        <v>0.10100000000000001</v>
      </c>
      <c r="E2">
        <v>0.11700000000000001</v>
      </c>
      <c r="F2">
        <v>0.123</v>
      </c>
      <c r="G2">
        <v>0.115</v>
      </c>
    </row>
    <row r="3" spans="1:16" x14ac:dyDescent="0.3">
      <c r="A3">
        <v>24</v>
      </c>
      <c r="B3">
        <v>0.39900000000000002</v>
      </c>
      <c r="C3">
        <v>0.38900000000000001</v>
      </c>
      <c r="D3">
        <v>0.35899999999999999</v>
      </c>
      <c r="E3">
        <v>0.25600000000000001</v>
      </c>
      <c r="F3">
        <v>0.29899999999999999</v>
      </c>
      <c r="G3">
        <v>0.316</v>
      </c>
    </row>
    <row r="4" spans="1:16" x14ac:dyDescent="0.3">
      <c r="A4">
        <v>48</v>
      </c>
      <c r="B4">
        <v>0.624</v>
      </c>
      <c r="C4">
        <v>0.65700000000000003</v>
      </c>
      <c r="D4">
        <v>0.69399999999999995</v>
      </c>
      <c r="E4">
        <v>0.59299999999999997</v>
      </c>
      <c r="F4">
        <v>0.498</v>
      </c>
      <c r="G4">
        <v>0.46200000000000002</v>
      </c>
    </row>
    <row r="5" spans="1:16" x14ac:dyDescent="0.3">
      <c r="A5">
        <v>72</v>
      </c>
      <c r="B5">
        <v>0.91400000000000003</v>
      </c>
      <c r="C5">
        <v>0.93400000000000005</v>
      </c>
      <c r="D5">
        <v>0.94499999999999995</v>
      </c>
      <c r="E5">
        <v>0.75900000000000001</v>
      </c>
      <c r="F5">
        <v>0.81100000000000005</v>
      </c>
      <c r="G5">
        <v>0.748</v>
      </c>
    </row>
    <row r="7" spans="1:16" x14ac:dyDescent="0.3">
      <c r="A7" t="s">
        <v>3</v>
      </c>
      <c r="B7" s="1" t="s">
        <v>10</v>
      </c>
      <c r="C7" s="1"/>
      <c r="D7" s="1"/>
      <c r="E7" s="1" t="s">
        <v>12</v>
      </c>
      <c r="F7" s="1"/>
      <c r="G7" s="1"/>
      <c r="K7" s="1"/>
      <c r="L7" s="1"/>
      <c r="M7" s="1"/>
      <c r="N7" s="1"/>
      <c r="O7" s="1"/>
      <c r="P7" s="1"/>
    </row>
    <row r="8" spans="1:16" x14ac:dyDescent="0.3">
      <c r="A8">
        <v>0</v>
      </c>
      <c r="B8">
        <v>0.10199999999999999</v>
      </c>
      <c r="C8">
        <v>0.114</v>
      </c>
      <c r="D8">
        <v>0.105</v>
      </c>
      <c r="E8">
        <v>9.2999999999999999E-2</v>
      </c>
      <c r="F8">
        <v>0.11899999999999999</v>
      </c>
      <c r="G8">
        <v>0.106</v>
      </c>
    </row>
    <row r="9" spans="1:16" x14ac:dyDescent="0.3">
      <c r="A9">
        <v>24</v>
      </c>
      <c r="B9">
        <v>0.34899999999999998</v>
      </c>
      <c r="C9">
        <v>0.41199999999999998</v>
      </c>
      <c r="D9">
        <v>0.33600000000000002</v>
      </c>
      <c r="E9">
        <v>0.29399999999999998</v>
      </c>
      <c r="F9">
        <v>0.313</v>
      </c>
      <c r="G9">
        <v>0.314</v>
      </c>
    </row>
    <row r="10" spans="1:16" x14ac:dyDescent="0.3">
      <c r="A10">
        <v>48</v>
      </c>
      <c r="B10">
        <v>0.65200000000000002</v>
      </c>
      <c r="C10">
        <v>0.76700000000000002</v>
      </c>
      <c r="D10">
        <v>0.67800000000000005</v>
      </c>
      <c r="E10">
        <v>0.621</v>
      </c>
      <c r="F10">
        <v>0.60899999999999999</v>
      </c>
      <c r="G10">
        <v>0.56899999999999995</v>
      </c>
    </row>
    <row r="11" spans="1:16" x14ac:dyDescent="0.3">
      <c r="A11">
        <v>72</v>
      </c>
      <c r="B11">
        <v>0.91300000000000003</v>
      </c>
      <c r="C11">
        <v>0.93500000000000005</v>
      </c>
      <c r="D11">
        <v>0.92600000000000005</v>
      </c>
      <c r="E11">
        <v>0.84399999999999997</v>
      </c>
      <c r="F11">
        <v>0.81599999999999995</v>
      </c>
      <c r="G11">
        <v>0.81200000000000006</v>
      </c>
    </row>
  </sheetData>
  <mergeCells count="8">
    <mergeCell ref="N1:P1"/>
    <mergeCell ref="K7:M7"/>
    <mergeCell ref="N7:P7"/>
    <mergeCell ref="B1:D1"/>
    <mergeCell ref="E1:G1"/>
    <mergeCell ref="B7:D7"/>
    <mergeCell ref="E7:G7"/>
    <mergeCell ref="K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3FB7-973A-4A20-BC7A-747F85C8D380}">
  <dimension ref="A1:G12"/>
  <sheetViews>
    <sheetView tabSelected="1" zoomScale="85" zoomScaleNormal="85" workbookViewId="0">
      <selection activeCell="J10" sqref="J10"/>
    </sheetView>
  </sheetViews>
  <sheetFormatPr defaultRowHeight="14" x14ac:dyDescent="0.3"/>
  <cols>
    <col min="2" max="2" width="11.1640625" bestFit="1" customWidth="1"/>
    <col min="3" max="3" width="10.6640625" customWidth="1"/>
    <col min="6" max="6" width="11.1640625" bestFit="1" customWidth="1"/>
  </cols>
  <sheetData>
    <row r="1" spans="1:7" x14ac:dyDescent="0.3">
      <c r="A1" t="s">
        <v>14</v>
      </c>
      <c r="E1" t="s">
        <v>13</v>
      </c>
    </row>
    <row r="2" spans="1:7" x14ac:dyDescent="0.3">
      <c r="A2" t="s">
        <v>2</v>
      </c>
      <c r="E2" t="s">
        <v>2</v>
      </c>
    </row>
    <row r="3" spans="1:7" x14ac:dyDescent="0.3">
      <c r="A3" t="s">
        <v>10</v>
      </c>
      <c r="B3" t="s">
        <v>12</v>
      </c>
      <c r="C3" t="s">
        <v>11</v>
      </c>
      <c r="E3" t="s">
        <v>10</v>
      </c>
      <c r="F3" t="s">
        <v>12</v>
      </c>
      <c r="G3" t="s">
        <v>11</v>
      </c>
    </row>
    <row r="4" spans="1:7" x14ac:dyDescent="0.3">
      <c r="A4">
        <v>12</v>
      </c>
      <c r="B4">
        <v>4</v>
      </c>
      <c r="C4">
        <v>26</v>
      </c>
      <c r="E4">
        <v>8</v>
      </c>
      <c r="F4">
        <v>2</v>
      </c>
      <c r="G4">
        <v>18</v>
      </c>
    </row>
    <row r="5" spans="1:7" x14ac:dyDescent="0.3">
      <c r="A5">
        <v>8</v>
      </c>
      <c r="B5">
        <v>0</v>
      </c>
      <c r="C5">
        <v>29</v>
      </c>
      <c r="E5">
        <v>9</v>
      </c>
      <c r="F5">
        <v>1</v>
      </c>
      <c r="G5">
        <v>17</v>
      </c>
    </row>
    <row r="6" spans="1:7" x14ac:dyDescent="0.3">
      <c r="A6">
        <v>13</v>
      </c>
      <c r="B6">
        <v>2</v>
      </c>
      <c r="C6">
        <v>24</v>
      </c>
      <c r="E6">
        <v>6</v>
      </c>
      <c r="F6">
        <v>0</v>
      </c>
      <c r="G6">
        <v>24</v>
      </c>
    </row>
    <row r="8" spans="1:7" x14ac:dyDescent="0.3">
      <c r="A8" t="s">
        <v>3</v>
      </c>
      <c r="E8" t="s">
        <v>3</v>
      </c>
    </row>
    <row r="9" spans="1:7" x14ac:dyDescent="0.3">
      <c r="A9" t="s">
        <v>10</v>
      </c>
      <c r="B9" t="s">
        <v>12</v>
      </c>
      <c r="C9" t="s">
        <v>11</v>
      </c>
      <c r="E9" t="s">
        <v>10</v>
      </c>
      <c r="F9" t="s">
        <v>12</v>
      </c>
      <c r="G9" t="s">
        <v>11</v>
      </c>
    </row>
    <row r="10" spans="1:7" x14ac:dyDescent="0.3">
      <c r="A10">
        <v>9</v>
      </c>
      <c r="B10">
        <v>2</v>
      </c>
      <c r="C10">
        <v>21</v>
      </c>
      <c r="E10">
        <v>10</v>
      </c>
      <c r="F10">
        <v>2</v>
      </c>
      <c r="G10">
        <v>19</v>
      </c>
    </row>
    <row r="11" spans="1:7" x14ac:dyDescent="0.3">
      <c r="A11">
        <v>7</v>
      </c>
      <c r="B11">
        <v>0</v>
      </c>
      <c r="C11">
        <v>19</v>
      </c>
      <c r="E11">
        <v>9</v>
      </c>
      <c r="F11">
        <v>6</v>
      </c>
      <c r="G11">
        <v>22</v>
      </c>
    </row>
    <row r="12" spans="1:7" x14ac:dyDescent="0.3">
      <c r="A12">
        <v>9</v>
      </c>
      <c r="B12">
        <v>3</v>
      </c>
      <c r="C12">
        <v>17</v>
      </c>
      <c r="E12">
        <v>12</v>
      </c>
      <c r="F12">
        <v>0</v>
      </c>
      <c r="G12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PCR CT</vt:lpstr>
      <vt:lpstr>AKAP5-si</vt:lpstr>
      <vt:lpstr>AOAH-IT1-si</vt:lpstr>
      <vt:lpstr>Transwell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卢志超</cp:lastModifiedBy>
  <dcterms:created xsi:type="dcterms:W3CDTF">2015-06-05T18:19:34Z</dcterms:created>
  <dcterms:modified xsi:type="dcterms:W3CDTF">2023-08-27T09:56:31Z</dcterms:modified>
</cp:coreProperties>
</file>