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ling\Desktop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81" i="1"/>
  <c r="C88" i="1" s="1"/>
  <c r="C87" i="1"/>
  <c r="C46" i="1"/>
  <c r="C43" i="1"/>
  <c r="C15" i="1"/>
  <c r="C18" i="1" s="1"/>
  <c r="C21" i="1" s="1"/>
  <c r="C22" i="1" s="1"/>
  <c r="C86" i="1"/>
  <c r="C92" i="1" s="1"/>
  <c r="C85" i="1"/>
  <c r="C84" i="1"/>
  <c r="C59" i="1"/>
  <c r="C64" i="1"/>
  <c r="C63" i="1"/>
  <c r="C62" i="1"/>
  <c r="C61" i="1"/>
  <c r="C48" i="1"/>
  <c r="C49" i="1" s="1"/>
  <c r="C50" i="1" s="1"/>
  <c r="C44" i="1"/>
  <c r="C42" i="1"/>
  <c r="C41" i="1"/>
  <c r="C40" i="1"/>
  <c r="C20" i="1"/>
  <c r="C16" i="1"/>
  <c r="C13" i="1"/>
  <c r="C12" i="1"/>
  <c r="C11" i="1"/>
  <c r="C14" i="1"/>
  <c r="C83" i="1" l="1"/>
  <c r="C90" i="1" s="1"/>
  <c r="C93" i="1" s="1"/>
  <c r="C94" i="1" s="1"/>
  <c r="C66" i="1"/>
  <c r="C70" i="1"/>
  <c r="C68" i="1" l="1"/>
  <c r="C71" i="1" s="1"/>
  <c r="C72" i="1" s="1"/>
</calcChain>
</file>

<file path=xl/sharedStrings.xml><?xml version="1.0" encoding="utf-8"?>
<sst xmlns="http://schemas.openxmlformats.org/spreadsheetml/2006/main" count="90" uniqueCount="44">
  <si>
    <t>Departamento de Ventas</t>
  </si>
  <si>
    <t>§Margen de Beneficios sobre Ventas</t>
  </si>
  <si>
    <t>EJERCICIO  !, Conviene importar o producir?</t>
  </si>
  <si>
    <t>Costo Unidad 16</t>
  </si>
  <si>
    <t>Transporte 0,85 centavos</t>
  </si>
  <si>
    <t>Arancel unidad 1,35</t>
  </si>
  <si>
    <t>Costo mercadeo y ventas 2,3%</t>
  </si>
  <si>
    <t>Precio de venta 23,75</t>
  </si>
  <si>
    <t>Costo devoluciones 5635</t>
  </si>
  <si>
    <t>Costo unitario total = 16+1,35+0,85 = 18,20</t>
  </si>
  <si>
    <t>Capacidad disponible 23000</t>
  </si>
  <si>
    <t>Solucion SGR</t>
  </si>
  <si>
    <t xml:space="preserve">Costo Unidad </t>
  </si>
  <si>
    <t xml:space="preserve">§Capacidad disponible </t>
  </si>
  <si>
    <t>Cada valor tiene su formula asociada</t>
  </si>
  <si>
    <t>Costo Materia Prima</t>
  </si>
  <si>
    <t xml:space="preserve">Consumo de materia prima por unidad </t>
  </si>
  <si>
    <t xml:space="preserve">Participacion de mercado </t>
  </si>
  <si>
    <t xml:space="preserve">§Participación de Mercado </t>
  </si>
  <si>
    <t xml:space="preserve">§Costo de c/devolución </t>
  </si>
  <si>
    <t xml:space="preserve">§Tasa de Devoluciones prom. </t>
  </si>
  <si>
    <t xml:space="preserve">§Precio de ventas de la competencia </t>
  </si>
  <si>
    <t xml:space="preserve">Demanda actual de mercado </t>
  </si>
  <si>
    <t>unidades</t>
  </si>
  <si>
    <t>por unidad</t>
  </si>
  <si>
    <t xml:space="preserve">§Precio de ventas estimado </t>
  </si>
  <si>
    <t xml:space="preserve">§Costo Devoluciones </t>
  </si>
  <si>
    <t xml:space="preserve">§Costos Unitarios Totales </t>
  </si>
  <si>
    <t>Gastos Fijos de Produccion</t>
  </si>
  <si>
    <t xml:space="preserve">§Costos Totales </t>
  </si>
  <si>
    <t>%</t>
  </si>
  <si>
    <t xml:space="preserve">No es Rentable </t>
  </si>
  <si>
    <t xml:space="preserve">§Ingresos Totales </t>
  </si>
  <si>
    <t xml:space="preserve">§Utilidad Neta </t>
  </si>
  <si>
    <t>Costos Totales</t>
  </si>
  <si>
    <t>Comision Ventas y demas</t>
  </si>
  <si>
    <t>Costos unitario totales</t>
  </si>
  <si>
    <t>Es mas Rentable importar</t>
  </si>
  <si>
    <t>Ejercicio 2: Hacer que sea rentable producir</t>
  </si>
  <si>
    <t>Es Rentable</t>
  </si>
  <si>
    <t>Reduzco un 10% de consumo de materia prima</t>
  </si>
  <si>
    <t>Otro Escenario</t>
  </si>
  <si>
    <t>Es Mas Rentable Producir que comprar</t>
  </si>
  <si>
    <t>Reduzco un 20% de consumo de 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</si>
</sst>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58" workbookViewId="0">
      <selection activeCell="C66" sqref="C66"/>
    </sheetView>
  </sheetViews>
  <sheetFormatPr baseColWidth="10" defaultRowHeight="15" x14ac:dyDescent="0.25"/>
  <cols>
    <col min="2" max="2" width="42.140625" customWidth="1"/>
  </cols>
  <sheetData>
    <row r="1" spans="2:4" ht="21" x14ac:dyDescent="0.35">
      <c r="C1" s="4" t="s">
        <v>14</v>
      </c>
    </row>
    <row r="2" spans="2:4" x14ac:dyDescent="0.25">
      <c r="B2" s="2" t="s">
        <v>0</v>
      </c>
    </row>
    <row r="3" spans="2:4" x14ac:dyDescent="0.25">
      <c r="B3" t="s">
        <v>22</v>
      </c>
      <c r="C3">
        <v>160000</v>
      </c>
      <c r="D3" t="s">
        <v>23</v>
      </c>
    </row>
    <row r="4" spans="2:4" x14ac:dyDescent="0.25">
      <c r="B4" t="s">
        <v>21</v>
      </c>
      <c r="C4">
        <v>25</v>
      </c>
      <c r="D4" t="s">
        <v>24</v>
      </c>
    </row>
    <row r="5" spans="2:4" x14ac:dyDescent="0.25">
      <c r="B5" t="s">
        <v>20</v>
      </c>
      <c r="C5" s="5">
        <v>0.01</v>
      </c>
    </row>
    <row r="6" spans="2:4" x14ac:dyDescent="0.25">
      <c r="B6" t="s">
        <v>19</v>
      </c>
      <c r="C6">
        <v>24.5</v>
      </c>
    </row>
    <row r="7" spans="2:4" x14ac:dyDescent="0.25">
      <c r="B7" t="s">
        <v>17</v>
      </c>
      <c r="C7" s="5">
        <v>0.15</v>
      </c>
    </row>
    <row r="9" spans="2:4" x14ac:dyDescent="0.25">
      <c r="B9" t="s">
        <v>16</v>
      </c>
      <c r="C9">
        <v>0.52500000000000002</v>
      </c>
    </row>
    <row r="10" spans="2:4" x14ac:dyDescent="0.25">
      <c r="B10" t="s">
        <v>15</v>
      </c>
      <c r="C10">
        <v>25</v>
      </c>
    </row>
    <row r="11" spans="2:4" x14ac:dyDescent="0.25">
      <c r="B11" t="s">
        <v>12</v>
      </c>
      <c r="C11">
        <f>C9*C10</f>
        <v>13.125</v>
      </c>
    </row>
    <row r="12" spans="2:4" x14ac:dyDescent="0.25">
      <c r="B12" t="s">
        <v>18</v>
      </c>
      <c r="C12">
        <f>C3*C7</f>
        <v>24000</v>
      </c>
    </row>
    <row r="13" spans="2:4" x14ac:dyDescent="0.25">
      <c r="B13" t="s">
        <v>25</v>
      </c>
      <c r="C13">
        <f>25*95%</f>
        <v>23.75</v>
      </c>
    </row>
    <row r="14" spans="2:4" x14ac:dyDescent="0.25">
      <c r="B14" t="s">
        <v>13</v>
      </c>
      <c r="C14">
        <f>276000/12</f>
        <v>23000</v>
      </c>
    </row>
    <row r="15" spans="2:4" x14ac:dyDescent="0.25">
      <c r="B15" t="s">
        <v>26</v>
      </c>
      <c r="C15">
        <f>(C14*C5)*C6</f>
        <v>5635</v>
      </c>
    </row>
    <row r="16" spans="2:4" x14ac:dyDescent="0.25">
      <c r="B16" t="s">
        <v>27</v>
      </c>
      <c r="C16">
        <f>(C14*C9)*C10</f>
        <v>301875</v>
      </c>
    </row>
    <row r="17" spans="1:6" x14ac:dyDescent="0.25">
      <c r="B17" t="s">
        <v>28</v>
      </c>
      <c r="C17">
        <v>185000</v>
      </c>
    </row>
    <row r="18" spans="1:6" x14ac:dyDescent="0.25">
      <c r="A18" s="2"/>
      <c r="B18" s="2" t="s">
        <v>29</v>
      </c>
      <c r="C18" s="2">
        <f>C17+(C16)+C15</f>
        <v>492510</v>
      </c>
    </row>
    <row r="20" spans="1:6" x14ac:dyDescent="0.25">
      <c r="B20" t="s">
        <v>32</v>
      </c>
      <c r="C20">
        <f>C14*C13</f>
        <v>546250</v>
      </c>
    </row>
    <row r="21" spans="1:6" x14ac:dyDescent="0.25">
      <c r="B21" t="s">
        <v>33</v>
      </c>
      <c r="C21">
        <f>C20-C18</f>
        <v>53740</v>
      </c>
    </row>
    <row r="22" spans="1:6" x14ac:dyDescent="0.25">
      <c r="B22" s="6" t="s">
        <v>1</v>
      </c>
      <c r="C22" s="6">
        <f>(C21/C20)*100</f>
        <v>9.8379862700228831</v>
      </c>
      <c r="D22" s="6" t="s">
        <v>30</v>
      </c>
      <c r="E22" s="6" t="s">
        <v>31</v>
      </c>
      <c r="F22" s="6"/>
    </row>
    <row r="32" spans="1:6" ht="28.5" x14ac:dyDescent="0.45">
      <c r="B32" s="1" t="s">
        <v>2</v>
      </c>
    </row>
    <row r="33" spans="1:3" x14ac:dyDescent="0.25">
      <c r="B33" t="s">
        <v>3</v>
      </c>
      <c r="C33">
        <v>16</v>
      </c>
    </row>
    <row r="34" spans="1:3" x14ac:dyDescent="0.25">
      <c r="B34" t="s">
        <v>5</v>
      </c>
      <c r="C34">
        <v>1.35</v>
      </c>
    </row>
    <row r="35" spans="1:3" x14ac:dyDescent="0.25">
      <c r="B35" t="s">
        <v>4</v>
      </c>
      <c r="C35">
        <v>0.85</v>
      </c>
    </row>
    <row r="37" spans="1:3" x14ac:dyDescent="0.25">
      <c r="B37" t="s">
        <v>6</v>
      </c>
      <c r="C37" s="7">
        <v>2.3E-2</v>
      </c>
    </row>
    <row r="39" spans="1:3" x14ac:dyDescent="0.25">
      <c r="B39" s="2" t="s">
        <v>11</v>
      </c>
    </row>
    <row r="40" spans="1:3" x14ac:dyDescent="0.25">
      <c r="B40" t="s">
        <v>7</v>
      </c>
      <c r="C40">
        <f>25*95%</f>
        <v>23.75</v>
      </c>
    </row>
    <row r="41" spans="1:3" x14ac:dyDescent="0.25">
      <c r="B41" t="s">
        <v>10</v>
      </c>
      <c r="C41">
        <f>276000/12</f>
        <v>23000</v>
      </c>
    </row>
    <row r="42" spans="1:3" x14ac:dyDescent="0.25">
      <c r="B42" t="s">
        <v>9</v>
      </c>
      <c r="C42">
        <f>C33+C34+C35</f>
        <v>18.200000000000003</v>
      </c>
    </row>
    <row r="43" spans="1:3" x14ac:dyDescent="0.25">
      <c r="B43" t="s">
        <v>8</v>
      </c>
      <c r="C43">
        <f>(C41*1%)*C6</f>
        <v>5635</v>
      </c>
    </row>
    <row r="44" spans="1:3" x14ac:dyDescent="0.25">
      <c r="B44" t="s">
        <v>36</v>
      </c>
      <c r="C44">
        <f>C42*C41</f>
        <v>418600.00000000006</v>
      </c>
    </row>
    <row r="45" spans="1:3" x14ac:dyDescent="0.25">
      <c r="B45" t="s">
        <v>35</v>
      </c>
      <c r="C45" s="7">
        <v>2.3E-2</v>
      </c>
    </row>
    <row r="46" spans="1:3" x14ac:dyDescent="0.25">
      <c r="A46" s="2"/>
      <c r="B46" s="2" t="s">
        <v>34</v>
      </c>
      <c r="C46" s="2">
        <f>C44+(C44*C45)+C43</f>
        <v>433862.80000000005</v>
      </c>
    </row>
    <row r="48" spans="1:3" x14ac:dyDescent="0.25">
      <c r="B48" t="s">
        <v>32</v>
      </c>
      <c r="C48">
        <f>C40*C41</f>
        <v>546250</v>
      </c>
    </row>
    <row r="49" spans="1:6" x14ac:dyDescent="0.25">
      <c r="B49" t="s">
        <v>33</v>
      </c>
      <c r="C49">
        <f>C48-C46</f>
        <v>112387.19999999995</v>
      </c>
    </row>
    <row r="50" spans="1:6" x14ac:dyDescent="0.25">
      <c r="B50" s="8" t="s">
        <v>1</v>
      </c>
      <c r="C50" s="8">
        <f>(C49/C48)*100</f>
        <v>20.574315789473676</v>
      </c>
      <c r="D50" s="8" t="s">
        <v>30</v>
      </c>
      <c r="E50" s="8" t="s">
        <v>37</v>
      </c>
      <c r="F50" s="6"/>
    </row>
    <row r="52" spans="1:6" ht="26.25" x14ac:dyDescent="0.4">
      <c r="A52" s="9"/>
      <c r="B52" s="9" t="s">
        <v>38</v>
      </c>
    </row>
    <row r="53" spans="1:6" x14ac:dyDescent="0.25">
      <c r="B53" t="s">
        <v>22</v>
      </c>
      <c r="C53">
        <v>160000</v>
      </c>
      <c r="D53" t="s">
        <v>23</v>
      </c>
    </row>
    <row r="54" spans="1:6" x14ac:dyDescent="0.25">
      <c r="B54" t="s">
        <v>21</v>
      </c>
      <c r="C54">
        <v>25</v>
      </c>
      <c r="D54" t="s">
        <v>24</v>
      </c>
    </row>
    <row r="55" spans="1:6" x14ac:dyDescent="0.25">
      <c r="B55" t="s">
        <v>20</v>
      </c>
      <c r="C55" s="5">
        <v>0.01</v>
      </c>
    </row>
    <row r="56" spans="1:6" x14ac:dyDescent="0.25">
      <c r="B56" t="s">
        <v>19</v>
      </c>
      <c r="C56">
        <v>24.5</v>
      </c>
    </row>
    <row r="57" spans="1:6" x14ac:dyDescent="0.25">
      <c r="B57" t="s">
        <v>17</v>
      </c>
      <c r="C57" s="5">
        <v>0.15</v>
      </c>
    </row>
    <row r="59" spans="1:6" x14ac:dyDescent="0.25">
      <c r="B59" t="s">
        <v>16</v>
      </c>
      <c r="C59">
        <f>0.525-(0.525*10%)</f>
        <v>0.47250000000000003</v>
      </c>
      <c r="D59" s="3" t="s">
        <v>40</v>
      </c>
    </row>
    <row r="60" spans="1:6" x14ac:dyDescent="0.25">
      <c r="B60" t="s">
        <v>15</v>
      </c>
      <c r="C60">
        <v>25</v>
      </c>
    </row>
    <row r="61" spans="1:6" x14ac:dyDescent="0.25">
      <c r="B61" t="s">
        <v>12</v>
      </c>
      <c r="C61">
        <f>C59*C60</f>
        <v>11.8125</v>
      </c>
    </row>
    <row r="62" spans="1:6" x14ac:dyDescent="0.25">
      <c r="B62" t="s">
        <v>18</v>
      </c>
      <c r="C62">
        <f>C53*C57</f>
        <v>24000</v>
      </c>
    </row>
    <row r="63" spans="1:6" x14ac:dyDescent="0.25">
      <c r="B63" t="s">
        <v>25</v>
      </c>
      <c r="C63">
        <f>25*95%</f>
        <v>23.75</v>
      </c>
    </row>
    <row r="64" spans="1:6" x14ac:dyDescent="0.25">
      <c r="B64" t="s">
        <v>13</v>
      </c>
      <c r="C64">
        <f>276000/12</f>
        <v>23000</v>
      </c>
    </row>
    <row r="65" spans="1:7" x14ac:dyDescent="0.25">
      <c r="B65" t="s">
        <v>26</v>
      </c>
      <c r="C65">
        <f>(C64*C55)*C56</f>
        <v>5635</v>
      </c>
    </row>
    <row r="66" spans="1:7" x14ac:dyDescent="0.25">
      <c r="B66" t="s">
        <v>27</v>
      </c>
      <c r="C66">
        <f>(C64*C59)*C60</f>
        <v>271687.5</v>
      </c>
    </row>
    <row r="67" spans="1:7" x14ac:dyDescent="0.25">
      <c r="B67" t="s">
        <v>28</v>
      </c>
      <c r="C67">
        <v>185000</v>
      </c>
    </row>
    <row r="68" spans="1:7" x14ac:dyDescent="0.25">
      <c r="A68" s="2"/>
      <c r="B68" s="2" t="s">
        <v>29</v>
      </c>
      <c r="C68" s="2">
        <f>C67+(C66)+C65</f>
        <v>462322.5</v>
      </c>
    </row>
    <row r="70" spans="1:7" x14ac:dyDescent="0.25">
      <c r="B70" t="s">
        <v>32</v>
      </c>
      <c r="C70">
        <f>C64*C63</f>
        <v>546250</v>
      </c>
    </row>
    <row r="71" spans="1:7" x14ac:dyDescent="0.25">
      <c r="B71" t="s">
        <v>33</v>
      </c>
      <c r="C71">
        <f>C70-C68</f>
        <v>83927.5</v>
      </c>
    </row>
    <row r="72" spans="1:7" x14ac:dyDescent="0.25">
      <c r="B72" s="8" t="s">
        <v>1</v>
      </c>
      <c r="C72" s="8">
        <f>(C71/C70)*100</f>
        <v>15.364302059496568</v>
      </c>
      <c r="D72" s="8" t="s">
        <v>30</v>
      </c>
      <c r="E72" s="8" t="s">
        <v>39</v>
      </c>
      <c r="F72" s="6"/>
      <c r="G72" s="6"/>
    </row>
    <row r="74" spans="1:7" ht="26.25" x14ac:dyDescent="0.4">
      <c r="A74" s="9"/>
      <c r="B74" s="9" t="s">
        <v>41</v>
      </c>
      <c r="C74" s="9"/>
    </row>
    <row r="75" spans="1:7" x14ac:dyDescent="0.25">
      <c r="B75" t="s">
        <v>22</v>
      </c>
      <c r="C75">
        <v>160000</v>
      </c>
      <c r="D75" t="s">
        <v>23</v>
      </c>
    </row>
    <row r="76" spans="1:7" x14ac:dyDescent="0.25">
      <c r="B76" t="s">
        <v>21</v>
      </c>
      <c r="C76">
        <v>25</v>
      </c>
      <c r="D76" t="s">
        <v>24</v>
      </c>
    </row>
    <row r="77" spans="1:7" x14ac:dyDescent="0.25">
      <c r="B77" t="s">
        <v>20</v>
      </c>
      <c r="C77" s="5">
        <v>0.01</v>
      </c>
    </row>
    <row r="78" spans="1:7" x14ac:dyDescent="0.25">
      <c r="B78" t="s">
        <v>19</v>
      </c>
      <c r="C78">
        <v>24.5</v>
      </c>
    </row>
    <row r="79" spans="1:7" x14ac:dyDescent="0.25">
      <c r="B79" t="s">
        <v>17</v>
      </c>
      <c r="C79" s="5">
        <v>0.15</v>
      </c>
    </row>
    <row r="81" spans="2:5" x14ac:dyDescent="0.25">
      <c r="B81" t="s">
        <v>16</v>
      </c>
      <c r="C81">
        <f>0.525-(0.525*20%)</f>
        <v>0.42000000000000004</v>
      </c>
      <c r="D81" s="3" t="s">
        <v>43</v>
      </c>
    </row>
    <row r="82" spans="2:5" x14ac:dyDescent="0.25">
      <c r="B82" t="s">
        <v>15</v>
      </c>
      <c r="C82">
        <v>25</v>
      </c>
    </row>
    <row r="83" spans="2:5" x14ac:dyDescent="0.25">
      <c r="B83" t="s">
        <v>12</v>
      </c>
      <c r="C83">
        <f>C81*C82</f>
        <v>10.500000000000002</v>
      </c>
    </row>
    <row r="84" spans="2:5" x14ac:dyDescent="0.25">
      <c r="B84" t="s">
        <v>18</v>
      </c>
      <c r="C84">
        <f>C75*C79</f>
        <v>24000</v>
      </c>
    </row>
    <row r="85" spans="2:5" x14ac:dyDescent="0.25">
      <c r="B85" t="s">
        <v>25</v>
      </c>
      <c r="C85">
        <f>25*95%</f>
        <v>23.75</v>
      </c>
    </row>
    <row r="86" spans="2:5" x14ac:dyDescent="0.25">
      <c r="B86" t="s">
        <v>13</v>
      </c>
      <c r="C86">
        <f>276000/12</f>
        <v>23000</v>
      </c>
    </row>
    <row r="87" spans="2:5" x14ac:dyDescent="0.25">
      <c r="B87" t="s">
        <v>26</v>
      </c>
      <c r="C87">
        <f>(C86*C77)*C78</f>
        <v>5635</v>
      </c>
    </row>
    <row r="88" spans="2:5" x14ac:dyDescent="0.25">
      <c r="B88" t="s">
        <v>27</v>
      </c>
      <c r="C88">
        <f>(C86*C81)*C82</f>
        <v>241500.00000000006</v>
      </c>
    </row>
    <row r="89" spans="2:5" x14ac:dyDescent="0.25">
      <c r="B89" t="s">
        <v>28</v>
      </c>
      <c r="C89">
        <v>185000</v>
      </c>
    </row>
    <row r="90" spans="2:5" x14ac:dyDescent="0.25">
      <c r="B90" s="2" t="s">
        <v>29</v>
      </c>
      <c r="C90" s="2">
        <f>C89+(C88)+C87</f>
        <v>432135.00000000006</v>
      </c>
    </row>
    <row r="92" spans="2:5" x14ac:dyDescent="0.25">
      <c r="B92" t="s">
        <v>32</v>
      </c>
      <c r="C92">
        <f>C86*C85</f>
        <v>546250</v>
      </c>
    </row>
    <row r="93" spans="2:5" x14ac:dyDescent="0.25">
      <c r="B93" t="s">
        <v>33</v>
      </c>
      <c r="C93">
        <f>C92-C90</f>
        <v>114114.99999999994</v>
      </c>
    </row>
    <row r="94" spans="2:5" x14ac:dyDescent="0.25">
      <c r="B94" s="8" t="s">
        <v>1</v>
      </c>
      <c r="C94" s="8">
        <f>(C93/C92)*100</f>
        <v>20.890617848970241</v>
      </c>
      <c r="D94" s="8" t="s">
        <v>30</v>
      </c>
      <c r="E94" s="8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2015-10-18T23:09:18Z</dcterms:created>
  <dcterms:modified xsi:type="dcterms:W3CDTF">2015-10-19T00:57:24Z</dcterms:modified>
</cp:coreProperties>
</file>