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4" i="1"/>
  <c r="T5" i="1" l="1"/>
  <c r="T6" i="1"/>
  <c r="T7" i="1"/>
  <c r="V7" i="1" s="1"/>
  <c r="T8" i="1"/>
  <c r="V8" i="1" s="1"/>
  <c r="T9" i="1"/>
  <c r="T10" i="1"/>
  <c r="T11" i="1"/>
  <c r="T12" i="1"/>
  <c r="V12" i="1" s="1"/>
  <c r="T14" i="1"/>
  <c r="T15" i="1"/>
  <c r="T13" i="1"/>
  <c r="T16" i="1"/>
  <c r="V16" i="1" s="1"/>
  <c r="T17" i="1"/>
  <c r="T18" i="1"/>
  <c r="T19" i="1"/>
  <c r="V19" i="1" s="1"/>
  <c r="T20" i="1"/>
  <c r="V20" i="1" s="1"/>
  <c r="T21" i="1"/>
  <c r="T22" i="1"/>
  <c r="T23" i="1"/>
  <c r="T4" i="1"/>
  <c r="L5" i="1"/>
  <c r="L12" i="1"/>
  <c r="L14" i="1"/>
  <c r="L21" i="1"/>
  <c r="J5" i="1"/>
  <c r="J6" i="1"/>
  <c r="L6" i="1" s="1"/>
  <c r="J7" i="1"/>
  <c r="L7" i="1" s="1"/>
  <c r="J8" i="1"/>
  <c r="L8" i="1" s="1"/>
  <c r="J9" i="1"/>
  <c r="L9" i="1" s="1"/>
  <c r="J10" i="1"/>
  <c r="L10" i="1" s="1"/>
  <c r="J11" i="1"/>
  <c r="L11" i="1" s="1"/>
  <c r="J12" i="1"/>
  <c r="J14" i="1"/>
  <c r="J15" i="1"/>
  <c r="L15" i="1" s="1"/>
  <c r="J13" i="1"/>
  <c r="L13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J22" i="1"/>
  <c r="L22" i="1" s="1"/>
  <c r="J23" i="1"/>
  <c r="L23" i="1" s="1"/>
  <c r="J4" i="1"/>
  <c r="L4" i="1" s="1"/>
  <c r="U18" i="1"/>
  <c r="V18" i="1" s="1"/>
  <c r="U6" i="1"/>
  <c r="V6" i="1" s="1"/>
  <c r="U17" i="1"/>
  <c r="U23" i="1"/>
  <c r="U13" i="1"/>
  <c r="V13" i="1" s="1"/>
  <c r="U11" i="1"/>
  <c r="V11" i="1" s="1"/>
  <c r="U9" i="1"/>
  <c r="U16" i="1"/>
  <c r="U4" i="1"/>
  <c r="U5" i="1"/>
  <c r="U7" i="1"/>
  <c r="U12" i="1"/>
  <c r="U22" i="1"/>
  <c r="V22" i="1" s="1"/>
  <c r="U15" i="1"/>
  <c r="V15" i="1" s="1"/>
  <c r="U20" i="1"/>
  <c r="U19" i="1"/>
  <c r="U21" i="1"/>
  <c r="U10" i="1"/>
  <c r="V10" i="1" s="1"/>
  <c r="U8" i="1"/>
  <c r="U14" i="1"/>
  <c r="V21" i="1" l="1"/>
  <c r="V17" i="1"/>
  <c r="V14" i="1"/>
  <c r="V9" i="1"/>
  <c r="V5" i="1"/>
  <c r="V4" i="1"/>
  <c r="V23" i="1"/>
  <c r="X18" i="1"/>
  <c r="X6" i="1"/>
  <c r="X17" i="1"/>
  <c r="X23" i="1"/>
  <c r="X13" i="1"/>
  <c r="X11" i="1"/>
  <c r="X9" i="1"/>
  <c r="X4" i="1"/>
  <c r="X5" i="1"/>
  <c r="X7" i="1"/>
  <c r="X12" i="1"/>
  <c r="X22" i="1"/>
  <c r="X15" i="1"/>
  <c r="X20" i="1"/>
  <c r="X19" i="1"/>
  <c r="X21" i="1"/>
  <c r="X10" i="1"/>
  <c r="X8" i="1"/>
  <c r="X16" i="1"/>
  <c r="X14" i="1"/>
  <c r="W18" i="1"/>
  <c r="W6" i="1"/>
  <c r="W17" i="1"/>
  <c r="W23" i="1"/>
  <c r="W13" i="1"/>
  <c r="W11" i="1"/>
  <c r="W9" i="1"/>
  <c r="W4" i="1"/>
  <c r="W5" i="1"/>
  <c r="W7" i="1"/>
  <c r="W12" i="1"/>
  <c r="W22" i="1"/>
  <c r="W15" i="1"/>
  <c r="W20" i="1"/>
  <c r="W19" i="1"/>
  <c r="W21" i="1"/>
  <c r="W10" i="1"/>
  <c r="W8" i="1"/>
  <c r="W16" i="1"/>
  <c r="W14" i="1"/>
  <c r="AA10" i="1" l="1"/>
  <c r="AB10" i="1" s="1"/>
  <c r="AA15" i="1"/>
  <c r="AB15" i="1" s="1"/>
  <c r="AA5" i="1"/>
  <c r="AB5" i="1" s="1"/>
  <c r="AA13" i="1"/>
  <c r="AB13" i="1" s="1"/>
  <c r="AA18" i="1"/>
  <c r="AB18" i="1" s="1"/>
  <c r="AA21" i="1"/>
  <c r="AB21" i="1" s="1"/>
  <c r="AA22" i="1"/>
  <c r="AB22" i="1" s="1"/>
  <c r="AA4" i="1"/>
  <c r="AB4" i="1" s="1"/>
  <c r="AA23" i="1"/>
  <c r="AB23" i="1" s="1"/>
  <c r="AA16" i="1"/>
  <c r="AB16" i="1" s="1"/>
  <c r="AA19" i="1"/>
  <c r="AB19" i="1" s="1"/>
  <c r="AA12" i="1"/>
  <c r="AB12" i="1" s="1"/>
  <c r="AA9" i="1"/>
  <c r="AB9" i="1" s="1"/>
  <c r="AA17" i="1"/>
  <c r="AB17" i="1" s="1"/>
  <c r="AA8" i="1"/>
  <c r="AB8" i="1" s="1"/>
  <c r="AA20" i="1"/>
  <c r="AB20" i="1" s="1"/>
  <c r="AA7" i="1"/>
  <c r="AB7" i="1" s="1"/>
  <c r="AA11" i="1"/>
  <c r="AB11" i="1" s="1"/>
  <c r="AA6" i="1"/>
  <c r="AB6" i="1" s="1"/>
  <c r="AA14" i="1"/>
  <c r="AB14" i="1" s="1"/>
</calcChain>
</file>

<file path=xl/sharedStrings.xml><?xml version="1.0" encoding="utf-8"?>
<sst xmlns="http://schemas.openxmlformats.org/spreadsheetml/2006/main" count="101" uniqueCount="78">
  <si>
    <t>Teoría (50)</t>
  </si>
  <si>
    <t>Laboratorio (50)</t>
  </si>
  <si>
    <t>Nota Final</t>
  </si>
  <si>
    <t>Prácticas (15)</t>
  </si>
  <si>
    <t>(5)</t>
  </si>
  <si>
    <t>(10)</t>
  </si>
  <si>
    <t>(20)</t>
  </si>
  <si>
    <t>(30)</t>
  </si>
  <si>
    <t>(100)</t>
  </si>
  <si>
    <t>Prácticas (20)</t>
  </si>
  <si>
    <t>(50)</t>
  </si>
  <si>
    <t>Matrícula</t>
  </si>
  <si>
    <t>Nombre</t>
  </si>
  <si>
    <t>Expo</t>
  </si>
  <si>
    <t>Par</t>
  </si>
  <si>
    <t>PP</t>
  </si>
  <si>
    <t>SP</t>
  </si>
  <si>
    <t>EF</t>
  </si>
  <si>
    <t>NF</t>
  </si>
  <si>
    <t>PF</t>
  </si>
  <si>
    <t>NFT</t>
  </si>
  <si>
    <t>NFL</t>
  </si>
  <si>
    <t>CF</t>
  </si>
  <si>
    <t>ALLEN LARA</t>
  </si>
  <si>
    <t>ANGEL MONERO</t>
  </si>
  <si>
    <t>BRAULIO CASTILLO</t>
  </si>
  <si>
    <t>CARLOS INOA</t>
  </si>
  <si>
    <t>CESAREO BOTELLO</t>
  </si>
  <si>
    <t>CESARINA QUEZADA</t>
  </si>
  <si>
    <t>DANIEL ACOSTA</t>
  </si>
  <si>
    <t>EDGARD GARCIA</t>
  </si>
  <si>
    <t>EMIL MADERA</t>
  </si>
  <si>
    <t>GABRIEL ROQUES</t>
  </si>
  <si>
    <t>IBELKA LUNA</t>
  </si>
  <si>
    <t>JANELL LANTIGUA</t>
  </si>
  <si>
    <t>JEAN CARLOS RIJO</t>
  </si>
  <si>
    <t>JESUS LOPEZ</t>
  </si>
  <si>
    <t>JULIO LIRANZO</t>
  </si>
  <si>
    <t>JUNIOR SANTANA</t>
  </si>
  <si>
    <t>NUBIA REYES</t>
  </si>
  <si>
    <t>THOMAS GUTIERREZ</t>
  </si>
  <si>
    <t>VICTOR DURAN</t>
  </si>
  <si>
    <t>EDWARD MENDEZ</t>
  </si>
  <si>
    <t>2009-5532</t>
  </si>
  <si>
    <t>2009-5107</t>
  </si>
  <si>
    <t>2009-5409</t>
  </si>
  <si>
    <t>2010-6280</t>
  </si>
  <si>
    <t>2010-5112</t>
  </si>
  <si>
    <t>2009-5670</t>
  </si>
  <si>
    <t>2009-5510</t>
  </si>
  <si>
    <t>2009-5769</t>
  </si>
  <si>
    <t>2009-6001</t>
  </si>
  <si>
    <t>2009-5864</t>
  </si>
  <si>
    <t>2009-5292</t>
  </si>
  <si>
    <t>2009-5073</t>
  </si>
  <si>
    <t>2009-5264</t>
  </si>
  <si>
    <t>2009-5738</t>
  </si>
  <si>
    <t>2009-5923</t>
  </si>
  <si>
    <t>2009-5595</t>
  </si>
  <si>
    <t>2009-6273</t>
  </si>
  <si>
    <t>2009-5473</t>
  </si>
  <si>
    <t>2009-5678</t>
  </si>
  <si>
    <t>2009-6229</t>
  </si>
  <si>
    <t>Acu</t>
  </si>
  <si>
    <t>Leyenda</t>
  </si>
  <si>
    <t>Acumulado</t>
  </si>
  <si>
    <t>Examen Final</t>
  </si>
  <si>
    <t>Proyecto Final</t>
  </si>
  <si>
    <t>Calificación Final</t>
  </si>
  <si>
    <t>(70)</t>
  </si>
  <si>
    <t>NF (Columna Y)</t>
  </si>
  <si>
    <t>NF (Columna L)</t>
  </si>
  <si>
    <t>NF (Columna V)</t>
  </si>
  <si>
    <t>Nota Final Laboratorio (Base 100)</t>
  </si>
  <si>
    <t>Nota Final Teoría (Base 100)</t>
  </si>
  <si>
    <t>Nota Final Teoria (Base 50)</t>
  </si>
  <si>
    <t>Nota Final Laboratorio (Base 50)</t>
  </si>
  <si>
    <t>Nota Final (Base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</si>
</sst>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2D0101"/>
        <bgColor indexed="64"/>
      </patternFill>
    </fill>
    <fill>
      <patternFill patternType="solid">
        <fgColor rgb="FF26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B3A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13D6F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/>
    <xf numFmtId="49" fontId="2" fillId="0" borderId="0" xfId="0" applyNumberFormat="1" applyFont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49" fontId="1" fillId="11" borderId="0" xfId="0" applyNumberFormat="1" applyFont="1" applyFill="1" applyAlignment="1">
      <alignment horizontal="center"/>
    </xf>
    <xf numFmtId="49" fontId="1" fillId="13" borderId="0" xfId="0" applyNumberFormat="1" applyFont="1" applyFill="1" applyAlignment="1">
      <alignment horizontal="center"/>
    </xf>
    <xf numFmtId="49" fontId="1" fillId="14" borderId="0" xfId="0" applyNumberFormat="1" applyFont="1" applyFill="1" applyAlignment="1">
      <alignment horizontal="center"/>
    </xf>
    <xf numFmtId="49" fontId="1" fillId="15" borderId="0" xfId="0" applyNumberFormat="1" applyFont="1" applyFill="1" applyAlignment="1">
      <alignment horizontal="center"/>
    </xf>
    <xf numFmtId="49" fontId="1" fillId="16" borderId="0" xfId="0" applyNumberFormat="1" applyFont="1" applyFill="1" applyAlignment="1">
      <alignment horizontal="center"/>
    </xf>
    <xf numFmtId="49" fontId="1" fillId="17" borderId="0" xfId="0" applyNumberFormat="1" applyFont="1" applyFill="1"/>
    <xf numFmtId="49" fontId="2" fillId="18" borderId="0" xfId="0" applyNumberFormat="1" applyFont="1" applyFill="1" applyAlignment="1">
      <alignment horizontal="center"/>
    </xf>
    <xf numFmtId="49" fontId="2" fillId="19" borderId="0" xfId="0" applyNumberFormat="1" applyFont="1" applyFill="1" applyAlignment="1">
      <alignment horizontal="center"/>
    </xf>
    <xf numFmtId="49" fontId="2" fillId="20" borderId="0" xfId="0" applyNumberFormat="1" applyFont="1" applyFill="1"/>
    <xf numFmtId="49" fontId="2" fillId="21" borderId="0" xfId="0" applyNumberFormat="1" applyFont="1" applyFill="1"/>
    <xf numFmtId="0" fontId="1" fillId="22" borderId="0" xfId="0" applyFont="1" applyFill="1"/>
    <xf numFmtId="0" fontId="1" fillId="2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3" borderId="1" xfId="0" applyFont="1" applyFill="1" applyBorder="1" applyAlignment="1">
      <alignment horizontal="center"/>
    </xf>
    <xf numFmtId="0" fontId="1" fillId="23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3" fillId="5" borderId="0" xfId="0" applyNumberFormat="1" applyFont="1" applyFill="1" applyAlignment="1">
      <alignment horizontal="center"/>
    </xf>
    <xf numFmtId="49" fontId="2" fillId="1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workbookViewId="0">
      <selection activeCell="H11" sqref="H11"/>
    </sheetView>
  </sheetViews>
  <sheetFormatPr defaultColWidth="9.140625" defaultRowHeight="15" x14ac:dyDescent="0.25"/>
  <cols>
    <col min="1" max="1" width="9.7109375" bestFit="1" customWidth="1"/>
    <col min="2" max="2" width="24.85546875" customWidth="1"/>
    <col min="3" max="28" width="5" customWidth="1"/>
    <col min="30" max="30" width="14.85546875" bestFit="1" customWidth="1"/>
    <col min="31" max="31" width="30.42578125" bestFit="1" customWidth="1"/>
  </cols>
  <sheetData>
    <row r="1" spans="1:31" x14ac:dyDescent="0.25">
      <c r="A1" s="1"/>
      <c r="B1" s="1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2"/>
      <c r="M1" s="31" t="s">
        <v>1</v>
      </c>
      <c r="N1" s="31"/>
      <c r="O1" s="31"/>
      <c r="P1" s="31"/>
      <c r="Q1" s="31"/>
      <c r="R1" s="31"/>
      <c r="S1" s="31"/>
      <c r="T1" s="31"/>
      <c r="U1" s="31"/>
      <c r="V1" s="3"/>
      <c r="W1" s="32" t="s">
        <v>2</v>
      </c>
      <c r="X1" s="32"/>
      <c r="Y1" s="32"/>
      <c r="Z1" s="32"/>
      <c r="AA1" s="32"/>
      <c r="AB1" s="32"/>
    </row>
    <row r="2" spans="1:31" x14ac:dyDescent="0.25">
      <c r="A2" s="4"/>
      <c r="B2" s="4"/>
      <c r="C2" s="33" t="s">
        <v>3</v>
      </c>
      <c r="D2" s="33"/>
      <c r="E2" s="33"/>
      <c r="F2" s="5" t="s">
        <v>4</v>
      </c>
      <c r="G2" s="6" t="s">
        <v>5</v>
      </c>
      <c r="H2" s="7" t="s">
        <v>6</v>
      </c>
      <c r="I2" s="8" t="s">
        <v>6</v>
      </c>
      <c r="J2" s="8" t="s">
        <v>69</v>
      </c>
      <c r="K2" s="9" t="s">
        <v>7</v>
      </c>
      <c r="L2" s="10" t="s">
        <v>8</v>
      </c>
      <c r="M2" s="34" t="s">
        <v>9</v>
      </c>
      <c r="N2" s="34"/>
      <c r="O2" s="34"/>
      <c r="P2" s="34"/>
      <c r="Q2" s="11" t="s">
        <v>5</v>
      </c>
      <c r="R2" s="12" t="s">
        <v>6</v>
      </c>
      <c r="S2" s="13" t="s">
        <v>6</v>
      </c>
      <c r="T2" s="13" t="s">
        <v>69</v>
      </c>
      <c r="U2" s="14" t="s">
        <v>7</v>
      </c>
      <c r="V2" s="15" t="s">
        <v>8</v>
      </c>
      <c r="W2" s="16" t="s">
        <v>10</v>
      </c>
      <c r="X2" s="17" t="s">
        <v>10</v>
      </c>
      <c r="Y2" s="17"/>
      <c r="Z2" s="17"/>
      <c r="AA2" s="18" t="s">
        <v>8</v>
      </c>
      <c r="AB2" s="19"/>
      <c r="AD2" s="28" t="s">
        <v>64</v>
      </c>
      <c r="AE2" s="29"/>
    </row>
    <row r="3" spans="1:31" x14ac:dyDescent="0.25">
      <c r="A3" s="20" t="s">
        <v>11</v>
      </c>
      <c r="B3" s="20" t="s">
        <v>12</v>
      </c>
      <c r="C3" s="21">
        <v>1</v>
      </c>
      <c r="D3" s="21">
        <v>2</v>
      </c>
      <c r="E3" s="21">
        <v>3</v>
      </c>
      <c r="F3" s="21" t="s">
        <v>13</v>
      </c>
      <c r="G3" s="21" t="s">
        <v>14</v>
      </c>
      <c r="H3" s="21" t="s">
        <v>15</v>
      </c>
      <c r="I3" s="21" t="s">
        <v>16</v>
      </c>
      <c r="J3" s="21" t="s">
        <v>63</v>
      </c>
      <c r="K3" s="21" t="s">
        <v>17</v>
      </c>
      <c r="L3" s="21" t="s">
        <v>18</v>
      </c>
      <c r="M3" s="21">
        <v>1</v>
      </c>
      <c r="N3" s="21">
        <v>2</v>
      </c>
      <c r="O3" s="21">
        <v>3</v>
      </c>
      <c r="P3" s="21">
        <v>4</v>
      </c>
      <c r="Q3" s="21" t="s">
        <v>14</v>
      </c>
      <c r="R3" s="21" t="s">
        <v>15</v>
      </c>
      <c r="S3" s="21" t="s">
        <v>16</v>
      </c>
      <c r="T3" s="21" t="s">
        <v>63</v>
      </c>
      <c r="U3" s="21" t="s">
        <v>19</v>
      </c>
      <c r="V3" s="21" t="s">
        <v>18</v>
      </c>
      <c r="W3" s="21" t="s">
        <v>20</v>
      </c>
      <c r="X3" s="21" t="s">
        <v>21</v>
      </c>
      <c r="Y3" s="21" t="s">
        <v>63</v>
      </c>
      <c r="Z3" s="21" t="s">
        <v>17</v>
      </c>
      <c r="AA3" s="21" t="s">
        <v>18</v>
      </c>
      <c r="AB3" s="21" t="s">
        <v>22</v>
      </c>
      <c r="AD3" s="26" t="s">
        <v>63</v>
      </c>
      <c r="AE3" s="24" t="s">
        <v>65</v>
      </c>
    </row>
    <row r="4" spans="1:31" x14ac:dyDescent="0.25">
      <c r="A4" t="s">
        <v>51</v>
      </c>
      <c r="B4" t="s">
        <v>31</v>
      </c>
      <c r="C4" s="23">
        <v>5</v>
      </c>
      <c r="D4" s="23">
        <v>5</v>
      </c>
      <c r="E4" s="23">
        <v>5</v>
      </c>
      <c r="F4" s="23">
        <v>5</v>
      </c>
      <c r="G4" s="23">
        <v>8</v>
      </c>
      <c r="H4" s="23">
        <v>20</v>
      </c>
      <c r="I4" s="23">
        <v>18</v>
      </c>
      <c r="J4" s="23">
        <f t="shared" ref="J4:J23" si="0">SUM(C4:I4)</f>
        <v>66</v>
      </c>
      <c r="K4" s="23">
        <v>29</v>
      </c>
      <c r="L4" s="23">
        <f t="shared" ref="L4:L23" si="1">SUM(J4:K4)</f>
        <v>95</v>
      </c>
      <c r="M4" s="23">
        <v>5</v>
      </c>
      <c r="N4" s="23">
        <v>5</v>
      </c>
      <c r="O4" s="23">
        <v>5</v>
      </c>
      <c r="P4" s="23">
        <v>5</v>
      </c>
      <c r="Q4" s="23">
        <v>8</v>
      </c>
      <c r="R4" s="23">
        <v>15</v>
      </c>
      <c r="S4" s="23">
        <v>13</v>
      </c>
      <c r="T4" s="23">
        <f t="shared" ref="T4:T23" si="2">SUM(M4:S4)</f>
        <v>56</v>
      </c>
      <c r="U4" s="23">
        <f t="shared" ref="U4:U23" si="3">K4</f>
        <v>29</v>
      </c>
      <c r="V4" s="23">
        <f t="shared" ref="V4:V23" si="4">SUM(T4:U4)</f>
        <v>85</v>
      </c>
      <c r="W4" s="23">
        <f t="shared" ref="W4:W23" si="5">(50*L4)/100</f>
        <v>47.5</v>
      </c>
      <c r="X4" s="23">
        <f t="shared" ref="X4:X23" si="6">(50*V4)/100</f>
        <v>42.5</v>
      </c>
      <c r="Y4" s="23">
        <f>(J4+T4)/2</f>
        <v>61</v>
      </c>
      <c r="Z4" s="23">
        <f>(K4+U4)/2</f>
        <v>29</v>
      </c>
      <c r="AA4" s="23">
        <f t="shared" ref="AA4:AA23" si="7">SUM(W4:X4)</f>
        <v>90</v>
      </c>
      <c r="AB4" s="22" t="str">
        <f t="shared" ref="AB4:AB23" si="8">IF(ROUND(AA4,0)&gt;=90, "A", IF(ROUND(AA4,0)&gt;= 80, "B", IF(ROUND(AA4,0)&gt;= 70, "C", IF(ROUND(AA4,0)&gt;= 60, "D", "F"))))</f>
        <v>A</v>
      </c>
      <c r="AD4" s="26" t="s">
        <v>17</v>
      </c>
      <c r="AE4" s="24" t="s">
        <v>66</v>
      </c>
    </row>
    <row r="5" spans="1:31" x14ac:dyDescent="0.25">
      <c r="A5" t="s">
        <v>53</v>
      </c>
      <c r="B5" t="s">
        <v>32</v>
      </c>
      <c r="C5" s="23">
        <v>5</v>
      </c>
      <c r="D5" s="23">
        <v>5</v>
      </c>
      <c r="E5" s="23">
        <v>5</v>
      </c>
      <c r="F5" s="23">
        <v>5</v>
      </c>
      <c r="G5" s="23">
        <v>8</v>
      </c>
      <c r="H5" s="23">
        <v>18</v>
      </c>
      <c r="I5" s="23">
        <v>18</v>
      </c>
      <c r="J5" s="23">
        <f t="shared" si="0"/>
        <v>64</v>
      </c>
      <c r="K5" s="23">
        <v>29</v>
      </c>
      <c r="L5" s="23">
        <f t="shared" si="1"/>
        <v>93</v>
      </c>
      <c r="M5" s="23">
        <v>5</v>
      </c>
      <c r="N5" s="23">
        <v>5</v>
      </c>
      <c r="O5" s="23">
        <v>5</v>
      </c>
      <c r="P5" s="23">
        <v>5</v>
      </c>
      <c r="Q5" s="23">
        <v>8</v>
      </c>
      <c r="R5" s="23">
        <v>15</v>
      </c>
      <c r="S5" s="23">
        <v>15</v>
      </c>
      <c r="T5" s="23">
        <f t="shared" si="2"/>
        <v>58</v>
      </c>
      <c r="U5" s="23">
        <f t="shared" si="3"/>
        <v>29</v>
      </c>
      <c r="V5" s="23">
        <f t="shared" si="4"/>
        <v>87</v>
      </c>
      <c r="W5" s="23">
        <f t="shared" si="5"/>
        <v>46.5</v>
      </c>
      <c r="X5" s="23">
        <f t="shared" si="6"/>
        <v>43.5</v>
      </c>
      <c r="Y5" s="23">
        <f t="shared" ref="Y5:Y23" si="9">(J5+T5)/2</f>
        <v>61</v>
      </c>
      <c r="Z5" s="23">
        <f t="shared" ref="Z5:Z23" si="10">(K5+U5)/2</f>
        <v>29</v>
      </c>
      <c r="AA5" s="23">
        <f t="shared" si="7"/>
        <v>90</v>
      </c>
      <c r="AB5" s="22" t="str">
        <f t="shared" si="8"/>
        <v>A</v>
      </c>
      <c r="AD5" s="26" t="s">
        <v>71</v>
      </c>
      <c r="AE5" s="24" t="s">
        <v>74</v>
      </c>
    </row>
    <row r="6" spans="1:31" x14ac:dyDescent="0.25">
      <c r="A6" t="s">
        <v>44</v>
      </c>
      <c r="B6" t="s">
        <v>25</v>
      </c>
      <c r="C6" s="23">
        <v>5</v>
      </c>
      <c r="D6" s="23">
        <v>5</v>
      </c>
      <c r="E6" s="23">
        <v>5</v>
      </c>
      <c r="F6" s="23">
        <v>5</v>
      </c>
      <c r="G6" s="23">
        <v>8</v>
      </c>
      <c r="H6" s="23">
        <v>20</v>
      </c>
      <c r="I6" s="23">
        <v>18</v>
      </c>
      <c r="J6" s="23">
        <f t="shared" si="0"/>
        <v>66</v>
      </c>
      <c r="K6" s="23">
        <v>27</v>
      </c>
      <c r="L6" s="23">
        <f t="shared" si="1"/>
        <v>93</v>
      </c>
      <c r="M6" s="23">
        <v>5</v>
      </c>
      <c r="N6" s="23">
        <v>5</v>
      </c>
      <c r="O6" s="23">
        <v>5</v>
      </c>
      <c r="P6" s="23">
        <v>5</v>
      </c>
      <c r="Q6" s="23">
        <v>8</v>
      </c>
      <c r="R6" s="23">
        <v>17</v>
      </c>
      <c r="S6" s="23">
        <v>15</v>
      </c>
      <c r="T6" s="23">
        <f t="shared" si="2"/>
        <v>60</v>
      </c>
      <c r="U6" s="23">
        <f t="shared" si="3"/>
        <v>27</v>
      </c>
      <c r="V6" s="23">
        <f t="shared" si="4"/>
        <v>87</v>
      </c>
      <c r="W6" s="23">
        <f t="shared" si="5"/>
        <v>46.5</v>
      </c>
      <c r="X6" s="23">
        <f t="shared" si="6"/>
        <v>43.5</v>
      </c>
      <c r="Y6" s="23">
        <f t="shared" si="9"/>
        <v>63</v>
      </c>
      <c r="Z6" s="23">
        <f t="shared" si="10"/>
        <v>27</v>
      </c>
      <c r="AA6" s="23">
        <f t="shared" si="7"/>
        <v>90</v>
      </c>
      <c r="AB6" s="22" t="str">
        <f t="shared" si="8"/>
        <v>A</v>
      </c>
      <c r="AD6" s="26" t="s">
        <v>72</v>
      </c>
      <c r="AE6" s="24" t="s">
        <v>73</v>
      </c>
    </row>
    <row r="7" spans="1:31" x14ac:dyDescent="0.25">
      <c r="A7" t="s">
        <v>55</v>
      </c>
      <c r="B7" t="s">
        <v>33</v>
      </c>
      <c r="C7" s="23">
        <v>5</v>
      </c>
      <c r="D7" s="23">
        <v>5</v>
      </c>
      <c r="E7" s="23">
        <v>5</v>
      </c>
      <c r="F7" s="23">
        <v>5</v>
      </c>
      <c r="G7" s="23">
        <v>8</v>
      </c>
      <c r="H7" s="23">
        <v>18</v>
      </c>
      <c r="I7" s="23">
        <v>18</v>
      </c>
      <c r="J7" s="23">
        <f t="shared" si="0"/>
        <v>64</v>
      </c>
      <c r="K7" s="23">
        <v>21</v>
      </c>
      <c r="L7" s="23">
        <f t="shared" si="1"/>
        <v>85</v>
      </c>
      <c r="M7" s="23">
        <v>5</v>
      </c>
      <c r="N7" s="23">
        <v>5</v>
      </c>
      <c r="O7" s="23">
        <v>5</v>
      </c>
      <c r="P7" s="23">
        <v>5</v>
      </c>
      <c r="Q7" s="23">
        <v>8</v>
      </c>
      <c r="R7" s="23">
        <v>12</v>
      </c>
      <c r="S7" s="23">
        <v>15</v>
      </c>
      <c r="T7" s="23">
        <f t="shared" si="2"/>
        <v>55</v>
      </c>
      <c r="U7" s="23">
        <f t="shared" si="3"/>
        <v>21</v>
      </c>
      <c r="V7" s="23">
        <f t="shared" si="4"/>
        <v>76</v>
      </c>
      <c r="W7" s="23">
        <f t="shared" si="5"/>
        <v>42.5</v>
      </c>
      <c r="X7" s="23">
        <f t="shared" si="6"/>
        <v>38</v>
      </c>
      <c r="Y7" s="23">
        <f t="shared" si="9"/>
        <v>59.5</v>
      </c>
      <c r="Z7" s="23">
        <f t="shared" si="10"/>
        <v>21</v>
      </c>
      <c r="AA7" s="23">
        <f t="shared" si="7"/>
        <v>80.5</v>
      </c>
      <c r="AB7" s="22" t="str">
        <f t="shared" si="8"/>
        <v>B</v>
      </c>
      <c r="AD7" s="26" t="s">
        <v>19</v>
      </c>
      <c r="AE7" s="24" t="s">
        <v>67</v>
      </c>
    </row>
    <row r="8" spans="1:31" x14ac:dyDescent="0.25">
      <c r="A8" t="s">
        <v>54</v>
      </c>
      <c r="B8" t="s">
        <v>41</v>
      </c>
      <c r="C8" s="23">
        <v>5</v>
      </c>
      <c r="D8" s="23">
        <v>5</v>
      </c>
      <c r="E8" s="23">
        <v>5</v>
      </c>
      <c r="F8" s="23">
        <v>5</v>
      </c>
      <c r="G8" s="23">
        <v>8</v>
      </c>
      <c r="H8" s="23">
        <v>20</v>
      </c>
      <c r="I8" s="23">
        <v>18</v>
      </c>
      <c r="J8" s="23">
        <f t="shared" si="0"/>
        <v>66</v>
      </c>
      <c r="K8" s="23">
        <v>18</v>
      </c>
      <c r="L8" s="23">
        <f t="shared" si="1"/>
        <v>84</v>
      </c>
      <c r="M8" s="23">
        <v>5</v>
      </c>
      <c r="N8" s="23">
        <v>5</v>
      </c>
      <c r="O8" s="23">
        <v>5</v>
      </c>
      <c r="P8" s="23">
        <v>5</v>
      </c>
      <c r="Q8" s="23">
        <v>8</v>
      </c>
      <c r="R8" s="23">
        <v>16</v>
      </c>
      <c r="S8" s="23">
        <v>14</v>
      </c>
      <c r="T8" s="23">
        <f t="shared" si="2"/>
        <v>58</v>
      </c>
      <c r="U8" s="23">
        <f t="shared" si="3"/>
        <v>18</v>
      </c>
      <c r="V8" s="23">
        <f t="shared" si="4"/>
        <v>76</v>
      </c>
      <c r="W8" s="23">
        <f t="shared" si="5"/>
        <v>42</v>
      </c>
      <c r="X8" s="23">
        <f t="shared" si="6"/>
        <v>38</v>
      </c>
      <c r="Y8" s="23">
        <f t="shared" si="9"/>
        <v>62</v>
      </c>
      <c r="Z8" s="23">
        <f t="shared" si="10"/>
        <v>18</v>
      </c>
      <c r="AA8" s="23">
        <f t="shared" si="7"/>
        <v>80</v>
      </c>
      <c r="AB8" s="22" t="str">
        <f t="shared" si="8"/>
        <v>B</v>
      </c>
      <c r="AD8" s="26" t="s">
        <v>20</v>
      </c>
      <c r="AE8" s="24" t="s">
        <v>75</v>
      </c>
    </row>
    <row r="9" spans="1:31" x14ac:dyDescent="0.25">
      <c r="A9" t="s">
        <v>59</v>
      </c>
      <c r="B9" t="s">
        <v>30</v>
      </c>
      <c r="C9" s="23">
        <v>5</v>
      </c>
      <c r="D9" s="23">
        <v>5</v>
      </c>
      <c r="E9" s="23">
        <v>5</v>
      </c>
      <c r="F9" s="23">
        <v>5</v>
      </c>
      <c r="G9" s="23">
        <v>8</v>
      </c>
      <c r="H9" s="23">
        <v>16</v>
      </c>
      <c r="I9" s="23">
        <v>16</v>
      </c>
      <c r="J9" s="23">
        <f t="shared" si="0"/>
        <v>60</v>
      </c>
      <c r="K9" s="23">
        <v>23</v>
      </c>
      <c r="L9" s="23">
        <f t="shared" si="1"/>
        <v>83</v>
      </c>
      <c r="M9" s="23">
        <v>5</v>
      </c>
      <c r="N9" s="23">
        <v>5</v>
      </c>
      <c r="O9" s="23">
        <v>5</v>
      </c>
      <c r="P9" s="23">
        <v>5</v>
      </c>
      <c r="Q9" s="23">
        <v>8</v>
      </c>
      <c r="R9" s="23">
        <v>5</v>
      </c>
      <c r="S9" s="23">
        <v>11</v>
      </c>
      <c r="T9" s="23">
        <f t="shared" si="2"/>
        <v>44</v>
      </c>
      <c r="U9" s="23">
        <f t="shared" si="3"/>
        <v>23</v>
      </c>
      <c r="V9" s="23">
        <f t="shared" si="4"/>
        <v>67</v>
      </c>
      <c r="W9" s="23">
        <f t="shared" si="5"/>
        <v>41.5</v>
      </c>
      <c r="X9" s="23">
        <f t="shared" si="6"/>
        <v>33.5</v>
      </c>
      <c r="Y9" s="23">
        <f t="shared" si="9"/>
        <v>52</v>
      </c>
      <c r="Z9" s="23">
        <f t="shared" si="10"/>
        <v>23</v>
      </c>
      <c r="AA9" s="23">
        <f t="shared" si="7"/>
        <v>75</v>
      </c>
      <c r="AB9" s="22" t="str">
        <f t="shared" si="8"/>
        <v>C</v>
      </c>
      <c r="AD9" s="26" t="s">
        <v>21</v>
      </c>
      <c r="AE9" s="24" t="s">
        <v>76</v>
      </c>
    </row>
    <row r="10" spans="1:31" x14ac:dyDescent="0.25">
      <c r="A10" t="s">
        <v>61</v>
      </c>
      <c r="B10" t="s">
        <v>40</v>
      </c>
      <c r="C10" s="23">
        <v>5</v>
      </c>
      <c r="D10" s="23">
        <v>5</v>
      </c>
      <c r="E10" s="23">
        <v>5</v>
      </c>
      <c r="F10" s="23">
        <v>5</v>
      </c>
      <c r="G10" s="23">
        <v>8</v>
      </c>
      <c r="H10" s="23">
        <v>14</v>
      </c>
      <c r="I10" s="23">
        <v>8</v>
      </c>
      <c r="J10" s="23">
        <f t="shared" si="0"/>
        <v>50</v>
      </c>
      <c r="K10" s="23">
        <v>23</v>
      </c>
      <c r="L10" s="23">
        <f t="shared" si="1"/>
        <v>73</v>
      </c>
      <c r="M10" s="23">
        <v>5</v>
      </c>
      <c r="N10" s="23">
        <v>5</v>
      </c>
      <c r="O10" s="23">
        <v>5</v>
      </c>
      <c r="P10" s="23">
        <v>5</v>
      </c>
      <c r="Q10" s="23">
        <v>8</v>
      </c>
      <c r="R10" s="23">
        <v>7</v>
      </c>
      <c r="S10" s="23">
        <v>11</v>
      </c>
      <c r="T10" s="23">
        <f t="shared" si="2"/>
        <v>46</v>
      </c>
      <c r="U10" s="23">
        <f t="shared" si="3"/>
        <v>23</v>
      </c>
      <c r="V10" s="23">
        <f t="shared" si="4"/>
        <v>69</v>
      </c>
      <c r="W10" s="23">
        <f t="shared" si="5"/>
        <v>36.5</v>
      </c>
      <c r="X10" s="23">
        <f t="shared" si="6"/>
        <v>34.5</v>
      </c>
      <c r="Y10" s="23">
        <f t="shared" si="9"/>
        <v>48</v>
      </c>
      <c r="Z10" s="23">
        <f t="shared" si="10"/>
        <v>23</v>
      </c>
      <c r="AA10" s="23">
        <f t="shared" si="7"/>
        <v>71</v>
      </c>
      <c r="AB10" s="22" t="str">
        <f t="shared" si="8"/>
        <v>C</v>
      </c>
      <c r="AD10" s="26" t="s">
        <v>70</v>
      </c>
      <c r="AE10" s="24" t="s">
        <v>77</v>
      </c>
    </row>
    <row r="11" spans="1:31" x14ac:dyDescent="0.25">
      <c r="A11" t="s">
        <v>52</v>
      </c>
      <c r="B11" t="s">
        <v>29</v>
      </c>
      <c r="C11" s="23">
        <v>5</v>
      </c>
      <c r="D11" s="23">
        <v>5</v>
      </c>
      <c r="E11" s="23">
        <v>5</v>
      </c>
      <c r="F11" s="23">
        <v>5</v>
      </c>
      <c r="G11" s="23">
        <v>8</v>
      </c>
      <c r="H11" s="23">
        <v>15</v>
      </c>
      <c r="I11" s="23">
        <v>16</v>
      </c>
      <c r="J11" s="23">
        <f t="shared" si="0"/>
        <v>59</v>
      </c>
      <c r="K11" s="23">
        <v>22</v>
      </c>
      <c r="L11" s="23">
        <f t="shared" si="1"/>
        <v>81</v>
      </c>
      <c r="M11" s="23">
        <v>5</v>
      </c>
      <c r="N11" s="23">
        <v>5</v>
      </c>
      <c r="O11" s="23">
        <v>5</v>
      </c>
      <c r="P11" s="23">
        <v>5</v>
      </c>
      <c r="Q11" s="23">
        <v>8</v>
      </c>
      <c r="R11" s="23">
        <v>4</v>
      </c>
      <c r="S11" s="23">
        <v>11</v>
      </c>
      <c r="T11" s="23">
        <f t="shared" si="2"/>
        <v>43</v>
      </c>
      <c r="U11" s="23">
        <f t="shared" si="3"/>
        <v>22</v>
      </c>
      <c r="V11" s="23">
        <f t="shared" si="4"/>
        <v>65</v>
      </c>
      <c r="W11" s="23">
        <f t="shared" si="5"/>
        <v>40.5</v>
      </c>
      <c r="X11" s="23">
        <f t="shared" si="6"/>
        <v>32.5</v>
      </c>
      <c r="Y11" s="23">
        <f t="shared" si="9"/>
        <v>51</v>
      </c>
      <c r="Z11" s="23">
        <f t="shared" si="10"/>
        <v>22</v>
      </c>
      <c r="AA11" s="23">
        <f t="shared" si="7"/>
        <v>73</v>
      </c>
      <c r="AB11" s="22" t="str">
        <f t="shared" si="8"/>
        <v>C</v>
      </c>
      <c r="AD11" s="27" t="s">
        <v>22</v>
      </c>
      <c r="AE11" s="25" t="s">
        <v>68</v>
      </c>
    </row>
    <row r="12" spans="1:31" x14ac:dyDescent="0.25">
      <c r="A12" t="s">
        <v>58</v>
      </c>
      <c r="B12" t="s">
        <v>34</v>
      </c>
      <c r="C12" s="23">
        <v>5</v>
      </c>
      <c r="D12" s="23">
        <v>5</v>
      </c>
      <c r="E12" s="23">
        <v>5</v>
      </c>
      <c r="F12" s="23">
        <v>5</v>
      </c>
      <c r="G12" s="23">
        <v>8</v>
      </c>
      <c r="H12" s="23">
        <v>17</v>
      </c>
      <c r="I12" s="23">
        <v>16</v>
      </c>
      <c r="J12" s="23">
        <f t="shared" si="0"/>
        <v>61</v>
      </c>
      <c r="K12" s="23">
        <v>22</v>
      </c>
      <c r="L12" s="23">
        <f t="shared" si="1"/>
        <v>83</v>
      </c>
      <c r="M12" s="23">
        <v>5</v>
      </c>
      <c r="N12" s="23">
        <v>5</v>
      </c>
      <c r="O12" s="23">
        <v>5</v>
      </c>
      <c r="P12" s="23">
        <v>5</v>
      </c>
      <c r="Q12" s="23">
        <v>8</v>
      </c>
      <c r="R12" s="23">
        <v>4</v>
      </c>
      <c r="S12" s="23">
        <v>8</v>
      </c>
      <c r="T12" s="23">
        <f t="shared" si="2"/>
        <v>40</v>
      </c>
      <c r="U12" s="23">
        <f t="shared" si="3"/>
        <v>22</v>
      </c>
      <c r="V12" s="23">
        <f t="shared" si="4"/>
        <v>62</v>
      </c>
      <c r="W12" s="23">
        <f t="shared" si="5"/>
        <v>41.5</v>
      </c>
      <c r="X12" s="23">
        <f t="shared" si="6"/>
        <v>31</v>
      </c>
      <c r="Y12" s="23">
        <f t="shared" si="9"/>
        <v>50.5</v>
      </c>
      <c r="Z12" s="23">
        <f t="shared" si="10"/>
        <v>22</v>
      </c>
      <c r="AA12" s="23">
        <f t="shared" si="7"/>
        <v>72.5</v>
      </c>
      <c r="AB12" s="22" t="str">
        <f t="shared" si="8"/>
        <v>C</v>
      </c>
    </row>
    <row r="13" spans="1:31" x14ac:dyDescent="0.25">
      <c r="A13" t="s">
        <v>49</v>
      </c>
      <c r="B13" t="s">
        <v>28</v>
      </c>
      <c r="C13" s="23">
        <v>5</v>
      </c>
      <c r="D13" s="23">
        <v>5</v>
      </c>
      <c r="E13" s="23">
        <v>5</v>
      </c>
      <c r="F13" s="23">
        <v>5</v>
      </c>
      <c r="G13" s="23">
        <v>8</v>
      </c>
      <c r="H13" s="23">
        <v>16</v>
      </c>
      <c r="I13" s="23">
        <v>16</v>
      </c>
      <c r="J13" s="23">
        <f t="shared" si="0"/>
        <v>60</v>
      </c>
      <c r="K13" s="23">
        <v>18</v>
      </c>
      <c r="L13" s="23">
        <f t="shared" si="1"/>
        <v>78</v>
      </c>
      <c r="M13" s="23">
        <v>5</v>
      </c>
      <c r="N13" s="23">
        <v>5</v>
      </c>
      <c r="O13" s="23">
        <v>5</v>
      </c>
      <c r="P13" s="23">
        <v>5</v>
      </c>
      <c r="Q13" s="23">
        <v>8</v>
      </c>
      <c r="R13" s="23">
        <v>8</v>
      </c>
      <c r="S13" s="23">
        <v>7</v>
      </c>
      <c r="T13" s="23">
        <f t="shared" si="2"/>
        <v>43</v>
      </c>
      <c r="U13" s="23">
        <f t="shared" si="3"/>
        <v>18</v>
      </c>
      <c r="V13" s="23">
        <f t="shared" si="4"/>
        <v>61</v>
      </c>
      <c r="W13" s="23">
        <f t="shared" si="5"/>
        <v>39</v>
      </c>
      <c r="X13" s="23">
        <f t="shared" si="6"/>
        <v>30.5</v>
      </c>
      <c r="Y13" s="23">
        <f t="shared" si="9"/>
        <v>51.5</v>
      </c>
      <c r="Z13" s="23">
        <f t="shared" si="10"/>
        <v>18</v>
      </c>
      <c r="AA13" s="23">
        <f t="shared" si="7"/>
        <v>69.5</v>
      </c>
      <c r="AB13" s="22" t="str">
        <f t="shared" si="8"/>
        <v>C</v>
      </c>
    </row>
    <row r="14" spans="1:31" x14ac:dyDescent="0.25">
      <c r="A14" t="s">
        <v>60</v>
      </c>
      <c r="B14" t="s">
        <v>23</v>
      </c>
      <c r="C14" s="23">
        <v>5</v>
      </c>
      <c r="D14" s="23">
        <v>5</v>
      </c>
      <c r="E14" s="23">
        <v>5</v>
      </c>
      <c r="F14" s="23">
        <v>5</v>
      </c>
      <c r="G14" s="23">
        <v>8</v>
      </c>
      <c r="H14" s="23">
        <v>16</v>
      </c>
      <c r="I14" s="23">
        <v>12</v>
      </c>
      <c r="J14" s="23">
        <f t="shared" si="0"/>
        <v>56</v>
      </c>
      <c r="K14" s="23">
        <v>19</v>
      </c>
      <c r="L14" s="23">
        <f t="shared" si="1"/>
        <v>75</v>
      </c>
      <c r="M14" s="23">
        <v>5</v>
      </c>
      <c r="N14" s="23">
        <v>5</v>
      </c>
      <c r="O14" s="23">
        <v>5</v>
      </c>
      <c r="P14" s="23">
        <v>5</v>
      </c>
      <c r="Q14" s="23">
        <v>8</v>
      </c>
      <c r="R14" s="23">
        <v>1</v>
      </c>
      <c r="S14" s="23">
        <v>7</v>
      </c>
      <c r="T14" s="23">
        <f t="shared" si="2"/>
        <v>36</v>
      </c>
      <c r="U14" s="23">
        <f t="shared" si="3"/>
        <v>19</v>
      </c>
      <c r="V14" s="23">
        <f t="shared" si="4"/>
        <v>55</v>
      </c>
      <c r="W14" s="23">
        <f t="shared" si="5"/>
        <v>37.5</v>
      </c>
      <c r="X14" s="23">
        <f t="shared" si="6"/>
        <v>27.5</v>
      </c>
      <c r="Y14" s="23">
        <f t="shared" si="9"/>
        <v>46</v>
      </c>
      <c r="Z14" s="23">
        <f t="shared" si="10"/>
        <v>19</v>
      </c>
      <c r="AA14" s="23">
        <f t="shared" si="7"/>
        <v>65</v>
      </c>
      <c r="AB14" s="22" t="str">
        <f t="shared" si="8"/>
        <v>D</v>
      </c>
    </row>
    <row r="15" spans="1:31" x14ac:dyDescent="0.25">
      <c r="A15" t="s">
        <v>57</v>
      </c>
      <c r="B15" t="s">
        <v>36</v>
      </c>
      <c r="C15" s="23">
        <v>5</v>
      </c>
      <c r="D15" s="23">
        <v>5</v>
      </c>
      <c r="E15" s="23">
        <v>5</v>
      </c>
      <c r="F15" s="23">
        <v>5</v>
      </c>
      <c r="G15" s="23">
        <v>8</v>
      </c>
      <c r="H15" s="23">
        <v>17</v>
      </c>
      <c r="I15" s="23">
        <v>8</v>
      </c>
      <c r="J15" s="23">
        <f t="shared" si="0"/>
        <v>53</v>
      </c>
      <c r="K15" s="23">
        <v>18.75</v>
      </c>
      <c r="L15" s="23">
        <f t="shared" si="1"/>
        <v>71.75</v>
      </c>
      <c r="M15" s="23">
        <v>5</v>
      </c>
      <c r="N15" s="23">
        <v>5</v>
      </c>
      <c r="O15" s="23">
        <v>5</v>
      </c>
      <c r="P15" s="23">
        <v>5</v>
      </c>
      <c r="Q15" s="23">
        <v>8</v>
      </c>
      <c r="R15" s="23">
        <v>2</v>
      </c>
      <c r="S15" s="23">
        <v>9</v>
      </c>
      <c r="T15" s="23">
        <f t="shared" si="2"/>
        <v>39</v>
      </c>
      <c r="U15" s="23">
        <f t="shared" si="3"/>
        <v>18.75</v>
      </c>
      <c r="V15" s="23">
        <f t="shared" si="4"/>
        <v>57.75</v>
      </c>
      <c r="W15" s="23">
        <f t="shared" si="5"/>
        <v>35.875</v>
      </c>
      <c r="X15" s="23">
        <f t="shared" si="6"/>
        <v>28.875</v>
      </c>
      <c r="Y15" s="23">
        <f t="shared" si="9"/>
        <v>46</v>
      </c>
      <c r="Z15" s="23">
        <f t="shared" si="10"/>
        <v>18.75</v>
      </c>
      <c r="AA15" s="23">
        <f t="shared" si="7"/>
        <v>64.75</v>
      </c>
      <c r="AB15" s="22" t="str">
        <f t="shared" si="8"/>
        <v>D</v>
      </c>
    </row>
    <row r="16" spans="1:31" x14ac:dyDescent="0.25">
      <c r="A16" t="s">
        <v>45</v>
      </c>
      <c r="B16" t="s">
        <v>42</v>
      </c>
      <c r="C16" s="23">
        <v>5</v>
      </c>
      <c r="D16" s="23">
        <v>5</v>
      </c>
      <c r="E16" s="23">
        <v>5</v>
      </c>
      <c r="F16" s="23">
        <v>5</v>
      </c>
      <c r="G16" s="23">
        <v>8</v>
      </c>
      <c r="H16" s="23">
        <v>12</v>
      </c>
      <c r="I16" s="23">
        <v>12</v>
      </c>
      <c r="J16" s="23">
        <f t="shared" si="0"/>
        <v>52</v>
      </c>
      <c r="K16" s="23">
        <v>18</v>
      </c>
      <c r="L16" s="23">
        <f t="shared" si="1"/>
        <v>70</v>
      </c>
      <c r="M16" s="23">
        <v>5</v>
      </c>
      <c r="N16" s="23">
        <v>5</v>
      </c>
      <c r="O16" s="23">
        <v>5</v>
      </c>
      <c r="P16" s="23">
        <v>5</v>
      </c>
      <c r="Q16" s="23">
        <v>8</v>
      </c>
      <c r="R16" s="23">
        <v>4</v>
      </c>
      <c r="S16" s="23">
        <v>10</v>
      </c>
      <c r="T16" s="23">
        <f t="shared" si="2"/>
        <v>42</v>
      </c>
      <c r="U16" s="23">
        <f t="shared" si="3"/>
        <v>18</v>
      </c>
      <c r="V16" s="23">
        <f t="shared" si="4"/>
        <v>60</v>
      </c>
      <c r="W16" s="23">
        <f t="shared" si="5"/>
        <v>35</v>
      </c>
      <c r="X16" s="23">
        <f t="shared" si="6"/>
        <v>30</v>
      </c>
      <c r="Y16" s="23">
        <f t="shared" si="9"/>
        <v>47</v>
      </c>
      <c r="Z16" s="23">
        <f t="shared" si="10"/>
        <v>18</v>
      </c>
      <c r="AA16" s="23">
        <f t="shared" si="7"/>
        <v>65</v>
      </c>
      <c r="AB16" s="22" t="str">
        <f t="shared" si="8"/>
        <v>D</v>
      </c>
    </row>
    <row r="17" spans="1:28" x14ac:dyDescent="0.25">
      <c r="A17" t="s">
        <v>62</v>
      </c>
      <c r="B17" t="s">
        <v>26</v>
      </c>
      <c r="C17" s="23">
        <v>5</v>
      </c>
      <c r="D17" s="23">
        <v>5</v>
      </c>
      <c r="E17" s="23">
        <v>5</v>
      </c>
      <c r="F17" s="23">
        <v>5</v>
      </c>
      <c r="G17" s="23">
        <v>8</v>
      </c>
      <c r="H17" s="23">
        <v>12</v>
      </c>
      <c r="I17" s="23">
        <v>12</v>
      </c>
      <c r="J17" s="23">
        <f t="shared" si="0"/>
        <v>52</v>
      </c>
      <c r="K17" s="23">
        <v>16</v>
      </c>
      <c r="L17" s="23">
        <f t="shared" si="1"/>
        <v>68</v>
      </c>
      <c r="M17" s="23">
        <v>5</v>
      </c>
      <c r="N17" s="23">
        <v>5</v>
      </c>
      <c r="O17" s="23">
        <v>5</v>
      </c>
      <c r="P17" s="23">
        <v>5</v>
      </c>
      <c r="Q17" s="23">
        <v>8</v>
      </c>
      <c r="R17" s="23">
        <v>8</v>
      </c>
      <c r="S17" s="23">
        <v>7</v>
      </c>
      <c r="T17" s="23">
        <f t="shared" si="2"/>
        <v>43</v>
      </c>
      <c r="U17" s="23">
        <f t="shared" si="3"/>
        <v>16</v>
      </c>
      <c r="V17" s="23">
        <f t="shared" si="4"/>
        <v>59</v>
      </c>
      <c r="W17" s="23">
        <f t="shared" si="5"/>
        <v>34</v>
      </c>
      <c r="X17" s="23">
        <f t="shared" si="6"/>
        <v>29.5</v>
      </c>
      <c r="Y17" s="23">
        <f t="shared" si="9"/>
        <v>47.5</v>
      </c>
      <c r="Z17" s="23">
        <f t="shared" si="10"/>
        <v>16</v>
      </c>
      <c r="AA17" s="23">
        <f t="shared" si="7"/>
        <v>63.5</v>
      </c>
      <c r="AB17" s="22" t="str">
        <f t="shared" si="8"/>
        <v>D</v>
      </c>
    </row>
    <row r="18" spans="1:28" x14ac:dyDescent="0.25">
      <c r="A18" t="s">
        <v>46</v>
      </c>
      <c r="B18" t="s">
        <v>24</v>
      </c>
      <c r="C18" s="23">
        <v>5</v>
      </c>
      <c r="D18" s="23">
        <v>5</v>
      </c>
      <c r="E18" s="23">
        <v>5</v>
      </c>
      <c r="F18" s="23">
        <v>5</v>
      </c>
      <c r="G18" s="23">
        <v>8</v>
      </c>
      <c r="H18" s="23">
        <v>15</v>
      </c>
      <c r="I18" s="23">
        <v>8</v>
      </c>
      <c r="J18" s="23">
        <f t="shared" si="0"/>
        <v>51</v>
      </c>
      <c r="K18" s="23">
        <v>15</v>
      </c>
      <c r="L18" s="23">
        <f t="shared" si="1"/>
        <v>66</v>
      </c>
      <c r="M18" s="23">
        <v>5</v>
      </c>
      <c r="N18" s="23">
        <v>5</v>
      </c>
      <c r="O18" s="23">
        <v>5</v>
      </c>
      <c r="P18" s="23">
        <v>5</v>
      </c>
      <c r="Q18" s="23">
        <v>8</v>
      </c>
      <c r="R18" s="23">
        <v>0</v>
      </c>
      <c r="S18" s="23">
        <v>12</v>
      </c>
      <c r="T18" s="23">
        <f t="shared" si="2"/>
        <v>40</v>
      </c>
      <c r="U18" s="23">
        <f t="shared" si="3"/>
        <v>15</v>
      </c>
      <c r="V18" s="23">
        <f t="shared" si="4"/>
        <v>55</v>
      </c>
      <c r="W18" s="23">
        <f t="shared" si="5"/>
        <v>33</v>
      </c>
      <c r="X18" s="23">
        <f t="shared" si="6"/>
        <v>27.5</v>
      </c>
      <c r="Y18" s="23">
        <f t="shared" si="9"/>
        <v>45.5</v>
      </c>
      <c r="Z18" s="23">
        <f t="shared" si="10"/>
        <v>15</v>
      </c>
      <c r="AA18" s="23">
        <f t="shared" si="7"/>
        <v>60.5</v>
      </c>
      <c r="AB18" s="22" t="str">
        <f t="shared" si="8"/>
        <v>D</v>
      </c>
    </row>
    <row r="19" spans="1:28" x14ac:dyDescent="0.25">
      <c r="A19" t="s">
        <v>48</v>
      </c>
      <c r="B19" t="s">
        <v>38</v>
      </c>
      <c r="C19" s="23">
        <v>5</v>
      </c>
      <c r="D19" s="23">
        <v>5</v>
      </c>
      <c r="E19" s="23">
        <v>5</v>
      </c>
      <c r="F19" s="23">
        <v>5</v>
      </c>
      <c r="G19" s="23">
        <v>8</v>
      </c>
      <c r="H19" s="23">
        <v>14</v>
      </c>
      <c r="I19" s="23">
        <v>16</v>
      </c>
      <c r="J19" s="23">
        <f t="shared" si="0"/>
        <v>58</v>
      </c>
      <c r="K19" s="23">
        <v>15</v>
      </c>
      <c r="L19" s="23">
        <f t="shared" si="1"/>
        <v>73</v>
      </c>
      <c r="M19" s="23">
        <v>5</v>
      </c>
      <c r="N19" s="23">
        <v>5</v>
      </c>
      <c r="O19" s="23">
        <v>5</v>
      </c>
      <c r="P19" s="23">
        <v>5</v>
      </c>
      <c r="Q19" s="23">
        <v>8</v>
      </c>
      <c r="R19" s="23">
        <v>7</v>
      </c>
      <c r="S19" s="23">
        <v>4</v>
      </c>
      <c r="T19" s="23">
        <f t="shared" si="2"/>
        <v>39</v>
      </c>
      <c r="U19" s="23">
        <f t="shared" si="3"/>
        <v>15</v>
      </c>
      <c r="V19" s="23">
        <f t="shared" si="4"/>
        <v>54</v>
      </c>
      <c r="W19" s="23">
        <f t="shared" si="5"/>
        <v>36.5</v>
      </c>
      <c r="X19" s="23">
        <f t="shared" si="6"/>
        <v>27</v>
      </c>
      <c r="Y19" s="23">
        <f t="shared" si="9"/>
        <v>48.5</v>
      </c>
      <c r="Z19" s="23">
        <f t="shared" si="10"/>
        <v>15</v>
      </c>
      <c r="AA19" s="23">
        <f t="shared" si="7"/>
        <v>63.5</v>
      </c>
      <c r="AB19" s="22" t="str">
        <f t="shared" si="8"/>
        <v>D</v>
      </c>
    </row>
    <row r="20" spans="1:28" x14ac:dyDescent="0.25">
      <c r="A20" t="s">
        <v>50</v>
      </c>
      <c r="B20" t="s">
        <v>37</v>
      </c>
      <c r="C20" s="23">
        <v>5</v>
      </c>
      <c r="D20" s="23">
        <v>5</v>
      </c>
      <c r="E20" s="23">
        <v>5</v>
      </c>
      <c r="F20" s="23">
        <v>5</v>
      </c>
      <c r="G20" s="23">
        <v>8</v>
      </c>
      <c r="H20" s="23">
        <v>17</v>
      </c>
      <c r="I20" s="23">
        <v>12</v>
      </c>
      <c r="J20" s="23">
        <f t="shared" si="0"/>
        <v>57</v>
      </c>
      <c r="K20" s="23">
        <v>12</v>
      </c>
      <c r="L20" s="23">
        <f t="shared" si="1"/>
        <v>69</v>
      </c>
      <c r="M20" s="23">
        <v>5</v>
      </c>
      <c r="N20" s="23">
        <v>5</v>
      </c>
      <c r="O20" s="23">
        <v>5</v>
      </c>
      <c r="P20" s="23">
        <v>5</v>
      </c>
      <c r="Q20" s="23">
        <v>8</v>
      </c>
      <c r="R20" s="23">
        <v>8</v>
      </c>
      <c r="S20" s="23">
        <v>8</v>
      </c>
      <c r="T20" s="23">
        <f t="shared" si="2"/>
        <v>44</v>
      </c>
      <c r="U20" s="23">
        <f t="shared" si="3"/>
        <v>12</v>
      </c>
      <c r="V20" s="23">
        <f t="shared" si="4"/>
        <v>56</v>
      </c>
      <c r="W20" s="23">
        <f t="shared" si="5"/>
        <v>34.5</v>
      </c>
      <c r="X20" s="23">
        <f t="shared" si="6"/>
        <v>28</v>
      </c>
      <c r="Y20" s="23">
        <f t="shared" si="9"/>
        <v>50.5</v>
      </c>
      <c r="Z20" s="23">
        <f t="shared" si="10"/>
        <v>12</v>
      </c>
      <c r="AA20" s="23">
        <f t="shared" si="7"/>
        <v>62.5</v>
      </c>
      <c r="AB20" s="22" t="str">
        <f t="shared" si="8"/>
        <v>D</v>
      </c>
    </row>
    <row r="21" spans="1:28" x14ac:dyDescent="0.25">
      <c r="A21" t="s">
        <v>43</v>
      </c>
      <c r="B21" t="s">
        <v>39</v>
      </c>
      <c r="C21" s="23">
        <v>5</v>
      </c>
      <c r="D21" s="23">
        <v>5</v>
      </c>
      <c r="E21" s="23">
        <v>5</v>
      </c>
      <c r="F21" s="23">
        <v>5</v>
      </c>
      <c r="G21" s="23">
        <v>8</v>
      </c>
      <c r="H21" s="23">
        <v>18</v>
      </c>
      <c r="I21" s="23">
        <v>12</v>
      </c>
      <c r="J21" s="23">
        <f t="shared" si="0"/>
        <v>58</v>
      </c>
      <c r="K21" s="23">
        <v>12</v>
      </c>
      <c r="L21" s="23">
        <f t="shared" si="1"/>
        <v>70</v>
      </c>
      <c r="M21" s="23">
        <v>5</v>
      </c>
      <c r="N21" s="23">
        <v>5</v>
      </c>
      <c r="O21" s="23">
        <v>5</v>
      </c>
      <c r="P21" s="23">
        <v>5</v>
      </c>
      <c r="Q21" s="23">
        <v>8</v>
      </c>
      <c r="R21" s="23">
        <v>4</v>
      </c>
      <c r="S21" s="23">
        <v>10</v>
      </c>
      <c r="T21" s="23">
        <f t="shared" si="2"/>
        <v>42</v>
      </c>
      <c r="U21" s="23">
        <f t="shared" si="3"/>
        <v>12</v>
      </c>
      <c r="V21" s="23">
        <f t="shared" si="4"/>
        <v>54</v>
      </c>
      <c r="W21" s="23">
        <f t="shared" si="5"/>
        <v>35</v>
      </c>
      <c r="X21" s="23">
        <f t="shared" si="6"/>
        <v>27</v>
      </c>
      <c r="Y21" s="23">
        <f t="shared" si="9"/>
        <v>50</v>
      </c>
      <c r="Z21" s="23">
        <f t="shared" si="10"/>
        <v>12</v>
      </c>
      <c r="AA21" s="23">
        <f t="shared" si="7"/>
        <v>62</v>
      </c>
      <c r="AB21" s="22" t="str">
        <f t="shared" si="8"/>
        <v>D</v>
      </c>
    </row>
    <row r="22" spans="1:28" x14ac:dyDescent="0.25">
      <c r="A22" t="s">
        <v>56</v>
      </c>
      <c r="B22" t="s">
        <v>35</v>
      </c>
      <c r="C22" s="23">
        <v>5</v>
      </c>
      <c r="D22" s="23">
        <v>5</v>
      </c>
      <c r="E22" s="23">
        <v>5</v>
      </c>
      <c r="F22" s="23">
        <v>5</v>
      </c>
      <c r="G22" s="23">
        <v>8</v>
      </c>
      <c r="H22" s="23">
        <v>19</v>
      </c>
      <c r="I22" s="23">
        <v>16</v>
      </c>
      <c r="J22" s="23">
        <f t="shared" si="0"/>
        <v>63</v>
      </c>
      <c r="K22" s="23">
        <v>9</v>
      </c>
      <c r="L22" s="23">
        <f t="shared" si="1"/>
        <v>72</v>
      </c>
      <c r="M22" s="23">
        <v>5</v>
      </c>
      <c r="N22" s="23">
        <v>5</v>
      </c>
      <c r="O22" s="23">
        <v>5</v>
      </c>
      <c r="P22" s="23">
        <v>5</v>
      </c>
      <c r="Q22" s="23">
        <v>8</v>
      </c>
      <c r="R22" s="23">
        <v>4</v>
      </c>
      <c r="S22" s="23">
        <v>8</v>
      </c>
      <c r="T22" s="23">
        <f t="shared" si="2"/>
        <v>40</v>
      </c>
      <c r="U22" s="23">
        <f t="shared" si="3"/>
        <v>9</v>
      </c>
      <c r="V22" s="23">
        <f t="shared" si="4"/>
        <v>49</v>
      </c>
      <c r="W22" s="23">
        <f t="shared" si="5"/>
        <v>36</v>
      </c>
      <c r="X22" s="23">
        <f t="shared" si="6"/>
        <v>24.5</v>
      </c>
      <c r="Y22" s="23">
        <f t="shared" si="9"/>
        <v>51.5</v>
      </c>
      <c r="Z22" s="23">
        <f t="shared" si="10"/>
        <v>9</v>
      </c>
      <c r="AA22" s="23">
        <f t="shared" si="7"/>
        <v>60.5</v>
      </c>
      <c r="AB22" s="22" t="str">
        <f t="shared" si="8"/>
        <v>D</v>
      </c>
    </row>
    <row r="23" spans="1:28" x14ac:dyDescent="0.25">
      <c r="A23" t="s">
        <v>47</v>
      </c>
      <c r="B23" t="s">
        <v>27</v>
      </c>
      <c r="C23" s="23">
        <v>5</v>
      </c>
      <c r="D23" s="23">
        <v>5</v>
      </c>
      <c r="E23" s="23">
        <v>5</v>
      </c>
      <c r="F23" s="23">
        <v>5</v>
      </c>
      <c r="G23" s="23">
        <v>8</v>
      </c>
      <c r="H23" s="23">
        <v>15</v>
      </c>
      <c r="I23" s="23">
        <v>12</v>
      </c>
      <c r="J23" s="23">
        <f t="shared" si="0"/>
        <v>55</v>
      </c>
      <c r="K23" s="23">
        <v>7</v>
      </c>
      <c r="L23" s="23">
        <f t="shared" si="1"/>
        <v>62</v>
      </c>
      <c r="M23" s="23">
        <v>5</v>
      </c>
      <c r="N23" s="23">
        <v>5</v>
      </c>
      <c r="O23" s="23">
        <v>5</v>
      </c>
      <c r="P23" s="23">
        <v>5</v>
      </c>
      <c r="Q23" s="23">
        <v>8</v>
      </c>
      <c r="R23" s="23">
        <v>13</v>
      </c>
      <c r="S23" s="23">
        <v>11</v>
      </c>
      <c r="T23" s="23">
        <f t="shared" si="2"/>
        <v>52</v>
      </c>
      <c r="U23" s="23">
        <f t="shared" si="3"/>
        <v>7</v>
      </c>
      <c r="V23" s="23">
        <f t="shared" si="4"/>
        <v>59</v>
      </c>
      <c r="W23" s="23">
        <f t="shared" si="5"/>
        <v>31</v>
      </c>
      <c r="X23" s="23">
        <f t="shared" si="6"/>
        <v>29.5</v>
      </c>
      <c r="Y23" s="23">
        <f t="shared" si="9"/>
        <v>53.5</v>
      </c>
      <c r="Z23" s="23">
        <f t="shared" si="10"/>
        <v>7</v>
      </c>
      <c r="AA23" s="23">
        <f t="shared" si="7"/>
        <v>60.5</v>
      </c>
      <c r="AB23" s="22" t="str">
        <f t="shared" si="8"/>
        <v>D</v>
      </c>
    </row>
  </sheetData>
  <sortState ref="A4:AB23">
    <sortCondition ref="AB4:AB23"/>
  </sortState>
  <mergeCells count="6">
    <mergeCell ref="AD2:AE2"/>
    <mergeCell ref="C1:K1"/>
    <mergeCell ref="M1:U1"/>
    <mergeCell ref="W1:AB1"/>
    <mergeCell ref="C2:E2"/>
    <mergeCell ref="M2:P2"/>
  </mergeCells>
  <pageMargins left="0.7" right="0.7" top="0.75" bottom="0.75" header="0.3" footer="0.3"/>
  <pageSetup paperSize="9" orientation="portrait" horizontalDpi="300" verticalDpi="300" r:id="rId1"/>
  <ignoredErrors>
    <ignoredError sqref="AA2 F2:L2 Q2:X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2012-05-01T12:20:37Z</dcterms:modified>
</cp:coreProperties>
</file>