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emastik9final\file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C23" i="1" l="1"/>
  <c r="D23" i="1"/>
  <c r="E23" i="1"/>
  <c r="B23" i="1"/>
  <c r="F23" i="1" s="1"/>
  <c r="F22" i="1"/>
  <c r="B22" i="1"/>
  <c r="C22" i="1"/>
  <c r="D22" i="1"/>
  <c r="E22" i="1"/>
  <c r="G14" i="1"/>
  <c r="A5" i="1" l="1"/>
  <c r="G23" i="1" l="1"/>
  <c r="G22" i="1"/>
  <c r="C19" i="1"/>
  <c r="D19" i="1"/>
  <c r="E19" i="1"/>
  <c r="B19" i="1"/>
  <c r="C18" i="1"/>
  <c r="D18" i="1"/>
  <c r="E18" i="1"/>
  <c r="B18" i="1"/>
  <c r="C15" i="1"/>
  <c r="D15" i="1"/>
  <c r="E15" i="1"/>
  <c r="B15" i="1"/>
  <c r="E14" i="1"/>
  <c r="C14" i="1"/>
  <c r="D14" i="1"/>
  <c r="B14" i="1"/>
</calcChain>
</file>

<file path=xl/sharedStrings.xml><?xml version="1.0" encoding="utf-8"?>
<sst xmlns="http://schemas.openxmlformats.org/spreadsheetml/2006/main" count="16" uniqueCount="2">
  <si>
    <t>EWS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</si>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</sst>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23" sqref="I23"/>
    </sheetView>
  </sheetViews>
  <sheetFormatPr defaultRowHeight="15" x14ac:dyDescent="0.25"/>
  <cols>
    <col min="2" max="2" width="9.140625" customWidth="1"/>
    <col min="7" max="7" width="12" bestFit="1" customWidth="1"/>
  </cols>
  <sheetData>
    <row r="1" spans="1:7" x14ac:dyDescent="0.25">
      <c r="B1">
        <v>1.046</v>
      </c>
      <c r="C1">
        <v>0.12429999999999999</v>
      </c>
      <c r="D1">
        <v>3.2025000000000001</v>
      </c>
      <c r="E1">
        <v>6.8099999999999994E-2</v>
      </c>
      <c r="F1" t="s">
        <v>0</v>
      </c>
    </row>
    <row r="2" spans="1:7" x14ac:dyDescent="0.25">
      <c r="B2">
        <v>1.0408999999999999</v>
      </c>
      <c r="C2">
        <v>5.1999999999999998E-2</v>
      </c>
      <c r="D2">
        <v>1.6547000000000001</v>
      </c>
      <c r="E2">
        <v>7.0999999999999994E-2</v>
      </c>
      <c r="F2" t="s">
        <v>0</v>
      </c>
    </row>
    <row r="3" spans="1:7" x14ac:dyDescent="0.25">
      <c r="B3">
        <v>0.89259999999999995</v>
      </c>
      <c r="C3">
        <v>0.1014</v>
      </c>
      <c r="D3">
        <v>3.2778999999999998</v>
      </c>
      <c r="E3">
        <v>0.11600000000000001</v>
      </c>
      <c r="F3" t="s">
        <v>0</v>
      </c>
    </row>
    <row r="4" spans="1:7" x14ac:dyDescent="0.25">
      <c r="B4">
        <v>0.43020000000000003</v>
      </c>
      <c r="C4">
        <v>0.10349999999999999</v>
      </c>
      <c r="D4">
        <v>1.006</v>
      </c>
      <c r="E4">
        <v>0.19059999999999999</v>
      </c>
      <c r="F4" t="s">
        <v>0</v>
      </c>
    </row>
    <row r="5" spans="1:7" x14ac:dyDescent="0.25">
      <c r="A5">
        <f>SUM(B1:B5)</f>
        <v>3.7789999999999999</v>
      </c>
      <c r="B5">
        <v>0.36930000000000002</v>
      </c>
      <c r="C5">
        <v>0.219</v>
      </c>
      <c r="D5">
        <v>2.7098</v>
      </c>
      <c r="E5">
        <v>0.23669999999999999</v>
      </c>
      <c r="F5" t="s">
        <v>0</v>
      </c>
    </row>
    <row r="6" spans="1:7" x14ac:dyDescent="0.25">
      <c r="B6">
        <v>1.0989</v>
      </c>
      <c r="C6">
        <v>1.3145</v>
      </c>
      <c r="D6">
        <v>0.2989</v>
      </c>
      <c r="E6">
        <v>8.3900000000000002E-2</v>
      </c>
      <c r="F6" t="s">
        <v>1</v>
      </c>
    </row>
    <row r="7" spans="1:7" x14ac:dyDescent="0.25">
      <c r="B7">
        <v>1.7574000000000001</v>
      </c>
      <c r="C7">
        <v>1.3694999999999999</v>
      </c>
      <c r="D7">
        <v>0.18559999999999999</v>
      </c>
      <c r="E7">
        <v>0.1283</v>
      </c>
      <c r="F7" t="s">
        <v>1</v>
      </c>
    </row>
    <row r="8" spans="1:7" x14ac:dyDescent="0.25">
      <c r="B8">
        <v>0.23619999999999999</v>
      </c>
      <c r="C8">
        <v>1.2625</v>
      </c>
      <c r="D8">
        <v>0.1045</v>
      </c>
      <c r="E8">
        <v>9.9400000000000002E-2</v>
      </c>
      <c r="F8" t="s">
        <v>1</v>
      </c>
    </row>
    <row r="9" spans="1:7" x14ac:dyDescent="0.25">
      <c r="B9">
        <v>0.97109999999999996</v>
      </c>
      <c r="C9">
        <v>1.2685</v>
      </c>
      <c r="D9">
        <v>0.31780000000000003</v>
      </c>
      <c r="E9">
        <v>4.9399999999999999E-2</v>
      </c>
      <c r="F9" t="s">
        <v>1</v>
      </c>
    </row>
    <row r="10" spans="1:7" x14ac:dyDescent="0.25">
      <c r="B10">
        <v>1.0739000000000001</v>
      </c>
      <c r="C10">
        <v>0.1198</v>
      </c>
      <c r="D10">
        <v>0.14369999999999999</v>
      </c>
      <c r="E10">
        <v>5.6300000000000003E-2</v>
      </c>
      <c r="F10" t="s">
        <v>1</v>
      </c>
    </row>
    <row r="12" spans="1:7" x14ac:dyDescent="0.25">
      <c r="B12">
        <v>0.49640000000000001</v>
      </c>
      <c r="C12">
        <v>0.25090000000000001</v>
      </c>
      <c r="D12">
        <v>2.714</v>
      </c>
      <c r="E12">
        <v>0.18049999999999999</v>
      </c>
    </row>
    <row r="14" spans="1:7" x14ac:dyDescent="0.25">
      <c r="A14" t="s">
        <v>0</v>
      </c>
      <c r="B14">
        <f>AVERAGE(B1:B5)</f>
        <v>0.75580000000000003</v>
      </c>
      <c r="C14">
        <f t="shared" ref="C14:E14" si="0">AVERAGE(C1:C5)</f>
        <v>0.12003999999999999</v>
      </c>
      <c r="D14">
        <f t="shared" si="0"/>
        <v>2.3701800000000004</v>
      </c>
      <c r="E14">
        <f t="shared" si="0"/>
        <v>0.13647999999999999</v>
      </c>
      <c r="G14">
        <f>EXP(100)</f>
        <v>2.6881171418161356E+43</v>
      </c>
    </row>
    <row r="15" spans="1:7" x14ac:dyDescent="0.25">
      <c r="A15" t="s">
        <v>1</v>
      </c>
      <c r="B15">
        <f>AVERAGE(B6:B10)</f>
        <v>1.0275000000000001</v>
      </c>
      <c r="C15">
        <f t="shared" ref="C15:E15" si="1">AVERAGE(C6:C10)</f>
        <v>1.0669599999999999</v>
      </c>
      <c r="D15">
        <f t="shared" si="1"/>
        <v>0.21010000000000001</v>
      </c>
      <c r="E15">
        <f t="shared" si="1"/>
        <v>8.3460000000000006E-2</v>
      </c>
    </row>
    <row r="18" spans="1:9" x14ac:dyDescent="0.25">
      <c r="A18" t="s">
        <v>0</v>
      </c>
      <c r="B18">
        <f>_xlfn.VAR.S(B1:B5)</f>
        <v>0.10990247500000005</v>
      </c>
      <c r="C18">
        <f t="shared" ref="C18:E18" si="2">_xlfn.VAR.S(C1:C5)</f>
        <v>3.7654230000000039E-3</v>
      </c>
      <c r="D18">
        <f t="shared" si="2"/>
        <v>1.0012381569999977</v>
      </c>
      <c r="E18">
        <f t="shared" si="2"/>
        <v>5.5889770000000019E-3</v>
      </c>
    </row>
    <row r="19" spans="1:9" x14ac:dyDescent="0.25">
      <c r="A19" t="s">
        <v>1</v>
      </c>
      <c r="B19">
        <f>_xlfn.VAR.S(B6:B10)</f>
        <v>0.29233539500000005</v>
      </c>
      <c r="C19">
        <f t="shared" ref="C19:E19" si="3">_xlfn.VAR.S(C6:C10)</f>
        <v>0.28219320800000025</v>
      </c>
      <c r="D19">
        <f t="shared" si="3"/>
        <v>8.9113250000000047E-3</v>
      </c>
      <c r="E19">
        <f t="shared" si="3"/>
        <v>1.0406630000000007E-3</v>
      </c>
    </row>
    <row r="22" spans="1:9" x14ac:dyDescent="0.25">
      <c r="A22" t="s">
        <v>0</v>
      </c>
      <c r="B22">
        <f>(1/SQRT(2*3.14*B18))*EXP((-1*((B12-B14)^2))/(2*B18))</f>
        <v>0.88627177349278163</v>
      </c>
      <c r="C22">
        <f t="shared" ref="C22:E22" si="4">(1/SQRT(2*3.14*C18))*EXP((-1*(C12-C14)^2)/(2*C18))</f>
        <v>0.66922786898163922</v>
      </c>
      <c r="D22">
        <f t="shared" si="4"/>
        <v>0.37593587705967552</v>
      </c>
      <c r="E22">
        <f t="shared" si="4"/>
        <v>4.4881426993186331</v>
      </c>
      <c r="F22">
        <f>B22*C22*D22*E22</f>
        <v>1.0007402486038361</v>
      </c>
      <c r="G22">
        <f>F22*0.5</f>
        <v>0.50037012430191807</v>
      </c>
      <c r="I22" t="str">
        <f>IF(G22&gt;G23,"ews","bl")</f>
        <v>ews</v>
      </c>
    </row>
    <row r="23" spans="1:9" x14ac:dyDescent="0.25">
      <c r="A23" t="s">
        <v>1</v>
      </c>
      <c r="B23">
        <f>(1/SQRT(2*3.14*B19))*EXP((-1*((B12-B15)^2))/(2*B19))</f>
        <v>0.45557455765026345</v>
      </c>
      <c r="C23">
        <f t="shared" ref="C23:E23" si="5">(1/SQRT(2*3.14*C19))*EXP((-1*((C12-C15)^2))/(2*C19))</f>
        <v>0.23083219243119182</v>
      </c>
      <c r="D23">
        <f t="shared" si="5"/>
        <v>7.1328808905645085E-153</v>
      </c>
      <c r="E23">
        <f t="shared" si="5"/>
        <v>0.13410378305408499</v>
      </c>
      <c r="F23">
        <f>B23*C23*D23*E23</f>
        <v>1.0059162871731783E-154</v>
      </c>
      <c r="G23">
        <f>F23*0.5</f>
        <v>5.0295814358658916E-155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2016-09-28T08:04:41Z</dcterms:created>
  <dcterms:modified xsi:type="dcterms:W3CDTF">2016-09-30T07:42:12Z</dcterms:modified>
</cp:coreProperties>
</file>