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gtvault-my.sharepoint.com/personal/bli408_gatech_edu/Documents/Research/DEA/Sizing_Method/"/>
    </mc:Choice>
  </mc:AlternateContent>
  <xr:revisionPtr revIDLastSave="1841" documentId="8_{98A4B7C4-1191-48AB-AEF5-B062CBB99D36}" xr6:coauthVersionLast="46" xr6:coauthVersionMax="46" xr10:uidLastSave="{7982FED1-0C47-4C9C-84A9-9A14F63EF8DC}"/>
  <bookViews>
    <workbookView xWindow="960" yWindow="2445" windowWidth="19035" windowHeight="10455" firstSheet="1" activeTab="1" xr2:uid="{59FAB8B2-9FD6-4831-96AC-42A3FE19700E}"/>
  </bookViews>
  <sheets>
    <sheet name="Top-Level Requirments" sheetId="4" r:id="rId1"/>
    <sheet name="Geometry" sheetId="1" r:id="rId2"/>
    <sheet name="Engine" sheetId="5" r:id="rId3"/>
    <sheet name="Mission Specifications" sheetId="3" r:id="rId4"/>
    <sheet name="Constrains Analysi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3" i="6"/>
</calcChain>
</file>

<file path=xl/sharedStrings.xml><?xml version="1.0" encoding="utf-8"?>
<sst xmlns="http://schemas.openxmlformats.org/spreadsheetml/2006/main" count="264" uniqueCount="204">
  <si>
    <t>Mission Phases &amp; Segments</t>
  </si>
  <si>
    <t>Parameter</t>
  </si>
  <si>
    <t>SI Units</t>
  </si>
  <si>
    <t>Range</t>
  </si>
  <si>
    <t>km</t>
  </si>
  <si>
    <t>m</t>
  </si>
  <si>
    <t>Typical searing 2-class</t>
  </si>
  <si>
    <t>150-180</t>
  </si>
  <si>
    <t>Overall length</t>
  </si>
  <si>
    <t>Height</t>
  </si>
  <si>
    <t>Wing span</t>
  </si>
  <si>
    <t>Max Mach Number</t>
  </si>
  <si>
    <t>M</t>
  </si>
  <si>
    <t>Max ramp weight</t>
  </si>
  <si>
    <t>kg</t>
  </si>
  <si>
    <t>a</t>
  </si>
  <si>
    <t>Max landing weight</t>
  </si>
  <si>
    <t>Max zero fuel weight</t>
  </si>
  <si>
    <t>Max fuel capacity</t>
  </si>
  <si>
    <t>Cabin length</t>
  </si>
  <si>
    <t>Fuselage width</t>
  </si>
  <si>
    <t>Max cabin width</t>
  </si>
  <si>
    <t>Fan diameter</t>
  </si>
  <si>
    <t>Bypass ratio</t>
  </si>
  <si>
    <t>12.5:1</t>
  </si>
  <si>
    <t>kN</t>
  </si>
  <si>
    <t>Length</t>
  </si>
  <si>
    <t>Weight</t>
  </si>
  <si>
    <t>Fan case diameter</t>
  </si>
  <si>
    <t>Takeoff thrust</t>
  </si>
  <si>
    <t>Maximum continuous thrust</t>
  </si>
  <si>
    <t>Used Value</t>
  </si>
  <si>
    <t>Max payload</t>
  </si>
  <si>
    <t>Mach</t>
  </si>
  <si>
    <t>Ceiling</t>
  </si>
  <si>
    <t>Max takeoff weight</t>
  </si>
  <si>
    <t>Top-level: A320 neo / A320-200 with Sharklets</t>
  </si>
  <si>
    <t>Wing area</t>
  </si>
  <si>
    <t>m2</t>
  </si>
  <si>
    <t>Wing sweep</t>
  </si>
  <si>
    <t>degrees</t>
  </si>
  <si>
    <t>6300-6850</t>
  </si>
  <si>
    <t>Altitude</t>
  </si>
  <si>
    <t>h</t>
  </si>
  <si>
    <t>Altitude, h (m)</t>
  </si>
  <si>
    <t>1-2</t>
  </si>
  <si>
    <t>Takeoff</t>
  </si>
  <si>
    <t>b</t>
  </si>
  <si>
    <t>Warm-up</t>
  </si>
  <si>
    <t>Acceleration</t>
  </si>
  <si>
    <t>Rotation</t>
  </si>
  <si>
    <t>2-3</t>
  </si>
  <si>
    <t>4-5</t>
  </si>
  <si>
    <t>5-6</t>
  </si>
  <si>
    <t>6-7</t>
  </si>
  <si>
    <t>Reserve mission</t>
  </si>
  <si>
    <t>d</t>
  </si>
  <si>
    <t>e</t>
  </si>
  <si>
    <t>f</t>
  </si>
  <si>
    <t>g</t>
  </si>
  <si>
    <r>
      <t xml:space="preserve">Weight fraction, </t>
    </r>
    <r>
      <rPr>
        <sz val="11"/>
        <color theme="1"/>
        <rFont val="Calibri"/>
        <family val="2"/>
      </rPr>
      <t>β</t>
    </r>
  </si>
  <si>
    <t>Cruise</t>
  </si>
  <si>
    <t>Acceleration &amp; Climb</t>
  </si>
  <si>
    <t>Descent</t>
  </si>
  <si>
    <t>i</t>
  </si>
  <si>
    <t>Landing</t>
  </si>
  <si>
    <t>Approach</t>
  </si>
  <si>
    <t>Free Roll</t>
  </si>
  <si>
    <t>Braking</t>
  </si>
  <si>
    <t>Loiter</t>
  </si>
  <si>
    <t>Divert</t>
  </si>
  <si>
    <t>Symbol</t>
  </si>
  <si>
    <t>MTOW</t>
  </si>
  <si>
    <t>OEW</t>
  </si>
  <si>
    <t>Operating empty weight</t>
  </si>
  <si>
    <t>MLW</t>
  </si>
  <si>
    <t>MZFW</t>
  </si>
  <si>
    <t>MFW</t>
  </si>
  <si>
    <t>R</t>
  </si>
  <si>
    <t>t</t>
  </si>
  <si>
    <t>Power-to-weight ratio</t>
  </si>
  <si>
    <t>Wing load</t>
  </si>
  <si>
    <t>W/S</t>
  </si>
  <si>
    <t>P/W</t>
  </si>
  <si>
    <t>N/m2</t>
  </si>
  <si>
    <t>W/N</t>
  </si>
  <si>
    <t>Mean aerodynamic chord</t>
  </si>
  <si>
    <t>MAC</t>
  </si>
  <si>
    <t>Sea-level static thrust</t>
  </si>
  <si>
    <r>
      <t>T</t>
    </r>
    <r>
      <rPr>
        <vertAlign val="subscript"/>
        <sz val="11"/>
        <color theme="1"/>
        <rFont val="Calibri"/>
        <family val="2"/>
        <scheme val="minor"/>
      </rPr>
      <t>SL</t>
    </r>
  </si>
  <si>
    <t>KN</t>
  </si>
  <si>
    <t>26730 litres</t>
  </si>
  <si>
    <t>Sources Value</t>
  </si>
  <si>
    <t>General Arrangement</t>
  </si>
  <si>
    <t>l</t>
  </si>
  <si>
    <t>s</t>
  </si>
  <si>
    <t>r</t>
  </si>
  <si>
    <t>n</t>
  </si>
  <si>
    <t>Wing Geometry</t>
  </si>
  <si>
    <t>Fuselage</t>
  </si>
  <si>
    <t>S</t>
  </si>
  <si>
    <t>Aspect ratio</t>
  </si>
  <si>
    <t>Note:
1. Max ramp weight: The total weight of a loaded aircraft including all fuel. It is greater than the takeoff weight due to the fuel that will be burned during the taxi and run-up operations.</t>
  </si>
  <si>
    <t>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t>
  </si>
  <si>
    <t>Design range</t>
  </si>
  <si>
    <t>Note:
1. Engine used is PW1129G-JM, Used in A320-253N, Certificaiton at 19Aug 2019</t>
  </si>
  <si>
    <t>Reference:
1. CSR01 Aircraft; Central Reference Aircraft data System (CeRAS) for research community, available on-line: https://ceras.ilr.rwth-aachen.de/trac/wiki/CeRAS/AircraftDesigns/CSR01; visited on 22 March 2018
2. "Pratt &amp; Whitney Unveils Higher Thrust PurePower Engine" (Press release). Pratt &amp; Whitney. 20 May 2014. Archived from the originalon 14 January 2019. Retrieved 14 April 2021.
3. "Type Certificate Data Sheet No. IM.E.093 for PW1100G-JM Series Engines" (PDF) (06 ed.). EASA. 27 May 2019. Archived (PDF) from the original on 2019-11-01. Retrieved 14 April 2021.</t>
  </si>
  <si>
    <t>Engine (x 2): Pratt &amp; Whitney PW1100G-JM: high-bypass geared turbofan</t>
  </si>
  <si>
    <t>PAX</t>
  </si>
  <si>
    <t>Initial Cruise Altitude (ICA) after T/O @ MTOW</t>
  </si>
  <si>
    <t>ICA</t>
  </si>
  <si>
    <t>11.9-12.1</t>
  </si>
  <si>
    <t>TTC</t>
  </si>
  <si>
    <t>Time-to-climb after T/O @ MTOW (from 500 m to ICA)</t>
  </si>
  <si>
    <t>min</t>
  </si>
  <si>
    <t>≈ 25</t>
  </si>
  <si>
    <r>
      <t xml:space="preserve">&lt; </t>
    </r>
    <r>
      <rPr>
        <sz val="11"/>
        <color theme="1"/>
        <rFont val="Calibri"/>
        <family val="2"/>
        <charset val="134"/>
      </rPr>
      <t>35</t>
    </r>
  </si>
  <si>
    <t>Take-off Field Length (TOFL) @ SL</t>
  </si>
  <si>
    <t>&lt; 1850</t>
  </si>
  <si>
    <t>Top-level: Based on A320 neo / A320-200 with Sharklets</t>
  </si>
  <si>
    <t>Velocity, V (Mach)</t>
  </si>
  <si>
    <t>A-Climb</t>
  </si>
  <si>
    <t>5000km</t>
  </si>
  <si>
    <t>Δs (km)</t>
  </si>
  <si>
    <t>3 s</t>
  </si>
  <si>
    <t>60 s</t>
  </si>
  <si>
    <t xml:space="preserve">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
</t>
  </si>
  <si>
    <r>
      <t>Δ</t>
    </r>
    <r>
      <rPr>
        <sz val="11"/>
        <color theme="1"/>
        <rFont val="Calibri"/>
        <family val="2"/>
        <charset val="134"/>
      </rPr>
      <t>fuel</t>
    </r>
    <r>
      <rPr>
        <sz val="11"/>
        <color theme="1"/>
        <rFont val="Calibri"/>
        <family val="2"/>
      </rPr>
      <t xml:space="preserve"> (kg)</t>
    </r>
  </si>
  <si>
    <t>≈ 2000</t>
  </si>
  <si>
    <t>Landing distance (LDN), SL,</t>
  </si>
  <si>
    <t>1400 m</t>
  </si>
  <si>
    <r>
      <t>C</t>
    </r>
    <r>
      <rPr>
        <i/>
        <vertAlign val="subscript"/>
        <sz val="10"/>
        <color rgb="FF000000"/>
        <rFont val="Verdana"/>
        <family val="2"/>
      </rPr>
      <t>L,max (T/O)</t>
    </r>
  </si>
  <si>
    <r>
      <t>C</t>
    </r>
    <r>
      <rPr>
        <i/>
        <vertAlign val="subscript"/>
        <sz val="10"/>
        <color rgb="FF000000"/>
        <rFont val="Verdana"/>
        <family val="2"/>
      </rPr>
      <t>L,max (L/D)</t>
    </r>
  </si>
  <si>
    <t>kg/h</t>
  </si>
  <si>
    <t>Fuel consumption</t>
  </si>
  <si>
    <r>
      <rPr>
        <sz val="11"/>
        <color theme="1"/>
        <rFont val="Calibri"/>
        <family val="2"/>
      </rPr>
      <t>≈</t>
    </r>
    <r>
      <rPr>
        <sz val="11"/>
        <color theme="1"/>
        <rFont val="Calibri"/>
        <family val="2"/>
        <charset val="134"/>
      </rPr>
      <t xml:space="preserve"> </t>
    </r>
    <r>
      <rPr>
        <sz val="11"/>
        <color theme="1"/>
        <rFont val="Calibri"/>
        <family val="2"/>
        <charset val="134"/>
        <scheme val="minor"/>
      </rPr>
      <t>2100</t>
    </r>
  </si>
  <si>
    <t>j</t>
  </si>
  <si>
    <t>o</t>
  </si>
  <si>
    <t>p</t>
  </si>
  <si>
    <t>q</t>
  </si>
  <si>
    <t>Velocity, V
(Mach &amp; m/s)</t>
  </si>
  <si>
    <t>m/s</t>
  </si>
  <si>
    <t>Take-off speed</t>
  </si>
  <si>
    <t>Stall speed @MTOW, T/O</t>
  </si>
  <si>
    <t>Max. lift coeff. T/O</t>
  </si>
  <si>
    <t>Max. lift coeff. L/D</t>
  </si>
  <si>
    <r>
      <t>V</t>
    </r>
    <r>
      <rPr>
        <i/>
        <vertAlign val="subscript"/>
        <sz val="10"/>
        <color rgb="FF000000"/>
        <rFont val="Verdana"/>
        <family val="2"/>
      </rPr>
      <t>TO</t>
    </r>
  </si>
  <si>
    <r>
      <t>1.2V</t>
    </r>
    <r>
      <rPr>
        <i/>
        <vertAlign val="subscript"/>
        <sz val="10"/>
        <color rgb="FF000000"/>
        <rFont val="Verdana"/>
        <family val="2"/>
      </rPr>
      <t>TO</t>
    </r>
  </si>
  <si>
    <r>
      <t>V</t>
    </r>
    <r>
      <rPr>
        <i/>
        <vertAlign val="subscript"/>
        <sz val="10"/>
        <color rgb="FF000000"/>
        <rFont val="Verdana"/>
        <family val="2"/>
      </rPr>
      <t>STALL,TO</t>
    </r>
  </si>
  <si>
    <r>
      <t>V</t>
    </r>
    <r>
      <rPr>
        <i/>
        <vertAlign val="subscript"/>
        <sz val="10"/>
        <color rgb="FF000000"/>
        <rFont val="Verdana"/>
        <family val="2"/>
      </rPr>
      <t>STALL,LD</t>
    </r>
  </si>
  <si>
    <r>
      <t>0.8C</t>
    </r>
    <r>
      <rPr>
        <i/>
        <vertAlign val="subscript"/>
        <sz val="10"/>
        <color rgb="FF000000"/>
        <rFont val="Verdana"/>
        <family val="2"/>
      </rPr>
      <t>L,max (L/D)</t>
    </r>
  </si>
  <si>
    <t>Touchdown speed</t>
  </si>
  <si>
    <r>
      <t>V</t>
    </r>
    <r>
      <rPr>
        <i/>
        <vertAlign val="subscript"/>
        <sz val="10"/>
        <color rgb="FF000000"/>
        <rFont val="Verdana"/>
        <family val="2"/>
      </rPr>
      <t>TD</t>
    </r>
  </si>
  <si>
    <t>Stall speed @MTOW, L/D</t>
  </si>
  <si>
    <t>1.15VTD</t>
  </si>
  <si>
    <t>6s</t>
  </si>
  <si>
    <t>500 m</t>
  </si>
  <si>
    <t>213 m</t>
  </si>
  <si>
    <t>687 m</t>
  </si>
  <si>
    <t>u</t>
  </si>
  <si>
    <t>Top-level: Mission Profiles @ 76 t, 5000 km</t>
  </si>
  <si>
    <t>A-Climb @8°</t>
  </si>
  <si>
    <t>38 s</t>
  </si>
  <si>
    <t>BCM</t>
  </si>
  <si>
    <t>Best Cruise Mach number</t>
  </si>
  <si>
    <t>≈ 6000</t>
  </si>
  <si>
    <t>Best cruise altitude</t>
  </si>
  <si>
    <t>BCA</t>
  </si>
  <si>
    <r>
      <t xml:space="preserve">Other Conditions &amp; Note:
SI Unit
ROC: rate of climb
ROA: rate of acceleration, takeoff ROA </t>
    </r>
    <r>
      <rPr>
        <sz val="11"/>
        <color theme="1"/>
        <rFont val="Calibri"/>
        <family val="2"/>
      </rPr>
      <t>≈</t>
    </r>
    <r>
      <rPr>
        <sz val="11"/>
        <color theme="1"/>
        <rFont val="Calibri"/>
        <family val="2"/>
        <charset val="134"/>
        <scheme val="minor"/>
      </rPr>
      <t xml:space="preserve"> takeoff Trust / takeoff mass = (130-10) / 76 ≈ 1.6, where D ≈ 9-10 t, D = 0.25/2.3*(L) from drag polar plot.
A-Climb: Acceleration Climb.
Divert: Additional range could be included, representing the distance to the nearest other airport or some fixed number of minutes of flight at cruise speedFAA requires 30 min of additional cruise fuel for general-aviation aircraft
Loiter: For safety you would be wise to carry extra fuel in case your mtended airport is closed, so a loiter of typically 20-30 min (at 10000 ft, {3048 m}) is added.</t>
    </r>
  </si>
  <si>
    <t>3s</t>
  </si>
  <si>
    <r>
      <t>A-Climb @2.5</t>
    </r>
    <r>
      <rPr>
        <sz val="11"/>
        <color theme="1"/>
        <rFont val="Calibri"/>
        <family val="2"/>
      </rPr>
      <t>°</t>
    </r>
  </si>
  <si>
    <t>43 s</t>
  </si>
  <si>
    <t>215 m</t>
  </si>
  <si>
    <t>230 m</t>
  </si>
  <si>
    <t>&lt; 1951-2100</t>
  </si>
  <si>
    <t>1480 m</t>
  </si>
  <si>
    <t>1925 m</t>
  </si>
  <si>
    <t>100 s</t>
  </si>
  <si>
    <t>50 s</t>
  </si>
  <si>
    <t>227 s</t>
  </si>
  <si>
    <t>ROA (m/s)</t>
  </si>
  <si>
    <t>ROC (m/s)</t>
  </si>
  <si>
    <t>70 s</t>
  </si>
  <si>
    <r>
      <t>Δ</t>
    </r>
    <r>
      <rPr>
        <sz val="11"/>
        <color theme="1"/>
        <rFont val="Calibri"/>
        <family val="2"/>
        <charset val="134"/>
      </rPr>
      <t>t</t>
    </r>
  </si>
  <si>
    <t>–</t>
  </si>
  <si>
    <t>4.5 min</t>
  </si>
  <si>
    <t>30 min</t>
  </si>
  <si>
    <t>3 min</t>
  </si>
  <si>
    <t>1 min</t>
  </si>
  <si>
    <t>11 min</t>
  </si>
  <si>
    <t>68.5 min</t>
  </si>
  <si>
    <t>Design payload (100 kg per PAX)</t>
  </si>
  <si>
    <t>1300 s</t>
  </si>
  <si>
    <t>5 h</t>
  </si>
  <si>
    <t>Constrains Analysis Top-Level Requirments</t>
  </si>
  <si>
    <t>Design gross weight shall be 76 tones.</t>
  </si>
  <si>
    <t>It must sustain turn rate 3 m/s (2 min for 360 degree turn) while cruising at 235 m/s (0.78 Mach) at 10000 m.</t>
  </si>
  <si>
    <t>It must be capable of operating from short runways in which the ground run is no greater than 1480 m and liftoff speed of 68 m/s at design gross weight.</t>
  </si>
  <si>
    <t>It must be capable of a cruising speed of at least 0.78 Mach (235 m/s) at 10000 m.</t>
  </si>
  <si>
    <t>The designer’s initial target is a minimum drag coefficient of 0.02 and an aspect ratio of 10.3.</t>
  </si>
  <si>
    <r>
      <t>Ground friction coefficient for the T-O requirement is 0.04, the T-O lift and drag coefficients are C</t>
    </r>
    <r>
      <rPr>
        <vertAlign val="subscript"/>
        <sz val="11"/>
        <color theme="1"/>
        <rFont val="Calibri"/>
        <family val="2"/>
        <scheme val="minor"/>
      </rPr>
      <t>L,TO</t>
    </r>
    <r>
      <rPr>
        <sz val="11"/>
        <color theme="1"/>
        <rFont val="Calibri"/>
        <family val="2"/>
        <charset val="134"/>
        <scheme val="minor"/>
      </rPr>
      <t xml:space="preserve"> = 0.8 and C</t>
    </r>
    <r>
      <rPr>
        <vertAlign val="subscript"/>
        <sz val="11"/>
        <color theme="1"/>
        <rFont val="Calibri"/>
        <family val="2"/>
        <scheme val="minor"/>
      </rPr>
      <t>D, TO</t>
    </r>
    <r>
      <rPr>
        <sz val="11"/>
        <color theme="1"/>
        <rFont val="Calibri"/>
        <family val="2"/>
        <charset val="134"/>
        <scheme val="minor"/>
      </rPr>
      <t xml:space="preserve"> = 0.03</t>
    </r>
  </si>
  <si>
    <t>It must be capable of climbing at least ROC=15 m/s at 100 m/s at S-L, ROC=10 m/s at 200 m/s at 3000 m, ROC=5 m/s at 250 m/s at 7000 m</t>
  </si>
  <si>
    <t>It must be capable of a service ceiling of at least 12000 m, ROC=0.508 m/s (100fpm).</t>
  </si>
  <si>
    <t>Maximum lift coefficient = 2.3, the stalling speed for take off is 65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</si>
</sst>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34"/>
      <scheme val="minor"/>
    </font>
    <font>
      <b/>
      <sz val="11"/>
      <color theme="1"/>
      <name val="Calibri"/>
      <family val="2"/>
      <scheme val="minor"/>
    </font>
    <font>
      <sz val="11"/>
      <color theme="1"/>
      <name val="Calibri"/>
      <family val="2"/>
      <scheme val="minor"/>
    </font>
    <font>
      <sz val="11"/>
      <color theme="1"/>
      <name val="Calibri"/>
      <family val="2"/>
    </font>
    <font>
      <sz val="11"/>
      <color theme="1"/>
      <name val="Calibri"/>
      <family val="2"/>
      <charset val="134"/>
    </font>
    <font>
      <sz val="10"/>
      <color rgb="FF000000"/>
      <name val="Verdana"/>
      <family val="2"/>
    </font>
    <font>
      <vertAlign val="subscript"/>
      <sz val="11"/>
      <color theme="1"/>
      <name val="Calibri"/>
      <family val="2"/>
      <scheme val="minor"/>
    </font>
    <font>
      <b/>
      <sz val="10"/>
      <color rgb="FF000000"/>
      <name val="Verdana"/>
      <family val="2"/>
    </font>
    <font>
      <i/>
      <sz val="10"/>
      <color rgb="FF000000"/>
      <name val="Verdana"/>
      <family val="2"/>
    </font>
    <font>
      <i/>
      <vertAlign val="subscript"/>
      <sz val="10"/>
      <color rgb="FF000000"/>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7">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center"/>
    </xf>
    <xf numFmtId="0" fontId="0" fillId="0" borderId="6" xfId="0"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5" fillId="0" borderId="0" xfId="0" applyFont="1" applyBorder="1" applyAlignment="1">
      <alignment horizontal="center" vertical="center"/>
    </xf>
    <xf numFmtId="0" fontId="0" fillId="0" borderId="20"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3" fillId="0" borderId="32" xfId="0" applyFont="1" applyBorder="1" applyAlignment="1">
      <alignment horizontal="center" vertical="center"/>
    </xf>
    <xf numFmtId="0" fontId="1" fillId="0" borderId="1"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5" fillId="0" borderId="31" xfId="0" applyFont="1" applyBorder="1" applyAlignment="1">
      <alignment horizontal="center"/>
    </xf>
    <xf numFmtId="0" fontId="5" fillId="0" borderId="31" xfId="0" applyFont="1" applyBorder="1" applyAlignment="1">
      <alignment horizontal="center" vertical="center"/>
    </xf>
    <xf numFmtId="0" fontId="8" fillId="0" borderId="1" xfId="0" applyFont="1" applyBorder="1" applyAlignment="1">
      <alignment horizontal="center" vertical="center"/>
    </xf>
    <xf numFmtId="0" fontId="8" fillId="0" borderId="32" xfId="0" applyFon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xf>
    <xf numFmtId="0" fontId="0" fillId="0" borderId="39" xfId="0" applyBorder="1" applyAlignment="1">
      <alignment horizontal="center" vertical="center"/>
    </xf>
    <xf numFmtId="0" fontId="0" fillId="0" borderId="40" xfId="0" applyBorder="1" applyAlignment="1">
      <alignment horizontal="center" vertical="center"/>
    </xf>
    <xf numFmtId="49" fontId="0" fillId="2" borderId="4" xfId="0" applyNumberFormat="1" applyFill="1" applyBorder="1" applyAlignment="1">
      <alignment horizontal="center" vertical="center" wrapText="1"/>
    </xf>
    <xf numFmtId="49" fontId="0" fillId="2" borderId="3" xfId="0" applyNumberFormat="1" applyFill="1" applyBorder="1" applyAlignment="1">
      <alignment horizontal="center"/>
    </xf>
    <xf numFmtId="49" fontId="0" fillId="2" borderId="0" xfId="0" applyNumberFormat="1" applyFill="1" applyBorder="1" applyAlignment="1">
      <alignment horizontal="center"/>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vertical="center" wrapText="1"/>
    </xf>
    <xf numFmtId="0" fontId="0" fillId="3" borderId="28" xfId="0" applyFill="1" applyBorder="1" applyAlignment="1">
      <alignment horizontal="center" vertical="center" textRotation="90" wrapText="1"/>
    </xf>
    <xf numFmtId="0" fontId="0" fillId="3" borderId="20" xfId="0" applyFill="1" applyBorder="1" applyAlignment="1">
      <alignment horizontal="center" vertical="center" textRotation="90" wrapText="1"/>
    </xf>
    <xf numFmtId="0" fontId="0" fillId="0" borderId="22" xfId="0" applyBorder="1" applyAlignment="1">
      <alignment horizontal="center"/>
    </xf>
    <xf numFmtId="0" fontId="3" fillId="0" borderId="19" xfId="0" applyFont="1" applyBorder="1" applyAlignment="1">
      <alignment horizontal="center"/>
    </xf>
    <xf numFmtId="0" fontId="3" fillId="0" borderId="6" xfId="0" applyFont="1" applyBorder="1" applyAlignment="1">
      <alignment horizontal="center"/>
    </xf>
    <xf numFmtId="49" fontId="0" fillId="2" borderId="4" xfId="0" applyNumberFormat="1" applyFill="1" applyBorder="1" applyAlignment="1">
      <alignment horizontal="center"/>
    </xf>
    <xf numFmtId="49" fontId="0" fillId="2" borderId="6" xfId="0" applyNumberFormat="1" applyFill="1" applyBorder="1" applyAlignment="1">
      <alignment horizontal="center"/>
    </xf>
    <xf numFmtId="0" fontId="0" fillId="0" borderId="31" xfId="0" applyBorder="1" applyAlignment="1">
      <alignment horizontal="left" wrapText="1"/>
    </xf>
    <xf numFmtId="0" fontId="0" fillId="0" borderId="1" xfId="0" applyBorder="1" applyAlignment="1">
      <alignment horizontal="left"/>
    </xf>
    <xf numFmtId="0" fontId="0" fillId="0" borderId="32" xfId="0" applyBorder="1" applyAlignment="1">
      <alignment horizontal="left"/>
    </xf>
    <xf numFmtId="0" fontId="0" fillId="0" borderId="33" xfId="0" applyBorder="1" applyAlignment="1">
      <alignment horizontal="left" wrapText="1"/>
    </xf>
    <xf numFmtId="0" fontId="0" fillId="0" borderId="34" xfId="0" applyBorder="1" applyAlignment="1">
      <alignment horizontal="left"/>
    </xf>
    <xf numFmtId="0" fontId="0" fillId="0" borderId="35" xfId="0" applyBorder="1" applyAlignment="1">
      <alignment horizontal="left"/>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0" fillId="0" borderId="34" xfId="0" applyBorder="1" applyAlignment="1">
      <alignment horizontal="left" wrapText="1"/>
    </xf>
    <xf numFmtId="0" fontId="0" fillId="0" borderId="35" xfId="0" applyBorder="1" applyAlignment="1">
      <alignment horizontal="left" wrapText="1"/>
    </xf>
    <xf numFmtId="0" fontId="7" fillId="0" borderId="31" xfId="0" applyFont="1" applyBorder="1" applyAlignment="1">
      <alignment horizontal="center"/>
    </xf>
    <xf numFmtId="0" fontId="7" fillId="0" borderId="1" xfId="0" applyFont="1" applyBorder="1" applyAlignment="1">
      <alignment horizontal="center"/>
    </xf>
    <xf numFmtId="0" fontId="7" fillId="0" borderId="32" xfId="0" applyFont="1" applyBorder="1" applyAlignment="1">
      <alignment horizont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0" fillId="2" borderId="27"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center" vertical="center" wrapText="1"/>
    </xf>
    <xf numFmtId="0" fontId="0" fillId="0" borderId="8" xfId="0" applyBorder="1" applyAlignment="1">
      <alignment horizontal="center"/>
    </xf>
    <xf numFmtId="0" fontId="0" fillId="0" borderId="16" xfId="0" applyBorder="1" applyAlignment="1">
      <alignment horizontal="center"/>
    </xf>
    <xf numFmtId="49" fontId="0" fillId="2" borderId="0" xfId="0" applyNumberFormat="1" applyFill="1" applyBorder="1" applyAlignment="1">
      <alignment horizontal="center" vertical="center" wrapText="1"/>
    </xf>
    <xf numFmtId="49" fontId="0" fillId="2" borderId="6" xfId="0" applyNumberFormat="1" applyFill="1" applyBorder="1" applyAlignment="1">
      <alignment horizontal="center" vertical="center" wrapText="1"/>
    </xf>
    <xf numFmtId="49" fontId="0" fillId="2" borderId="5" xfId="0" applyNumberFormat="1" applyFill="1" applyBorder="1" applyAlignment="1">
      <alignment horizontal="center"/>
    </xf>
    <xf numFmtId="49" fontId="0" fillId="2" borderId="0" xfId="0" applyNumberFormat="1" applyFill="1" applyBorder="1" applyAlignment="1">
      <alignment horizontal="center"/>
    </xf>
    <xf numFmtId="49" fontId="0" fillId="2" borderId="6" xfId="0" applyNumberFormat="1"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23" xfId="0" applyBorder="1" applyAlignment="1">
      <alignment horizontal="left" wrapText="1"/>
    </xf>
    <xf numFmtId="0" fontId="0" fillId="0" borderId="24" xfId="0" applyBorder="1" applyAlignment="1">
      <alignment horizontal="left" wrapText="1"/>
    </xf>
    <xf numFmtId="0" fontId="0" fillId="0" borderId="25" xfId="0" applyBorder="1" applyAlignment="1">
      <alignment horizontal="left" wrapText="1"/>
    </xf>
    <xf numFmtId="0" fontId="0" fillId="0" borderId="9" xfId="0" applyBorder="1" applyAlignment="1">
      <alignment horizontal="center" vertical="center" wrapText="1"/>
    </xf>
    <xf numFmtId="0" fontId="0" fillId="0" borderId="21" xfId="0" applyBorder="1" applyAlignment="1">
      <alignment horizontal="left" vertical="center" wrapText="1"/>
    </xf>
    <xf numFmtId="0" fontId="0" fillId="0" borderId="10" xfId="0" applyBorder="1" applyAlignment="1">
      <alignment horizontal="left" vertical="center" wrapText="1"/>
    </xf>
    <xf numFmtId="0" fontId="0" fillId="0" borderId="22" xfId="0" applyBorder="1" applyAlignment="1">
      <alignment horizontal="left" vertical="center" wrapText="1"/>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38" xfId="0" applyFill="1" applyBorder="1" applyAlignment="1">
      <alignment horizontal="center" vertical="center" wrapText="1"/>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3" fillId="0" borderId="27" xfId="0" applyFont="1" applyBorder="1" applyAlignment="1">
      <alignment horizontal="center" vertical="center" wrapText="1"/>
    </xf>
    <xf numFmtId="0" fontId="3" fillId="0" borderId="15" xfId="0" applyFont="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4" xfId="0" applyNumberFormat="1" applyFill="1" applyBorder="1" applyAlignment="1">
      <alignment horizontal="center" vertical="center" wrapText="1"/>
    </xf>
    <xf numFmtId="49" fontId="0" fillId="2" borderId="2" xfId="0" applyNumberFormat="1" applyFill="1" applyBorder="1" applyAlignment="1">
      <alignment horizontal="center"/>
    </xf>
    <xf numFmtId="49" fontId="0" fillId="2" borderId="3" xfId="0" applyNumberFormat="1" applyFill="1" applyBorder="1" applyAlignment="1">
      <alignment horizontal="center"/>
    </xf>
    <xf numFmtId="49" fontId="0" fillId="2" borderId="4" xfId="0" applyNumberFormat="1" applyFill="1" applyBorder="1" applyAlignment="1">
      <alignment horizontal="center"/>
    </xf>
    <xf numFmtId="49" fontId="0" fillId="2" borderId="18" xfId="0" applyNumberFormat="1" applyFill="1" applyBorder="1" applyAlignment="1">
      <alignment horizont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6" xfId="0" applyFill="1" applyBorder="1" applyAlignment="1">
      <alignment horizontal="center" vertical="center" wrapText="1"/>
    </xf>
    <xf numFmtId="49" fontId="0" fillId="2" borderId="5" xfId="0" applyNumberFormat="1"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842D-9149-4875-91C8-638CB2D49E80}">
  <dimension ref="A1:F31"/>
  <sheetViews>
    <sheetView workbookViewId="0">
      <selection sqref="A1:E30"/>
    </sheetView>
  </sheetViews>
  <sheetFormatPr defaultRowHeight="15"/>
  <cols>
    <col min="1" max="1" width="51.140625" customWidth="1"/>
    <col min="2" max="2" width="12.28515625" style="1" customWidth="1"/>
    <col min="3" max="3" width="10" style="1" customWidth="1"/>
    <col min="4" max="4" width="12.28515625" style="1" customWidth="1"/>
    <col min="5" max="5" width="14" style="1" customWidth="1"/>
  </cols>
  <sheetData>
    <row r="1" spans="1:5">
      <c r="A1" s="88" t="s">
        <v>119</v>
      </c>
      <c r="B1" s="89"/>
      <c r="C1" s="89"/>
      <c r="D1" s="89"/>
      <c r="E1" s="90"/>
    </row>
    <row r="2" spans="1:5">
      <c r="A2" s="21" t="s">
        <v>1</v>
      </c>
      <c r="B2" s="17" t="s">
        <v>71</v>
      </c>
      <c r="C2" s="17" t="s">
        <v>2</v>
      </c>
      <c r="D2" s="17" t="s">
        <v>31</v>
      </c>
      <c r="E2" s="22" t="s">
        <v>92</v>
      </c>
    </row>
    <row r="3" spans="1:5">
      <c r="A3" s="23" t="s">
        <v>104</v>
      </c>
      <c r="B3" s="18" t="s">
        <v>78</v>
      </c>
      <c r="C3" s="18" t="s">
        <v>4</v>
      </c>
      <c r="D3" s="17">
        <v>5000</v>
      </c>
      <c r="E3" s="24" t="s">
        <v>41</v>
      </c>
    </row>
    <row r="4" spans="1:5">
      <c r="A4" s="23" t="s">
        <v>6</v>
      </c>
      <c r="B4" s="18" t="s">
        <v>108</v>
      </c>
      <c r="C4" s="18"/>
      <c r="D4" s="18">
        <v>180</v>
      </c>
      <c r="E4" s="24" t="s">
        <v>7</v>
      </c>
    </row>
    <row r="5" spans="1:5">
      <c r="A5" s="23" t="s">
        <v>191</v>
      </c>
      <c r="B5" s="18"/>
      <c r="C5" s="18" t="s">
        <v>79</v>
      </c>
      <c r="D5" s="18">
        <v>18</v>
      </c>
      <c r="E5" s="24"/>
    </row>
    <row r="6" spans="1:5">
      <c r="A6" s="23" t="s">
        <v>11</v>
      </c>
      <c r="B6" s="18"/>
      <c r="C6" s="18" t="s">
        <v>33</v>
      </c>
      <c r="D6" s="17">
        <v>0.82</v>
      </c>
      <c r="E6" s="24"/>
    </row>
    <row r="7" spans="1:5">
      <c r="A7" s="23" t="s">
        <v>164</v>
      </c>
      <c r="B7" s="18" t="s">
        <v>163</v>
      </c>
      <c r="C7" s="18" t="s">
        <v>33</v>
      </c>
      <c r="D7" s="19">
        <v>0.78</v>
      </c>
      <c r="E7" s="24"/>
    </row>
    <row r="8" spans="1:5">
      <c r="A8" s="25" t="s">
        <v>166</v>
      </c>
      <c r="B8" s="18" t="s">
        <v>167</v>
      </c>
      <c r="C8" s="18" t="s">
        <v>4</v>
      </c>
      <c r="D8" s="19">
        <v>11.3</v>
      </c>
      <c r="E8" s="24"/>
    </row>
    <row r="9" spans="1:5">
      <c r="A9" s="25" t="s">
        <v>109</v>
      </c>
      <c r="B9" s="18" t="s">
        <v>110</v>
      </c>
      <c r="C9" s="18" t="s">
        <v>4</v>
      </c>
      <c r="D9" s="19">
        <v>10</v>
      </c>
      <c r="E9" s="24"/>
    </row>
    <row r="10" spans="1:5">
      <c r="A10" s="25" t="s">
        <v>113</v>
      </c>
      <c r="B10" s="18" t="s">
        <v>112</v>
      </c>
      <c r="C10" s="18" t="s">
        <v>114</v>
      </c>
      <c r="D10" s="19">
        <v>30</v>
      </c>
      <c r="E10" s="26" t="s">
        <v>116</v>
      </c>
    </row>
    <row r="11" spans="1:5">
      <c r="A11" s="23" t="s">
        <v>80</v>
      </c>
      <c r="B11" s="18" t="s">
        <v>83</v>
      </c>
      <c r="C11" s="18" t="s">
        <v>85</v>
      </c>
      <c r="D11" s="20" t="s">
        <v>115</v>
      </c>
      <c r="E11" s="24"/>
    </row>
    <row r="12" spans="1:5">
      <c r="A12" s="23" t="s">
        <v>81</v>
      </c>
      <c r="B12" s="18" t="s">
        <v>82</v>
      </c>
      <c r="C12" s="18" t="s">
        <v>84</v>
      </c>
      <c r="D12" s="20" t="s">
        <v>165</v>
      </c>
      <c r="E12" s="24"/>
    </row>
    <row r="13" spans="1:5">
      <c r="A13" s="23" t="s">
        <v>34</v>
      </c>
      <c r="B13" s="18"/>
      <c r="C13" s="18" t="s">
        <v>4</v>
      </c>
      <c r="D13" s="19">
        <v>12</v>
      </c>
      <c r="E13" s="24" t="s">
        <v>111</v>
      </c>
    </row>
    <row r="14" spans="1:5">
      <c r="A14" s="25" t="s">
        <v>117</v>
      </c>
      <c r="B14" s="18"/>
      <c r="C14" s="18" t="s">
        <v>5</v>
      </c>
      <c r="D14" s="19">
        <v>1925</v>
      </c>
      <c r="E14" s="24" t="s">
        <v>174</v>
      </c>
    </row>
    <row r="15" spans="1:5">
      <c r="A15" s="25" t="s">
        <v>129</v>
      </c>
      <c r="B15" s="18"/>
      <c r="C15" s="18" t="s">
        <v>5</v>
      </c>
      <c r="D15" s="19">
        <v>1400</v>
      </c>
      <c r="E15" s="24" t="s">
        <v>118</v>
      </c>
    </row>
    <row r="16" spans="1:5">
      <c r="A16" s="25" t="s">
        <v>142</v>
      </c>
      <c r="B16" s="34" t="s">
        <v>146</v>
      </c>
      <c r="C16" s="18" t="s">
        <v>141</v>
      </c>
      <c r="D16" s="19">
        <v>78</v>
      </c>
      <c r="E16" s="24"/>
    </row>
    <row r="17" spans="1:6">
      <c r="A17" s="25" t="s">
        <v>151</v>
      </c>
      <c r="B17" s="34" t="s">
        <v>152</v>
      </c>
      <c r="C17" s="18" t="s">
        <v>141</v>
      </c>
      <c r="D17" s="19">
        <v>63</v>
      </c>
      <c r="E17" s="26"/>
    </row>
    <row r="18" spans="1:6">
      <c r="A18" s="25" t="s">
        <v>143</v>
      </c>
      <c r="B18" s="34" t="s">
        <v>148</v>
      </c>
      <c r="C18" s="18" t="s">
        <v>141</v>
      </c>
      <c r="D18" s="19">
        <v>65</v>
      </c>
      <c r="E18" s="35" t="s">
        <v>147</v>
      </c>
    </row>
    <row r="19" spans="1:6">
      <c r="A19" s="25" t="s">
        <v>153</v>
      </c>
      <c r="B19" s="34" t="s">
        <v>149</v>
      </c>
      <c r="C19" s="18" t="s">
        <v>141</v>
      </c>
      <c r="D19" s="19">
        <v>55</v>
      </c>
      <c r="E19" s="35" t="s">
        <v>154</v>
      </c>
    </row>
    <row r="20" spans="1:6">
      <c r="A20" s="33" t="s">
        <v>144</v>
      </c>
      <c r="B20" s="34" t="s">
        <v>131</v>
      </c>
      <c r="C20" s="18"/>
      <c r="D20" s="19">
        <v>2.2999999999999998</v>
      </c>
      <c r="E20" s="35" t="s">
        <v>150</v>
      </c>
    </row>
    <row r="21" spans="1:6">
      <c r="A21" s="33" t="s">
        <v>145</v>
      </c>
      <c r="B21" s="34" t="s">
        <v>132</v>
      </c>
      <c r="C21" s="18"/>
      <c r="D21" s="19">
        <v>2.87</v>
      </c>
      <c r="E21" s="26"/>
    </row>
    <row r="22" spans="1:6">
      <c r="A22" s="23" t="s">
        <v>13</v>
      </c>
      <c r="B22" s="18"/>
      <c r="C22" s="18" t="s">
        <v>79</v>
      </c>
      <c r="D22" s="17">
        <v>79.400000000000006</v>
      </c>
      <c r="E22" s="24"/>
      <c r="F22" s="4"/>
    </row>
    <row r="23" spans="1:6">
      <c r="A23" s="23" t="s">
        <v>35</v>
      </c>
      <c r="B23" s="18" t="s">
        <v>72</v>
      </c>
      <c r="C23" s="18" t="s">
        <v>79</v>
      </c>
      <c r="D23" s="17">
        <v>79</v>
      </c>
      <c r="E23" s="24"/>
    </row>
    <row r="24" spans="1:6">
      <c r="A24" s="23" t="s">
        <v>16</v>
      </c>
      <c r="B24" s="18" t="s">
        <v>75</v>
      </c>
      <c r="C24" s="18" t="s">
        <v>79</v>
      </c>
      <c r="D24" s="17">
        <v>67.400000000000006</v>
      </c>
      <c r="E24" s="24"/>
    </row>
    <row r="25" spans="1:6">
      <c r="A25" s="23" t="s">
        <v>17</v>
      </c>
      <c r="B25" s="18" t="s">
        <v>76</v>
      </c>
      <c r="C25" s="18" t="s">
        <v>79</v>
      </c>
      <c r="D25" s="17">
        <v>64.3</v>
      </c>
      <c r="E25" s="24"/>
    </row>
    <row r="26" spans="1:6">
      <c r="A26" s="23" t="s">
        <v>74</v>
      </c>
      <c r="B26" s="18" t="s">
        <v>73</v>
      </c>
      <c r="C26" s="18" t="s">
        <v>79</v>
      </c>
      <c r="D26" s="19">
        <v>44.3</v>
      </c>
      <c r="E26" s="24"/>
    </row>
    <row r="27" spans="1:6">
      <c r="A27" s="23" t="s">
        <v>32</v>
      </c>
      <c r="B27" s="18"/>
      <c r="C27" s="18" t="s">
        <v>79</v>
      </c>
      <c r="D27" s="18">
        <v>20</v>
      </c>
      <c r="E27" s="24"/>
    </row>
    <row r="28" spans="1:6">
      <c r="A28" s="23" t="s">
        <v>134</v>
      </c>
      <c r="B28" s="18"/>
      <c r="C28" s="18" t="s">
        <v>133</v>
      </c>
      <c r="D28" s="19" t="s">
        <v>135</v>
      </c>
      <c r="E28" s="24"/>
    </row>
    <row r="29" spans="1:6">
      <c r="A29" s="23" t="s">
        <v>18</v>
      </c>
      <c r="B29" s="18" t="s">
        <v>77</v>
      </c>
      <c r="C29" s="18" t="s">
        <v>14</v>
      </c>
      <c r="D29" s="18">
        <v>21384</v>
      </c>
      <c r="E29" s="22" t="s">
        <v>91</v>
      </c>
    </row>
    <row r="30" spans="1:6" ht="60.75" customHeight="1">
      <c r="A30" s="82" t="s">
        <v>102</v>
      </c>
      <c r="B30" s="83"/>
      <c r="C30" s="83"/>
      <c r="D30" s="83"/>
      <c r="E30" s="84"/>
    </row>
    <row r="31" spans="1:6" ht="119.25" customHeight="1" thickBot="1">
      <c r="A31" s="85" t="s">
        <v>103</v>
      </c>
      <c r="B31" s="86"/>
      <c r="C31" s="86"/>
      <c r="D31" s="86"/>
      <c r="E31" s="87"/>
    </row>
  </sheetData>
  <mergeCells count="3">
    <mergeCell ref="A30:E30"/>
    <mergeCell ref="A31:E3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2AF8-B1EE-42F4-AC13-62E80738461D}">
  <dimension ref="A1:G26"/>
  <sheetViews>
    <sheetView tabSelected="1" workbookViewId="0">
      <selection activeCell="A16" sqref="A16:D16"/>
    </sheetView>
  </sheetViews>
  <sheetFormatPr defaultRowHeight="15"/>
  <cols>
    <col min="1" max="1" width="38.7109375" style="4" customWidth="1"/>
    <col min="2" max="2" width="15.85546875" style="4" customWidth="1"/>
    <col min="3" max="3" width="16.42578125" style="4" customWidth="1"/>
    <col min="4" max="4" width="20.7109375" style="4" customWidth="1"/>
    <col min="5" max="5" width="14.5703125" style="4" customWidth="1"/>
    <col min="6" max="6" width="14.42578125" style="4" customWidth="1"/>
    <col min="7" max="7" width="9.7109375" customWidth="1"/>
  </cols>
  <sheetData>
    <row r="1" spans="1:6" s="2" customFormat="1">
      <c r="A1" s="88" t="s">
        <v>36</v>
      </c>
      <c r="B1" s="89"/>
      <c r="C1" s="89"/>
      <c r="D1" s="90"/>
    </row>
    <row r="2" spans="1:6" s="2" customFormat="1">
      <c r="A2" s="28" t="s">
        <v>1</v>
      </c>
      <c r="B2" s="27" t="s">
        <v>71</v>
      </c>
      <c r="C2" s="27" t="s">
        <v>2</v>
      </c>
      <c r="D2" s="29" t="s">
        <v>31</v>
      </c>
    </row>
    <row r="3" spans="1:6" s="2" customFormat="1">
      <c r="A3" s="96" t="s">
        <v>93</v>
      </c>
      <c r="B3" s="97"/>
      <c r="C3" s="97"/>
      <c r="D3" s="98"/>
    </row>
    <row r="4" spans="1:6">
      <c r="A4" s="30" t="s">
        <v>8</v>
      </c>
      <c r="B4" s="6"/>
      <c r="C4" s="6" t="s">
        <v>5</v>
      </c>
      <c r="D4" s="29">
        <v>37.57</v>
      </c>
      <c r="E4"/>
      <c r="F4"/>
    </row>
    <row r="5" spans="1:6">
      <c r="A5" s="30" t="s">
        <v>9</v>
      </c>
      <c r="B5" s="6"/>
      <c r="C5" s="6" t="s">
        <v>5</v>
      </c>
      <c r="D5" s="29">
        <v>11.76</v>
      </c>
      <c r="E5"/>
      <c r="F5"/>
    </row>
    <row r="6" spans="1:6">
      <c r="A6" s="96" t="s">
        <v>98</v>
      </c>
      <c r="B6" s="97"/>
      <c r="C6" s="97"/>
      <c r="D6" s="98"/>
      <c r="E6"/>
      <c r="F6"/>
    </row>
    <row r="7" spans="1:6">
      <c r="A7" s="30" t="s">
        <v>10</v>
      </c>
      <c r="B7" s="6" t="s">
        <v>47</v>
      </c>
      <c r="C7" s="6" t="s">
        <v>5</v>
      </c>
      <c r="D7" s="29">
        <v>35.799999999999997</v>
      </c>
      <c r="E7"/>
      <c r="F7"/>
    </row>
    <row r="8" spans="1:6">
      <c r="A8" s="30" t="s">
        <v>37</v>
      </c>
      <c r="B8" s="6" t="s">
        <v>100</v>
      </c>
      <c r="C8" s="6" t="s">
        <v>38</v>
      </c>
      <c r="D8" s="31">
        <v>124</v>
      </c>
      <c r="E8"/>
      <c r="F8"/>
    </row>
    <row r="9" spans="1:6">
      <c r="A9" s="30" t="s">
        <v>101</v>
      </c>
      <c r="B9" s="6"/>
      <c r="C9" s="6"/>
      <c r="D9" s="31">
        <v>10.34</v>
      </c>
      <c r="E9"/>
      <c r="F9"/>
    </row>
    <row r="10" spans="1:6">
      <c r="A10" s="30" t="s">
        <v>39</v>
      </c>
      <c r="B10" s="6"/>
      <c r="C10" s="6" t="s">
        <v>40</v>
      </c>
      <c r="D10" s="31">
        <v>25</v>
      </c>
      <c r="E10"/>
      <c r="F10"/>
    </row>
    <row r="11" spans="1:6">
      <c r="A11" s="32" t="s">
        <v>86</v>
      </c>
      <c r="B11" s="6" t="s">
        <v>87</v>
      </c>
      <c r="C11" s="6" t="s">
        <v>12</v>
      </c>
      <c r="D11" s="31">
        <v>4.18</v>
      </c>
      <c r="E11"/>
      <c r="F11"/>
    </row>
    <row r="12" spans="1:6">
      <c r="A12" s="93" t="s">
        <v>99</v>
      </c>
      <c r="B12" s="94"/>
      <c r="C12" s="94"/>
      <c r="D12" s="95"/>
      <c r="E12"/>
      <c r="F12"/>
    </row>
    <row r="13" spans="1:6">
      <c r="A13" s="30" t="s">
        <v>19</v>
      </c>
      <c r="B13" s="6"/>
      <c r="C13" s="6" t="s">
        <v>5</v>
      </c>
      <c r="D13" s="29">
        <v>27.51</v>
      </c>
      <c r="E13"/>
      <c r="F13"/>
    </row>
    <row r="14" spans="1:6">
      <c r="A14" s="30" t="s">
        <v>20</v>
      </c>
      <c r="B14" s="6"/>
      <c r="C14" s="6" t="s">
        <v>5</v>
      </c>
      <c r="D14" s="29">
        <v>3.95</v>
      </c>
      <c r="E14"/>
      <c r="F14"/>
    </row>
    <row r="15" spans="1:6">
      <c r="A15" s="30" t="s">
        <v>21</v>
      </c>
      <c r="B15" s="6"/>
      <c r="C15" s="6" t="s">
        <v>5</v>
      </c>
      <c r="D15" s="29">
        <v>3.7</v>
      </c>
      <c r="E15"/>
      <c r="F15"/>
    </row>
    <row r="16" spans="1:6" ht="114" customHeight="1" thickBot="1">
      <c r="A16" s="85" t="s">
        <v>103</v>
      </c>
      <c r="B16" s="91"/>
      <c r="C16" s="91"/>
      <c r="D16" s="92"/>
      <c r="E16"/>
      <c r="F16"/>
    </row>
    <row r="17" spans="5:7">
      <c r="E17"/>
      <c r="F17"/>
    </row>
    <row r="18" spans="5:7">
      <c r="E18"/>
      <c r="F18"/>
    </row>
    <row r="19" spans="5:7">
      <c r="E19"/>
      <c r="F19"/>
    </row>
    <row r="20" spans="5:7">
      <c r="E20"/>
      <c r="F20"/>
    </row>
    <row r="21" spans="5:7">
      <c r="E21"/>
      <c r="F21"/>
    </row>
    <row r="22" spans="5:7">
      <c r="E22"/>
      <c r="F22"/>
    </row>
    <row r="23" spans="5:7">
      <c r="E23"/>
      <c r="F23"/>
    </row>
    <row r="24" spans="5:7">
      <c r="E24"/>
      <c r="F24"/>
    </row>
    <row r="25" spans="5:7" ht="15" customHeight="1">
      <c r="E25"/>
      <c r="F25"/>
    </row>
    <row r="26" spans="5:7" ht="15" customHeight="1">
      <c r="E26" s="5"/>
      <c r="F26" s="5"/>
      <c r="G26" s="5"/>
    </row>
  </sheetData>
  <mergeCells count="5">
    <mergeCell ref="A1:D1"/>
    <mergeCell ref="A16:D16"/>
    <mergeCell ref="A12:D12"/>
    <mergeCell ref="A6:D6"/>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32A3-5DEA-4166-9F98-AF0E7A0870D9}">
  <dimension ref="A1:D13"/>
  <sheetViews>
    <sheetView workbookViewId="0">
      <selection activeCell="A2" sqref="A2:D2"/>
    </sheetView>
  </sheetViews>
  <sheetFormatPr defaultRowHeight="15"/>
  <cols>
    <col min="1" max="1" width="36" customWidth="1"/>
    <col min="2" max="2" width="15.28515625" customWidth="1"/>
    <col min="3" max="3" width="19.85546875" customWidth="1"/>
    <col min="4" max="4" width="17.5703125" customWidth="1"/>
  </cols>
  <sheetData>
    <row r="1" spans="1:4">
      <c r="A1" s="88" t="s">
        <v>36</v>
      </c>
      <c r="B1" s="89"/>
      <c r="C1" s="89"/>
      <c r="D1" s="90"/>
    </row>
    <row r="2" spans="1:4">
      <c r="A2" s="96" t="s">
        <v>107</v>
      </c>
      <c r="B2" s="97"/>
      <c r="C2" s="97"/>
      <c r="D2" s="98"/>
    </row>
    <row r="3" spans="1:4">
      <c r="A3" s="28" t="s">
        <v>1</v>
      </c>
      <c r="B3" s="27" t="s">
        <v>71</v>
      </c>
      <c r="C3" s="27" t="s">
        <v>2</v>
      </c>
      <c r="D3" s="29" t="s">
        <v>31</v>
      </c>
    </row>
    <row r="4" spans="1:4">
      <c r="A4" s="30" t="s">
        <v>22</v>
      </c>
      <c r="B4" s="6"/>
      <c r="C4" s="6" t="s">
        <v>5</v>
      </c>
      <c r="D4" s="31">
        <v>2.06</v>
      </c>
    </row>
    <row r="5" spans="1:4">
      <c r="A5" s="30" t="s">
        <v>23</v>
      </c>
      <c r="B5" s="6"/>
      <c r="C5" s="6"/>
      <c r="D5" s="31" t="s">
        <v>24</v>
      </c>
    </row>
    <row r="6" spans="1:4">
      <c r="A6" s="30" t="s">
        <v>26</v>
      </c>
      <c r="B6" s="6"/>
      <c r="C6" s="6" t="s">
        <v>5</v>
      </c>
      <c r="D6" s="31">
        <v>3.4009999999999998</v>
      </c>
    </row>
    <row r="7" spans="1:4">
      <c r="A7" s="30" t="s">
        <v>28</v>
      </c>
      <c r="B7" s="6"/>
      <c r="C7" s="6" t="s">
        <v>5</v>
      </c>
      <c r="D7" s="31">
        <v>2.2240000000000002</v>
      </c>
    </row>
    <row r="8" spans="1:4">
      <c r="A8" s="30" t="s">
        <v>27</v>
      </c>
      <c r="B8" s="6"/>
      <c r="C8" s="6" t="s">
        <v>14</v>
      </c>
      <c r="D8" s="31">
        <v>2857.6</v>
      </c>
    </row>
    <row r="9" spans="1:4">
      <c r="A9" s="30" t="s">
        <v>29</v>
      </c>
      <c r="B9" s="6"/>
      <c r="C9" s="6" t="s">
        <v>25</v>
      </c>
      <c r="D9" s="31">
        <v>130</v>
      </c>
    </row>
    <row r="10" spans="1:4" ht="18">
      <c r="A10" s="32" t="s">
        <v>88</v>
      </c>
      <c r="B10" s="6" t="s">
        <v>89</v>
      </c>
      <c r="C10" s="6" t="s">
        <v>90</v>
      </c>
      <c r="D10" s="31">
        <v>130</v>
      </c>
    </row>
    <row r="11" spans="1:4">
      <c r="A11" s="30" t="s">
        <v>30</v>
      </c>
      <c r="B11" s="6"/>
      <c r="C11" s="6" t="s">
        <v>25</v>
      </c>
      <c r="D11" s="31">
        <v>117.19</v>
      </c>
    </row>
    <row r="12" spans="1:4" ht="35.25" customHeight="1">
      <c r="A12" s="82" t="s">
        <v>105</v>
      </c>
      <c r="B12" s="83"/>
      <c r="C12" s="83"/>
      <c r="D12" s="84"/>
    </row>
    <row r="13" spans="1:4" ht="87.75" customHeight="1" thickBot="1">
      <c r="A13" s="85" t="s">
        <v>106</v>
      </c>
      <c r="B13" s="91"/>
      <c r="C13" s="91"/>
      <c r="D13" s="92"/>
    </row>
  </sheetData>
  <mergeCells count="4">
    <mergeCell ref="A2:D2"/>
    <mergeCell ref="A12:D12"/>
    <mergeCell ref="A13:D13"/>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984C-F238-4EA6-8C26-24B9D92B7625}">
  <dimension ref="A1:T22"/>
  <sheetViews>
    <sheetView topLeftCell="A19" workbookViewId="0">
      <pane xSplit="1" topLeftCell="B1" activePane="topRight" state="frozen"/>
      <selection pane="topRight" activeCell="H11" sqref="H11"/>
    </sheetView>
  </sheetViews>
  <sheetFormatPr defaultRowHeight="15"/>
  <cols>
    <col min="1" max="1" width="17" style="3" customWidth="1"/>
    <col min="2" max="2" width="10.5703125" style="3" customWidth="1"/>
    <col min="3" max="3" width="12.42578125" style="3" customWidth="1"/>
    <col min="4" max="4" width="9.5703125" style="3" customWidth="1"/>
    <col min="5" max="5" width="14.28515625" style="3" customWidth="1"/>
    <col min="6" max="7" width="12" style="3" customWidth="1"/>
    <col min="8" max="8" width="8.28515625" style="3" customWidth="1"/>
    <col min="9" max="9" width="12" style="3" customWidth="1"/>
    <col min="10" max="10" width="8.5703125" style="1" customWidth="1"/>
    <col min="11" max="11" width="6.7109375" style="1" customWidth="1"/>
    <col min="12" max="12" width="8.7109375" style="1" customWidth="1"/>
    <col min="13" max="13" width="9.7109375" style="1" customWidth="1"/>
    <col min="14" max="16" width="8.28515625" style="1" customWidth="1"/>
    <col min="17" max="20" width="9.140625" style="1"/>
  </cols>
  <sheetData>
    <row r="1" spans="1:20" s="2" customFormat="1" ht="15" customHeight="1" thickBot="1">
      <c r="A1" s="122" t="s">
        <v>160</v>
      </c>
      <c r="B1" s="123"/>
      <c r="C1" s="123"/>
      <c r="D1" s="123"/>
      <c r="E1" s="123"/>
      <c r="F1" s="123"/>
      <c r="G1" s="123"/>
      <c r="H1" s="123"/>
      <c r="I1" s="123"/>
      <c r="J1" s="123"/>
      <c r="K1" s="123"/>
      <c r="L1" s="123"/>
      <c r="M1" s="123"/>
      <c r="N1" s="123"/>
      <c r="O1" s="123"/>
      <c r="P1" s="123"/>
      <c r="Q1" s="123"/>
      <c r="R1" s="123"/>
      <c r="S1" s="123"/>
      <c r="T1" s="124"/>
    </row>
    <row r="2" spans="1:20" s="2" customFormat="1" ht="135" customHeight="1">
      <c r="A2" s="75" t="s">
        <v>42</v>
      </c>
      <c r="B2" s="138"/>
      <c r="C2" s="138"/>
      <c r="D2" s="138"/>
      <c r="E2" s="138"/>
      <c r="F2" s="138"/>
      <c r="G2" s="138"/>
      <c r="H2" s="138"/>
      <c r="I2" s="138"/>
      <c r="J2" s="138"/>
      <c r="K2" s="138"/>
      <c r="L2" s="138"/>
      <c r="M2" s="138"/>
      <c r="N2" s="138"/>
      <c r="O2" s="138"/>
      <c r="P2" s="138"/>
      <c r="Q2" s="138"/>
      <c r="R2" s="138"/>
      <c r="S2" s="138"/>
      <c r="T2" s="139"/>
    </row>
    <row r="3" spans="1:20" s="2" customFormat="1" ht="140.25" customHeight="1">
      <c r="A3" s="76" t="s">
        <v>120</v>
      </c>
      <c r="B3" s="140"/>
      <c r="C3" s="140"/>
      <c r="D3" s="140"/>
      <c r="E3" s="140"/>
      <c r="F3" s="141"/>
      <c r="G3" s="141"/>
      <c r="H3" s="141"/>
      <c r="I3" s="141"/>
      <c r="J3" s="141"/>
      <c r="K3" s="141"/>
      <c r="L3" s="141"/>
      <c r="M3" s="141"/>
      <c r="N3" s="141"/>
      <c r="O3" s="141"/>
      <c r="P3" s="141"/>
      <c r="Q3" s="141"/>
      <c r="R3" s="141"/>
      <c r="S3" s="141"/>
      <c r="T3" s="142"/>
    </row>
    <row r="4" spans="1:20" ht="15" customHeight="1">
      <c r="A4" s="99" t="s">
        <v>0</v>
      </c>
      <c r="B4" s="131" t="s">
        <v>45</v>
      </c>
      <c r="C4" s="132"/>
      <c r="D4" s="132"/>
      <c r="E4" s="61"/>
      <c r="F4" s="132" t="s">
        <v>51</v>
      </c>
      <c r="G4" s="132"/>
      <c r="H4" s="132"/>
      <c r="I4" s="132"/>
      <c r="J4" s="133"/>
      <c r="K4" s="80"/>
      <c r="L4" s="62" t="s">
        <v>52</v>
      </c>
      <c r="M4" s="134" t="s">
        <v>53</v>
      </c>
      <c r="N4" s="135"/>
      <c r="O4" s="135"/>
      <c r="P4" s="135"/>
      <c r="Q4" s="136"/>
      <c r="R4" s="135" t="s">
        <v>54</v>
      </c>
      <c r="S4" s="135"/>
      <c r="T4" s="137"/>
    </row>
    <row r="5" spans="1:20" ht="15" customHeight="1">
      <c r="A5" s="100"/>
      <c r="B5" s="143" t="s">
        <v>46</v>
      </c>
      <c r="C5" s="106"/>
      <c r="D5" s="106"/>
      <c r="E5" s="107"/>
      <c r="F5" s="106" t="s">
        <v>62</v>
      </c>
      <c r="G5" s="106"/>
      <c r="H5" s="106"/>
      <c r="I5" s="106"/>
      <c r="J5" s="107"/>
      <c r="K5" s="81"/>
      <c r="L5" s="63"/>
      <c r="M5" s="108" t="s">
        <v>55</v>
      </c>
      <c r="N5" s="109"/>
      <c r="O5" s="109"/>
      <c r="P5" s="109"/>
      <c r="Q5" s="110"/>
      <c r="R5" s="144" t="s">
        <v>65</v>
      </c>
      <c r="S5" s="144"/>
      <c r="T5" s="145"/>
    </row>
    <row r="6" spans="1:20" ht="15" customHeight="1">
      <c r="A6" s="100"/>
      <c r="B6" s="64" t="s">
        <v>15</v>
      </c>
      <c r="C6" s="65" t="s">
        <v>47</v>
      </c>
      <c r="D6" s="65" t="s">
        <v>56</v>
      </c>
      <c r="E6" s="66" t="s">
        <v>57</v>
      </c>
      <c r="F6" s="65" t="s">
        <v>58</v>
      </c>
      <c r="G6" s="65" t="s">
        <v>59</v>
      </c>
      <c r="H6" s="65" t="s">
        <v>43</v>
      </c>
      <c r="I6" s="65" t="s">
        <v>64</v>
      </c>
      <c r="J6" s="66" t="s">
        <v>136</v>
      </c>
      <c r="K6" s="66" t="s">
        <v>94</v>
      </c>
      <c r="L6" s="65" t="s">
        <v>5</v>
      </c>
      <c r="M6" s="64" t="s">
        <v>97</v>
      </c>
      <c r="N6" s="65" t="s">
        <v>137</v>
      </c>
      <c r="O6" s="65" t="s">
        <v>138</v>
      </c>
      <c r="P6" s="65" t="s">
        <v>139</v>
      </c>
      <c r="Q6" s="66" t="s">
        <v>96</v>
      </c>
      <c r="R6" s="65" t="s">
        <v>95</v>
      </c>
      <c r="S6" s="67" t="s">
        <v>79</v>
      </c>
      <c r="T6" s="68" t="s">
        <v>159</v>
      </c>
    </row>
    <row r="7" spans="1:20" ht="15" customHeight="1">
      <c r="A7" s="101"/>
      <c r="B7" s="69" t="s">
        <v>48</v>
      </c>
      <c r="C7" s="70" t="s">
        <v>49</v>
      </c>
      <c r="D7" s="70" t="s">
        <v>50</v>
      </c>
      <c r="E7" s="71" t="s">
        <v>170</v>
      </c>
      <c r="F7" s="70" t="s">
        <v>161</v>
      </c>
      <c r="G7" s="70" t="s">
        <v>49</v>
      </c>
      <c r="H7" s="70" t="s">
        <v>121</v>
      </c>
      <c r="I7" s="70" t="s">
        <v>49</v>
      </c>
      <c r="J7" s="71" t="s">
        <v>121</v>
      </c>
      <c r="K7" s="71" t="s">
        <v>61</v>
      </c>
      <c r="L7" s="72" t="s">
        <v>63</v>
      </c>
      <c r="M7" s="69" t="s">
        <v>121</v>
      </c>
      <c r="N7" s="70" t="s">
        <v>70</v>
      </c>
      <c r="O7" s="70" t="s">
        <v>63</v>
      </c>
      <c r="P7" s="70" t="s">
        <v>69</v>
      </c>
      <c r="Q7" s="73" t="s">
        <v>63</v>
      </c>
      <c r="R7" s="70" t="s">
        <v>66</v>
      </c>
      <c r="S7" s="70" t="s">
        <v>67</v>
      </c>
      <c r="T7" s="74" t="s">
        <v>68</v>
      </c>
    </row>
    <row r="8" spans="1:20">
      <c r="A8" s="25" t="s">
        <v>60</v>
      </c>
      <c r="B8" s="36">
        <v>0.98799999999999999</v>
      </c>
      <c r="C8" s="37">
        <v>0.98599999999999999</v>
      </c>
      <c r="D8" s="37">
        <v>0.98499999999999999</v>
      </c>
      <c r="E8" s="38">
        <v>0.98399999999999999</v>
      </c>
      <c r="F8" s="37">
        <v>0.98199999999999998</v>
      </c>
      <c r="G8" s="37">
        <v>0.98099999999999998</v>
      </c>
      <c r="H8" s="37">
        <v>0.97499999999999998</v>
      </c>
      <c r="I8" s="37">
        <v>0.97299999999999998</v>
      </c>
      <c r="J8" s="39">
        <v>0.95</v>
      </c>
      <c r="K8" s="39">
        <v>0.78</v>
      </c>
      <c r="L8" s="41">
        <v>0.78</v>
      </c>
      <c r="M8" s="40">
        <v>0.78</v>
      </c>
      <c r="N8" s="41">
        <v>0.77</v>
      </c>
      <c r="O8" s="41">
        <v>0.72</v>
      </c>
      <c r="P8" s="41">
        <v>0.72</v>
      </c>
      <c r="Q8" s="39">
        <v>0.7</v>
      </c>
      <c r="R8" s="41">
        <v>0.7</v>
      </c>
      <c r="S8" s="41">
        <v>0.7</v>
      </c>
      <c r="T8" s="77">
        <v>0.7</v>
      </c>
    </row>
    <row r="9" spans="1:20" ht="15" customHeight="1">
      <c r="A9" s="51" t="s">
        <v>44</v>
      </c>
      <c r="B9" s="54">
        <v>0</v>
      </c>
      <c r="C9" s="45">
        <v>0</v>
      </c>
      <c r="D9" s="45">
        <v>0</v>
      </c>
      <c r="E9" s="46">
        <v>10</v>
      </c>
      <c r="F9" s="55">
        <v>500</v>
      </c>
      <c r="G9" s="55">
        <v>500</v>
      </c>
      <c r="H9" s="55">
        <v>3000</v>
      </c>
      <c r="I9" s="55">
        <v>3000</v>
      </c>
      <c r="J9" s="7">
        <v>11300</v>
      </c>
      <c r="K9" s="7">
        <v>11300</v>
      </c>
      <c r="L9" s="48">
        <v>100</v>
      </c>
      <c r="M9" s="47">
        <v>3000</v>
      </c>
      <c r="N9" s="48">
        <v>3000</v>
      </c>
      <c r="O9" s="48">
        <v>500</v>
      </c>
      <c r="P9" s="48">
        <v>500</v>
      </c>
      <c r="Q9" s="7">
        <v>15</v>
      </c>
      <c r="R9" s="48">
        <v>15</v>
      </c>
      <c r="S9" s="48">
        <v>0</v>
      </c>
      <c r="T9" s="49">
        <v>0</v>
      </c>
    </row>
    <row r="10" spans="1:20">
      <c r="A10" s="125" t="s">
        <v>140</v>
      </c>
      <c r="B10" s="53">
        <v>0</v>
      </c>
      <c r="C10" s="9">
        <v>0.2</v>
      </c>
      <c r="D10" s="9">
        <v>0.21</v>
      </c>
      <c r="E10" s="10">
        <v>0.22</v>
      </c>
      <c r="F10" s="9">
        <v>0.3</v>
      </c>
      <c r="G10" s="9">
        <v>0.45</v>
      </c>
      <c r="H10" s="9">
        <v>0.5</v>
      </c>
      <c r="I10" s="9">
        <v>0.6</v>
      </c>
      <c r="J10" s="11">
        <v>0.78</v>
      </c>
      <c r="K10" s="11">
        <v>0.78</v>
      </c>
      <c r="L10" s="11">
        <v>0.21</v>
      </c>
      <c r="M10" s="12">
        <v>0.5</v>
      </c>
      <c r="N10" s="13">
        <v>0.5</v>
      </c>
      <c r="O10" s="13">
        <v>0.5</v>
      </c>
      <c r="P10" s="13">
        <v>0.5</v>
      </c>
      <c r="Q10" s="11">
        <v>0.25</v>
      </c>
      <c r="R10" s="13">
        <v>0.24</v>
      </c>
      <c r="S10" s="13">
        <v>0.21</v>
      </c>
      <c r="T10" s="14">
        <v>0</v>
      </c>
    </row>
    <row r="11" spans="1:20">
      <c r="A11" s="126"/>
      <c r="B11" s="54">
        <v>0</v>
      </c>
      <c r="C11" s="45">
        <v>68</v>
      </c>
      <c r="D11" s="45">
        <v>73</v>
      </c>
      <c r="E11" s="46">
        <v>78</v>
      </c>
      <c r="F11" s="45">
        <v>100</v>
      </c>
      <c r="G11" s="45">
        <v>150</v>
      </c>
      <c r="H11" s="45">
        <v>165</v>
      </c>
      <c r="I11" s="45">
        <v>200</v>
      </c>
      <c r="J11" s="44">
        <v>230</v>
      </c>
      <c r="K11" s="44">
        <v>230</v>
      </c>
      <c r="L11" s="43">
        <v>70</v>
      </c>
      <c r="M11" s="42">
        <v>165</v>
      </c>
      <c r="N11" s="43">
        <v>165</v>
      </c>
      <c r="O11" s="43">
        <v>165</v>
      </c>
      <c r="P11" s="43">
        <v>165</v>
      </c>
      <c r="Q11" s="44">
        <v>85</v>
      </c>
      <c r="R11" s="43">
        <v>70</v>
      </c>
      <c r="S11" s="43">
        <v>63</v>
      </c>
      <c r="T11" s="52">
        <v>0</v>
      </c>
    </row>
    <row r="12" spans="1:20" ht="15" customHeight="1">
      <c r="A12" s="50" t="s">
        <v>181</v>
      </c>
      <c r="B12" s="58" t="s">
        <v>184</v>
      </c>
      <c r="C12" s="9">
        <v>0</v>
      </c>
      <c r="D12" s="9">
        <v>0</v>
      </c>
      <c r="E12" s="10">
        <v>3</v>
      </c>
      <c r="F12" s="9">
        <v>13</v>
      </c>
      <c r="G12" s="9">
        <v>0</v>
      </c>
      <c r="H12" s="9">
        <v>11</v>
      </c>
      <c r="I12" s="56">
        <v>0</v>
      </c>
      <c r="J12" s="11">
        <v>7</v>
      </c>
      <c r="K12" s="11">
        <v>0</v>
      </c>
      <c r="L12" s="13">
        <v>15</v>
      </c>
      <c r="M12" s="12">
        <v>11</v>
      </c>
      <c r="N12" s="13">
        <v>0</v>
      </c>
      <c r="O12" s="13">
        <v>15</v>
      </c>
      <c r="P12" s="13">
        <v>0</v>
      </c>
      <c r="Q12" s="11">
        <v>7</v>
      </c>
      <c r="R12" s="58" t="s">
        <v>184</v>
      </c>
      <c r="S12" s="58" t="s">
        <v>184</v>
      </c>
      <c r="T12" s="78" t="s">
        <v>184</v>
      </c>
    </row>
    <row r="13" spans="1:20" ht="15" customHeight="1">
      <c r="A13" s="51" t="s">
        <v>180</v>
      </c>
      <c r="B13" s="58" t="s">
        <v>184</v>
      </c>
      <c r="C13" s="55">
        <v>1.6</v>
      </c>
      <c r="D13" s="55">
        <v>1.6</v>
      </c>
      <c r="E13" s="8">
        <v>1.6</v>
      </c>
      <c r="F13" s="55">
        <v>0.5</v>
      </c>
      <c r="G13" s="55">
        <v>0.5</v>
      </c>
      <c r="H13" s="55">
        <v>6.6000000000000003E-2</v>
      </c>
      <c r="I13" s="57">
        <v>0.5</v>
      </c>
      <c r="J13" s="7">
        <v>2.5999999999999999E-2</v>
      </c>
      <c r="K13" s="7">
        <v>0</v>
      </c>
      <c r="L13" s="58" t="s">
        <v>184</v>
      </c>
      <c r="M13" s="47">
        <v>0.35</v>
      </c>
      <c r="N13" s="48">
        <v>0</v>
      </c>
      <c r="O13" s="58" t="s">
        <v>184</v>
      </c>
      <c r="P13" s="48">
        <v>0</v>
      </c>
      <c r="Q13" s="79" t="s">
        <v>184</v>
      </c>
      <c r="R13" s="58" t="s">
        <v>184</v>
      </c>
      <c r="S13" s="58" t="s">
        <v>184</v>
      </c>
      <c r="T13" s="78" t="s">
        <v>184</v>
      </c>
    </row>
    <row r="14" spans="1:20">
      <c r="A14" s="129" t="s">
        <v>183</v>
      </c>
      <c r="B14" s="127" t="s">
        <v>125</v>
      </c>
      <c r="C14" s="9" t="s">
        <v>171</v>
      </c>
      <c r="D14" s="9" t="s">
        <v>124</v>
      </c>
      <c r="E14" s="10" t="s">
        <v>169</v>
      </c>
      <c r="F14" s="9" t="s">
        <v>162</v>
      </c>
      <c r="G14" s="9" t="s">
        <v>177</v>
      </c>
      <c r="H14" s="9" t="s">
        <v>179</v>
      </c>
      <c r="I14" s="9" t="s">
        <v>182</v>
      </c>
      <c r="J14" s="11" t="s">
        <v>192</v>
      </c>
      <c r="K14" s="11" t="s">
        <v>193</v>
      </c>
      <c r="L14" s="59" t="s">
        <v>189</v>
      </c>
      <c r="M14" s="12" t="s">
        <v>185</v>
      </c>
      <c r="N14" s="13" t="s">
        <v>186</v>
      </c>
      <c r="O14" s="13" t="s">
        <v>187</v>
      </c>
      <c r="P14" s="13" t="s">
        <v>186</v>
      </c>
      <c r="Q14" s="11" t="s">
        <v>188</v>
      </c>
      <c r="R14" s="13" t="s">
        <v>155</v>
      </c>
      <c r="S14" s="13" t="s">
        <v>124</v>
      </c>
      <c r="T14" s="14" t="s">
        <v>125</v>
      </c>
    </row>
    <row r="15" spans="1:20">
      <c r="A15" s="130"/>
      <c r="B15" s="128"/>
      <c r="C15" s="102" t="s">
        <v>178</v>
      </c>
      <c r="D15" s="102"/>
      <c r="E15" s="118"/>
      <c r="F15" s="102" t="s">
        <v>186</v>
      </c>
      <c r="G15" s="102"/>
      <c r="H15" s="102"/>
      <c r="I15" s="102"/>
      <c r="J15" s="118"/>
      <c r="K15" s="44"/>
      <c r="L15" s="60" t="s">
        <v>189</v>
      </c>
      <c r="M15" s="111" t="s">
        <v>190</v>
      </c>
      <c r="N15" s="104"/>
      <c r="O15" s="104"/>
      <c r="P15" s="104"/>
      <c r="Q15" s="112"/>
      <c r="R15" s="104" t="s">
        <v>182</v>
      </c>
      <c r="S15" s="104"/>
      <c r="T15" s="105"/>
    </row>
    <row r="16" spans="1:20">
      <c r="A16" s="125" t="s">
        <v>123</v>
      </c>
      <c r="B16" s="53">
        <v>0</v>
      </c>
      <c r="C16" s="9" t="s">
        <v>175</v>
      </c>
      <c r="D16" s="9" t="s">
        <v>172</v>
      </c>
      <c r="E16" s="10" t="s">
        <v>173</v>
      </c>
      <c r="F16" s="9">
        <v>3</v>
      </c>
      <c r="G16" s="9">
        <v>13</v>
      </c>
      <c r="H16" s="9">
        <v>36</v>
      </c>
      <c r="I16" s="9">
        <v>13</v>
      </c>
      <c r="J16" s="10">
        <v>113</v>
      </c>
      <c r="K16" s="11"/>
      <c r="L16" s="13">
        <v>100</v>
      </c>
      <c r="M16" s="12"/>
      <c r="N16" s="13">
        <v>300</v>
      </c>
      <c r="O16" s="13"/>
      <c r="P16" s="13">
        <v>0</v>
      </c>
      <c r="Q16" s="11"/>
      <c r="R16" s="13" t="s">
        <v>156</v>
      </c>
      <c r="S16" s="13" t="s">
        <v>157</v>
      </c>
      <c r="T16" s="14" t="s">
        <v>158</v>
      </c>
    </row>
    <row r="17" spans="1:20">
      <c r="A17" s="126"/>
      <c r="B17" s="128" t="s">
        <v>176</v>
      </c>
      <c r="C17" s="102"/>
      <c r="D17" s="102"/>
      <c r="E17" s="118"/>
      <c r="F17" s="102">
        <v>178</v>
      </c>
      <c r="G17" s="102"/>
      <c r="H17" s="102"/>
      <c r="I17" s="102"/>
      <c r="J17" s="118"/>
      <c r="K17" s="46"/>
      <c r="L17" s="43">
        <v>100</v>
      </c>
      <c r="M17" s="111">
        <v>370</v>
      </c>
      <c r="N17" s="104"/>
      <c r="O17" s="104"/>
      <c r="P17" s="104"/>
      <c r="Q17" s="112"/>
      <c r="R17" s="104" t="s">
        <v>130</v>
      </c>
      <c r="S17" s="104"/>
      <c r="T17" s="105"/>
    </row>
    <row r="18" spans="1:20">
      <c r="A18" s="113" t="s">
        <v>127</v>
      </c>
      <c r="B18" s="15">
        <v>140</v>
      </c>
      <c r="C18" s="55"/>
      <c r="D18" s="55"/>
      <c r="E18" s="55"/>
      <c r="F18" s="9"/>
      <c r="G18" s="9"/>
      <c r="H18" s="9"/>
      <c r="I18" s="9"/>
      <c r="J18" s="9"/>
      <c r="K18" s="13"/>
      <c r="L18" s="13"/>
      <c r="M18" s="13"/>
      <c r="N18" s="13"/>
      <c r="O18" s="13"/>
      <c r="P18" s="13"/>
      <c r="Q18" s="13"/>
      <c r="R18" s="13"/>
      <c r="S18" s="13"/>
      <c r="T18" s="14"/>
    </row>
    <row r="19" spans="1:20">
      <c r="A19" s="114"/>
      <c r="B19" s="102" t="s">
        <v>128</v>
      </c>
      <c r="C19" s="102"/>
      <c r="D19" s="102"/>
      <c r="E19" s="102"/>
      <c r="F19" s="102"/>
      <c r="G19" s="102"/>
      <c r="H19" s="102"/>
      <c r="I19" s="102"/>
      <c r="J19" s="102"/>
      <c r="K19" s="43"/>
      <c r="L19" s="43"/>
      <c r="M19" s="43"/>
      <c r="N19" s="43"/>
      <c r="O19" s="43"/>
      <c r="P19" s="43"/>
      <c r="Q19" s="43"/>
      <c r="R19" s="43"/>
      <c r="S19" s="43"/>
      <c r="T19" s="52"/>
    </row>
    <row r="20" spans="1:20">
      <c r="A20" s="16" t="s">
        <v>3</v>
      </c>
      <c r="B20" s="102" t="s">
        <v>122</v>
      </c>
      <c r="C20" s="102"/>
      <c r="D20" s="102"/>
      <c r="E20" s="102"/>
      <c r="F20" s="102"/>
      <c r="G20" s="102"/>
      <c r="H20" s="102"/>
      <c r="I20" s="102"/>
      <c r="J20" s="102"/>
      <c r="K20" s="102"/>
      <c r="L20" s="102"/>
      <c r="M20" s="102"/>
      <c r="N20" s="102"/>
      <c r="O20" s="102"/>
      <c r="P20" s="102"/>
      <c r="Q20" s="102"/>
      <c r="R20" s="102"/>
      <c r="S20" s="102"/>
      <c r="T20" s="103"/>
    </row>
    <row r="21" spans="1:20" ht="149.25" customHeight="1">
      <c r="A21" s="119" t="s">
        <v>168</v>
      </c>
      <c r="B21" s="120"/>
      <c r="C21" s="120"/>
      <c r="D21" s="120"/>
      <c r="E21" s="120"/>
      <c r="F21" s="120"/>
      <c r="G21" s="120"/>
      <c r="H21" s="120"/>
      <c r="I21" s="120"/>
      <c r="J21" s="120"/>
      <c r="K21" s="120"/>
      <c r="L21" s="120"/>
      <c r="M21" s="120"/>
      <c r="N21" s="120"/>
      <c r="O21" s="120"/>
      <c r="P21" s="120"/>
      <c r="Q21" s="120"/>
      <c r="R21" s="120"/>
      <c r="S21" s="120"/>
      <c r="T21" s="121"/>
    </row>
    <row r="22" spans="1:20" ht="120.75" customHeight="1" thickBot="1">
      <c r="A22" s="115" t="s">
        <v>126</v>
      </c>
      <c r="B22" s="116"/>
      <c r="C22" s="116"/>
      <c r="D22" s="116"/>
      <c r="E22" s="116"/>
      <c r="F22" s="116"/>
      <c r="G22" s="116"/>
      <c r="H22" s="116"/>
      <c r="I22" s="116"/>
      <c r="J22" s="116"/>
      <c r="K22" s="116"/>
      <c r="L22" s="116"/>
      <c r="M22" s="116"/>
      <c r="N22" s="116"/>
      <c r="O22" s="116"/>
      <c r="P22" s="116"/>
      <c r="Q22" s="116"/>
      <c r="R22" s="116"/>
      <c r="S22" s="116"/>
      <c r="T22" s="117"/>
    </row>
  </sheetData>
  <mergeCells count="29">
    <mergeCell ref="A1:T1"/>
    <mergeCell ref="A10:A11"/>
    <mergeCell ref="B14:B15"/>
    <mergeCell ref="C15:E15"/>
    <mergeCell ref="B17:E17"/>
    <mergeCell ref="A14:A15"/>
    <mergeCell ref="A16:A17"/>
    <mergeCell ref="B4:D4"/>
    <mergeCell ref="F4:J4"/>
    <mergeCell ref="M4:Q4"/>
    <mergeCell ref="R4:T4"/>
    <mergeCell ref="B2:T2"/>
    <mergeCell ref="B3:T3"/>
    <mergeCell ref="R15:T15"/>
    <mergeCell ref="B5:E5"/>
    <mergeCell ref="R5:T5"/>
    <mergeCell ref="A22:T22"/>
    <mergeCell ref="F17:J17"/>
    <mergeCell ref="F15:J15"/>
    <mergeCell ref="B19:J19"/>
    <mergeCell ref="A21:T21"/>
    <mergeCell ref="A4:A7"/>
    <mergeCell ref="B20:T20"/>
    <mergeCell ref="R17:T17"/>
    <mergeCell ref="F5:J5"/>
    <mergeCell ref="M5:Q5"/>
    <mergeCell ref="M15:Q15"/>
    <mergeCell ref="A18:A19"/>
    <mergeCell ref="M17:Q17"/>
  </mergeCells>
  <pageMargins left="0.7" right="0.7" top="0.75" bottom="0.75" header="0.3" footer="0.3"/>
  <pageSetup paperSize="9" orientation="portrait" horizontalDpi="90" verticalDpi="90" r:id="rId1"/>
  <extLst>
    <ext xmlns:x14="http://schemas.microsoft.com/office/spreadsheetml/2009/9/main" uri="{05C60535-1F16-4fd2-B633-F4F36F0B64E0}">
      <x14:sparklineGroups xmlns:xm="http://schemas.microsoft.com/office/excel/2006/main">
        <x14:sparklineGroup displayEmptyCellsAs="gap" xr2:uid="{D52E9173-CB76-41AB-B524-5942C54E9EBD}">
          <x14:colorSeries rgb="FF376092"/>
          <x14:colorNegative rgb="FFD00000"/>
          <x14:colorAxis rgb="FF000000"/>
          <x14:colorMarkers rgb="FFD00000"/>
          <x14:colorFirst rgb="FFD00000"/>
          <x14:colorLast rgb="FFD00000"/>
          <x14:colorHigh rgb="FFD00000"/>
          <x14:colorLow rgb="FFD00000"/>
          <x14:sparklines>
            <x14:sparkline>
              <xm:f>'Mission Specifications'!B10:T10</xm:f>
              <xm:sqref>B3</xm:sqref>
            </x14:sparkline>
          </x14:sparklines>
        </x14:sparklineGroup>
        <x14:sparklineGroup displayEmptyCellsAs="gap" xr2:uid="{DECAC13A-CD59-4732-B485-5129A0800055}">
          <x14:colorSeries rgb="FF376092"/>
          <x14:colorNegative rgb="FFD00000"/>
          <x14:colorAxis rgb="FF000000"/>
          <x14:colorMarkers rgb="FFD00000"/>
          <x14:colorFirst rgb="FFD00000"/>
          <x14:colorLast rgb="FFD00000"/>
          <x14:colorHigh rgb="FFD00000"/>
          <x14:colorLow rgb="FFD00000"/>
          <x14:sparklines>
            <x14:sparkline>
              <xm:f>'Mission Specifications'!B9:T9</xm:f>
              <xm:sqref>B2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BAA4-62E9-4CA0-B764-0B88AF730CA7}">
  <dimension ref="A1:B14"/>
  <sheetViews>
    <sheetView workbookViewId="0">
      <selection activeCell="B6" sqref="B6"/>
    </sheetView>
  </sheetViews>
  <sheetFormatPr defaultRowHeight="15"/>
  <cols>
    <col min="1" max="1" width="8.85546875" customWidth="1"/>
    <col min="2" max="2" width="129.42578125" customWidth="1"/>
  </cols>
  <sheetData>
    <row r="1" spans="1:2">
      <c r="A1" s="146" t="s">
        <v>194</v>
      </c>
      <c r="B1" s="146"/>
    </row>
    <row r="2" spans="1:2">
      <c r="A2">
        <v>1</v>
      </c>
      <c r="B2" t="s">
        <v>195</v>
      </c>
    </row>
    <row r="3" spans="1:2">
      <c r="A3">
        <f>1+A2</f>
        <v>2</v>
      </c>
      <c r="B3" t="s">
        <v>196</v>
      </c>
    </row>
    <row r="4" spans="1:2">
      <c r="A4">
        <f t="shared" ref="A4:A14" si="0">1+A3</f>
        <v>3</v>
      </c>
      <c r="B4" t="s">
        <v>201</v>
      </c>
    </row>
    <row r="5" spans="1:2">
      <c r="A5">
        <f t="shared" si="0"/>
        <v>4</v>
      </c>
      <c r="B5" t="s">
        <v>197</v>
      </c>
    </row>
    <row r="6" spans="1:2">
      <c r="A6">
        <f t="shared" si="0"/>
        <v>5</v>
      </c>
      <c r="B6" t="s">
        <v>198</v>
      </c>
    </row>
    <row r="7" spans="1:2">
      <c r="A7">
        <f t="shared" si="0"/>
        <v>6</v>
      </c>
      <c r="B7" t="s">
        <v>202</v>
      </c>
    </row>
    <row r="8" spans="1:2">
      <c r="A8">
        <f t="shared" si="0"/>
        <v>7</v>
      </c>
      <c r="B8" t="s">
        <v>199</v>
      </c>
    </row>
    <row r="9" spans="1:2" ht="18">
      <c r="A9">
        <f t="shared" si="0"/>
        <v>8</v>
      </c>
      <c r="B9" t="s">
        <v>200</v>
      </c>
    </row>
    <row r="10" spans="1:2">
      <c r="A10">
        <f t="shared" si="0"/>
        <v>9</v>
      </c>
      <c r="B10" t="s">
        <v>203</v>
      </c>
    </row>
    <row r="11" spans="1:2">
      <c r="A11">
        <f t="shared" si="0"/>
        <v>10</v>
      </c>
    </row>
    <row r="12" spans="1:2">
      <c r="A12">
        <f t="shared" si="0"/>
        <v>11</v>
      </c>
    </row>
    <row r="13" spans="1:2">
      <c r="A13">
        <f t="shared" si="0"/>
        <v>12</v>
      </c>
    </row>
    <row r="14" spans="1:2">
      <c r="A14">
        <f t="shared" si="0"/>
        <v>13</v>
      </c>
    </row>
  </sheetData>
  <mergeCells count="1">
    <mergeCell ref="A1:B1"/>
  </mergeCell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Top-Level Requirments</vt:lpstr>
      <vt:lpstr>Geometry</vt:lpstr>
      <vt:lpstr>Engine</vt:lpstr>
      <vt:lpstr>Mission Specifications</vt:lpstr>
      <vt:lpstr>Constrains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李宝</dc:creator>
  <cp:lastModifiedBy>李 宝</cp:lastModifiedBy>
  <dcterms:created xsi:type="dcterms:W3CDTF">2021-03-27T18:49:20Z</dcterms:created>
  <dcterms:modified xsi:type="dcterms:W3CDTF">2021-05-12T23:10:04Z</dcterms:modified>
</cp:coreProperties>
</file>