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https://gtvault-my.sharepoint.com/personal/bli408_gatech_edu/Documents/Research/DEA/Sizing_Method/"/>
    </mc:Choice>
  </mc:AlternateContent>
  <xr:revisionPtr revIDLastSave="1902" documentId="8_{98A4B7C4-1191-48AB-AEF5-B062CBB99D36}" xr6:coauthVersionLast="47" xr6:coauthVersionMax="47" xr10:uidLastSave="{E1410229-BFB9-BB42-8899-7226A9C3FE01}"/>
  <bookViews>
    <workbookView xWindow="-40" yWindow="3240" windowWidth="23760" windowHeight="17520" activeTab="4" xr2:uid="{59FAB8B2-9FD6-4831-96AC-42A3FE19700E}"/>
  </bookViews>
  <sheets>
    <sheet name="Top-Level Requirments" sheetId="4" r:id="rId1"/>
    <sheet name="Geometry" sheetId="1" r:id="rId2"/>
    <sheet name="Engine" sheetId="5" r:id="rId3"/>
    <sheet name="Mission Specifications" sheetId="3" r:id="rId4"/>
    <sheet name="Constrains Analysis" sheetId="6" r:id="rId5"/>
    <sheet name="HEP Assumption"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6" l="1"/>
  <c r="A5" i="6" s="1"/>
  <c r="A6" i="6" s="1"/>
  <c r="A7" i="6" s="1"/>
  <c r="A8" i="6" s="1"/>
  <c r="A9" i="6" s="1"/>
  <c r="A10" i="6" s="1"/>
  <c r="A3" i="6"/>
</calcChain>
</file>

<file path=xl/sharedStrings.xml><?xml version="1.0" encoding="utf-8"?>
<sst xmlns="http://schemas.openxmlformats.org/spreadsheetml/2006/main" count="277" uniqueCount="217">
  <si>
    <t>Mission Phases &amp; Segments</t>
  </si>
  <si>
    <t>Parameter</t>
  </si>
  <si>
    <t>SI Units</t>
  </si>
  <si>
    <t>Range</t>
  </si>
  <si>
    <t>km</t>
  </si>
  <si>
    <t>m</t>
  </si>
  <si>
    <t>Typical searing 2-class</t>
  </si>
  <si>
    <t>150-180</t>
  </si>
  <si>
    <t>Overall length</t>
  </si>
  <si>
    <t>Height</t>
  </si>
  <si>
    <t>Wing span</t>
  </si>
  <si>
    <t>Max Mach Number</t>
  </si>
  <si>
    <t>M</t>
  </si>
  <si>
    <t>Max ramp weight</t>
  </si>
  <si>
    <t>kg</t>
  </si>
  <si>
    <t>a</t>
  </si>
  <si>
    <t>Max landing weight</t>
  </si>
  <si>
    <t>Max zero fuel weight</t>
  </si>
  <si>
    <t>Max fuel capacity</t>
  </si>
  <si>
    <t>Cabin length</t>
  </si>
  <si>
    <t>Fuselage width</t>
  </si>
  <si>
    <t>Max cabin width</t>
  </si>
  <si>
    <t>Fan diameter</t>
  </si>
  <si>
    <t>Bypass ratio</t>
  </si>
  <si>
    <t>12.5:1</t>
  </si>
  <si>
    <t>kN</t>
  </si>
  <si>
    <t>Length</t>
  </si>
  <si>
    <t>Weight</t>
  </si>
  <si>
    <t>Fan case diameter</t>
  </si>
  <si>
    <t>Takeoff thrust</t>
  </si>
  <si>
    <t>Maximum continuous thrust</t>
  </si>
  <si>
    <t>Used Value</t>
  </si>
  <si>
    <t>Max payload</t>
  </si>
  <si>
    <t>Mach</t>
  </si>
  <si>
    <t>Ceiling</t>
  </si>
  <si>
    <t>Max takeoff weight</t>
  </si>
  <si>
    <t>Top-level: A320 neo / A320-200 with Sharklets</t>
  </si>
  <si>
    <t>Wing area</t>
  </si>
  <si>
    <t>m2</t>
  </si>
  <si>
    <t>Wing sweep</t>
  </si>
  <si>
    <t>degrees</t>
  </si>
  <si>
    <t>6300-6850</t>
  </si>
  <si>
    <t>Altitude</t>
  </si>
  <si>
    <t>h</t>
  </si>
  <si>
    <t>Altitude, h (m)</t>
  </si>
  <si>
    <t>1-2</t>
  </si>
  <si>
    <t>Takeoff</t>
  </si>
  <si>
    <t>b</t>
  </si>
  <si>
    <t>Warm-up</t>
  </si>
  <si>
    <t>Acceleration</t>
  </si>
  <si>
    <t>Rotation</t>
  </si>
  <si>
    <t>2-3</t>
  </si>
  <si>
    <t>4-5</t>
  </si>
  <si>
    <t>5-6</t>
  </si>
  <si>
    <t>6-7</t>
  </si>
  <si>
    <t>Reserve mission</t>
  </si>
  <si>
    <t>d</t>
  </si>
  <si>
    <t>e</t>
  </si>
  <si>
    <t>f</t>
  </si>
  <si>
    <t>g</t>
  </si>
  <si>
    <r>
      <t xml:space="preserve">Weight fraction, </t>
    </r>
    <r>
      <rPr>
        <sz val="11"/>
        <color theme="1"/>
        <rFont val="Calibri"/>
        <family val="2"/>
      </rPr>
      <t>β</t>
    </r>
  </si>
  <si>
    <t>Cruise</t>
  </si>
  <si>
    <t>Acceleration &amp; Climb</t>
  </si>
  <si>
    <t>Descent</t>
  </si>
  <si>
    <t>i</t>
  </si>
  <si>
    <t>Landing</t>
  </si>
  <si>
    <t>Approach</t>
  </si>
  <si>
    <t>Free Roll</t>
  </si>
  <si>
    <t>Braking</t>
  </si>
  <si>
    <t>Loiter</t>
  </si>
  <si>
    <t>Divert</t>
  </si>
  <si>
    <t>Symbol</t>
  </si>
  <si>
    <t>MTOW</t>
  </si>
  <si>
    <t>OEW</t>
  </si>
  <si>
    <t>Operating empty weight</t>
  </si>
  <si>
    <t>MLW</t>
  </si>
  <si>
    <t>MZFW</t>
  </si>
  <si>
    <t>MFW</t>
  </si>
  <si>
    <t>R</t>
  </si>
  <si>
    <t>t</t>
  </si>
  <si>
    <t>Wing load</t>
  </si>
  <si>
    <t>W/S</t>
  </si>
  <si>
    <t>N/m2</t>
  </si>
  <si>
    <t>Mean aerodynamic chord</t>
  </si>
  <si>
    <t>MAC</t>
  </si>
  <si>
    <t>Sea-level static thrust</t>
  </si>
  <si>
    <r>
      <t>T</t>
    </r>
    <r>
      <rPr>
        <vertAlign val="subscript"/>
        <sz val="11"/>
        <color theme="1"/>
        <rFont val="等线"/>
        <family val="2"/>
        <scheme val="minor"/>
      </rPr>
      <t>SL</t>
    </r>
  </si>
  <si>
    <t>KN</t>
  </si>
  <si>
    <t>26730 litres</t>
  </si>
  <si>
    <t>Sources Value</t>
  </si>
  <si>
    <t>General Arrangement</t>
  </si>
  <si>
    <t>l</t>
  </si>
  <si>
    <t>s</t>
  </si>
  <si>
    <t>r</t>
  </si>
  <si>
    <t>n</t>
  </si>
  <si>
    <t>Wing Geometry</t>
  </si>
  <si>
    <t>Fuselage</t>
  </si>
  <si>
    <t>S</t>
  </si>
  <si>
    <t>Aspect ratio</t>
  </si>
  <si>
    <t>Note:
1. Max ramp weight: The total weight of a loaded aircraft including all fuel. It is greater than the takeoff weight due to the fuel that will be burned during the taxi and run-up operations.</t>
  </si>
  <si>
    <t>Reference:
1. Airbus A320 Aircraft Characteristics Airport And Maintenance Planning https://www.airbus.com/aircraft/support-services/airport-operations-and-technical-data/aircraft-characteristics.html; 1 December 2018. Retrieved 14 April 2021
2. "Type certificate Data sheet for Airbus A318 – A319 – A320 – A321". EASA. 10 February 2021.
3. CSR01 Aircraft; Central Reference Aircraft data System (CeRAS) for research community, available on-line: https://ceras.ilr.rwth-aachen.de/trac/wiki/CeRAS/AircraftDesigns/CSR01; visited on 22 March 2018</t>
  </si>
  <si>
    <t>Design range</t>
  </si>
  <si>
    <t>Note:
1. Engine used is PW1129G-JM, Used in A320-253N, Certificaiton at 19Aug 2019</t>
  </si>
  <si>
    <t>Reference:
1. CSR01 Aircraft; Central Reference Aircraft data System (CeRAS) for research community, available on-line: https://ceras.ilr.rwth-aachen.de/trac/wiki/CeRAS/AircraftDesigns/CSR01; visited on 22 March 2018
2. "Pratt &amp; Whitney Unveils Higher Thrust PurePower Engine" (Press release). Pratt &amp; Whitney. 20 May 2014. Archived from the originalon 14 January 2019. Retrieved 14 April 2021.
3. "Type Certificate Data Sheet No. IM.E.093 for PW1100G-JM Series Engines" (PDF) (06 ed.). EASA. 27 May 2019. Archived (PDF) from the original on 2019-11-01. Retrieved 14 April 2021.</t>
  </si>
  <si>
    <t>Engine (x 2): Pratt &amp; Whitney PW1100G-JM: high-bypass geared turbofan</t>
  </si>
  <si>
    <t>PAX</t>
  </si>
  <si>
    <t>Initial Cruise Altitude (ICA) after T/O @ MTOW</t>
  </si>
  <si>
    <t>ICA</t>
  </si>
  <si>
    <t>11.9-12.1</t>
  </si>
  <si>
    <t>TTC</t>
  </si>
  <si>
    <t>Time-to-climb after T/O @ MTOW (from 500 m to ICA)</t>
  </si>
  <si>
    <t>min</t>
  </si>
  <si>
    <r>
      <t xml:space="preserve">&lt; </t>
    </r>
    <r>
      <rPr>
        <sz val="11"/>
        <color theme="1"/>
        <rFont val="Calibri"/>
        <family val="2"/>
        <charset val="134"/>
      </rPr>
      <t>35</t>
    </r>
  </si>
  <si>
    <t>Take-off Field Length (TOFL) @ SL</t>
  </si>
  <si>
    <t>&lt; 1850</t>
  </si>
  <si>
    <t>Top-level: Based on A320 neo / A320-200 with Sharklets</t>
  </si>
  <si>
    <t>Velocity, V (Mach)</t>
  </si>
  <si>
    <t>A-Climb</t>
  </si>
  <si>
    <t>5000km</t>
  </si>
  <si>
    <t>Δs (km)</t>
  </si>
  <si>
    <t>3 s</t>
  </si>
  <si>
    <t>60 s</t>
  </si>
  <si>
    <t xml:space="preserve">Reference:
1. Airbus A320 Aircraft Characteristics Airport And Maintenance Planning https://www.airbus.com/aircraft/support-services/airport-operations-and-technical-data/aircraft-characteristics.html; 1 December 2018. Retrieved 14 April 2021
2. "Type certificate Data sheet for Airbus A318 – A319 – A320 – A321". EASA. 10 February 2021.
3. CSR01 Aircraft; Central Reference Aircraft data System (CeRAS) for research community, available on-line: https://ceras.ilr.rwth-aachen.de/trac/wiki/CeRAS/AircraftDesigns/CSR01; visited on 22 March 2018
</t>
  </si>
  <si>
    <r>
      <t>Δ</t>
    </r>
    <r>
      <rPr>
        <sz val="11"/>
        <color theme="1"/>
        <rFont val="Calibri"/>
        <family val="2"/>
        <charset val="134"/>
      </rPr>
      <t>fuel</t>
    </r>
    <r>
      <rPr>
        <sz val="11"/>
        <color theme="1"/>
        <rFont val="Calibri"/>
        <family val="2"/>
      </rPr>
      <t xml:space="preserve"> (kg)</t>
    </r>
  </si>
  <si>
    <t>≈ 2000</t>
  </si>
  <si>
    <t>Landing distance (LDN), SL,</t>
  </si>
  <si>
    <t>1400 m</t>
  </si>
  <si>
    <r>
      <t>C</t>
    </r>
    <r>
      <rPr>
        <i/>
        <vertAlign val="subscript"/>
        <sz val="10"/>
        <color rgb="FF000000"/>
        <rFont val="Verdana"/>
        <family val="2"/>
      </rPr>
      <t>L,max (T/O)</t>
    </r>
  </si>
  <si>
    <r>
      <t>C</t>
    </r>
    <r>
      <rPr>
        <i/>
        <vertAlign val="subscript"/>
        <sz val="10"/>
        <color rgb="FF000000"/>
        <rFont val="Verdana"/>
        <family val="2"/>
      </rPr>
      <t>L,max (L/D)</t>
    </r>
  </si>
  <si>
    <t>kg/h</t>
  </si>
  <si>
    <t>Fuel consumption</t>
  </si>
  <si>
    <r>
      <rPr>
        <sz val="11"/>
        <color theme="1"/>
        <rFont val="Calibri"/>
        <family val="2"/>
      </rPr>
      <t>≈</t>
    </r>
    <r>
      <rPr>
        <sz val="11"/>
        <color theme="1"/>
        <rFont val="Calibri"/>
        <family val="2"/>
        <charset val="134"/>
      </rPr>
      <t xml:space="preserve"> </t>
    </r>
    <r>
      <rPr>
        <sz val="11"/>
        <color theme="1"/>
        <rFont val="等线"/>
        <family val="2"/>
        <charset val="134"/>
        <scheme val="minor"/>
      </rPr>
      <t>2100</t>
    </r>
  </si>
  <si>
    <t>j</t>
  </si>
  <si>
    <t>o</t>
  </si>
  <si>
    <t>p</t>
  </si>
  <si>
    <t>q</t>
  </si>
  <si>
    <t>Velocity, V
(Mach &amp; m/s)</t>
  </si>
  <si>
    <t>m/s</t>
  </si>
  <si>
    <t>Take-off speed</t>
  </si>
  <si>
    <t>Stall speed @MTOW, T/O</t>
  </si>
  <si>
    <t>Max. lift coeff. T/O</t>
  </si>
  <si>
    <t>Max. lift coeff. L/D</t>
  </si>
  <si>
    <r>
      <t>V</t>
    </r>
    <r>
      <rPr>
        <i/>
        <vertAlign val="subscript"/>
        <sz val="10"/>
        <color rgb="FF000000"/>
        <rFont val="Verdana"/>
        <family val="2"/>
      </rPr>
      <t>TO</t>
    </r>
  </si>
  <si>
    <r>
      <t>1.2V</t>
    </r>
    <r>
      <rPr>
        <i/>
        <vertAlign val="subscript"/>
        <sz val="10"/>
        <color rgb="FF000000"/>
        <rFont val="Verdana"/>
        <family val="2"/>
      </rPr>
      <t>TO</t>
    </r>
  </si>
  <si>
    <r>
      <t>V</t>
    </r>
    <r>
      <rPr>
        <i/>
        <vertAlign val="subscript"/>
        <sz val="10"/>
        <color rgb="FF000000"/>
        <rFont val="Verdana"/>
        <family val="2"/>
      </rPr>
      <t>STALL,TO</t>
    </r>
  </si>
  <si>
    <r>
      <t>V</t>
    </r>
    <r>
      <rPr>
        <i/>
        <vertAlign val="subscript"/>
        <sz val="10"/>
        <color rgb="FF000000"/>
        <rFont val="Verdana"/>
        <family val="2"/>
      </rPr>
      <t>STALL,LD</t>
    </r>
  </si>
  <si>
    <r>
      <t>0.8C</t>
    </r>
    <r>
      <rPr>
        <i/>
        <vertAlign val="subscript"/>
        <sz val="10"/>
        <color rgb="FF000000"/>
        <rFont val="Verdana"/>
        <family val="2"/>
      </rPr>
      <t>L,max (L/D)</t>
    </r>
  </si>
  <si>
    <t>Touchdown speed</t>
  </si>
  <si>
    <r>
      <t>V</t>
    </r>
    <r>
      <rPr>
        <i/>
        <vertAlign val="subscript"/>
        <sz val="10"/>
        <color rgb="FF000000"/>
        <rFont val="Verdana"/>
        <family val="2"/>
      </rPr>
      <t>TD</t>
    </r>
  </si>
  <si>
    <t>Stall speed @MTOW, L/D</t>
  </si>
  <si>
    <t>1.15VTD</t>
  </si>
  <si>
    <t>6s</t>
  </si>
  <si>
    <t>500 m</t>
  </si>
  <si>
    <t>213 m</t>
  </si>
  <si>
    <t>687 m</t>
  </si>
  <si>
    <t>u</t>
  </si>
  <si>
    <t>Top-level: Mission Profiles @ 76 t, 5000 km</t>
  </si>
  <si>
    <t>A-Climb @8°</t>
  </si>
  <si>
    <t>38 s</t>
  </si>
  <si>
    <t>BCM</t>
  </si>
  <si>
    <t>Best Cruise Mach number</t>
  </si>
  <si>
    <t>≈ 6000</t>
  </si>
  <si>
    <t>Best cruise altitude</t>
  </si>
  <si>
    <t>BCA</t>
  </si>
  <si>
    <r>
      <t xml:space="preserve">Other Conditions &amp; Note:
SI Unit
ROC: rate of climb
ROA: rate of acceleration, takeoff ROA </t>
    </r>
    <r>
      <rPr>
        <sz val="11"/>
        <color theme="1"/>
        <rFont val="Calibri"/>
        <family val="2"/>
      </rPr>
      <t>≈</t>
    </r>
    <r>
      <rPr>
        <sz val="11"/>
        <color theme="1"/>
        <rFont val="等线"/>
        <family val="2"/>
        <charset val="134"/>
        <scheme val="minor"/>
      </rPr>
      <t xml:space="preserve"> takeoff Trust / takeoff mass = (130-10) / 76 ≈ 1.6, where D ≈ 9-10 t, D = 0.25/2.3*(L) from drag polar plot.
A-Climb: Acceleration Climb.
Divert: Additional range could be included, representing the distance to the nearest other airport or some fixed number of minutes of flight at cruise speedFAA requires 30 min of additional cruise fuel for general-aviation aircraft
Loiter: For safety you would be wise to carry extra fuel in case your mtended airport is closed, so a loiter of typically 20-30 min (at 10000 ft, {3048 m}) is added.</t>
    </r>
  </si>
  <si>
    <t>3s</t>
  </si>
  <si>
    <r>
      <t>A-Climb @2.5</t>
    </r>
    <r>
      <rPr>
        <sz val="11"/>
        <color theme="1"/>
        <rFont val="Calibri"/>
        <family val="2"/>
      </rPr>
      <t>°</t>
    </r>
  </si>
  <si>
    <t>43 s</t>
  </si>
  <si>
    <t>215 m</t>
  </si>
  <si>
    <t>230 m</t>
  </si>
  <si>
    <t>&lt; 1951-2100</t>
  </si>
  <si>
    <t>1480 m</t>
  </si>
  <si>
    <t>1925 m</t>
  </si>
  <si>
    <t>100 s</t>
  </si>
  <si>
    <t>50 s</t>
  </si>
  <si>
    <t>227 s</t>
  </si>
  <si>
    <t>ROA (m/s)</t>
  </si>
  <si>
    <t>ROC (m/s)</t>
  </si>
  <si>
    <t>70 s</t>
  </si>
  <si>
    <r>
      <t>Δ</t>
    </r>
    <r>
      <rPr>
        <sz val="11"/>
        <color theme="1"/>
        <rFont val="Calibri"/>
        <family val="2"/>
        <charset val="134"/>
      </rPr>
      <t>t</t>
    </r>
  </si>
  <si>
    <t>–</t>
  </si>
  <si>
    <t>4.5 min</t>
  </si>
  <si>
    <t>30 min</t>
  </si>
  <si>
    <t>3 min</t>
  </si>
  <si>
    <t>1 min</t>
  </si>
  <si>
    <t>11 min</t>
  </si>
  <si>
    <t>68.5 min</t>
  </si>
  <si>
    <t>Design payload (100 kg per PAX)</t>
  </si>
  <si>
    <t>1300 s</t>
  </si>
  <si>
    <t>5 h</t>
  </si>
  <si>
    <t>Constrains Analysis Top-Level Requirments</t>
  </si>
  <si>
    <t>Design gross weight shall be 76 tones.</t>
  </si>
  <si>
    <t>It must be capable of operating from short runways in which the ground run is no greater than 1480 m and liftoff speed of 68 m/s at design gross weight.</t>
  </si>
  <si>
    <t>It must be capable of a cruising speed of at least 0.78 Mach (235 m/s) at 10000 m.</t>
  </si>
  <si>
    <t>The designer’s initial target is a minimum drag coefficient of 0.02 and an aspect ratio of 10.3.</t>
  </si>
  <si>
    <r>
      <t>Ground friction coefficient for the T-O requirement is 0.04, the T-O lift and drag coefficients are C</t>
    </r>
    <r>
      <rPr>
        <vertAlign val="subscript"/>
        <sz val="11"/>
        <color theme="1"/>
        <rFont val="等线"/>
        <family val="2"/>
        <scheme val="minor"/>
      </rPr>
      <t>L,TO</t>
    </r>
    <r>
      <rPr>
        <sz val="11"/>
        <color theme="1"/>
        <rFont val="等线"/>
        <family val="2"/>
        <charset val="134"/>
        <scheme val="minor"/>
      </rPr>
      <t xml:space="preserve"> = 0.8 and C</t>
    </r>
    <r>
      <rPr>
        <vertAlign val="subscript"/>
        <sz val="11"/>
        <color theme="1"/>
        <rFont val="等线"/>
        <family val="2"/>
        <scheme val="minor"/>
      </rPr>
      <t>D, TO</t>
    </r>
    <r>
      <rPr>
        <sz val="11"/>
        <color theme="1"/>
        <rFont val="等线"/>
        <family val="2"/>
        <charset val="134"/>
        <scheme val="minor"/>
      </rPr>
      <t xml:space="preserve"> = 0.03</t>
    </r>
  </si>
  <si>
    <t>It must be capable of climbing at least ROC=15 m/s at 100 m/s at S-L, ROC=10 m/s at 200 m/s at 3000 m, ROC=5 m/s at 250 m/s at 7000 m</t>
  </si>
  <si>
    <t>Maximum lift coefficient = 2.3, the stalling speed for take off is 65 m/s</t>
  </si>
  <si>
    <t>Assumed HEP technology levels</t>
    <phoneticPr fontId="10" type="noConversion"/>
  </si>
  <si>
    <t>Battery pack speciﬁc energy</t>
    <phoneticPr fontId="10" type="noConversion"/>
  </si>
  <si>
    <t>Battery pack speciﬁc power</t>
  </si>
  <si>
    <t>Minimum SOC</t>
  </si>
  <si>
    <t>EM speciﬁc power</t>
  </si>
  <si>
    <t>EM eﬃciency</t>
  </si>
  <si>
    <t>PMAD eﬃciency</t>
    <phoneticPr fontId="10" type="noConversion"/>
  </si>
  <si>
    <r>
      <t>Gearbox e</t>
    </r>
    <r>
      <rPr>
        <sz val="11"/>
        <color theme="1"/>
        <rFont val="Cambria"/>
        <family val="1"/>
        <charset val="134"/>
      </rPr>
      <t>ﬃ</t>
    </r>
    <r>
      <rPr>
        <sz val="11"/>
        <color theme="1"/>
        <rFont val="DengXian"/>
        <family val="4"/>
        <charset val="134"/>
      </rPr>
      <t>ciency</t>
    </r>
    <phoneticPr fontId="10" type="noConversion"/>
  </si>
  <si>
    <t>Gas turbine eﬃciency</t>
    <phoneticPr fontId="10" type="noConversion"/>
  </si>
  <si>
    <t>Value</t>
    <phoneticPr fontId="10" type="noConversion"/>
  </si>
  <si>
    <t>Parameter</t>
    <phoneticPr fontId="10" type="noConversion"/>
  </si>
  <si>
    <r>
      <t xml:space="preserve">It must be capable of a service ceiling of at least 12000 m, ROC=0.508 m/s (100fpm).  (*after crusing, </t>
    </r>
    <r>
      <rPr>
        <sz val="11"/>
        <color theme="1"/>
        <rFont val="DengXian"/>
        <family val="4"/>
        <charset val="134"/>
      </rPr>
      <t>𝛽=0.78)</t>
    </r>
    <phoneticPr fontId="10" type="noConversion"/>
  </si>
  <si>
    <t>切记有两个发动机，要乘以二</t>
    <phoneticPr fontId="10" type="noConversion"/>
  </si>
  <si>
    <t>Trust-to-weight ratio</t>
    <phoneticPr fontId="10" type="noConversion"/>
  </si>
  <si>
    <t>T/W</t>
    <phoneticPr fontId="10" type="noConversion"/>
  </si>
  <si>
    <t>~</t>
    <phoneticPr fontId="10" type="noConversion"/>
  </si>
  <si>
    <t>Max take-off weight, full power</t>
  </si>
  <si>
    <t>note</t>
    <phoneticPr fontId="10" type="noConversion"/>
  </si>
  <si>
    <t>It must sustain turn rate 3 m/s (2 min for 360 degree turn) while cruising at 230 m/s (0.78 Mach) at 10000 m.</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</si>
</sst>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等线"/>
      <family val="2"/>
      <charset val="134"/>
      <scheme val="minor"/>
    </font>
    <font>
      <b/>
      <sz val="11"/>
      <color theme="1"/>
      <name val="等线"/>
      <family val="2"/>
      <scheme val="minor"/>
    </font>
    <font>
      <sz val="11"/>
      <color theme="1"/>
      <name val="等线"/>
      <family val="2"/>
      <scheme val="minor"/>
    </font>
    <font>
      <sz val="11"/>
      <color theme="1"/>
      <name val="Calibri"/>
      <family val="2"/>
    </font>
    <font>
      <sz val="11"/>
      <color theme="1"/>
      <name val="Calibri"/>
      <family val="2"/>
      <charset val="134"/>
    </font>
    <font>
      <sz val="10"/>
      <color rgb="FF000000"/>
      <name val="Verdana"/>
      <family val="2"/>
    </font>
    <font>
      <vertAlign val="subscript"/>
      <sz val="11"/>
      <color theme="1"/>
      <name val="等线"/>
      <family val="2"/>
      <scheme val="minor"/>
    </font>
    <font>
      <b/>
      <sz val="10"/>
      <color rgb="FF000000"/>
      <name val="Verdana"/>
      <family val="2"/>
    </font>
    <font>
      <i/>
      <sz val="10"/>
      <color rgb="FF000000"/>
      <name val="Verdana"/>
      <family val="2"/>
    </font>
    <font>
      <i/>
      <vertAlign val="subscript"/>
      <sz val="10"/>
      <color rgb="FF000000"/>
      <name val="Verdana"/>
      <family val="2"/>
    </font>
    <font>
      <sz val="9"/>
      <name val="等线"/>
      <family val="2"/>
      <charset val="134"/>
      <scheme val="minor"/>
    </font>
    <font>
      <sz val="11"/>
      <color theme="1"/>
      <name val="Cambria"/>
      <family val="1"/>
      <charset val="134"/>
    </font>
    <font>
      <sz val="11"/>
      <color theme="1"/>
      <name val="DengXian"/>
      <family val="4"/>
      <charset val="134"/>
    </font>
    <font>
      <sz val="11"/>
      <color rgb="FFFF0000"/>
      <name val="等线"/>
      <family val="2"/>
      <charset val="134"/>
      <scheme val="minor"/>
    </font>
    <font>
      <u/>
      <sz val="11"/>
      <color theme="10"/>
      <name val="等线"/>
      <family val="2"/>
      <charset val="134"/>
      <scheme val="minor"/>
    </font>
    <font>
      <sz val="14"/>
      <color rgb="FF202122"/>
      <name val="Arial"/>
      <family val="2"/>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medium">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diagonal/>
    </border>
    <border>
      <left style="medium">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152">
    <xf numFmtId="0" fontId="0" fillId="0" borderId="0" xfId="0"/>
    <xf numFmtId="0" fontId="0" fillId="0" borderId="0" xfId="0" applyAlignment="1">
      <alignment horizontal="center"/>
    </xf>
    <xf numFmtId="0" fontId="0" fillId="0" borderId="0" xfId="0" applyAlignment="1"/>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0" fillId="0" borderId="1" xfId="0" applyBorder="1" applyAlignment="1">
      <alignment horizontal="center"/>
    </xf>
    <xf numFmtId="0" fontId="0" fillId="0" borderId="6" xfId="0" applyBorder="1" applyAlignment="1">
      <alignment horizontal="center"/>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8" xfId="0" applyBorder="1" applyAlignment="1">
      <alignment horizontal="center"/>
    </xf>
    <xf numFmtId="0" fontId="5" fillId="0" borderId="0" xfId="0" applyFont="1" applyBorder="1" applyAlignment="1">
      <alignment horizontal="center" vertical="center"/>
    </xf>
    <xf numFmtId="0" fontId="0" fillId="0" borderId="20" xfId="0"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1" xfId="0" applyBorder="1" applyAlignment="1">
      <alignment horizontal="center" vertical="center" wrapText="1"/>
    </xf>
    <xf numFmtId="0" fontId="3" fillId="0" borderId="32" xfId="0" applyFont="1" applyBorder="1" applyAlignment="1">
      <alignment horizontal="center" vertical="center"/>
    </xf>
    <xf numFmtId="0" fontId="1" fillId="0" borderId="1"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5" fillId="0" borderId="31" xfId="0" applyFont="1" applyBorder="1" applyAlignment="1">
      <alignment horizontal="center"/>
    </xf>
    <xf numFmtId="0" fontId="5" fillId="0" borderId="31" xfId="0" applyFont="1" applyBorder="1" applyAlignment="1">
      <alignment horizontal="center" vertical="center"/>
    </xf>
    <xf numFmtId="0" fontId="8" fillId="0" borderId="1" xfId="0" applyFont="1" applyBorder="1" applyAlignment="1">
      <alignment horizontal="center" vertical="center"/>
    </xf>
    <xf numFmtId="0" fontId="8" fillId="0" borderId="32" xfId="0" applyFont="1" applyBorder="1" applyAlignment="1">
      <alignment horizontal="center" vertical="center"/>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12" xfId="0" applyBorder="1" applyAlignment="1">
      <alignment horizontal="center" vertical="center" wrapText="1"/>
    </xf>
    <xf numFmtId="0" fontId="0" fillId="0" borderId="12" xfId="0"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xf>
    <xf numFmtId="0" fontId="0" fillId="0" borderId="0" xfId="0" applyBorder="1" applyAlignment="1">
      <alignment horizontal="center"/>
    </xf>
    <xf numFmtId="0" fontId="0" fillId="0" borderId="19" xfId="0" applyBorder="1" applyAlignment="1">
      <alignment horizontal="center"/>
    </xf>
    <xf numFmtId="0" fontId="0" fillId="0" borderId="27" xfId="0" applyBorder="1" applyAlignment="1">
      <alignment horizontal="center" vertical="center" wrapText="1"/>
    </xf>
    <xf numFmtId="0" fontId="0" fillId="0" borderId="26" xfId="0" applyBorder="1" applyAlignment="1">
      <alignment horizontal="center" vertical="center" wrapText="1"/>
    </xf>
    <xf numFmtId="0" fontId="0" fillId="0" borderId="16" xfId="0" applyBorder="1" applyAlignment="1">
      <alignment horizontal="center"/>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0" fillId="0" borderId="0" xfId="0"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Border="1" applyAlignment="1">
      <alignment horizontal="center" vertical="center" wrapText="1"/>
    </xf>
    <xf numFmtId="0" fontId="3" fillId="0" borderId="0" xfId="0" applyFont="1" applyBorder="1" applyAlignment="1">
      <alignment horizontal="center"/>
    </xf>
    <xf numFmtId="0" fontId="0" fillId="0" borderId="39" xfId="0" applyBorder="1" applyAlignment="1">
      <alignment horizontal="center" vertical="center"/>
    </xf>
    <xf numFmtId="0" fontId="0" fillId="0" borderId="40" xfId="0" applyBorder="1" applyAlignment="1">
      <alignment horizontal="center" vertical="center"/>
    </xf>
    <xf numFmtId="49" fontId="0" fillId="2" borderId="4" xfId="0" applyNumberFormat="1" applyFill="1" applyBorder="1" applyAlignment="1">
      <alignment horizontal="center" vertical="center" wrapText="1"/>
    </xf>
    <xf numFmtId="49" fontId="0" fillId="2" borderId="3" xfId="0" applyNumberFormat="1" applyFill="1" applyBorder="1" applyAlignment="1">
      <alignment horizontal="center"/>
    </xf>
    <xf numFmtId="49" fontId="0" fillId="2" borderId="0" xfId="0" applyNumberFormat="1" applyFill="1" applyBorder="1" applyAlignment="1">
      <alignment horizontal="center"/>
    </xf>
    <xf numFmtId="0" fontId="0" fillId="2" borderId="5" xfId="0" applyFill="1" applyBorder="1" applyAlignment="1">
      <alignment horizontal="center" vertical="center" wrapText="1"/>
    </xf>
    <xf numFmtId="0" fontId="0" fillId="2" borderId="0" xfId="0" applyFill="1" applyBorder="1" applyAlignment="1">
      <alignment horizontal="center" vertical="center" wrapText="1"/>
    </xf>
    <xf numFmtId="0" fontId="0" fillId="2" borderId="6" xfId="0" applyFill="1" applyBorder="1" applyAlignment="1">
      <alignment horizontal="center" vertical="center" wrapText="1"/>
    </xf>
    <xf numFmtId="0" fontId="0" fillId="2" borderId="0" xfId="0" applyFill="1" applyBorder="1" applyAlignment="1">
      <alignment horizontal="center"/>
    </xf>
    <xf numFmtId="0" fontId="0" fillId="2" borderId="19" xfId="0" applyFill="1" applyBorder="1" applyAlignment="1">
      <alignment horizontal="center"/>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0" fontId="0" fillId="2" borderId="8" xfId="0" applyFill="1" applyBorder="1" applyAlignment="1">
      <alignment horizontal="center"/>
    </xf>
    <xf numFmtId="0" fontId="0" fillId="2" borderId="9" xfId="0" applyFill="1" applyBorder="1" applyAlignment="1">
      <alignment horizontal="center"/>
    </xf>
    <xf numFmtId="0" fontId="0" fillId="2" borderId="16" xfId="0" applyFill="1" applyBorder="1" applyAlignment="1">
      <alignment horizontal="center" vertical="center" wrapText="1"/>
    </xf>
    <xf numFmtId="0" fontId="0" fillId="3" borderId="28" xfId="0" applyFill="1" applyBorder="1" applyAlignment="1">
      <alignment horizontal="center" vertical="center" textRotation="90" wrapText="1"/>
    </xf>
    <xf numFmtId="0" fontId="0" fillId="3" borderId="20" xfId="0" applyFill="1" applyBorder="1" applyAlignment="1">
      <alignment horizontal="center" vertical="center" textRotation="90" wrapText="1"/>
    </xf>
    <xf numFmtId="0" fontId="0" fillId="0" borderId="22" xfId="0" applyBorder="1" applyAlignment="1">
      <alignment horizontal="center"/>
    </xf>
    <xf numFmtId="0" fontId="3" fillId="0" borderId="19" xfId="0" applyFont="1" applyBorder="1" applyAlignment="1">
      <alignment horizontal="center"/>
    </xf>
    <xf numFmtId="0" fontId="3" fillId="0" borderId="6" xfId="0" applyFont="1" applyBorder="1" applyAlignment="1">
      <alignment horizontal="center"/>
    </xf>
    <xf numFmtId="49" fontId="0" fillId="2" borderId="4" xfId="0" applyNumberFormat="1" applyFill="1" applyBorder="1" applyAlignment="1">
      <alignment horizontal="center"/>
    </xf>
    <xf numFmtId="49" fontId="0" fillId="2" borderId="6" xfId="0" applyNumberFormat="1" applyFill="1" applyBorder="1" applyAlignment="1">
      <alignment horizontal="center"/>
    </xf>
    <xf numFmtId="0" fontId="0" fillId="0" borderId="0" xfId="0" applyAlignment="1">
      <alignment horizontal="center" vertical="center"/>
    </xf>
    <xf numFmtId="0" fontId="0" fillId="0" borderId="31" xfId="0" applyBorder="1" applyAlignment="1">
      <alignment horizontal="left" wrapText="1"/>
    </xf>
    <xf numFmtId="0" fontId="0" fillId="0" borderId="1" xfId="0" applyBorder="1" applyAlignment="1">
      <alignment horizontal="left"/>
    </xf>
    <xf numFmtId="0" fontId="0" fillId="0" borderId="32" xfId="0" applyBorder="1" applyAlignment="1">
      <alignment horizontal="left"/>
    </xf>
    <xf numFmtId="0" fontId="0" fillId="0" borderId="33" xfId="0" applyBorder="1" applyAlignment="1">
      <alignment horizontal="left" wrapText="1"/>
    </xf>
    <xf numFmtId="0" fontId="0" fillId="0" borderId="34" xfId="0" applyBorder="1" applyAlignment="1">
      <alignment horizontal="left"/>
    </xf>
    <xf numFmtId="0" fontId="0" fillId="0" borderId="35" xfId="0" applyBorder="1" applyAlignment="1">
      <alignment horizontal="left"/>
    </xf>
    <xf numFmtId="0" fontId="1" fillId="0" borderId="28" xfId="0" applyFont="1" applyBorder="1" applyAlignment="1">
      <alignment horizontal="center" vertical="center"/>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0" fillId="0" borderId="34" xfId="0" applyBorder="1" applyAlignment="1">
      <alignment horizontal="left" wrapText="1"/>
    </xf>
    <xf numFmtId="0" fontId="0" fillId="0" borderId="35" xfId="0" applyBorder="1" applyAlignment="1">
      <alignment horizontal="left" wrapText="1"/>
    </xf>
    <xf numFmtId="0" fontId="7" fillId="0" borderId="31" xfId="0" applyFont="1" applyBorder="1" applyAlignment="1">
      <alignment horizontal="center"/>
    </xf>
    <xf numFmtId="0" fontId="7" fillId="0" borderId="1" xfId="0" applyFont="1" applyBorder="1" applyAlignment="1">
      <alignment horizontal="center"/>
    </xf>
    <xf numFmtId="0" fontId="7" fillId="0" borderId="32" xfId="0" applyFont="1" applyBorder="1" applyAlignment="1">
      <alignment horizontal="center"/>
    </xf>
    <xf numFmtId="0" fontId="1" fillId="0" borderId="31" xfId="0" applyFont="1" applyBorder="1" applyAlignment="1">
      <alignment horizontal="center"/>
    </xf>
    <xf numFmtId="0" fontId="1" fillId="0" borderId="1" xfId="0" applyFont="1" applyBorder="1" applyAlignment="1">
      <alignment horizontal="center"/>
    </xf>
    <xf numFmtId="0" fontId="1" fillId="0" borderId="32" xfId="0" applyFont="1" applyBorder="1" applyAlignment="1">
      <alignment horizontal="center"/>
    </xf>
    <xf numFmtId="0" fontId="0" fillId="2" borderId="36" xfId="0" applyFill="1" applyBorder="1" applyAlignment="1">
      <alignment horizontal="center" vertical="center" wrapText="1"/>
    </xf>
    <xf numFmtId="0" fontId="0" fillId="2" borderId="37" xfId="0" applyFill="1" applyBorder="1" applyAlignment="1">
      <alignment horizontal="center" vertical="center" wrapText="1"/>
    </xf>
    <xf numFmtId="0" fontId="0" fillId="2" borderId="38" xfId="0" applyFill="1" applyBorder="1" applyAlignment="1">
      <alignment horizontal="center" vertical="center" wrapText="1"/>
    </xf>
    <xf numFmtId="0" fontId="0" fillId="0" borderId="27" xfId="0" applyBorder="1" applyAlignment="1">
      <alignment horizontal="center" vertical="center" wrapText="1"/>
    </xf>
    <xf numFmtId="0" fontId="0" fillId="0" borderId="15" xfId="0" applyBorder="1" applyAlignment="1">
      <alignment horizontal="center" vertical="center" wrapText="1"/>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3" fillId="0" borderId="27" xfId="0" applyFont="1" applyBorder="1" applyAlignment="1">
      <alignment horizontal="center" vertical="center" wrapText="1"/>
    </xf>
    <xf numFmtId="0" fontId="3" fillId="0" borderId="15" xfId="0" applyFont="1" applyBorder="1" applyAlignment="1">
      <alignment horizontal="center" vertical="center" wrapText="1"/>
    </xf>
    <xf numFmtId="49" fontId="0" fillId="2" borderId="2" xfId="0" applyNumberFormat="1" applyFill="1" applyBorder="1" applyAlignment="1">
      <alignment horizontal="center" vertical="center" wrapText="1"/>
    </xf>
    <xf numFmtId="49" fontId="0" fillId="2" borderId="3" xfId="0" applyNumberFormat="1" applyFill="1" applyBorder="1" applyAlignment="1">
      <alignment horizontal="center" vertical="center" wrapText="1"/>
    </xf>
    <xf numFmtId="49" fontId="0" fillId="2" borderId="4" xfId="0" applyNumberFormat="1" applyFill="1" applyBorder="1" applyAlignment="1">
      <alignment horizontal="center" vertical="center" wrapText="1"/>
    </xf>
    <xf numFmtId="49" fontId="0" fillId="2" borderId="2" xfId="0" applyNumberFormat="1" applyFill="1" applyBorder="1" applyAlignment="1">
      <alignment horizontal="center"/>
    </xf>
    <xf numFmtId="49" fontId="0" fillId="2" borderId="3" xfId="0" applyNumberFormat="1" applyFill="1" applyBorder="1" applyAlignment="1">
      <alignment horizontal="center"/>
    </xf>
    <xf numFmtId="49" fontId="0" fillId="2" borderId="4" xfId="0" applyNumberFormat="1" applyFill="1" applyBorder="1" applyAlignment="1">
      <alignment horizontal="center"/>
    </xf>
    <xf numFmtId="49" fontId="0" fillId="2" borderId="18" xfId="0" applyNumberFormat="1" applyFill="1" applyBorder="1" applyAlignment="1">
      <alignment horizontal="center"/>
    </xf>
    <xf numFmtId="0" fontId="0" fillId="3" borderId="13"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0" xfId="0" applyFill="1" applyBorder="1" applyAlignment="1">
      <alignment horizontal="center" vertical="center" wrapText="1"/>
    </xf>
    <xf numFmtId="0" fontId="0" fillId="3" borderId="8" xfId="0" applyFill="1" applyBorder="1" applyAlignment="1">
      <alignment horizontal="center" vertical="center" wrapText="1"/>
    </xf>
    <xf numFmtId="0" fontId="0" fillId="3" borderId="16" xfId="0" applyFill="1" applyBorder="1" applyAlignment="1">
      <alignment horizontal="center" vertical="center" wrapText="1"/>
    </xf>
    <xf numFmtId="0" fontId="0" fillId="0" borderId="8" xfId="0" applyBorder="1" applyAlignment="1">
      <alignment horizontal="center"/>
    </xf>
    <xf numFmtId="0" fontId="0" fillId="0" borderId="16" xfId="0" applyBorder="1" applyAlignment="1">
      <alignment horizontal="center"/>
    </xf>
    <xf numFmtId="49" fontId="0" fillId="2" borderId="5" xfId="0" applyNumberFormat="1" applyFill="1" applyBorder="1" applyAlignment="1">
      <alignment horizontal="center" vertical="center" wrapText="1"/>
    </xf>
    <xf numFmtId="49" fontId="0" fillId="2" borderId="0" xfId="0" applyNumberFormat="1" applyFill="1" applyBorder="1" applyAlignment="1">
      <alignment horizontal="center" vertical="center" wrapText="1"/>
    </xf>
    <xf numFmtId="49" fontId="0" fillId="2" borderId="6" xfId="0" applyNumberFormat="1" applyFill="1" applyBorder="1" applyAlignment="1">
      <alignment horizontal="center" vertical="center" wrapText="1"/>
    </xf>
    <xf numFmtId="0" fontId="0" fillId="2" borderId="0" xfId="0" applyFill="1" applyBorder="1" applyAlignment="1">
      <alignment horizontal="center"/>
    </xf>
    <xf numFmtId="0" fontId="0" fillId="2" borderId="19" xfId="0" applyFill="1" applyBorder="1" applyAlignment="1">
      <alignment horizontal="center"/>
    </xf>
    <xf numFmtId="0" fontId="0" fillId="0" borderId="23" xfId="0" applyBorder="1" applyAlignment="1">
      <alignment horizontal="left" wrapText="1"/>
    </xf>
    <xf numFmtId="0" fontId="0" fillId="0" borderId="24" xfId="0" applyBorder="1" applyAlignment="1">
      <alignment horizontal="left" wrapText="1"/>
    </xf>
    <xf numFmtId="0" fontId="0" fillId="0" borderId="25" xfId="0" applyBorder="1" applyAlignment="1">
      <alignment horizontal="left" wrapText="1"/>
    </xf>
    <xf numFmtId="0" fontId="0" fillId="0" borderId="21" xfId="0" applyBorder="1" applyAlignment="1">
      <alignment horizontal="left" vertical="center" wrapText="1"/>
    </xf>
    <xf numFmtId="0" fontId="0" fillId="0" borderId="10" xfId="0" applyBorder="1" applyAlignment="1">
      <alignment horizontal="left" vertical="center" wrapText="1"/>
    </xf>
    <xf numFmtId="0" fontId="0" fillId="0" borderId="22" xfId="0" applyBorder="1" applyAlignment="1">
      <alignment horizontal="left" vertical="center" wrapText="1"/>
    </xf>
    <xf numFmtId="0" fontId="0" fillId="2" borderId="27" xfId="0" applyFill="1" applyBorder="1" applyAlignment="1">
      <alignment horizontal="center" vertical="center" wrapText="1"/>
    </xf>
    <xf numFmtId="0" fontId="0" fillId="2" borderId="26" xfId="0" applyFill="1" applyBorder="1" applyAlignment="1">
      <alignment horizontal="center" vertical="center" wrapText="1"/>
    </xf>
    <xf numFmtId="0" fontId="0" fillId="2" borderId="15" xfId="0" applyFill="1" applyBorder="1" applyAlignment="1">
      <alignment horizontal="center" vertical="center" wrapText="1"/>
    </xf>
    <xf numFmtId="0" fontId="0" fillId="0" borderId="16" xfId="0" applyBorder="1" applyAlignment="1">
      <alignment horizontal="center" vertical="center" wrapText="1"/>
    </xf>
    <xf numFmtId="49" fontId="0" fillId="2" borderId="5" xfId="0" applyNumberFormat="1" applyFill="1" applyBorder="1" applyAlignment="1">
      <alignment horizontal="center"/>
    </xf>
    <xf numFmtId="49" fontId="0" fillId="2" borderId="0" xfId="0" applyNumberFormat="1" applyFill="1" applyBorder="1" applyAlignment="1">
      <alignment horizontal="center"/>
    </xf>
    <xf numFmtId="49" fontId="0" fillId="2" borderId="6" xfId="0" applyNumberFormat="1" applyFill="1"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3" fillId="0" borderId="17" xfId="0" applyFont="1" applyBorder="1" applyAlignment="1">
      <alignment horizontal="center" vertical="center" wrapText="1"/>
    </xf>
    <xf numFmtId="0" fontId="3" fillId="0" borderId="20" xfId="0" applyFont="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13" fillId="0" borderId="0" xfId="0" applyFont="1"/>
    <xf numFmtId="0" fontId="14" fillId="0" borderId="32" xfId="1" applyBorder="1" applyAlignment="1">
      <alignment horizontal="center" vertical="center"/>
    </xf>
    <xf numFmtId="0" fontId="15" fillId="0" borderId="0" xfId="0" applyFont="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Thrust-to-weight_ratio"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C842D-9149-4875-91C8-638CB2D49E80}">
  <dimension ref="A1:F31"/>
  <sheetViews>
    <sheetView workbookViewId="0">
      <selection activeCell="F9" sqref="F9"/>
    </sheetView>
  </sheetViews>
  <sheetFormatPr baseColWidth="10" defaultColWidth="8.83203125" defaultRowHeight="15"/>
  <cols>
    <col min="1" max="1" width="51.1640625" customWidth="1"/>
    <col min="2" max="2" width="12.33203125" style="1" customWidth="1"/>
    <col min="3" max="3" width="10" style="1" customWidth="1"/>
    <col min="4" max="4" width="12.33203125" style="1" customWidth="1"/>
    <col min="5" max="5" width="14" style="1" customWidth="1"/>
    <col min="6" max="6" width="54.83203125" customWidth="1"/>
  </cols>
  <sheetData>
    <row r="1" spans="1:6" ht="15" customHeight="1">
      <c r="A1" s="89" t="s">
        <v>115</v>
      </c>
      <c r="B1" s="90"/>
      <c r="C1" s="90"/>
      <c r="D1" s="90"/>
      <c r="E1" s="91"/>
      <c r="F1" t="s">
        <v>215</v>
      </c>
    </row>
    <row r="2" spans="1:6" ht="15" customHeight="1">
      <c r="A2" s="21" t="s">
        <v>1</v>
      </c>
      <c r="B2" s="17" t="s">
        <v>71</v>
      </c>
      <c r="C2" s="17" t="s">
        <v>2</v>
      </c>
      <c r="D2" s="17" t="s">
        <v>31</v>
      </c>
      <c r="E2" s="22" t="s">
        <v>89</v>
      </c>
    </row>
    <row r="3" spans="1:6" ht="15" customHeight="1">
      <c r="A3" s="23" t="s">
        <v>101</v>
      </c>
      <c r="B3" s="18" t="s">
        <v>78</v>
      </c>
      <c r="C3" s="18" t="s">
        <v>4</v>
      </c>
      <c r="D3" s="17">
        <v>5000</v>
      </c>
      <c r="E3" s="24" t="s">
        <v>41</v>
      </c>
    </row>
    <row r="4" spans="1:6" ht="15" customHeight="1">
      <c r="A4" s="23" t="s">
        <v>6</v>
      </c>
      <c r="B4" s="18" t="s">
        <v>105</v>
      </c>
      <c r="C4" s="18"/>
      <c r="D4" s="18">
        <v>180</v>
      </c>
      <c r="E4" s="24" t="s">
        <v>7</v>
      </c>
    </row>
    <row r="5" spans="1:6" ht="15" customHeight="1">
      <c r="A5" s="23" t="s">
        <v>187</v>
      </c>
      <c r="B5" s="18"/>
      <c r="C5" s="18" t="s">
        <v>79</v>
      </c>
      <c r="D5" s="18">
        <v>18</v>
      </c>
      <c r="E5" s="24"/>
    </row>
    <row r="6" spans="1:6" ht="15" customHeight="1">
      <c r="A6" s="23" t="s">
        <v>11</v>
      </c>
      <c r="B6" s="18"/>
      <c r="C6" s="18" t="s">
        <v>33</v>
      </c>
      <c r="D6" s="17">
        <v>0.82</v>
      </c>
      <c r="E6" s="24"/>
    </row>
    <row r="7" spans="1:6" ht="15" customHeight="1">
      <c r="A7" s="23" t="s">
        <v>160</v>
      </c>
      <c r="B7" s="18" t="s">
        <v>159</v>
      </c>
      <c r="C7" s="18" t="s">
        <v>33</v>
      </c>
      <c r="D7" s="19">
        <v>0.78</v>
      </c>
      <c r="E7" s="24"/>
    </row>
    <row r="8" spans="1:6" ht="16" customHeight="1">
      <c r="A8" s="25" t="s">
        <v>162</v>
      </c>
      <c r="B8" s="18" t="s">
        <v>163</v>
      </c>
      <c r="C8" s="18" t="s">
        <v>4</v>
      </c>
      <c r="D8" s="19">
        <v>11.3</v>
      </c>
      <c r="E8" s="24"/>
    </row>
    <row r="9" spans="1:6" ht="16" customHeight="1">
      <c r="A9" s="25" t="s">
        <v>106</v>
      </c>
      <c r="B9" s="18" t="s">
        <v>107</v>
      </c>
      <c r="C9" s="18" t="s">
        <v>4</v>
      </c>
      <c r="D9" s="19">
        <v>10</v>
      </c>
      <c r="E9" s="24"/>
    </row>
    <row r="10" spans="1:6" ht="16" customHeight="1">
      <c r="A10" s="25" t="s">
        <v>110</v>
      </c>
      <c r="B10" s="18" t="s">
        <v>109</v>
      </c>
      <c r="C10" s="18" t="s">
        <v>111</v>
      </c>
      <c r="D10" s="19">
        <v>30</v>
      </c>
      <c r="E10" s="26" t="s">
        <v>112</v>
      </c>
    </row>
    <row r="11" spans="1:6" ht="15" customHeight="1">
      <c r="A11" s="23" t="s">
        <v>211</v>
      </c>
      <c r="B11" s="18" t="s">
        <v>212</v>
      </c>
      <c r="C11" s="18" t="s">
        <v>213</v>
      </c>
      <c r="D11" s="20">
        <v>0.311</v>
      </c>
      <c r="E11" s="150">
        <v>0.311</v>
      </c>
      <c r="F11" s="151" t="s">
        <v>214</v>
      </c>
    </row>
    <row r="12" spans="1:6" ht="15" customHeight="1">
      <c r="A12" s="23" t="s">
        <v>80</v>
      </c>
      <c r="B12" s="18" t="s">
        <v>81</v>
      </c>
      <c r="C12" s="18" t="s">
        <v>82</v>
      </c>
      <c r="D12" s="20" t="s">
        <v>161</v>
      </c>
      <c r="E12" s="24"/>
    </row>
    <row r="13" spans="1:6" ht="15" customHeight="1">
      <c r="A13" s="23" t="s">
        <v>34</v>
      </c>
      <c r="B13" s="18"/>
      <c r="C13" s="18" t="s">
        <v>4</v>
      </c>
      <c r="D13" s="19">
        <v>12</v>
      </c>
      <c r="E13" s="24" t="s">
        <v>108</v>
      </c>
    </row>
    <row r="14" spans="1:6" ht="16" customHeight="1">
      <c r="A14" s="25" t="s">
        <v>113</v>
      </c>
      <c r="B14" s="18"/>
      <c r="C14" s="18" t="s">
        <v>5</v>
      </c>
      <c r="D14" s="19">
        <v>1925</v>
      </c>
      <c r="E14" s="24" t="s">
        <v>170</v>
      </c>
    </row>
    <row r="15" spans="1:6" ht="16" customHeight="1">
      <c r="A15" s="25" t="s">
        <v>125</v>
      </c>
      <c r="B15" s="18"/>
      <c r="C15" s="18" t="s">
        <v>5</v>
      </c>
      <c r="D15" s="19">
        <v>1400</v>
      </c>
      <c r="E15" s="24" t="s">
        <v>114</v>
      </c>
    </row>
    <row r="16" spans="1:6" ht="16" customHeight="1">
      <c r="A16" s="25" t="s">
        <v>138</v>
      </c>
      <c r="B16" s="34" t="s">
        <v>142</v>
      </c>
      <c r="C16" s="18" t="s">
        <v>137</v>
      </c>
      <c r="D16" s="19">
        <v>78</v>
      </c>
      <c r="E16" s="24"/>
    </row>
    <row r="17" spans="1:6" ht="16" customHeight="1">
      <c r="A17" s="25" t="s">
        <v>147</v>
      </c>
      <c r="B17" s="34" t="s">
        <v>148</v>
      </c>
      <c r="C17" s="18" t="s">
        <v>137</v>
      </c>
      <c r="D17" s="19">
        <v>63</v>
      </c>
      <c r="E17" s="26"/>
    </row>
    <row r="18" spans="1:6" ht="16" customHeight="1">
      <c r="A18" s="25" t="s">
        <v>139</v>
      </c>
      <c r="B18" s="34" t="s">
        <v>144</v>
      </c>
      <c r="C18" s="18" t="s">
        <v>137</v>
      </c>
      <c r="D18" s="19">
        <v>65</v>
      </c>
      <c r="E18" s="35" t="s">
        <v>143</v>
      </c>
    </row>
    <row r="19" spans="1:6" ht="16" customHeight="1">
      <c r="A19" s="25" t="s">
        <v>149</v>
      </c>
      <c r="B19" s="34" t="s">
        <v>145</v>
      </c>
      <c r="C19" s="18" t="s">
        <v>137</v>
      </c>
      <c r="D19" s="19">
        <v>55</v>
      </c>
      <c r="E19" s="35" t="s">
        <v>150</v>
      </c>
    </row>
    <row r="20" spans="1:6" ht="15" customHeight="1">
      <c r="A20" s="33" t="s">
        <v>140</v>
      </c>
      <c r="B20" s="34" t="s">
        <v>127</v>
      </c>
      <c r="C20" s="18"/>
      <c r="D20" s="19">
        <v>2.2999999999999998</v>
      </c>
      <c r="E20" s="35" t="s">
        <v>146</v>
      </c>
    </row>
    <row r="21" spans="1:6" ht="15" customHeight="1">
      <c r="A21" s="33" t="s">
        <v>141</v>
      </c>
      <c r="B21" s="34" t="s">
        <v>128</v>
      </c>
      <c r="C21" s="18"/>
      <c r="D21" s="19">
        <v>2.87</v>
      </c>
      <c r="E21" s="26"/>
    </row>
    <row r="22" spans="1:6" ht="15" customHeight="1">
      <c r="A22" s="23" t="s">
        <v>13</v>
      </c>
      <c r="B22" s="18"/>
      <c r="C22" s="18" t="s">
        <v>79</v>
      </c>
      <c r="D22" s="17">
        <v>79.400000000000006</v>
      </c>
      <c r="E22" s="24"/>
      <c r="F22" s="82"/>
    </row>
    <row r="23" spans="1:6" ht="15" customHeight="1">
      <c r="A23" s="23" t="s">
        <v>35</v>
      </c>
      <c r="B23" s="18" t="s">
        <v>72</v>
      </c>
      <c r="C23" s="18" t="s">
        <v>79</v>
      </c>
      <c r="D23" s="17">
        <v>79</v>
      </c>
      <c r="E23" s="24"/>
    </row>
    <row r="24" spans="1:6" ht="15" customHeight="1">
      <c r="A24" s="23" t="s">
        <v>16</v>
      </c>
      <c r="B24" s="18" t="s">
        <v>75</v>
      </c>
      <c r="C24" s="18" t="s">
        <v>79</v>
      </c>
      <c r="D24" s="17">
        <v>67.400000000000006</v>
      </c>
      <c r="E24" s="24"/>
    </row>
    <row r="25" spans="1:6" ht="15" customHeight="1">
      <c r="A25" s="23" t="s">
        <v>17</v>
      </c>
      <c r="B25" s="18" t="s">
        <v>76</v>
      </c>
      <c r="C25" s="18" t="s">
        <v>79</v>
      </c>
      <c r="D25" s="17">
        <v>64.3</v>
      </c>
      <c r="E25" s="24"/>
    </row>
    <row r="26" spans="1:6" ht="15" customHeight="1">
      <c r="A26" s="23" t="s">
        <v>74</v>
      </c>
      <c r="B26" s="18" t="s">
        <v>73</v>
      </c>
      <c r="C26" s="18" t="s">
        <v>79</v>
      </c>
      <c r="D26" s="19">
        <v>44.3</v>
      </c>
      <c r="E26" s="24"/>
    </row>
    <row r="27" spans="1:6" ht="15" customHeight="1">
      <c r="A27" s="23" t="s">
        <v>32</v>
      </c>
      <c r="B27" s="18"/>
      <c r="C27" s="18" t="s">
        <v>79</v>
      </c>
      <c r="D27" s="18">
        <v>20</v>
      </c>
      <c r="E27" s="24"/>
    </row>
    <row r="28" spans="1:6" ht="15" customHeight="1">
      <c r="A28" s="23" t="s">
        <v>130</v>
      </c>
      <c r="B28" s="18"/>
      <c r="C28" s="18" t="s">
        <v>129</v>
      </c>
      <c r="D28" s="19" t="s">
        <v>131</v>
      </c>
      <c r="E28" s="24"/>
    </row>
    <row r="29" spans="1:6" ht="15" customHeight="1">
      <c r="A29" s="23" t="s">
        <v>18</v>
      </c>
      <c r="B29" s="18" t="s">
        <v>77</v>
      </c>
      <c r="C29" s="18" t="s">
        <v>14</v>
      </c>
      <c r="D29" s="18">
        <v>21384</v>
      </c>
      <c r="E29" s="22" t="s">
        <v>88</v>
      </c>
    </row>
    <row r="30" spans="1:6" ht="60.75" customHeight="1">
      <c r="A30" s="83" t="s">
        <v>99</v>
      </c>
      <c r="B30" s="84"/>
      <c r="C30" s="84"/>
      <c r="D30" s="84"/>
      <c r="E30" s="85"/>
    </row>
    <row r="31" spans="1:6" ht="119.25" customHeight="1" thickBot="1">
      <c r="A31" s="86" t="s">
        <v>100</v>
      </c>
      <c r="B31" s="87"/>
      <c r="C31" s="87"/>
      <c r="D31" s="87"/>
      <c r="E31" s="88"/>
    </row>
  </sheetData>
  <mergeCells count="3">
    <mergeCell ref="A30:E30"/>
    <mergeCell ref="A31:E31"/>
    <mergeCell ref="A1:E1"/>
  </mergeCells>
  <phoneticPr fontId="10" type="noConversion"/>
  <hyperlinks>
    <hyperlink ref="E11" r:id="rId1" display="https://en.wikipedia.org/wiki/Thrust-to-weight_ratio" xr:uid="{EC6E3DF8-BB78-9747-ACD1-1A49C3AF4E0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52AF8-B1EE-42F4-AC13-62E80738461D}">
  <dimension ref="A1:G26"/>
  <sheetViews>
    <sheetView zoomScale="120" zoomScaleNormal="120" workbookViewId="0">
      <selection activeCell="A16" sqref="A16:D16"/>
    </sheetView>
  </sheetViews>
  <sheetFormatPr baseColWidth="10" defaultColWidth="8.83203125" defaultRowHeight="15"/>
  <cols>
    <col min="1" max="1" width="38.6640625" style="4" customWidth="1"/>
    <col min="2" max="2" width="15.83203125" style="4" customWidth="1"/>
    <col min="3" max="3" width="16.5" style="4" customWidth="1"/>
    <col min="4" max="4" width="20.6640625" style="4" customWidth="1"/>
    <col min="5" max="6" width="14.5" style="4" customWidth="1"/>
    <col min="7" max="7" width="9.6640625" customWidth="1"/>
  </cols>
  <sheetData>
    <row r="1" spans="1:6" s="2" customFormat="1">
      <c r="A1" s="89" t="s">
        <v>36</v>
      </c>
      <c r="B1" s="90"/>
      <c r="C1" s="90"/>
      <c r="D1" s="91"/>
    </row>
    <row r="2" spans="1:6" s="2" customFormat="1">
      <c r="A2" s="28" t="s">
        <v>1</v>
      </c>
      <c r="B2" s="27" t="s">
        <v>71</v>
      </c>
      <c r="C2" s="27" t="s">
        <v>2</v>
      </c>
      <c r="D2" s="29" t="s">
        <v>31</v>
      </c>
    </row>
    <row r="3" spans="1:6" s="2" customFormat="1">
      <c r="A3" s="97" t="s">
        <v>90</v>
      </c>
      <c r="B3" s="98"/>
      <c r="C3" s="98"/>
      <c r="D3" s="99"/>
    </row>
    <row r="4" spans="1:6">
      <c r="A4" s="30" t="s">
        <v>8</v>
      </c>
      <c r="B4" s="6"/>
      <c r="C4" s="6" t="s">
        <v>5</v>
      </c>
      <c r="D4" s="29">
        <v>37.57</v>
      </c>
      <c r="E4"/>
      <c r="F4"/>
    </row>
    <row r="5" spans="1:6">
      <c r="A5" s="30" t="s">
        <v>9</v>
      </c>
      <c r="B5" s="6"/>
      <c r="C5" s="6" t="s">
        <v>5</v>
      </c>
      <c r="D5" s="29">
        <v>11.76</v>
      </c>
      <c r="E5"/>
      <c r="F5"/>
    </row>
    <row r="6" spans="1:6">
      <c r="A6" s="97" t="s">
        <v>95</v>
      </c>
      <c r="B6" s="98"/>
      <c r="C6" s="98"/>
      <c r="D6" s="99"/>
      <c r="E6"/>
      <c r="F6"/>
    </row>
    <row r="7" spans="1:6">
      <c r="A7" s="30" t="s">
        <v>10</v>
      </c>
      <c r="B7" s="6" t="s">
        <v>47</v>
      </c>
      <c r="C7" s="6" t="s">
        <v>5</v>
      </c>
      <c r="D7" s="29">
        <v>35.799999999999997</v>
      </c>
      <c r="E7"/>
      <c r="F7"/>
    </row>
    <row r="8" spans="1:6">
      <c r="A8" s="30" t="s">
        <v>37</v>
      </c>
      <c r="B8" s="6" t="s">
        <v>97</v>
      </c>
      <c r="C8" s="6" t="s">
        <v>38</v>
      </c>
      <c r="D8" s="31">
        <v>124</v>
      </c>
      <c r="E8"/>
      <c r="F8"/>
    </row>
    <row r="9" spans="1:6">
      <c r="A9" s="30" t="s">
        <v>98</v>
      </c>
      <c r="B9" s="6"/>
      <c r="C9" s="6"/>
      <c r="D9" s="31">
        <v>10.34</v>
      </c>
      <c r="E9"/>
      <c r="F9"/>
    </row>
    <row r="10" spans="1:6">
      <c r="A10" s="30" t="s">
        <v>39</v>
      </c>
      <c r="B10" s="6"/>
      <c r="C10" s="6" t="s">
        <v>40</v>
      </c>
      <c r="D10" s="31">
        <v>25</v>
      </c>
      <c r="E10"/>
      <c r="F10"/>
    </row>
    <row r="11" spans="1:6">
      <c r="A11" s="32" t="s">
        <v>83</v>
      </c>
      <c r="B11" s="6" t="s">
        <v>84</v>
      </c>
      <c r="C11" s="6" t="s">
        <v>12</v>
      </c>
      <c r="D11" s="31">
        <v>4.18</v>
      </c>
      <c r="E11"/>
      <c r="F11"/>
    </row>
    <row r="12" spans="1:6">
      <c r="A12" s="94" t="s">
        <v>96</v>
      </c>
      <c r="B12" s="95"/>
      <c r="C12" s="95"/>
      <c r="D12" s="96"/>
      <c r="E12"/>
      <c r="F12"/>
    </row>
    <row r="13" spans="1:6">
      <c r="A13" s="30" t="s">
        <v>19</v>
      </c>
      <c r="B13" s="6"/>
      <c r="C13" s="6" t="s">
        <v>5</v>
      </c>
      <c r="D13" s="29">
        <v>27.51</v>
      </c>
      <c r="E13"/>
      <c r="F13"/>
    </row>
    <row r="14" spans="1:6">
      <c r="A14" s="30" t="s">
        <v>20</v>
      </c>
      <c r="B14" s="6"/>
      <c r="C14" s="6" t="s">
        <v>5</v>
      </c>
      <c r="D14" s="29">
        <v>3.95</v>
      </c>
      <c r="E14"/>
      <c r="F14"/>
    </row>
    <row r="15" spans="1:6">
      <c r="A15" s="30" t="s">
        <v>21</v>
      </c>
      <c r="B15" s="6"/>
      <c r="C15" s="6" t="s">
        <v>5</v>
      </c>
      <c r="D15" s="29">
        <v>3.7</v>
      </c>
      <c r="E15"/>
      <c r="F15"/>
    </row>
    <row r="16" spans="1:6" ht="114" customHeight="1" thickBot="1">
      <c r="A16" s="86" t="s">
        <v>100</v>
      </c>
      <c r="B16" s="92"/>
      <c r="C16" s="92"/>
      <c r="D16" s="93"/>
      <c r="E16"/>
      <c r="F16"/>
    </row>
    <row r="17" spans="5:7">
      <c r="E17"/>
      <c r="F17"/>
    </row>
    <row r="18" spans="5:7">
      <c r="E18"/>
      <c r="F18"/>
    </row>
    <row r="19" spans="5:7">
      <c r="E19"/>
      <c r="F19"/>
    </row>
    <row r="20" spans="5:7">
      <c r="E20"/>
      <c r="F20"/>
    </row>
    <row r="21" spans="5:7">
      <c r="E21"/>
      <c r="F21"/>
    </row>
    <row r="22" spans="5:7">
      <c r="E22"/>
      <c r="F22"/>
    </row>
    <row r="23" spans="5:7">
      <c r="E23"/>
      <c r="F23"/>
    </row>
    <row r="24" spans="5:7">
      <c r="E24"/>
      <c r="F24"/>
    </row>
    <row r="25" spans="5:7" ht="15" customHeight="1">
      <c r="E25"/>
      <c r="F25"/>
    </row>
    <row r="26" spans="5:7" ht="15" customHeight="1">
      <c r="E26" s="5"/>
      <c r="F26" s="5"/>
      <c r="G26" s="5"/>
    </row>
  </sheetData>
  <mergeCells count="5">
    <mergeCell ref="A1:D1"/>
    <mergeCell ref="A16:D16"/>
    <mergeCell ref="A12:D12"/>
    <mergeCell ref="A6:D6"/>
    <mergeCell ref="A3:D3"/>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D32A3-5DEA-4166-9F98-AF0E7A0870D9}">
  <dimension ref="A1:F13"/>
  <sheetViews>
    <sheetView zoomScale="120" zoomScaleNormal="120" workbookViewId="0">
      <selection activeCell="F3" sqref="F3"/>
    </sheetView>
  </sheetViews>
  <sheetFormatPr baseColWidth="10" defaultColWidth="8.83203125" defaultRowHeight="15"/>
  <cols>
    <col min="1" max="1" width="36" customWidth="1"/>
    <col min="2" max="2" width="15.33203125" customWidth="1"/>
    <col min="3" max="3" width="19.83203125" customWidth="1"/>
    <col min="4" max="4" width="17.5" customWidth="1"/>
  </cols>
  <sheetData>
    <row r="1" spans="1:6">
      <c r="A1" s="89" t="s">
        <v>36</v>
      </c>
      <c r="B1" s="90"/>
      <c r="C1" s="90"/>
      <c r="D1" s="91"/>
    </row>
    <row r="2" spans="1:6">
      <c r="A2" s="97" t="s">
        <v>104</v>
      </c>
      <c r="B2" s="98"/>
      <c r="C2" s="98"/>
      <c r="D2" s="99"/>
    </row>
    <row r="3" spans="1:6">
      <c r="A3" s="28" t="s">
        <v>1</v>
      </c>
      <c r="B3" s="27" t="s">
        <v>71</v>
      </c>
      <c r="C3" s="27" t="s">
        <v>2</v>
      </c>
      <c r="D3" s="29" t="s">
        <v>31</v>
      </c>
      <c r="F3" s="149" t="s">
        <v>210</v>
      </c>
    </row>
    <row r="4" spans="1:6">
      <c r="A4" s="30" t="s">
        <v>22</v>
      </c>
      <c r="B4" s="6"/>
      <c r="C4" s="6" t="s">
        <v>5</v>
      </c>
      <c r="D4" s="31">
        <v>2.06</v>
      </c>
    </row>
    <row r="5" spans="1:6">
      <c r="A5" s="30" t="s">
        <v>23</v>
      </c>
      <c r="B5" s="6"/>
      <c r="C5" s="6"/>
      <c r="D5" s="31" t="s">
        <v>24</v>
      </c>
    </row>
    <row r="6" spans="1:6">
      <c r="A6" s="30" t="s">
        <v>26</v>
      </c>
      <c r="B6" s="6"/>
      <c r="C6" s="6" t="s">
        <v>5</v>
      </c>
      <c r="D6" s="31">
        <v>3.4009999999999998</v>
      </c>
    </row>
    <row r="7" spans="1:6">
      <c r="A7" s="30" t="s">
        <v>28</v>
      </c>
      <c r="B7" s="6"/>
      <c r="C7" s="6" t="s">
        <v>5</v>
      </c>
      <c r="D7" s="31">
        <v>2.2240000000000002</v>
      </c>
    </row>
    <row r="8" spans="1:6">
      <c r="A8" s="30" t="s">
        <v>27</v>
      </c>
      <c r="B8" s="6"/>
      <c r="C8" s="6" t="s">
        <v>14</v>
      </c>
      <c r="D8" s="31">
        <v>2857.6</v>
      </c>
    </row>
    <row r="9" spans="1:6">
      <c r="A9" s="30" t="s">
        <v>29</v>
      </c>
      <c r="B9" s="6"/>
      <c r="C9" s="6" t="s">
        <v>25</v>
      </c>
      <c r="D9" s="31">
        <v>130</v>
      </c>
    </row>
    <row r="10" spans="1:6" ht="17">
      <c r="A10" s="32" t="s">
        <v>85</v>
      </c>
      <c r="B10" s="6" t="s">
        <v>86</v>
      </c>
      <c r="C10" s="6" t="s">
        <v>87</v>
      </c>
      <c r="D10" s="31">
        <v>130</v>
      </c>
    </row>
    <row r="11" spans="1:6">
      <c r="A11" s="30" t="s">
        <v>30</v>
      </c>
      <c r="B11" s="6"/>
      <c r="C11" s="6" t="s">
        <v>25</v>
      </c>
      <c r="D11" s="31">
        <v>117.19</v>
      </c>
    </row>
    <row r="12" spans="1:6" ht="35.25" customHeight="1">
      <c r="A12" s="83" t="s">
        <v>102</v>
      </c>
      <c r="B12" s="84"/>
      <c r="C12" s="84"/>
      <c r="D12" s="85"/>
    </row>
    <row r="13" spans="1:6" ht="87.75" customHeight="1" thickBot="1">
      <c r="A13" s="86" t="s">
        <v>103</v>
      </c>
      <c r="B13" s="92"/>
      <c r="C13" s="92"/>
      <c r="D13" s="93"/>
    </row>
  </sheetData>
  <mergeCells count="4">
    <mergeCell ref="A2:D2"/>
    <mergeCell ref="A12:D12"/>
    <mergeCell ref="A13:D13"/>
    <mergeCell ref="A1:D1"/>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2984C-F238-4EA6-8C26-24B9D92B7625}">
  <dimension ref="A1:T22"/>
  <sheetViews>
    <sheetView workbookViewId="0">
      <pane xSplit="1" topLeftCell="B1" activePane="topRight" state="frozen"/>
      <selection pane="topRight" activeCell="K11" sqref="K11"/>
    </sheetView>
  </sheetViews>
  <sheetFormatPr baseColWidth="10" defaultColWidth="8.83203125" defaultRowHeight="15"/>
  <cols>
    <col min="1" max="1" width="17" style="3" customWidth="1"/>
    <col min="2" max="2" width="10.5" style="3" customWidth="1"/>
    <col min="3" max="3" width="12.5" style="3" customWidth="1"/>
    <col min="4" max="4" width="9.5" style="3" customWidth="1"/>
    <col min="5" max="5" width="14.33203125" style="3" customWidth="1"/>
    <col min="6" max="7" width="12" style="3" customWidth="1"/>
    <col min="8" max="8" width="8.33203125" style="3" customWidth="1"/>
    <col min="9" max="9" width="12" style="3" customWidth="1"/>
    <col min="10" max="10" width="8.5" style="1" customWidth="1"/>
    <col min="11" max="11" width="6.6640625" style="1" customWidth="1"/>
    <col min="12" max="12" width="8.6640625" style="1" customWidth="1"/>
    <col min="13" max="13" width="9.6640625" style="1" customWidth="1"/>
    <col min="14" max="16" width="8.33203125" style="1" customWidth="1"/>
    <col min="17" max="20" width="9.1640625" style="1"/>
  </cols>
  <sheetData>
    <row r="1" spans="1:20" s="2" customFormat="1" ht="15" customHeight="1" thickBot="1">
      <c r="A1" s="100" t="s">
        <v>156</v>
      </c>
      <c r="B1" s="101"/>
      <c r="C1" s="101"/>
      <c r="D1" s="101"/>
      <c r="E1" s="101"/>
      <c r="F1" s="101"/>
      <c r="G1" s="101"/>
      <c r="H1" s="101"/>
      <c r="I1" s="101"/>
      <c r="J1" s="101"/>
      <c r="K1" s="101"/>
      <c r="L1" s="101"/>
      <c r="M1" s="101"/>
      <c r="N1" s="101"/>
      <c r="O1" s="101"/>
      <c r="P1" s="101"/>
      <c r="Q1" s="101"/>
      <c r="R1" s="101"/>
      <c r="S1" s="101"/>
      <c r="T1" s="102"/>
    </row>
    <row r="2" spans="1:20" s="2" customFormat="1" ht="135" customHeight="1">
      <c r="A2" s="75" t="s">
        <v>42</v>
      </c>
      <c r="B2" s="118"/>
      <c r="C2" s="118"/>
      <c r="D2" s="118"/>
      <c r="E2" s="118"/>
      <c r="F2" s="118"/>
      <c r="G2" s="118"/>
      <c r="H2" s="118"/>
      <c r="I2" s="118"/>
      <c r="J2" s="118"/>
      <c r="K2" s="118"/>
      <c r="L2" s="118"/>
      <c r="M2" s="118"/>
      <c r="N2" s="118"/>
      <c r="O2" s="118"/>
      <c r="P2" s="118"/>
      <c r="Q2" s="118"/>
      <c r="R2" s="118"/>
      <c r="S2" s="118"/>
      <c r="T2" s="119"/>
    </row>
    <row r="3" spans="1:20" s="2" customFormat="1" ht="140.25" customHeight="1">
      <c r="A3" s="76" t="s">
        <v>116</v>
      </c>
      <c r="B3" s="120"/>
      <c r="C3" s="120"/>
      <c r="D3" s="120"/>
      <c r="E3" s="120"/>
      <c r="F3" s="121"/>
      <c r="G3" s="121"/>
      <c r="H3" s="121"/>
      <c r="I3" s="121"/>
      <c r="J3" s="121"/>
      <c r="K3" s="121"/>
      <c r="L3" s="121"/>
      <c r="M3" s="121"/>
      <c r="N3" s="121"/>
      <c r="O3" s="121"/>
      <c r="P3" s="121"/>
      <c r="Q3" s="121"/>
      <c r="R3" s="121"/>
      <c r="S3" s="121"/>
      <c r="T3" s="122"/>
    </row>
    <row r="4" spans="1:20" ht="15" customHeight="1">
      <c r="A4" s="136" t="s">
        <v>0</v>
      </c>
      <c r="B4" s="111" t="s">
        <v>45</v>
      </c>
      <c r="C4" s="112"/>
      <c r="D4" s="112"/>
      <c r="E4" s="61"/>
      <c r="F4" s="112" t="s">
        <v>51</v>
      </c>
      <c r="G4" s="112"/>
      <c r="H4" s="112"/>
      <c r="I4" s="112"/>
      <c r="J4" s="113"/>
      <c r="K4" s="80"/>
      <c r="L4" s="62" t="s">
        <v>52</v>
      </c>
      <c r="M4" s="114" t="s">
        <v>53</v>
      </c>
      <c r="N4" s="115"/>
      <c r="O4" s="115"/>
      <c r="P4" s="115"/>
      <c r="Q4" s="116"/>
      <c r="R4" s="115" t="s">
        <v>54</v>
      </c>
      <c r="S4" s="115"/>
      <c r="T4" s="117"/>
    </row>
    <row r="5" spans="1:20" ht="15" customHeight="1">
      <c r="A5" s="137"/>
      <c r="B5" s="125" t="s">
        <v>46</v>
      </c>
      <c r="C5" s="126"/>
      <c r="D5" s="126"/>
      <c r="E5" s="127"/>
      <c r="F5" s="126" t="s">
        <v>62</v>
      </c>
      <c r="G5" s="126"/>
      <c r="H5" s="126"/>
      <c r="I5" s="126"/>
      <c r="J5" s="127"/>
      <c r="K5" s="81"/>
      <c r="L5" s="63"/>
      <c r="M5" s="140" t="s">
        <v>55</v>
      </c>
      <c r="N5" s="141"/>
      <c r="O5" s="141"/>
      <c r="P5" s="141"/>
      <c r="Q5" s="142"/>
      <c r="R5" s="128" t="s">
        <v>65</v>
      </c>
      <c r="S5" s="128"/>
      <c r="T5" s="129"/>
    </row>
    <row r="6" spans="1:20" ht="15" customHeight="1">
      <c r="A6" s="137"/>
      <c r="B6" s="64" t="s">
        <v>15</v>
      </c>
      <c r="C6" s="65" t="s">
        <v>47</v>
      </c>
      <c r="D6" s="65" t="s">
        <v>56</v>
      </c>
      <c r="E6" s="66" t="s">
        <v>57</v>
      </c>
      <c r="F6" s="65" t="s">
        <v>58</v>
      </c>
      <c r="G6" s="65" t="s">
        <v>59</v>
      </c>
      <c r="H6" s="65" t="s">
        <v>43</v>
      </c>
      <c r="I6" s="65" t="s">
        <v>64</v>
      </c>
      <c r="J6" s="66" t="s">
        <v>132</v>
      </c>
      <c r="K6" s="66" t="s">
        <v>91</v>
      </c>
      <c r="L6" s="65" t="s">
        <v>5</v>
      </c>
      <c r="M6" s="64" t="s">
        <v>94</v>
      </c>
      <c r="N6" s="65" t="s">
        <v>133</v>
      </c>
      <c r="O6" s="65" t="s">
        <v>134</v>
      </c>
      <c r="P6" s="65" t="s">
        <v>135</v>
      </c>
      <c r="Q6" s="66" t="s">
        <v>93</v>
      </c>
      <c r="R6" s="65" t="s">
        <v>92</v>
      </c>
      <c r="S6" s="67" t="s">
        <v>79</v>
      </c>
      <c r="T6" s="68" t="s">
        <v>155</v>
      </c>
    </row>
    <row r="7" spans="1:20" ht="15" customHeight="1">
      <c r="A7" s="138"/>
      <c r="B7" s="69" t="s">
        <v>48</v>
      </c>
      <c r="C7" s="70" t="s">
        <v>49</v>
      </c>
      <c r="D7" s="70" t="s">
        <v>50</v>
      </c>
      <c r="E7" s="71" t="s">
        <v>166</v>
      </c>
      <c r="F7" s="70" t="s">
        <v>157</v>
      </c>
      <c r="G7" s="70" t="s">
        <v>49</v>
      </c>
      <c r="H7" s="70" t="s">
        <v>117</v>
      </c>
      <c r="I7" s="70" t="s">
        <v>49</v>
      </c>
      <c r="J7" s="71" t="s">
        <v>117</v>
      </c>
      <c r="K7" s="71" t="s">
        <v>61</v>
      </c>
      <c r="L7" s="72" t="s">
        <v>63</v>
      </c>
      <c r="M7" s="69" t="s">
        <v>117</v>
      </c>
      <c r="N7" s="70" t="s">
        <v>70</v>
      </c>
      <c r="O7" s="70" t="s">
        <v>63</v>
      </c>
      <c r="P7" s="70" t="s">
        <v>69</v>
      </c>
      <c r="Q7" s="73" t="s">
        <v>63</v>
      </c>
      <c r="R7" s="70" t="s">
        <v>66</v>
      </c>
      <c r="S7" s="70" t="s">
        <v>67</v>
      </c>
      <c r="T7" s="74" t="s">
        <v>68</v>
      </c>
    </row>
    <row r="8" spans="1:20" ht="16">
      <c r="A8" s="25" t="s">
        <v>60</v>
      </c>
      <c r="B8" s="36">
        <v>0.98799999999999999</v>
      </c>
      <c r="C8" s="37">
        <v>0.98599999999999999</v>
      </c>
      <c r="D8" s="37">
        <v>0.98499999999999999</v>
      </c>
      <c r="E8" s="38">
        <v>0.98399999999999999</v>
      </c>
      <c r="F8" s="37">
        <v>0.98199999999999998</v>
      </c>
      <c r="G8" s="37">
        <v>0.98099999999999998</v>
      </c>
      <c r="H8" s="37">
        <v>0.97499999999999998</v>
      </c>
      <c r="I8" s="37">
        <v>0.97299999999999998</v>
      </c>
      <c r="J8" s="39">
        <v>0.95</v>
      </c>
      <c r="K8" s="39">
        <v>0.78</v>
      </c>
      <c r="L8" s="41">
        <v>0.78</v>
      </c>
      <c r="M8" s="40">
        <v>0.78</v>
      </c>
      <c r="N8" s="41">
        <v>0.77</v>
      </c>
      <c r="O8" s="41">
        <v>0.72</v>
      </c>
      <c r="P8" s="41">
        <v>0.72</v>
      </c>
      <c r="Q8" s="39">
        <v>0.7</v>
      </c>
      <c r="R8" s="41">
        <v>0.7</v>
      </c>
      <c r="S8" s="41">
        <v>0.7</v>
      </c>
      <c r="T8" s="77">
        <v>0.7</v>
      </c>
    </row>
    <row r="9" spans="1:20" ht="15" customHeight="1">
      <c r="A9" s="51" t="s">
        <v>44</v>
      </c>
      <c r="B9" s="54">
        <v>0</v>
      </c>
      <c r="C9" s="45">
        <v>0</v>
      </c>
      <c r="D9" s="45">
        <v>0</v>
      </c>
      <c r="E9" s="46">
        <v>10</v>
      </c>
      <c r="F9" s="55">
        <v>500</v>
      </c>
      <c r="G9" s="55">
        <v>500</v>
      </c>
      <c r="H9" s="55">
        <v>3000</v>
      </c>
      <c r="I9" s="55">
        <v>3000</v>
      </c>
      <c r="J9" s="7">
        <v>11300</v>
      </c>
      <c r="K9" s="7">
        <v>11300</v>
      </c>
      <c r="L9" s="48">
        <v>100</v>
      </c>
      <c r="M9" s="47">
        <v>3000</v>
      </c>
      <c r="N9" s="48">
        <v>3000</v>
      </c>
      <c r="O9" s="48">
        <v>500</v>
      </c>
      <c r="P9" s="48">
        <v>500</v>
      </c>
      <c r="Q9" s="7">
        <v>15</v>
      </c>
      <c r="R9" s="48">
        <v>15</v>
      </c>
      <c r="S9" s="48">
        <v>0</v>
      </c>
      <c r="T9" s="49">
        <v>0</v>
      </c>
    </row>
    <row r="10" spans="1:20">
      <c r="A10" s="103" t="s">
        <v>136</v>
      </c>
      <c r="B10" s="53">
        <v>0</v>
      </c>
      <c r="C10" s="9">
        <v>0.2</v>
      </c>
      <c r="D10" s="9">
        <v>0.21</v>
      </c>
      <c r="E10" s="10">
        <v>0.22</v>
      </c>
      <c r="F10" s="9">
        <v>0.3</v>
      </c>
      <c r="G10" s="9">
        <v>0.45</v>
      </c>
      <c r="H10" s="9">
        <v>0.5</v>
      </c>
      <c r="I10" s="9">
        <v>0.6</v>
      </c>
      <c r="J10" s="11">
        <v>0.78</v>
      </c>
      <c r="K10" s="11">
        <v>0.78</v>
      </c>
      <c r="L10" s="11">
        <v>0.21</v>
      </c>
      <c r="M10" s="12">
        <v>0.5</v>
      </c>
      <c r="N10" s="13">
        <v>0.5</v>
      </c>
      <c r="O10" s="13">
        <v>0.5</v>
      </c>
      <c r="P10" s="13">
        <v>0.5</v>
      </c>
      <c r="Q10" s="11">
        <v>0.25</v>
      </c>
      <c r="R10" s="13">
        <v>0.24</v>
      </c>
      <c r="S10" s="13">
        <v>0.21</v>
      </c>
      <c r="T10" s="14">
        <v>0</v>
      </c>
    </row>
    <row r="11" spans="1:20">
      <c r="A11" s="104"/>
      <c r="B11" s="54">
        <v>0</v>
      </c>
      <c r="C11" s="45">
        <v>68</v>
      </c>
      <c r="D11" s="45">
        <v>73</v>
      </c>
      <c r="E11" s="46">
        <v>78</v>
      </c>
      <c r="F11" s="45">
        <v>100</v>
      </c>
      <c r="G11" s="45">
        <v>150</v>
      </c>
      <c r="H11" s="45">
        <v>165</v>
      </c>
      <c r="I11" s="45">
        <v>200</v>
      </c>
      <c r="J11" s="44">
        <v>230</v>
      </c>
      <c r="K11" s="44">
        <v>230</v>
      </c>
      <c r="L11" s="43">
        <v>70</v>
      </c>
      <c r="M11" s="42">
        <v>165</v>
      </c>
      <c r="N11" s="43">
        <v>165</v>
      </c>
      <c r="O11" s="43">
        <v>165</v>
      </c>
      <c r="P11" s="43">
        <v>165</v>
      </c>
      <c r="Q11" s="44">
        <v>85</v>
      </c>
      <c r="R11" s="43">
        <v>70</v>
      </c>
      <c r="S11" s="43">
        <v>63</v>
      </c>
      <c r="T11" s="52">
        <v>0</v>
      </c>
    </row>
    <row r="12" spans="1:20" ht="15" customHeight="1">
      <c r="A12" s="50" t="s">
        <v>177</v>
      </c>
      <c r="B12" s="58" t="s">
        <v>180</v>
      </c>
      <c r="C12" s="9">
        <v>0</v>
      </c>
      <c r="D12" s="9">
        <v>0</v>
      </c>
      <c r="E12" s="10">
        <v>3</v>
      </c>
      <c r="F12" s="9">
        <v>13</v>
      </c>
      <c r="G12" s="9">
        <v>0</v>
      </c>
      <c r="H12" s="9">
        <v>11</v>
      </c>
      <c r="I12" s="56">
        <v>0</v>
      </c>
      <c r="J12" s="11">
        <v>7</v>
      </c>
      <c r="K12" s="11">
        <v>0</v>
      </c>
      <c r="L12" s="13">
        <v>15</v>
      </c>
      <c r="M12" s="12">
        <v>11</v>
      </c>
      <c r="N12" s="13">
        <v>0</v>
      </c>
      <c r="O12" s="13">
        <v>15</v>
      </c>
      <c r="P12" s="13">
        <v>0</v>
      </c>
      <c r="Q12" s="11">
        <v>7</v>
      </c>
      <c r="R12" s="58" t="s">
        <v>180</v>
      </c>
      <c r="S12" s="58" t="s">
        <v>180</v>
      </c>
      <c r="T12" s="78" t="s">
        <v>180</v>
      </c>
    </row>
    <row r="13" spans="1:20" ht="15" customHeight="1">
      <c r="A13" s="51" t="s">
        <v>176</v>
      </c>
      <c r="B13" s="58" t="s">
        <v>180</v>
      </c>
      <c r="C13" s="55">
        <v>1.6</v>
      </c>
      <c r="D13" s="55">
        <v>1.6</v>
      </c>
      <c r="E13" s="8">
        <v>1.6</v>
      </c>
      <c r="F13" s="55">
        <v>0.5</v>
      </c>
      <c r="G13" s="55">
        <v>0.5</v>
      </c>
      <c r="H13" s="55">
        <v>6.6000000000000003E-2</v>
      </c>
      <c r="I13" s="57">
        <v>0.5</v>
      </c>
      <c r="J13" s="7">
        <v>2.5999999999999999E-2</v>
      </c>
      <c r="K13" s="7">
        <v>0</v>
      </c>
      <c r="L13" s="58" t="s">
        <v>180</v>
      </c>
      <c r="M13" s="47">
        <v>0.35</v>
      </c>
      <c r="N13" s="48">
        <v>0</v>
      </c>
      <c r="O13" s="58" t="s">
        <v>180</v>
      </c>
      <c r="P13" s="48">
        <v>0</v>
      </c>
      <c r="Q13" s="79" t="s">
        <v>180</v>
      </c>
      <c r="R13" s="58" t="s">
        <v>180</v>
      </c>
      <c r="S13" s="58" t="s">
        <v>180</v>
      </c>
      <c r="T13" s="78" t="s">
        <v>180</v>
      </c>
    </row>
    <row r="14" spans="1:20" ht="16">
      <c r="A14" s="109" t="s">
        <v>179</v>
      </c>
      <c r="B14" s="105" t="s">
        <v>121</v>
      </c>
      <c r="C14" s="9" t="s">
        <v>167</v>
      </c>
      <c r="D14" s="9" t="s">
        <v>120</v>
      </c>
      <c r="E14" s="10" t="s">
        <v>165</v>
      </c>
      <c r="F14" s="9" t="s">
        <v>158</v>
      </c>
      <c r="G14" s="9" t="s">
        <v>173</v>
      </c>
      <c r="H14" s="9" t="s">
        <v>175</v>
      </c>
      <c r="I14" s="9" t="s">
        <v>178</v>
      </c>
      <c r="J14" s="11" t="s">
        <v>188</v>
      </c>
      <c r="K14" s="11" t="s">
        <v>189</v>
      </c>
      <c r="L14" s="59" t="s">
        <v>185</v>
      </c>
      <c r="M14" s="12" t="s">
        <v>181</v>
      </c>
      <c r="N14" s="13" t="s">
        <v>182</v>
      </c>
      <c r="O14" s="13" t="s">
        <v>183</v>
      </c>
      <c r="P14" s="13" t="s">
        <v>182</v>
      </c>
      <c r="Q14" s="11" t="s">
        <v>184</v>
      </c>
      <c r="R14" s="13" t="s">
        <v>151</v>
      </c>
      <c r="S14" s="13" t="s">
        <v>120</v>
      </c>
      <c r="T14" s="14" t="s">
        <v>121</v>
      </c>
    </row>
    <row r="15" spans="1:20">
      <c r="A15" s="110"/>
      <c r="B15" s="106"/>
      <c r="C15" s="107" t="s">
        <v>174</v>
      </c>
      <c r="D15" s="107"/>
      <c r="E15" s="108"/>
      <c r="F15" s="107" t="s">
        <v>182</v>
      </c>
      <c r="G15" s="107"/>
      <c r="H15" s="107"/>
      <c r="I15" s="107"/>
      <c r="J15" s="108"/>
      <c r="K15" s="44"/>
      <c r="L15" s="60" t="s">
        <v>185</v>
      </c>
      <c r="M15" s="143" t="s">
        <v>186</v>
      </c>
      <c r="N15" s="123"/>
      <c r="O15" s="123"/>
      <c r="P15" s="123"/>
      <c r="Q15" s="144"/>
      <c r="R15" s="123" t="s">
        <v>178</v>
      </c>
      <c r="S15" s="123"/>
      <c r="T15" s="124"/>
    </row>
    <row r="16" spans="1:20" ht="16">
      <c r="A16" s="103" t="s">
        <v>119</v>
      </c>
      <c r="B16" s="53">
        <v>0</v>
      </c>
      <c r="C16" s="9" t="s">
        <v>171</v>
      </c>
      <c r="D16" s="9" t="s">
        <v>168</v>
      </c>
      <c r="E16" s="10" t="s">
        <v>169</v>
      </c>
      <c r="F16" s="9">
        <v>3</v>
      </c>
      <c r="G16" s="9">
        <v>13</v>
      </c>
      <c r="H16" s="9">
        <v>36</v>
      </c>
      <c r="I16" s="9">
        <v>13</v>
      </c>
      <c r="J16" s="10">
        <v>113</v>
      </c>
      <c r="K16" s="11"/>
      <c r="L16" s="13">
        <v>100</v>
      </c>
      <c r="M16" s="12"/>
      <c r="N16" s="13">
        <v>300</v>
      </c>
      <c r="O16" s="13"/>
      <c r="P16" s="13">
        <v>0</v>
      </c>
      <c r="Q16" s="11"/>
      <c r="R16" s="13" t="s">
        <v>152</v>
      </c>
      <c r="S16" s="13" t="s">
        <v>153</v>
      </c>
      <c r="T16" s="14" t="s">
        <v>154</v>
      </c>
    </row>
    <row r="17" spans="1:20">
      <c r="A17" s="104"/>
      <c r="B17" s="106" t="s">
        <v>172</v>
      </c>
      <c r="C17" s="107"/>
      <c r="D17" s="107"/>
      <c r="E17" s="108"/>
      <c r="F17" s="107">
        <v>178</v>
      </c>
      <c r="G17" s="107"/>
      <c r="H17" s="107"/>
      <c r="I17" s="107"/>
      <c r="J17" s="108"/>
      <c r="K17" s="46"/>
      <c r="L17" s="43">
        <v>100</v>
      </c>
      <c r="M17" s="143">
        <v>370</v>
      </c>
      <c r="N17" s="123"/>
      <c r="O17" s="123"/>
      <c r="P17" s="123"/>
      <c r="Q17" s="144"/>
      <c r="R17" s="123" t="s">
        <v>126</v>
      </c>
      <c r="S17" s="123"/>
      <c r="T17" s="124"/>
    </row>
    <row r="18" spans="1:20">
      <c r="A18" s="145" t="s">
        <v>123</v>
      </c>
      <c r="B18" s="15">
        <v>140</v>
      </c>
      <c r="C18" s="55"/>
      <c r="D18" s="55"/>
      <c r="E18" s="55"/>
      <c r="F18" s="9"/>
      <c r="G18" s="9"/>
      <c r="H18" s="9"/>
      <c r="I18" s="9"/>
      <c r="J18" s="9"/>
      <c r="K18" s="13"/>
      <c r="L18" s="13"/>
      <c r="M18" s="13"/>
      <c r="N18" s="13"/>
      <c r="O18" s="13"/>
      <c r="P18" s="13"/>
      <c r="Q18" s="13"/>
      <c r="R18" s="13"/>
      <c r="S18" s="13"/>
      <c r="T18" s="14"/>
    </row>
    <row r="19" spans="1:20">
      <c r="A19" s="146"/>
      <c r="B19" s="107" t="s">
        <v>124</v>
      </c>
      <c r="C19" s="107"/>
      <c r="D19" s="107"/>
      <c r="E19" s="107"/>
      <c r="F19" s="107"/>
      <c r="G19" s="107"/>
      <c r="H19" s="107"/>
      <c r="I19" s="107"/>
      <c r="J19" s="107"/>
      <c r="K19" s="43"/>
      <c r="L19" s="43"/>
      <c r="M19" s="43"/>
      <c r="N19" s="43"/>
      <c r="O19" s="43"/>
      <c r="P19" s="43"/>
      <c r="Q19" s="43"/>
      <c r="R19" s="43"/>
      <c r="S19" s="43"/>
      <c r="T19" s="52"/>
    </row>
    <row r="20" spans="1:20" ht="16">
      <c r="A20" s="16" t="s">
        <v>3</v>
      </c>
      <c r="B20" s="107" t="s">
        <v>118</v>
      </c>
      <c r="C20" s="107"/>
      <c r="D20" s="107"/>
      <c r="E20" s="107"/>
      <c r="F20" s="107"/>
      <c r="G20" s="107"/>
      <c r="H20" s="107"/>
      <c r="I20" s="107"/>
      <c r="J20" s="107"/>
      <c r="K20" s="107"/>
      <c r="L20" s="107"/>
      <c r="M20" s="107"/>
      <c r="N20" s="107"/>
      <c r="O20" s="107"/>
      <c r="P20" s="107"/>
      <c r="Q20" s="107"/>
      <c r="R20" s="107"/>
      <c r="S20" s="107"/>
      <c r="T20" s="139"/>
    </row>
    <row r="21" spans="1:20" ht="149.25" customHeight="1">
      <c r="A21" s="133" t="s">
        <v>164</v>
      </c>
      <c r="B21" s="134"/>
      <c r="C21" s="134"/>
      <c r="D21" s="134"/>
      <c r="E21" s="134"/>
      <c r="F21" s="134"/>
      <c r="G21" s="134"/>
      <c r="H21" s="134"/>
      <c r="I21" s="134"/>
      <c r="J21" s="134"/>
      <c r="K21" s="134"/>
      <c r="L21" s="134"/>
      <c r="M21" s="134"/>
      <c r="N21" s="134"/>
      <c r="O21" s="134"/>
      <c r="P21" s="134"/>
      <c r="Q21" s="134"/>
      <c r="R21" s="134"/>
      <c r="S21" s="134"/>
      <c r="T21" s="135"/>
    </row>
    <row r="22" spans="1:20" ht="120.75" customHeight="1" thickBot="1">
      <c r="A22" s="130" t="s">
        <v>122</v>
      </c>
      <c r="B22" s="131"/>
      <c r="C22" s="131"/>
      <c r="D22" s="131"/>
      <c r="E22" s="131"/>
      <c r="F22" s="131"/>
      <c r="G22" s="131"/>
      <c r="H22" s="131"/>
      <c r="I22" s="131"/>
      <c r="J22" s="131"/>
      <c r="K22" s="131"/>
      <c r="L22" s="131"/>
      <c r="M22" s="131"/>
      <c r="N22" s="131"/>
      <c r="O22" s="131"/>
      <c r="P22" s="131"/>
      <c r="Q22" s="131"/>
      <c r="R22" s="131"/>
      <c r="S22" s="131"/>
      <c r="T22" s="132"/>
    </row>
  </sheetData>
  <mergeCells count="29">
    <mergeCell ref="A4:A7"/>
    <mergeCell ref="B20:T20"/>
    <mergeCell ref="R17:T17"/>
    <mergeCell ref="F5:J5"/>
    <mergeCell ref="M5:Q5"/>
    <mergeCell ref="M15:Q15"/>
    <mergeCell ref="A18:A19"/>
    <mergeCell ref="M17:Q17"/>
    <mergeCell ref="A22:T22"/>
    <mergeCell ref="F17:J17"/>
    <mergeCell ref="F15:J15"/>
    <mergeCell ref="B19:J19"/>
    <mergeCell ref="A21:T21"/>
    <mergeCell ref="A1:T1"/>
    <mergeCell ref="A10:A11"/>
    <mergeCell ref="B14:B15"/>
    <mergeCell ref="C15:E15"/>
    <mergeCell ref="B17:E17"/>
    <mergeCell ref="A14:A15"/>
    <mergeCell ref="A16:A17"/>
    <mergeCell ref="B4:D4"/>
    <mergeCell ref="F4:J4"/>
    <mergeCell ref="M4:Q4"/>
    <mergeCell ref="R4:T4"/>
    <mergeCell ref="B2:T2"/>
    <mergeCell ref="B3:T3"/>
    <mergeCell ref="R15:T15"/>
    <mergeCell ref="B5:E5"/>
    <mergeCell ref="R5:T5"/>
  </mergeCells>
  <phoneticPr fontId="10" type="noConversion"/>
  <pageMargins left="0.7" right="0.7" top="0.75" bottom="0.75" header="0.3" footer="0.3"/>
  <pageSetup paperSize="9" orientation="portrait" horizontalDpi="90" verticalDpi="90" r:id="rId1"/>
  <extLst>
    <ext xmlns:x14="http://schemas.microsoft.com/office/spreadsheetml/2009/9/main" uri="{05C60535-1F16-4fd2-B633-F4F36F0B64E0}">
      <x14:sparklineGroups xmlns:xm="http://schemas.microsoft.com/office/excel/2006/main">
        <x14:sparklineGroup displayEmptyCellsAs="gap" xr2:uid="{DECAC13A-CD59-4732-B485-5129A0800055}">
          <x14:colorSeries rgb="FF376092"/>
          <x14:colorNegative rgb="FFD00000"/>
          <x14:colorAxis rgb="FF000000"/>
          <x14:colorMarkers rgb="FFD00000"/>
          <x14:colorFirst rgb="FFD00000"/>
          <x14:colorLast rgb="FFD00000"/>
          <x14:colorHigh rgb="FFD00000"/>
          <x14:colorLow rgb="FFD00000"/>
          <x14:sparklines>
            <x14:sparkline>
              <xm:f>'Mission Specifications'!B9:T9</xm:f>
              <xm:sqref>B2</xm:sqref>
            </x14:sparkline>
          </x14:sparklines>
        </x14:sparklineGroup>
        <x14:sparklineGroup displayEmptyCellsAs="gap" xr2:uid="{D52E9173-CB76-41AB-B524-5942C54E9EBD}">
          <x14:colorSeries rgb="FF376092"/>
          <x14:colorNegative rgb="FFD00000"/>
          <x14:colorAxis rgb="FF000000"/>
          <x14:colorMarkers rgb="FFD00000"/>
          <x14:colorFirst rgb="FFD00000"/>
          <x14:colorLast rgb="FFD00000"/>
          <x14:colorHigh rgb="FFD00000"/>
          <x14:colorLow rgb="FFD00000"/>
          <x14:sparklines>
            <x14:sparkline>
              <xm:f>'Mission Specifications'!B10:T10</xm:f>
              <xm:sqref>B3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CBAA4-62E9-4CA0-B764-0B88AF730CA7}">
  <dimension ref="A1:B10"/>
  <sheetViews>
    <sheetView tabSelected="1" zoomScale="130" zoomScaleNormal="130" workbookViewId="0">
      <selection activeCell="B15" sqref="B15"/>
    </sheetView>
  </sheetViews>
  <sheetFormatPr baseColWidth="10" defaultColWidth="8.83203125" defaultRowHeight="15"/>
  <cols>
    <col min="1" max="1" width="8.83203125" customWidth="1"/>
    <col min="2" max="2" width="129.5" customWidth="1"/>
  </cols>
  <sheetData>
    <row r="1" spans="1:2">
      <c r="A1" s="147" t="s">
        <v>190</v>
      </c>
      <c r="B1" s="147"/>
    </row>
    <row r="2" spans="1:2">
      <c r="A2">
        <v>1</v>
      </c>
      <c r="B2" t="s">
        <v>191</v>
      </c>
    </row>
    <row r="3" spans="1:2">
      <c r="A3">
        <f>1+A2</f>
        <v>2</v>
      </c>
      <c r="B3" t="s">
        <v>216</v>
      </c>
    </row>
    <row r="4" spans="1:2">
      <c r="A4">
        <f t="shared" ref="A4:A10" si="0">1+A3</f>
        <v>3</v>
      </c>
      <c r="B4" t="s">
        <v>196</v>
      </c>
    </row>
    <row r="5" spans="1:2">
      <c r="A5">
        <f t="shared" si="0"/>
        <v>4</v>
      </c>
      <c r="B5" t="s">
        <v>192</v>
      </c>
    </row>
    <row r="6" spans="1:2">
      <c r="A6">
        <f t="shared" si="0"/>
        <v>5</v>
      </c>
      <c r="B6" t="s">
        <v>193</v>
      </c>
    </row>
    <row r="7" spans="1:2">
      <c r="A7">
        <f t="shared" si="0"/>
        <v>6</v>
      </c>
      <c r="B7" t="s">
        <v>209</v>
      </c>
    </row>
    <row r="8" spans="1:2">
      <c r="A8">
        <f t="shared" si="0"/>
        <v>7</v>
      </c>
      <c r="B8" t="s">
        <v>194</v>
      </c>
    </row>
    <row r="9" spans="1:2" ht="17">
      <c r="A9">
        <f t="shared" si="0"/>
        <v>8</v>
      </c>
      <c r="B9" t="s">
        <v>195</v>
      </c>
    </row>
    <row r="10" spans="1:2">
      <c r="A10">
        <f t="shared" si="0"/>
        <v>9</v>
      </c>
      <c r="B10" t="s">
        <v>197</v>
      </c>
    </row>
  </sheetData>
  <mergeCells count="1">
    <mergeCell ref="A1:B1"/>
  </mergeCells>
  <phoneticPr fontId="10" type="noConversion"/>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6BC3A-9345-1F43-AAD0-968EF9B4004E}">
  <dimension ref="A1:B10"/>
  <sheetViews>
    <sheetView zoomScale="130" zoomScaleNormal="130" workbookViewId="0">
      <selection activeCell="B12" sqref="B12"/>
    </sheetView>
  </sheetViews>
  <sheetFormatPr baseColWidth="10" defaultRowHeight="15"/>
  <cols>
    <col min="1" max="1" width="28.1640625" style="4" customWidth="1"/>
    <col min="2" max="2" width="10.83203125" style="4"/>
  </cols>
  <sheetData>
    <row r="1" spans="1:2">
      <c r="A1" s="148" t="s">
        <v>198</v>
      </c>
      <c r="B1" s="148"/>
    </row>
    <row r="2" spans="1:2">
      <c r="A2" s="4" t="s">
        <v>208</v>
      </c>
      <c r="B2" s="4" t="s">
        <v>207</v>
      </c>
    </row>
    <row r="3" spans="1:2">
      <c r="A3" s="4" t="s">
        <v>199</v>
      </c>
    </row>
    <row r="4" spans="1:2">
      <c r="A4" s="4" t="s">
        <v>200</v>
      </c>
    </row>
    <row r="5" spans="1:2">
      <c r="A5" s="4" t="s">
        <v>201</v>
      </c>
    </row>
    <row r="6" spans="1:2">
      <c r="A6" s="4" t="s">
        <v>202</v>
      </c>
    </row>
    <row r="7" spans="1:2">
      <c r="A7" s="4" t="s">
        <v>203</v>
      </c>
    </row>
    <row r="8" spans="1:2">
      <c r="A8" s="4" t="s">
        <v>204</v>
      </c>
    </row>
    <row r="9" spans="1:2">
      <c r="A9" s="4" t="s">
        <v>205</v>
      </c>
    </row>
    <row r="10" spans="1:2">
      <c r="A10" s="4" t="s">
        <v>206</v>
      </c>
    </row>
  </sheetData>
  <mergeCells count="1">
    <mergeCell ref="A1:B1"/>
  </mergeCells>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Top-Level Requirments</vt:lpstr>
      <vt:lpstr>Geometry</vt:lpstr>
      <vt:lpstr>Engine</vt:lpstr>
      <vt:lpstr>Mission Specifications</vt:lpstr>
      <vt:lpstr>Constrains Analysis</vt:lpstr>
      <vt:lpstr>HEP Assumption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李宝</dc:creator>
  <cp:lastModifiedBy>Li, Bao</cp:lastModifiedBy>
  <dcterms:created xsi:type="dcterms:W3CDTF">2021-03-27T18:49:20Z</dcterms:created>
  <dcterms:modified xsi:type="dcterms:W3CDTF">2021-07-14T16:06:43Z</dcterms:modified>
</cp:coreProperties>
</file>