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llington.amorim\3D Objects\"/>
    </mc:Choice>
  </mc:AlternateContent>
  <bookViews>
    <workbookView xWindow="0" yWindow="0" windowWidth="20400" windowHeight="7755"/>
  </bookViews>
  <sheets>
    <sheet name="Folha1" sheetId="1" r:id="rId1"/>
    <sheet name="Folha2" sheetId="2" r:id="rId2"/>
  </sheets>
  <definedNames>
    <definedName name="_xlnm._FilterDatabase" localSheetId="0" hidden="1">Folha1!$A$1:$H$105</definedName>
    <definedName name="_xlnm._FilterDatabase" localSheetId="1" hidden="1">Folha2!$D$92:$E$92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6" i="1" l="1"/>
  <c r="I95" i="1"/>
  <c r="I2" i="1"/>
  <c r="I93" i="1"/>
  <c r="T105" i="1" l="1"/>
  <c r="S105" i="1"/>
  <c r="R105" i="1"/>
  <c r="Q105" i="1"/>
  <c r="P105" i="1"/>
  <c r="O105" i="1"/>
  <c r="T104" i="1"/>
  <c r="S104" i="1"/>
  <c r="R104" i="1"/>
  <c r="Q104" i="1"/>
  <c r="P104" i="1"/>
  <c r="O104" i="1"/>
  <c r="T103" i="1"/>
  <c r="S103" i="1"/>
  <c r="R103" i="1"/>
  <c r="Q103" i="1"/>
  <c r="P103" i="1"/>
  <c r="O103" i="1"/>
  <c r="T102" i="1"/>
  <c r="S102" i="1"/>
  <c r="R102" i="1"/>
  <c r="Q102" i="1"/>
  <c r="P102" i="1"/>
  <c r="O102" i="1"/>
  <c r="T101" i="1"/>
  <c r="S101" i="1"/>
  <c r="R101" i="1"/>
  <c r="Q101" i="1"/>
  <c r="P101" i="1"/>
  <c r="O101" i="1"/>
  <c r="T100" i="1"/>
  <c r="S100" i="1"/>
  <c r="R100" i="1"/>
  <c r="Q100" i="1"/>
  <c r="P100" i="1"/>
  <c r="O100" i="1"/>
  <c r="T99" i="1"/>
  <c r="S99" i="1"/>
  <c r="R99" i="1"/>
  <c r="Q99" i="1"/>
  <c r="P99" i="1"/>
  <c r="O99" i="1"/>
  <c r="T98" i="1"/>
  <c r="S98" i="1"/>
  <c r="R98" i="1"/>
  <c r="Q98" i="1"/>
  <c r="P98" i="1"/>
  <c r="O98" i="1"/>
  <c r="T97" i="1"/>
  <c r="S97" i="1"/>
  <c r="R97" i="1"/>
  <c r="Q97" i="1"/>
  <c r="P97" i="1"/>
  <c r="O97" i="1"/>
  <c r="T96" i="1"/>
  <c r="S96" i="1"/>
  <c r="R96" i="1"/>
  <c r="Q96" i="1"/>
  <c r="P96" i="1"/>
  <c r="O96" i="1"/>
  <c r="T95" i="1"/>
  <c r="S95" i="1"/>
  <c r="R95" i="1"/>
  <c r="Q95" i="1"/>
  <c r="P95" i="1"/>
  <c r="O95" i="1"/>
  <c r="T94" i="1"/>
  <c r="S94" i="1"/>
  <c r="R94" i="1"/>
  <c r="Q94" i="1"/>
  <c r="P94" i="1"/>
  <c r="O94" i="1"/>
  <c r="T93" i="1"/>
  <c r="S93" i="1"/>
  <c r="R93" i="1"/>
  <c r="Q93" i="1"/>
  <c r="P93" i="1"/>
  <c r="O93" i="1"/>
  <c r="T92" i="1"/>
  <c r="S92" i="1"/>
  <c r="R92" i="1"/>
  <c r="Q92" i="1"/>
  <c r="P92" i="1"/>
  <c r="O92" i="1"/>
  <c r="T91" i="1"/>
  <c r="S91" i="1"/>
  <c r="R91" i="1"/>
  <c r="Q91" i="1"/>
  <c r="P91" i="1"/>
  <c r="O91" i="1"/>
  <c r="T90" i="1"/>
  <c r="S90" i="1"/>
  <c r="R90" i="1"/>
  <c r="Q90" i="1"/>
  <c r="P90" i="1"/>
  <c r="O90" i="1"/>
  <c r="T89" i="1"/>
  <c r="S89" i="1"/>
  <c r="R89" i="1"/>
  <c r="Q89" i="1"/>
  <c r="P89" i="1"/>
  <c r="O89" i="1"/>
  <c r="T88" i="1"/>
  <c r="S88" i="1"/>
  <c r="R88" i="1"/>
  <c r="Q88" i="1"/>
  <c r="P88" i="1"/>
  <c r="O88" i="1"/>
  <c r="T87" i="1"/>
  <c r="S87" i="1"/>
  <c r="R87" i="1"/>
  <c r="Q87" i="1"/>
  <c r="P87" i="1"/>
  <c r="O87" i="1"/>
  <c r="T86" i="1"/>
  <c r="S86" i="1"/>
  <c r="R86" i="1"/>
  <c r="Q86" i="1"/>
  <c r="P86" i="1"/>
  <c r="O86" i="1"/>
  <c r="T85" i="1"/>
  <c r="S85" i="1"/>
  <c r="R85" i="1"/>
  <c r="Q85" i="1"/>
  <c r="P85" i="1"/>
  <c r="O85" i="1"/>
  <c r="T84" i="1"/>
  <c r="S84" i="1"/>
  <c r="R84" i="1"/>
  <c r="Q84" i="1"/>
  <c r="P84" i="1"/>
  <c r="O84" i="1"/>
  <c r="T83" i="1"/>
  <c r="S83" i="1"/>
  <c r="R83" i="1"/>
  <c r="Q83" i="1"/>
  <c r="P83" i="1"/>
  <c r="O83" i="1"/>
  <c r="T82" i="1"/>
  <c r="S82" i="1"/>
  <c r="R82" i="1"/>
  <c r="Q82" i="1"/>
  <c r="P82" i="1"/>
  <c r="O82" i="1"/>
  <c r="T81" i="1"/>
  <c r="S81" i="1"/>
  <c r="R81" i="1"/>
  <c r="Q81" i="1"/>
  <c r="P81" i="1"/>
  <c r="O81" i="1"/>
  <c r="T80" i="1"/>
  <c r="S80" i="1"/>
  <c r="R80" i="1"/>
  <c r="Q80" i="1"/>
  <c r="P80" i="1"/>
  <c r="O80" i="1"/>
  <c r="P2" i="1" l="1"/>
  <c r="O5" i="1" l="1"/>
  <c r="O74" i="1" l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O68" i="1"/>
  <c r="O69" i="1"/>
  <c r="O70" i="1"/>
  <c r="O71" i="1"/>
  <c r="O72" i="1"/>
  <c r="O73" i="1"/>
  <c r="O75" i="1"/>
  <c r="O76" i="1"/>
  <c r="O77" i="1"/>
  <c r="O78" i="1"/>
  <c r="O79" i="1"/>
  <c r="O67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O59" i="1"/>
  <c r="O58" i="1"/>
  <c r="O57" i="1"/>
  <c r="O55" i="1"/>
  <c r="O56" i="1"/>
  <c r="O60" i="1"/>
  <c r="O61" i="1"/>
  <c r="O62" i="1"/>
  <c r="O63" i="1"/>
  <c r="O64" i="1"/>
  <c r="O65" i="1"/>
  <c r="O66" i="1"/>
  <c r="O54" i="1"/>
  <c r="T46" i="1"/>
  <c r="T53" i="1"/>
  <c r="T44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P45" i="1"/>
  <c r="Q45" i="1"/>
  <c r="R45" i="1"/>
  <c r="S45" i="1"/>
  <c r="T45" i="1"/>
  <c r="P46" i="1"/>
  <c r="Q46" i="1"/>
  <c r="R46" i="1"/>
  <c r="S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O53" i="1"/>
  <c r="O44" i="1"/>
  <c r="O43" i="1"/>
  <c r="O42" i="1"/>
  <c r="O45" i="1"/>
  <c r="O46" i="1"/>
  <c r="O47" i="1"/>
  <c r="O48" i="1"/>
  <c r="O49" i="1"/>
  <c r="O50" i="1"/>
  <c r="O51" i="1"/>
  <c r="O52" i="1"/>
  <c r="O41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O29" i="1"/>
  <c r="O30" i="1"/>
  <c r="O31" i="1"/>
  <c r="O32" i="1"/>
  <c r="O33" i="1"/>
  <c r="O34" i="1"/>
  <c r="O35" i="1"/>
  <c r="O36" i="1"/>
  <c r="O37" i="1"/>
  <c r="O38" i="1"/>
  <c r="O39" i="1"/>
  <c r="O40" i="1"/>
  <c r="O28" i="1"/>
  <c r="O27" i="1"/>
  <c r="S22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O16" i="1"/>
  <c r="O17" i="1"/>
  <c r="O18" i="1"/>
  <c r="O19" i="1"/>
  <c r="O20" i="1"/>
  <c r="O21" i="1"/>
  <c r="O22" i="1"/>
  <c r="O23" i="1"/>
  <c r="O24" i="1"/>
  <c r="O25" i="1"/>
  <c r="O26" i="1"/>
  <c r="O15" i="1"/>
  <c r="J10" i="1"/>
  <c r="J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Q2" i="1"/>
  <c r="S2" i="1"/>
  <c r="T2" i="1"/>
  <c r="Q3" i="1"/>
  <c r="S3" i="1"/>
  <c r="T3" i="1"/>
  <c r="Q4" i="1"/>
  <c r="S4" i="1"/>
  <c r="T4" i="1"/>
  <c r="Q5" i="1"/>
  <c r="S5" i="1"/>
  <c r="T5" i="1"/>
  <c r="Q6" i="1"/>
  <c r="S6" i="1"/>
  <c r="T6" i="1"/>
  <c r="Q7" i="1"/>
  <c r="S7" i="1"/>
  <c r="T7" i="1"/>
  <c r="Q8" i="1"/>
  <c r="S8" i="1"/>
  <c r="T8" i="1"/>
  <c r="Q9" i="1"/>
  <c r="S9" i="1"/>
  <c r="T9" i="1"/>
  <c r="Q10" i="1"/>
  <c r="S10" i="1"/>
  <c r="T10" i="1"/>
  <c r="Q11" i="1"/>
  <c r="S11" i="1"/>
  <c r="T11" i="1"/>
  <c r="Q12" i="1"/>
  <c r="S12" i="1"/>
  <c r="T12" i="1"/>
  <c r="Q13" i="1"/>
  <c r="S13" i="1"/>
  <c r="T13" i="1"/>
  <c r="Q14" i="1"/>
  <c r="S14" i="1"/>
  <c r="T14" i="1"/>
  <c r="P3" i="1"/>
  <c r="P4" i="1"/>
  <c r="P5" i="1"/>
  <c r="P6" i="1"/>
  <c r="P7" i="1"/>
  <c r="P8" i="1"/>
  <c r="P9" i="1"/>
  <c r="P10" i="1"/>
  <c r="P11" i="1"/>
  <c r="P12" i="1"/>
  <c r="P13" i="1"/>
  <c r="P14" i="1"/>
  <c r="O3" i="1"/>
  <c r="O4" i="1"/>
  <c r="O6" i="1"/>
  <c r="O7" i="1"/>
  <c r="O8" i="1"/>
  <c r="O9" i="1"/>
  <c r="O10" i="1"/>
  <c r="O11" i="1"/>
  <c r="O12" i="1"/>
  <c r="O13" i="1"/>
  <c r="O14" i="1"/>
  <c r="O2" i="1"/>
</calcChain>
</file>

<file path=xl/sharedStrings.xml><?xml version="1.0" encoding="utf-8"?>
<sst xmlns="http://schemas.openxmlformats.org/spreadsheetml/2006/main" count="333" uniqueCount="19">
  <si>
    <t>DMUs</t>
  </si>
  <si>
    <t>Periodo</t>
  </si>
  <si>
    <t>Imobilizado</t>
  </si>
  <si>
    <t>Combust</t>
  </si>
  <si>
    <t>Vagoes</t>
  </si>
  <si>
    <t>Acidentes</t>
  </si>
  <si>
    <t>TKU</t>
  </si>
  <si>
    <t>RECEITA</t>
  </si>
  <si>
    <t>RMN</t>
  </si>
  <si>
    <t>1.5</t>
  </si>
  <si>
    <t>2.5</t>
  </si>
  <si>
    <t>MRS</t>
  </si>
  <si>
    <t xml:space="preserve">MRS </t>
  </si>
  <si>
    <t>EFC</t>
  </si>
  <si>
    <t>FNSTN</t>
  </si>
  <si>
    <t>RMS</t>
  </si>
  <si>
    <t>RMP</t>
  </si>
  <si>
    <t>FCA</t>
  </si>
  <si>
    <t>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</si>
</sst>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10416]#,##0;\(#,##0\);&quot;0&quot;"/>
    <numFmt numFmtId="165" formatCode="[$-10416]#,##0.00;\(#,##0.00\)"/>
    <numFmt numFmtId="166" formatCode="[$-10416]#,##0,,;\(#,##0,,\)"/>
    <numFmt numFmtId="167" formatCode="#,##0.0000"/>
    <numFmt numFmtId="168" formatCode="0.000000000000000"/>
    <numFmt numFmtId="169" formatCode="[$-10416]#,##0.00;\(#,##0.00\);&quot;0&quot;"/>
    <numFmt numFmtId="170" formatCode="[$-10416]#,##0,,;\(#,##0,,\);&quot;0&quot;"/>
  </numFmts>
  <fonts count="7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9"/>
      <color rgb="FF000000"/>
      <name val="Inherit"/>
    </font>
    <font>
      <sz val="11"/>
      <color indexed="8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F7F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medium">
        <color rgb="FFEBEBEB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164" fontId="4" fillId="0" borderId="1" xfId="0" applyNumberFormat="1" applyFont="1" applyBorder="1" applyAlignment="1" applyProtection="1">
      <alignment horizontal="center" vertical="top" wrapText="1" readingOrder="1"/>
      <protection locked="0"/>
    </xf>
    <xf numFmtId="166" fontId="4" fillId="0" borderId="0" xfId="0" applyNumberFormat="1" applyFont="1" applyFill="1" applyBorder="1" applyAlignment="1" applyProtection="1">
      <alignment horizontal="center" vertical="center" wrapText="1" readingOrder="1"/>
      <protection locked="0"/>
    </xf>
    <xf numFmtId="3" fontId="5" fillId="3" borderId="2" xfId="0" applyNumberFormat="1" applyFont="1" applyFill="1" applyBorder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Fill="1" applyBorder="1"/>
    <xf numFmtId="167" fontId="0" fillId="0" borderId="0" xfId="0" applyNumberFormat="1"/>
    <xf numFmtId="2" fontId="4" fillId="0" borderId="0" xfId="0" applyNumberFormat="1" applyFont="1" applyFill="1" applyBorder="1" applyAlignment="1" applyProtection="1">
      <alignment horizontal="center" vertical="center" readingOrder="1"/>
      <protection locked="0"/>
    </xf>
    <xf numFmtId="2" fontId="0" fillId="0" borderId="0" xfId="0" applyNumberFormat="1"/>
    <xf numFmtId="168" fontId="0" fillId="0" borderId="0" xfId="0" applyNumberFormat="1"/>
    <xf numFmtId="165" fontId="6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169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9" fontId="4" fillId="0" borderId="1" xfId="0" applyNumberFormat="1" applyFont="1" applyBorder="1" applyAlignment="1" applyProtection="1">
      <alignment horizontal="center" vertical="top" wrapText="1" readingOrder="1"/>
      <protection locked="0"/>
    </xf>
    <xf numFmtId="164" fontId="4" fillId="0" borderId="3" xfId="0" applyNumberFormat="1" applyFont="1" applyFill="1" applyBorder="1" applyAlignment="1" applyProtection="1">
      <alignment horizontal="center" vertical="top" wrapText="1" readingOrder="1"/>
      <protection locked="0"/>
    </xf>
    <xf numFmtId="170" fontId="4" fillId="0" borderId="3" xfId="0" applyNumberFormat="1" applyFont="1" applyFill="1" applyBorder="1" applyAlignment="1" applyProtection="1">
      <alignment horizontal="center" vertical="top" wrapText="1" readingOrder="1"/>
      <protection locked="0"/>
    </xf>
    <xf numFmtId="2" fontId="0" fillId="2" borderId="0" xfId="0" applyNumberFormat="1" applyFill="1"/>
    <xf numFmtId="169" fontId="4" fillId="0" borderId="3" xfId="0" applyNumberFormat="1" applyFont="1" applyFill="1" applyBorder="1" applyAlignment="1" applyProtection="1">
      <alignment horizontal="center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05"/>
  <sheetViews>
    <sheetView tabSelected="1" workbookViewId="0">
      <selection activeCell="H84" sqref="H84"/>
    </sheetView>
  </sheetViews>
  <sheetFormatPr defaultRowHeight="15"/>
  <cols>
    <col min="3" max="3" width="11.42578125" bestFit="1" customWidth="1"/>
    <col min="4" max="4" width="11.140625" style="11" bestFit="1" customWidth="1"/>
    <col min="5" max="5" width="9.140625" style="11"/>
    <col min="6" max="6" width="12.85546875" bestFit="1" customWidth="1"/>
    <col min="9" max="9" width="17.85546875" bestFit="1" customWidth="1"/>
    <col min="11" max="11" width="12" bestFit="1" customWidth="1"/>
    <col min="15" max="15" width="11.42578125" bestFit="1" customWidth="1"/>
    <col min="16" max="16" width="11.140625" bestFit="1" customWidth="1"/>
    <col min="17" max="17" width="7.42578125" bestFit="1" customWidth="1"/>
    <col min="18" max="18" width="9.85546875" bestFit="1" customWidth="1"/>
    <col min="19" max="19" width="6.5703125" bestFit="1" customWidth="1"/>
  </cols>
  <sheetData>
    <row r="1" spans="1:20">
      <c r="A1" t="s">
        <v>0</v>
      </c>
      <c r="B1" t="s">
        <v>1</v>
      </c>
      <c r="C1" t="s">
        <v>2</v>
      </c>
      <c r="D1" s="11" t="s">
        <v>3</v>
      </c>
      <c r="E1" s="11" t="s">
        <v>4</v>
      </c>
      <c r="F1" s="1" t="s">
        <v>5</v>
      </c>
      <c r="G1" t="s">
        <v>6</v>
      </c>
      <c r="H1" t="s">
        <v>7</v>
      </c>
      <c r="M1" t="s">
        <v>0</v>
      </c>
      <c r="N1" t="s">
        <v>1</v>
      </c>
      <c r="O1" t="s">
        <v>2</v>
      </c>
      <c r="P1" s="11" t="s">
        <v>3</v>
      </c>
      <c r="Q1" s="11" t="s">
        <v>4</v>
      </c>
      <c r="R1" s="1" t="s">
        <v>5</v>
      </c>
      <c r="S1" t="s">
        <v>6</v>
      </c>
      <c r="T1" t="s">
        <v>7</v>
      </c>
    </row>
    <row r="2" spans="1:20" hidden="1">
      <c r="A2" t="s">
        <v>8</v>
      </c>
      <c r="B2">
        <v>2020</v>
      </c>
      <c r="C2" s="3">
        <v>3529971.3820238481</v>
      </c>
      <c r="D2" s="23">
        <v>1.24</v>
      </c>
      <c r="E2" s="13">
        <v>8333.6666659999992</v>
      </c>
      <c r="F2" s="18">
        <v>1.59</v>
      </c>
      <c r="G2" s="9">
        <v>39208917687</v>
      </c>
      <c r="H2" s="3">
        <v>2760893.4339066842</v>
      </c>
      <c r="I2">
        <f>G2/H2</f>
        <v>14201.532447965259</v>
      </c>
      <c r="M2" t="s">
        <v>8</v>
      </c>
      <c r="N2">
        <v>2020</v>
      </c>
      <c r="O2" s="17">
        <f t="shared" ref="O2:O14" si="0">C2/(AVERAGE(C$2:C$14))</f>
        <v>1.0823829346160216</v>
      </c>
      <c r="P2" s="17">
        <f t="shared" ref="P2:P14" si="1">D2/(AVERAGE(D$2:D$14))</f>
        <v>0.28816589202717197</v>
      </c>
      <c r="Q2" s="17">
        <f t="shared" ref="Q2:Q14" si="2">E2/(AVERAGE(E$2:E$14))</f>
        <v>1.3632938377918582</v>
      </c>
      <c r="R2" s="17">
        <f>F2/F3</f>
        <v>0.6489795918367347</v>
      </c>
      <c r="S2" s="17">
        <f t="shared" ref="S2:S14" si="3">G2/(AVERAGE(G$2:G$14))</f>
        <v>1.6271185861177213</v>
      </c>
      <c r="T2" s="17">
        <f t="shared" ref="T2:T14" si="4">H2/(AVERAGE(H$2:H$14))</f>
        <v>1.3176204436613026</v>
      </c>
    </row>
    <row r="3" spans="1:20" hidden="1">
      <c r="A3" t="s">
        <v>8</v>
      </c>
      <c r="B3">
        <v>2019</v>
      </c>
      <c r="C3" s="3">
        <v>3438827.4524636236</v>
      </c>
      <c r="D3" s="23">
        <v>1.03</v>
      </c>
      <c r="E3" s="13">
        <v>8502.75</v>
      </c>
      <c r="F3" s="18">
        <v>2.4500000000000002</v>
      </c>
      <c r="G3" s="9">
        <v>38495569857</v>
      </c>
      <c r="H3" s="3">
        <v>3155489.0077149668</v>
      </c>
      <c r="M3" t="s">
        <v>8</v>
      </c>
      <c r="N3">
        <v>2019</v>
      </c>
      <c r="O3" s="17">
        <f t="shared" si="0"/>
        <v>1.0544357862475635</v>
      </c>
      <c r="P3" s="17">
        <f t="shared" si="1"/>
        <v>0.23936360386127994</v>
      </c>
      <c r="Q3" s="17">
        <f t="shared" si="2"/>
        <v>1.3909539634669044</v>
      </c>
      <c r="R3" s="17">
        <f t="shared" ref="R3:R14" si="5">F3/(AVERAGE(F$2:F$14))</f>
        <v>0.37527983975491935</v>
      </c>
      <c r="S3" s="17">
        <f t="shared" si="3"/>
        <v>1.5975155881001408</v>
      </c>
      <c r="T3" s="17">
        <f t="shared" si="4"/>
        <v>1.505938901970052</v>
      </c>
    </row>
    <row r="4" spans="1:20" hidden="1">
      <c r="A4" t="s">
        <v>8</v>
      </c>
      <c r="B4">
        <v>2018</v>
      </c>
      <c r="C4" s="3">
        <v>3795037.3159382814</v>
      </c>
      <c r="D4" s="23">
        <v>1.32</v>
      </c>
      <c r="E4" s="13">
        <v>7051.4166660000001</v>
      </c>
      <c r="F4" s="18">
        <v>2.77</v>
      </c>
      <c r="G4" s="9">
        <v>35919208072</v>
      </c>
      <c r="H4" s="3">
        <v>3061138.7014105194</v>
      </c>
      <c r="I4" s="2"/>
      <c r="J4" s="2"/>
      <c r="K4" s="2"/>
      <c r="L4" s="2"/>
      <c r="M4" t="s">
        <v>8</v>
      </c>
      <c r="N4">
        <v>2018</v>
      </c>
      <c r="O4" s="17">
        <f t="shared" si="0"/>
        <v>1.163659186564713</v>
      </c>
      <c r="P4" s="17">
        <f t="shared" si="1"/>
        <v>0.30675723989989273</v>
      </c>
      <c r="Q4" s="17">
        <f t="shared" si="2"/>
        <v>1.1535322054193391</v>
      </c>
      <c r="R4" s="17">
        <f t="shared" si="5"/>
        <v>0.42429598209025576</v>
      </c>
      <c r="S4" s="17">
        <f t="shared" si="3"/>
        <v>1.4905999578753659</v>
      </c>
      <c r="T4" s="17">
        <f t="shared" si="4"/>
        <v>1.4609107632792604</v>
      </c>
    </row>
    <row r="5" spans="1:20" hidden="1">
      <c r="A5" t="s">
        <v>8</v>
      </c>
      <c r="B5">
        <v>2017</v>
      </c>
      <c r="C5" s="4">
        <v>3845741.1045194236</v>
      </c>
      <c r="D5" s="23">
        <v>2.17</v>
      </c>
      <c r="E5" s="13">
        <v>6160.0833329999996</v>
      </c>
      <c r="F5" s="18">
        <v>3.1</v>
      </c>
      <c r="G5" s="9">
        <v>31662704399</v>
      </c>
      <c r="H5" s="3">
        <v>2784832.257024128</v>
      </c>
      <c r="J5" s="19" t="s">
        <v>9</v>
      </c>
      <c r="M5" t="s">
        <v>8</v>
      </c>
      <c r="N5">
        <v>2017</v>
      </c>
      <c r="O5" s="17">
        <f t="shared" si="0"/>
        <v>1.1792063141590285</v>
      </c>
      <c r="P5" s="17">
        <f t="shared" si="1"/>
        <v>0.50429031104755095</v>
      </c>
      <c r="Q5" s="17">
        <f t="shared" si="2"/>
        <v>1.0077201290550433</v>
      </c>
      <c r="R5" s="17">
        <f t="shared" si="5"/>
        <v>0.47484387887357143</v>
      </c>
      <c r="S5" s="17">
        <f t="shared" si="3"/>
        <v>1.3139606460355249</v>
      </c>
      <c r="T5" s="17">
        <f t="shared" si="4"/>
        <v>1.3290451087169557</v>
      </c>
    </row>
    <row r="6" spans="1:20" hidden="1">
      <c r="A6" t="s">
        <v>8</v>
      </c>
      <c r="B6">
        <v>2016</v>
      </c>
      <c r="C6" s="4">
        <v>3676127.6730941907</v>
      </c>
      <c r="D6" s="23">
        <v>2.4300000000000002</v>
      </c>
      <c r="E6" s="13">
        <v>5149.5</v>
      </c>
      <c r="F6" s="18">
        <v>3.48</v>
      </c>
      <c r="G6" s="9">
        <v>22997635090</v>
      </c>
      <c r="H6" s="4">
        <v>2203962.2619326245</v>
      </c>
      <c r="J6" s="19" t="s">
        <v>10</v>
      </c>
      <c r="M6" t="s">
        <v>8</v>
      </c>
      <c r="N6">
        <v>2016</v>
      </c>
      <c r="O6" s="17">
        <f t="shared" si="0"/>
        <v>1.1271983334169635</v>
      </c>
      <c r="P6" s="17">
        <f t="shared" si="1"/>
        <v>0.56471219163389352</v>
      </c>
      <c r="Q6" s="17">
        <f t="shared" si="2"/>
        <v>0.84240009818856543</v>
      </c>
      <c r="R6" s="17">
        <f t="shared" si="5"/>
        <v>0.53305054789678341</v>
      </c>
      <c r="S6" s="17">
        <f t="shared" si="3"/>
        <v>0.95437165061301676</v>
      </c>
      <c r="T6" s="17">
        <f t="shared" si="4"/>
        <v>1.051828258822461</v>
      </c>
    </row>
    <row r="7" spans="1:20" hidden="1">
      <c r="A7" t="s">
        <v>8</v>
      </c>
      <c r="B7">
        <v>2015</v>
      </c>
      <c r="C7" s="4">
        <v>3069568.9888858772</v>
      </c>
      <c r="D7" s="23">
        <v>2.89</v>
      </c>
      <c r="E7" s="13">
        <v>5425.5</v>
      </c>
      <c r="F7" s="18">
        <v>6.23</v>
      </c>
      <c r="G7" s="9">
        <v>26110073358</v>
      </c>
      <c r="H7" s="4">
        <v>2237376.8862383664</v>
      </c>
      <c r="J7" t="e">
        <f>AVERAGE(J5:J6)</f>
        <v>#DIV/0!</v>
      </c>
      <c r="M7" t="s">
        <v>8</v>
      </c>
      <c r="N7">
        <v>2015</v>
      </c>
      <c r="O7" s="17">
        <f t="shared" si="0"/>
        <v>0.9412113387422878</v>
      </c>
      <c r="P7" s="17">
        <f t="shared" si="1"/>
        <v>0.67161244190203795</v>
      </c>
      <c r="Q7" s="17">
        <f t="shared" si="2"/>
        <v>0.8875505840804081</v>
      </c>
      <c r="R7" s="17">
        <f t="shared" si="5"/>
        <v>0.95428302109108065</v>
      </c>
      <c r="S7" s="17">
        <f t="shared" si="3"/>
        <v>1.0835337507871299</v>
      </c>
      <c r="T7" s="17">
        <f t="shared" si="4"/>
        <v>1.0677751952604269</v>
      </c>
    </row>
    <row r="8" spans="1:20" hidden="1">
      <c r="A8" t="s">
        <v>8</v>
      </c>
      <c r="B8">
        <v>2014</v>
      </c>
      <c r="C8" s="4">
        <v>3210467.9999999995</v>
      </c>
      <c r="D8" s="23">
        <v>3.13</v>
      </c>
      <c r="E8" s="13">
        <v>5357.0833329999996</v>
      </c>
      <c r="F8" s="18">
        <v>5.0199999999999996</v>
      </c>
      <c r="G8" s="9">
        <v>22948406067</v>
      </c>
      <c r="H8" s="4">
        <v>2034640</v>
      </c>
      <c r="M8" t="s">
        <v>8</v>
      </c>
      <c r="N8">
        <v>2014</v>
      </c>
      <c r="O8" s="17">
        <f t="shared" si="0"/>
        <v>0.98441471594552232</v>
      </c>
      <c r="P8" s="17">
        <f t="shared" si="1"/>
        <v>0.72738648552020013</v>
      </c>
      <c r="Q8" s="17">
        <f t="shared" si="2"/>
        <v>0.87635838930450083</v>
      </c>
      <c r="R8" s="17">
        <f t="shared" si="5"/>
        <v>0.76894073288558973</v>
      </c>
      <c r="S8" s="17">
        <f t="shared" si="3"/>
        <v>0.95232871081704595</v>
      </c>
      <c r="T8" s="17">
        <f t="shared" si="4"/>
        <v>0.97102018736650897</v>
      </c>
    </row>
    <row r="9" spans="1:20" hidden="1">
      <c r="A9" t="s">
        <v>8</v>
      </c>
      <c r="B9">
        <v>2013</v>
      </c>
      <c r="C9" s="4">
        <v>3483535.6572000007</v>
      </c>
      <c r="D9" s="23">
        <v>2.37</v>
      </c>
      <c r="E9" s="13">
        <v>5223</v>
      </c>
      <c r="F9" s="18">
        <v>4.71</v>
      </c>
      <c r="G9" s="9">
        <v>20594069333</v>
      </c>
      <c r="H9" s="3">
        <v>1933339.8798000002</v>
      </c>
      <c r="M9" t="s">
        <v>8</v>
      </c>
      <c r="N9">
        <v>2013</v>
      </c>
      <c r="O9" s="17">
        <f t="shared" si="0"/>
        <v>1.0681445086724544</v>
      </c>
      <c r="P9" s="17">
        <f t="shared" si="1"/>
        <v>0.55076868072935292</v>
      </c>
      <c r="Q9" s="17">
        <f t="shared" si="2"/>
        <v>0.85442386888802346</v>
      </c>
      <c r="R9" s="17">
        <f t="shared" si="5"/>
        <v>0.72145634499823263</v>
      </c>
      <c r="S9" s="17">
        <f t="shared" si="3"/>
        <v>0.85462682859597106</v>
      </c>
      <c r="T9" s="17">
        <f t="shared" si="4"/>
        <v>0.92267529013807859</v>
      </c>
    </row>
    <row r="10" spans="1:20" hidden="1">
      <c r="A10" t="s">
        <v>8</v>
      </c>
      <c r="B10">
        <v>2012</v>
      </c>
      <c r="C10" s="4">
        <v>3149600.9918868602</v>
      </c>
      <c r="D10" s="23">
        <v>8.56</v>
      </c>
      <c r="E10" s="13">
        <v>7267.9166660000001</v>
      </c>
      <c r="F10" s="18">
        <v>5.73</v>
      </c>
      <c r="G10" s="9">
        <v>19450932279</v>
      </c>
      <c r="H10" s="4">
        <v>1715076.7308891302</v>
      </c>
      <c r="J10" s="19">
        <f>AVERAGE(F4:F7)</f>
        <v>3.895</v>
      </c>
      <c r="M10" t="s">
        <v>8</v>
      </c>
      <c r="N10">
        <v>2012</v>
      </c>
      <c r="O10" s="17">
        <f t="shared" si="0"/>
        <v>0.96575127544334327</v>
      </c>
      <c r="P10" s="17">
        <f t="shared" si="1"/>
        <v>1.9892742223811226</v>
      </c>
      <c r="Q10" s="17">
        <f t="shared" si="2"/>
        <v>1.1889491626497157</v>
      </c>
      <c r="R10" s="17">
        <f t="shared" si="5"/>
        <v>0.87769529869211749</v>
      </c>
      <c r="S10" s="17">
        <f t="shared" si="3"/>
        <v>0.80718814227742564</v>
      </c>
      <c r="T10" s="17">
        <f t="shared" si="4"/>
        <v>0.81851046306762021</v>
      </c>
    </row>
    <row r="11" spans="1:20" hidden="1">
      <c r="A11" t="s">
        <v>8</v>
      </c>
      <c r="B11">
        <v>2011</v>
      </c>
      <c r="C11" s="4">
        <v>3137110.2351379124</v>
      </c>
      <c r="D11" s="23">
        <v>8.73</v>
      </c>
      <c r="E11" s="13">
        <v>7009.5</v>
      </c>
      <c r="F11" s="18">
        <v>5.81</v>
      </c>
      <c r="G11" s="9">
        <v>16073366471</v>
      </c>
      <c r="H11" s="4">
        <v>1423884.0433967495</v>
      </c>
      <c r="M11" t="s">
        <v>8</v>
      </c>
      <c r="N11">
        <v>2011</v>
      </c>
      <c r="O11" s="17">
        <f t="shared" si="0"/>
        <v>0.96192127783646475</v>
      </c>
      <c r="P11" s="17">
        <f t="shared" si="1"/>
        <v>2.0287808366106543</v>
      </c>
      <c r="Q11" s="17">
        <f t="shared" si="2"/>
        <v>1.1466751118075054</v>
      </c>
      <c r="R11" s="17">
        <f t="shared" si="5"/>
        <v>0.88994933427595146</v>
      </c>
      <c r="S11" s="17">
        <f t="shared" si="3"/>
        <v>0.66702359741791128</v>
      </c>
      <c r="T11" s="17">
        <f t="shared" si="4"/>
        <v>0.67954043496996719</v>
      </c>
    </row>
    <row r="12" spans="1:20" hidden="1">
      <c r="A12" t="s">
        <v>8</v>
      </c>
      <c r="B12">
        <v>2010</v>
      </c>
      <c r="C12" s="4">
        <v>2846054.7544421637</v>
      </c>
      <c r="D12" s="23">
        <v>7</v>
      </c>
      <c r="E12" s="13">
        <v>5418.3333329999996</v>
      </c>
      <c r="F12" s="18">
        <v>10.62</v>
      </c>
      <c r="G12" s="9">
        <v>14618305916</v>
      </c>
      <c r="H12" s="4">
        <v>1405008.9212544046</v>
      </c>
      <c r="M12" t="s">
        <v>8</v>
      </c>
      <c r="N12">
        <v>2010</v>
      </c>
      <c r="O12" s="17">
        <f t="shared" si="0"/>
        <v>0.8726759409094208</v>
      </c>
      <c r="P12" s="17">
        <f t="shared" si="1"/>
        <v>1.6267429388630674</v>
      </c>
      <c r="Q12" s="17">
        <f t="shared" si="2"/>
        <v>0.88637819822071584</v>
      </c>
      <c r="R12" s="17">
        <f t="shared" si="5"/>
        <v>1.6267232237539768</v>
      </c>
      <c r="S12" s="17">
        <f t="shared" si="3"/>
        <v>0.60664049549535437</v>
      </c>
      <c r="T12" s="17">
        <f t="shared" si="4"/>
        <v>0.67053239195536729</v>
      </c>
    </row>
    <row r="13" spans="1:20" hidden="1">
      <c r="A13" t="s">
        <v>8</v>
      </c>
      <c r="B13">
        <v>2009</v>
      </c>
      <c r="C13" s="5">
        <v>2636187.2921498897</v>
      </c>
      <c r="D13" s="23">
        <v>7.33</v>
      </c>
      <c r="E13" s="13">
        <v>4374</v>
      </c>
      <c r="F13" s="18">
        <v>21.56</v>
      </c>
      <c r="G13" s="9">
        <v>13886811259</v>
      </c>
      <c r="H13" s="4">
        <v>1398870.9341023224</v>
      </c>
      <c r="M13" t="s">
        <v>8</v>
      </c>
      <c r="N13">
        <v>2009</v>
      </c>
      <c r="O13" s="17">
        <f t="shared" si="0"/>
        <v>0.80832500569416343</v>
      </c>
      <c r="P13" s="17">
        <f t="shared" si="1"/>
        <v>1.7034322488380407</v>
      </c>
      <c r="Q13" s="17">
        <f t="shared" si="2"/>
        <v>0.71553704815550734</v>
      </c>
      <c r="R13" s="17">
        <f t="shared" si="5"/>
        <v>3.30246258984329</v>
      </c>
      <c r="S13" s="17">
        <f t="shared" si="3"/>
        <v>0.57628442799173296</v>
      </c>
      <c r="T13" s="17">
        <f t="shared" si="4"/>
        <v>0.66760307304171773</v>
      </c>
    </row>
    <row r="14" spans="1:20" hidden="1">
      <c r="A14" t="s">
        <v>8</v>
      </c>
      <c r="B14">
        <v>2008</v>
      </c>
      <c r="C14" s="5">
        <v>2578620.1175676375</v>
      </c>
      <c r="D14" s="23">
        <v>7.74</v>
      </c>
      <c r="E14" s="13">
        <v>4194.8333329999996</v>
      </c>
      <c r="F14" s="18">
        <v>11.8</v>
      </c>
      <c r="G14" s="9">
        <v>11296926639</v>
      </c>
      <c r="H14" s="4">
        <v>1125208.9832647715</v>
      </c>
      <c r="M14" t="s">
        <v>8</v>
      </c>
      <c r="N14">
        <v>2008</v>
      </c>
      <c r="O14" s="17">
        <f t="shared" si="0"/>
        <v>0.7906733817520547</v>
      </c>
      <c r="P14" s="17">
        <f t="shared" si="1"/>
        <v>1.7987129066857348</v>
      </c>
      <c r="Q14" s="17">
        <f t="shared" si="2"/>
        <v>0.68622740297191309</v>
      </c>
      <c r="R14" s="17">
        <f t="shared" si="5"/>
        <v>1.8074702486155301</v>
      </c>
      <c r="S14" s="17">
        <f t="shared" si="3"/>
        <v>0.46880761787566</v>
      </c>
      <c r="T14" s="17">
        <f t="shared" si="4"/>
        <v>0.53699948775028383</v>
      </c>
    </row>
    <row r="15" spans="1:20" hidden="1">
      <c r="A15" t="s">
        <v>11</v>
      </c>
      <c r="B15" s="6">
        <v>2020</v>
      </c>
      <c r="C15" s="4">
        <v>6186298.1895540832</v>
      </c>
      <c r="D15" s="23">
        <v>3.66</v>
      </c>
      <c r="E15" s="13">
        <v>20802.75</v>
      </c>
      <c r="F15" s="19">
        <v>8.2200000000000006</v>
      </c>
      <c r="G15" s="9">
        <v>52431054066</v>
      </c>
      <c r="H15" s="4">
        <v>2631715.4663611981</v>
      </c>
      <c r="M15" t="s">
        <v>11</v>
      </c>
      <c r="N15" s="6">
        <v>2020</v>
      </c>
      <c r="O15" s="17">
        <f t="shared" ref="O15:O27" si="6">C15/(AVERAGE(C$15:C$27))</f>
        <v>1.1955024151220039</v>
      </c>
      <c r="P15" s="17">
        <f t="shared" ref="P15:P27" si="7">D15/(AVERAGE(D$15:D$27))</f>
        <v>0.89756649688737977</v>
      </c>
      <c r="Q15" s="17">
        <f t="shared" ref="Q15:Q27" si="8">E15/(AVERAGE(E$15:E$27))</f>
        <v>1.0852371017407152</v>
      </c>
      <c r="R15" s="17">
        <f t="shared" ref="R15:R27" si="9">F15/(AVERAGE(F$15:F$27))</f>
        <v>1.1027863777089784</v>
      </c>
      <c r="S15" s="17">
        <f t="shared" ref="S15:S27" si="10">G15/(AVERAGE(G$15:G$27))</f>
        <v>0.88188496354502255</v>
      </c>
      <c r="T15" s="17">
        <f t="shared" ref="T15:T27" si="11">H15/(AVERAGE(H$15:H$27))</f>
        <v>0.84791984335945592</v>
      </c>
    </row>
    <row r="16" spans="1:20" hidden="1">
      <c r="A16" t="s">
        <v>12</v>
      </c>
      <c r="B16" s="6">
        <v>2019</v>
      </c>
      <c r="C16" s="4">
        <v>6310334.024533879</v>
      </c>
      <c r="D16" s="23">
        <v>3.55</v>
      </c>
      <c r="E16" s="13">
        <v>20979.083332999999</v>
      </c>
      <c r="F16" s="19">
        <v>8.2799999999999994</v>
      </c>
      <c r="G16" s="9">
        <v>48088214359</v>
      </c>
      <c r="H16" s="3">
        <v>2442288.9289176785</v>
      </c>
      <c r="M16" t="s">
        <v>12</v>
      </c>
      <c r="N16" s="6">
        <v>2019</v>
      </c>
      <c r="O16" s="17">
        <f t="shared" si="6"/>
        <v>1.2194723460461887</v>
      </c>
      <c r="P16" s="17">
        <f t="shared" si="7"/>
        <v>0.87059045463120155</v>
      </c>
      <c r="Q16" s="17">
        <f t="shared" si="8"/>
        <v>1.0944360526123642</v>
      </c>
      <c r="R16" s="17">
        <f t="shared" si="9"/>
        <v>1.1108359133126935</v>
      </c>
      <c r="S16" s="17">
        <f t="shared" si="10"/>
        <v>0.80883884412372453</v>
      </c>
      <c r="T16" s="17">
        <f t="shared" si="11"/>
        <v>0.78688797193936044</v>
      </c>
    </row>
    <row r="17" spans="1:20" hidden="1">
      <c r="A17" t="s">
        <v>11</v>
      </c>
      <c r="B17" s="6">
        <v>2018</v>
      </c>
      <c r="C17" s="4">
        <v>5123847.4045343278</v>
      </c>
      <c r="D17" s="23">
        <v>2.93</v>
      </c>
      <c r="E17" s="13">
        <v>18381.333332999999</v>
      </c>
      <c r="F17" s="19">
        <v>7.39</v>
      </c>
      <c r="G17" s="9">
        <v>63764601243</v>
      </c>
      <c r="H17" s="3">
        <v>2965912.2105455659</v>
      </c>
      <c r="M17" t="s">
        <v>11</v>
      </c>
      <c r="N17" s="6">
        <v>2018</v>
      </c>
      <c r="O17" s="17">
        <f t="shared" si="6"/>
        <v>0.99018375111319046</v>
      </c>
      <c r="P17" s="17">
        <f t="shared" si="7"/>
        <v>0.71854367100547067</v>
      </c>
      <c r="Q17" s="17">
        <f t="shared" si="8"/>
        <v>0.95891672554998353</v>
      </c>
      <c r="R17" s="17">
        <f t="shared" si="9"/>
        <v>0.99143446852425177</v>
      </c>
      <c r="S17" s="17">
        <f t="shared" si="10"/>
        <v>1.072514067175915</v>
      </c>
      <c r="T17" s="17">
        <f t="shared" si="11"/>
        <v>0.95559563681134463</v>
      </c>
    </row>
    <row r="18" spans="1:20" hidden="1">
      <c r="A18" t="s">
        <v>11</v>
      </c>
      <c r="B18" s="6">
        <v>2017</v>
      </c>
      <c r="C18" s="4">
        <v>5148136.2882015239</v>
      </c>
      <c r="D18" s="23">
        <v>3.44</v>
      </c>
      <c r="E18" s="13">
        <v>18779.416666000001</v>
      </c>
      <c r="F18" s="19">
        <v>7.21</v>
      </c>
      <c r="G18" s="9">
        <v>63909017271</v>
      </c>
      <c r="H18" s="4">
        <v>2884201.9896696275</v>
      </c>
      <c r="M18" t="s">
        <v>11</v>
      </c>
      <c r="N18" s="6">
        <v>2017</v>
      </c>
      <c r="O18" s="17">
        <f t="shared" si="6"/>
        <v>0.99487757902044871</v>
      </c>
      <c r="P18" s="17">
        <f t="shared" si="7"/>
        <v>0.84361441237502355</v>
      </c>
      <c r="Q18" s="17">
        <f t="shared" si="8"/>
        <v>0.9796839223175362</v>
      </c>
      <c r="R18" s="17">
        <f t="shared" si="9"/>
        <v>0.96728586171310627</v>
      </c>
      <c r="S18" s="17">
        <f t="shared" si="10"/>
        <v>1.0749431299871981</v>
      </c>
      <c r="T18" s="17">
        <f t="shared" si="11"/>
        <v>0.92926918983347706</v>
      </c>
    </row>
    <row r="19" spans="1:20" hidden="1">
      <c r="A19" t="s">
        <v>12</v>
      </c>
      <c r="B19" s="6">
        <v>2016</v>
      </c>
      <c r="C19" s="4">
        <v>5253295.889507765</v>
      </c>
      <c r="D19" s="23">
        <v>3.48</v>
      </c>
      <c r="E19" s="13">
        <v>19948.916666000001</v>
      </c>
      <c r="F19" s="19">
        <v>6.35</v>
      </c>
      <c r="G19" s="9">
        <v>65645671278</v>
      </c>
      <c r="H19" s="4">
        <v>2787884.1575143072</v>
      </c>
      <c r="M19" t="s">
        <v>12</v>
      </c>
      <c r="N19" s="6">
        <v>2016</v>
      </c>
      <c r="O19" s="17">
        <f t="shared" si="6"/>
        <v>1.0151996769023712</v>
      </c>
      <c r="P19" s="17">
        <f t="shared" si="7"/>
        <v>0.85342388228636101</v>
      </c>
      <c r="Q19" s="17">
        <f t="shared" si="8"/>
        <v>1.0406943555768777</v>
      </c>
      <c r="R19" s="17">
        <f t="shared" si="9"/>
        <v>0.85190918472652211</v>
      </c>
      <c r="S19" s="17">
        <f t="shared" si="10"/>
        <v>1.1041534726540772</v>
      </c>
      <c r="T19" s="17">
        <f t="shared" si="11"/>
        <v>0.89823627529625916</v>
      </c>
    </row>
    <row r="20" spans="1:20" hidden="1">
      <c r="A20" t="s">
        <v>11</v>
      </c>
      <c r="B20" s="6">
        <v>2015</v>
      </c>
      <c r="C20" s="4">
        <v>5554311.9183157133</v>
      </c>
      <c r="D20" s="23">
        <v>3.88</v>
      </c>
      <c r="E20" s="13">
        <v>20535.5</v>
      </c>
      <c r="F20" s="19">
        <v>8.19</v>
      </c>
      <c r="G20" s="9">
        <v>64754142045</v>
      </c>
      <c r="H20" s="4">
        <v>2866850.9984639017</v>
      </c>
      <c r="M20" t="s">
        <v>11</v>
      </c>
      <c r="N20" s="6">
        <v>2015</v>
      </c>
      <c r="O20" s="17">
        <f t="shared" si="6"/>
        <v>1.0733710385800204</v>
      </c>
      <c r="P20" s="17">
        <f t="shared" si="7"/>
        <v>0.95151858139973577</v>
      </c>
      <c r="Q20" s="17">
        <f t="shared" si="8"/>
        <v>1.0712952135076592</v>
      </c>
      <c r="R20" s="17">
        <f t="shared" si="9"/>
        <v>1.0987616099071207</v>
      </c>
      <c r="S20" s="17">
        <f t="shared" si="10"/>
        <v>1.0891580421949865</v>
      </c>
      <c r="T20" s="17">
        <f t="shared" si="11"/>
        <v>0.9236788249428407</v>
      </c>
    </row>
    <row r="21" spans="1:20" hidden="1">
      <c r="A21" t="s">
        <v>11</v>
      </c>
      <c r="B21" s="6">
        <v>2014</v>
      </c>
      <c r="C21" s="4">
        <v>5815729</v>
      </c>
      <c r="D21" s="23">
        <v>4.13</v>
      </c>
      <c r="E21" s="13">
        <v>19478.416666000001</v>
      </c>
      <c r="F21" s="19">
        <v>7.14</v>
      </c>
      <c r="G21" s="9">
        <v>64433533846</v>
      </c>
      <c r="H21" s="4">
        <v>3063061</v>
      </c>
      <c r="M21" t="s">
        <v>11</v>
      </c>
      <c r="N21" s="6">
        <v>2014</v>
      </c>
      <c r="O21" s="17">
        <f t="shared" si="6"/>
        <v>1.1238899018697706</v>
      </c>
      <c r="P21" s="17">
        <f t="shared" si="7"/>
        <v>1.0128277683455951</v>
      </c>
      <c r="Q21" s="17">
        <f t="shared" si="8"/>
        <v>1.0161493287718155</v>
      </c>
      <c r="R21" s="17">
        <f t="shared" si="9"/>
        <v>0.95789473684210524</v>
      </c>
      <c r="S21" s="17">
        <f t="shared" si="10"/>
        <v>1.0837654450991614</v>
      </c>
      <c r="T21" s="17">
        <f t="shared" si="11"/>
        <v>0.98689627982905714</v>
      </c>
    </row>
    <row r="22" spans="1:20" hidden="1">
      <c r="A22" t="s">
        <v>12</v>
      </c>
      <c r="B22" s="6">
        <v>2013</v>
      </c>
      <c r="C22" s="4">
        <v>5552741.9532000003</v>
      </c>
      <c r="D22" s="23">
        <v>4.41</v>
      </c>
      <c r="E22" s="13">
        <v>19364.25</v>
      </c>
      <c r="F22" s="19">
        <v>6.93</v>
      </c>
      <c r="G22" s="9">
        <v>61427409311</v>
      </c>
      <c r="H22" s="4">
        <v>3232886.9021999999</v>
      </c>
      <c r="M22" t="s">
        <v>12</v>
      </c>
      <c r="N22" s="6">
        <v>2013</v>
      </c>
      <c r="O22" s="17">
        <f t="shared" si="6"/>
        <v>1.0730676427478147</v>
      </c>
      <c r="P22" s="17">
        <f t="shared" si="7"/>
        <v>1.0814940577249574</v>
      </c>
      <c r="Q22" s="17">
        <f t="shared" si="8"/>
        <v>1.0101934863122732</v>
      </c>
      <c r="R22" s="17">
        <f t="shared" si="9"/>
        <v>0.92972136222910207</v>
      </c>
      <c r="S22" s="17">
        <f t="shared" si="10"/>
        <v>1.0332027380701718</v>
      </c>
      <c r="T22" s="17">
        <f t="shared" si="11"/>
        <v>1.0416129671884644</v>
      </c>
    </row>
    <row r="23" spans="1:20" hidden="1">
      <c r="A23" t="s">
        <v>11</v>
      </c>
      <c r="B23" s="6">
        <v>2012</v>
      </c>
      <c r="C23" s="4">
        <v>5446775.0738091609</v>
      </c>
      <c r="D23" s="23">
        <v>4.5199999999999996</v>
      </c>
      <c r="E23" s="13">
        <v>19691</v>
      </c>
      <c r="F23" s="19">
        <v>9.19</v>
      </c>
      <c r="G23" s="9">
        <v>62241499163</v>
      </c>
      <c r="H23" s="4">
        <v>3369485.4270743406</v>
      </c>
      <c r="M23" t="s">
        <v>11</v>
      </c>
      <c r="N23" s="6">
        <v>2012</v>
      </c>
      <c r="O23" s="17">
        <f t="shared" si="6"/>
        <v>1.0525895383382013</v>
      </c>
      <c r="P23" s="17">
        <f t="shared" si="7"/>
        <v>1.1084700999811354</v>
      </c>
      <c r="Q23" s="17">
        <f t="shared" si="8"/>
        <v>1.0272393683708367</v>
      </c>
      <c r="R23" s="17">
        <f t="shared" si="9"/>
        <v>1.2329205366357068</v>
      </c>
      <c r="S23" s="17">
        <f t="shared" si="10"/>
        <v>1.0468956460660641</v>
      </c>
      <c r="T23" s="17">
        <f t="shared" si="11"/>
        <v>1.0856240319464381</v>
      </c>
    </row>
    <row r="24" spans="1:20" hidden="1">
      <c r="A24" t="s">
        <v>11</v>
      </c>
      <c r="B24" s="6">
        <v>2011</v>
      </c>
      <c r="C24" s="4">
        <v>4998865.6269713966</v>
      </c>
      <c r="D24" s="23">
        <v>4.66</v>
      </c>
      <c r="E24" s="13">
        <v>18947.666666000001</v>
      </c>
      <c r="F24" s="19">
        <v>8.1999999999999993</v>
      </c>
      <c r="G24" s="9">
        <v>61360642317</v>
      </c>
      <c r="H24" s="4">
        <v>3414249.9941910054</v>
      </c>
      <c r="M24" t="s">
        <v>11</v>
      </c>
      <c r="N24" s="6">
        <v>2011</v>
      </c>
      <c r="O24" s="17">
        <f t="shared" si="6"/>
        <v>0.96603101674047254</v>
      </c>
      <c r="P24" s="17">
        <f t="shared" si="7"/>
        <v>1.1428032446708167</v>
      </c>
      <c r="Q24" s="17">
        <f t="shared" si="8"/>
        <v>0.98846118216865564</v>
      </c>
      <c r="R24" s="17">
        <f t="shared" si="9"/>
        <v>1.1001031991744066</v>
      </c>
      <c r="S24" s="17">
        <f t="shared" si="10"/>
        <v>1.0320797240640909</v>
      </c>
      <c r="T24" s="17">
        <f t="shared" si="11"/>
        <v>1.1000468543308419</v>
      </c>
    </row>
    <row r="25" spans="1:20" ht="15.75" hidden="1" thickBot="1">
      <c r="A25" t="s">
        <v>12</v>
      </c>
      <c r="B25" s="6">
        <v>2010</v>
      </c>
      <c r="C25" s="10">
        <v>4097693.3834116794</v>
      </c>
      <c r="D25" s="23">
        <v>4.5</v>
      </c>
      <c r="E25" s="13">
        <v>17968.666666000001</v>
      </c>
      <c r="F25" s="19">
        <v>6.94</v>
      </c>
      <c r="G25" s="9">
        <v>57572346308</v>
      </c>
      <c r="H25" s="4">
        <v>2854609.2018815042</v>
      </c>
      <c r="M25" t="s">
        <v>12</v>
      </c>
      <c r="N25" s="6">
        <v>2010</v>
      </c>
      <c r="O25" s="17">
        <f t="shared" si="6"/>
        <v>0.79187943842895026</v>
      </c>
      <c r="P25" s="17">
        <f t="shared" si="7"/>
        <v>1.1035653650254669</v>
      </c>
      <c r="Q25" s="17">
        <f t="shared" si="8"/>
        <v>0.93738874594728294</v>
      </c>
      <c r="R25" s="17">
        <f t="shared" si="9"/>
        <v>0.93106295149638807</v>
      </c>
      <c r="S25" s="17">
        <f t="shared" si="10"/>
        <v>0.96836097289061118</v>
      </c>
      <c r="T25" s="17">
        <f t="shared" si="11"/>
        <v>0.91973460590652634</v>
      </c>
    </row>
    <row r="26" spans="1:20" hidden="1">
      <c r="A26" t="s">
        <v>11</v>
      </c>
      <c r="B26" s="6">
        <v>2009</v>
      </c>
      <c r="C26" s="4">
        <v>3835575.094978686</v>
      </c>
      <c r="D26" s="23">
        <v>4.68</v>
      </c>
      <c r="E26" s="13">
        <v>17680.583332999999</v>
      </c>
      <c r="F26" s="19">
        <v>6.59</v>
      </c>
      <c r="G26" s="9">
        <v>51444108646</v>
      </c>
      <c r="H26" s="4">
        <v>3062130.4430901022</v>
      </c>
      <c r="M26" t="s">
        <v>11</v>
      </c>
      <c r="N26" s="6">
        <v>2009</v>
      </c>
      <c r="O26" s="17">
        <f t="shared" si="6"/>
        <v>0.74122506690214263</v>
      </c>
      <c r="P26" s="17">
        <f t="shared" si="7"/>
        <v>1.1477079796264855</v>
      </c>
      <c r="Q26" s="17">
        <f t="shared" si="8"/>
        <v>0.92236002515965976</v>
      </c>
      <c r="R26" s="17">
        <f t="shared" si="9"/>
        <v>0.88410732714138285</v>
      </c>
      <c r="S26" s="17">
        <f t="shared" si="10"/>
        <v>0.86528464258557736</v>
      </c>
      <c r="T26" s="17">
        <f t="shared" si="11"/>
        <v>0.98659646106849463</v>
      </c>
    </row>
    <row r="27" spans="1:20" hidden="1">
      <c r="A27" t="s">
        <v>11</v>
      </c>
      <c r="B27" s="6">
        <v>2008</v>
      </c>
      <c r="C27" s="5">
        <v>3946754.9970463822</v>
      </c>
      <c r="D27" s="23">
        <v>5.17</v>
      </c>
      <c r="E27" s="13">
        <v>16637.5</v>
      </c>
      <c r="F27" s="19">
        <v>6.27</v>
      </c>
      <c r="G27" s="9">
        <v>55821880167</v>
      </c>
      <c r="H27" s="4">
        <v>4773231.8456487376</v>
      </c>
      <c r="M27" t="s">
        <v>11</v>
      </c>
      <c r="N27" s="6">
        <v>2008</v>
      </c>
      <c r="O27" s="17">
        <f t="shared" si="6"/>
        <v>0.76271058818842574</v>
      </c>
      <c r="P27" s="17">
        <f t="shared" si="7"/>
        <v>1.2678739860403696</v>
      </c>
      <c r="Q27" s="17">
        <f t="shared" si="8"/>
        <v>0.86794449196433876</v>
      </c>
      <c r="R27" s="17">
        <f t="shared" si="9"/>
        <v>0.84117647058823519</v>
      </c>
      <c r="S27" s="17">
        <f t="shared" si="10"/>
        <v>0.93891831154339955</v>
      </c>
      <c r="T27" s="17">
        <f t="shared" si="11"/>
        <v>1.5379010575474414</v>
      </c>
    </row>
    <row r="28" spans="1:20" hidden="1">
      <c r="A28" t="s">
        <v>13</v>
      </c>
      <c r="B28" s="6">
        <v>2020</v>
      </c>
      <c r="C28" s="7">
        <v>10175514.584301762</v>
      </c>
      <c r="D28" s="24">
        <v>1.79</v>
      </c>
      <c r="E28" s="8">
        <v>21612.916666000001</v>
      </c>
      <c r="F28" s="19">
        <v>1.23</v>
      </c>
      <c r="G28" s="9">
        <v>177376810365</v>
      </c>
      <c r="H28" s="7">
        <v>4464863.6147323875</v>
      </c>
      <c r="M28" t="s">
        <v>13</v>
      </c>
      <c r="N28" s="6">
        <v>2020</v>
      </c>
      <c r="O28" s="17">
        <f t="shared" ref="O28:O40" si="12">C28/(AVERAGE(C$28:C$40))</f>
        <v>1.0865437285314004</v>
      </c>
      <c r="P28" s="17">
        <f t="shared" ref="P28:P40" si="13">D28/(AVERAGE(D$28:D$40))</f>
        <v>0.8946559015763168</v>
      </c>
      <c r="Q28" s="17">
        <f t="shared" ref="Q28:Q40" si="14">E28/(AVERAGE(E$28:E$40))</f>
        <v>1.3217396110712374</v>
      </c>
      <c r="R28" s="17">
        <f t="shared" ref="R28:R40" si="15">F28/(AVERAGE(F$28:F$40))</f>
        <v>0.33869942808726966</v>
      </c>
      <c r="S28" s="17">
        <f t="shared" ref="S28:S40" si="16">G28/(AVERAGE(G$28:G$40))</f>
        <v>1.4268682191028133</v>
      </c>
      <c r="T28" s="17">
        <f t="shared" ref="T28:T40" si="17">H28/(AVERAGE(H$28:H$40))</f>
        <v>1.2991958161882715</v>
      </c>
    </row>
    <row r="29" spans="1:20" hidden="1">
      <c r="A29" t="s">
        <v>13</v>
      </c>
      <c r="B29" s="6">
        <v>2019</v>
      </c>
      <c r="C29" s="7">
        <v>10457295.087133896</v>
      </c>
      <c r="D29" s="24">
        <v>1.87</v>
      </c>
      <c r="E29" s="8">
        <v>20796</v>
      </c>
      <c r="F29" s="19">
        <v>1.73</v>
      </c>
      <c r="G29" s="9">
        <v>174485955732</v>
      </c>
      <c r="H29" s="7">
        <v>3932046.650557057</v>
      </c>
      <c r="M29" t="s">
        <v>13</v>
      </c>
      <c r="N29" s="6">
        <v>2019</v>
      </c>
      <c r="O29" s="17">
        <f t="shared" si="12"/>
        <v>1.1166323137953846</v>
      </c>
      <c r="P29" s="17">
        <f t="shared" si="13"/>
        <v>0.934640522875817</v>
      </c>
      <c r="Q29" s="17">
        <f t="shared" si="14"/>
        <v>1.2717810083947627</v>
      </c>
      <c r="R29" s="17">
        <f t="shared" si="15"/>
        <v>0.4763821224316882</v>
      </c>
      <c r="S29" s="17">
        <f t="shared" si="16"/>
        <v>1.4036133832909288</v>
      </c>
      <c r="T29" s="17">
        <f t="shared" si="17"/>
        <v>1.1441555662763565</v>
      </c>
    </row>
    <row r="30" spans="1:20" hidden="1">
      <c r="A30" t="s">
        <v>13</v>
      </c>
      <c r="B30" s="6">
        <v>2018</v>
      </c>
      <c r="C30" s="7">
        <v>11302580.99588413</v>
      </c>
      <c r="D30" s="24">
        <v>1.91</v>
      </c>
      <c r="E30" s="8">
        <v>20314.25</v>
      </c>
      <c r="F30" s="19">
        <v>1.81</v>
      </c>
      <c r="G30" s="9">
        <v>184375642877</v>
      </c>
      <c r="H30" s="7">
        <v>6146797.7566224299</v>
      </c>
      <c r="M30" t="s">
        <v>13</v>
      </c>
      <c r="N30" s="6">
        <v>2018</v>
      </c>
      <c r="O30" s="17">
        <f t="shared" si="12"/>
        <v>1.2068921326339772</v>
      </c>
      <c r="P30" s="17">
        <f t="shared" si="13"/>
        <v>0.95463283352556705</v>
      </c>
      <c r="Q30" s="17">
        <f t="shared" si="14"/>
        <v>1.2423195494221633</v>
      </c>
      <c r="R30" s="17">
        <f t="shared" si="15"/>
        <v>0.49841135352679516</v>
      </c>
      <c r="S30" s="17">
        <f t="shared" si="16"/>
        <v>1.4831687674193976</v>
      </c>
      <c r="T30" s="17">
        <f t="shared" si="17"/>
        <v>1.7886087050920969</v>
      </c>
    </row>
    <row r="31" spans="1:20" hidden="1">
      <c r="A31" t="s">
        <v>13</v>
      </c>
      <c r="B31" s="6">
        <v>2017</v>
      </c>
      <c r="C31" s="7">
        <v>11401694.585227171</v>
      </c>
      <c r="D31" s="24">
        <v>1.97</v>
      </c>
      <c r="E31" s="8">
        <v>19008.166666000001</v>
      </c>
      <c r="F31" s="19">
        <v>2.67</v>
      </c>
      <c r="G31" s="9">
        <v>155537535773</v>
      </c>
      <c r="H31" s="7">
        <v>4971489.9040397638</v>
      </c>
      <c r="M31" t="s">
        <v>13</v>
      </c>
      <c r="N31" s="6">
        <v>2017</v>
      </c>
      <c r="O31" s="17">
        <f t="shared" si="12"/>
        <v>1.2174755039240206</v>
      </c>
      <c r="P31" s="17">
        <f t="shared" si="13"/>
        <v>0.98462129950019217</v>
      </c>
      <c r="Q31" s="17">
        <f t="shared" si="14"/>
        <v>1.1624459208608</v>
      </c>
      <c r="R31" s="17">
        <f t="shared" si="15"/>
        <v>0.735225587799195</v>
      </c>
      <c r="S31" s="17">
        <f t="shared" si="16"/>
        <v>1.2511870419553568</v>
      </c>
      <c r="T31" s="17">
        <f t="shared" si="17"/>
        <v>1.4466150460315517</v>
      </c>
    </row>
    <row r="32" spans="1:20" hidden="1">
      <c r="A32" t="s">
        <v>13</v>
      </c>
      <c r="B32" s="6">
        <v>2016</v>
      </c>
      <c r="C32" s="7">
        <v>10959371.533098171</v>
      </c>
      <c r="D32" s="24">
        <v>2.0499999999999998</v>
      </c>
      <c r="E32" s="8">
        <v>18976.333332999999</v>
      </c>
      <c r="F32" s="19">
        <v>2.97</v>
      </c>
      <c r="G32" s="9">
        <v>136268213635</v>
      </c>
      <c r="H32" s="7">
        <v>4551152.7504242649</v>
      </c>
      <c r="M32" t="s">
        <v>13</v>
      </c>
      <c r="N32" s="6">
        <v>2016</v>
      </c>
      <c r="O32" s="17">
        <f t="shared" si="12"/>
        <v>1.1702441492545397</v>
      </c>
      <c r="P32" s="17">
        <f t="shared" si="13"/>
        <v>1.0246059207996923</v>
      </c>
      <c r="Q32" s="17">
        <f t="shared" si="14"/>
        <v>1.1604991508885307</v>
      </c>
      <c r="R32" s="17">
        <f t="shared" si="15"/>
        <v>0.81783520440584623</v>
      </c>
      <c r="S32" s="17">
        <f t="shared" si="16"/>
        <v>1.0961792745601227</v>
      </c>
      <c r="T32" s="17">
        <f t="shared" si="17"/>
        <v>1.3243044183196961</v>
      </c>
    </row>
    <row r="33" spans="1:20" hidden="1">
      <c r="A33" t="s">
        <v>13</v>
      </c>
      <c r="B33" s="6">
        <v>2015</v>
      </c>
      <c r="C33" s="7">
        <v>10813192.373723682</v>
      </c>
      <c r="D33" s="24">
        <v>2.09</v>
      </c>
      <c r="E33" s="8">
        <v>18682.25</v>
      </c>
      <c r="F33" s="19">
        <v>3.84</v>
      </c>
      <c r="G33" s="9">
        <v>118583600192</v>
      </c>
      <c r="H33" s="7">
        <v>4646806.7226890754</v>
      </c>
      <c r="M33" t="s">
        <v>13</v>
      </c>
      <c r="N33" s="6">
        <v>2015</v>
      </c>
      <c r="O33" s="17">
        <f t="shared" si="12"/>
        <v>1.1546351058450419</v>
      </c>
      <c r="P33" s="17">
        <f t="shared" si="13"/>
        <v>1.0445982314494424</v>
      </c>
      <c r="Q33" s="17">
        <f t="shared" si="14"/>
        <v>1.1425144616312297</v>
      </c>
      <c r="R33" s="17">
        <f t="shared" si="15"/>
        <v>1.0574030925651345</v>
      </c>
      <c r="S33" s="17">
        <f t="shared" si="16"/>
        <v>0.95391934307860482</v>
      </c>
      <c r="T33" s="17">
        <f t="shared" si="17"/>
        <v>1.3521380211554412</v>
      </c>
    </row>
    <row r="34" spans="1:20" hidden="1">
      <c r="A34" t="s">
        <v>13</v>
      </c>
      <c r="B34" s="6">
        <v>2014</v>
      </c>
      <c r="C34" s="7">
        <v>8337555.9999999991</v>
      </c>
      <c r="D34" s="24">
        <v>2.06</v>
      </c>
      <c r="E34" s="8">
        <v>15666.916665999999</v>
      </c>
      <c r="F34" s="19">
        <v>4.13</v>
      </c>
      <c r="G34" s="9">
        <v>104177266706</v>
      </c>
      <c r="H34" s="7">
        <v>2490653</v>
      </c>
      <c r="M34" t="s">
        <v>13</v>
      </c>
      <c r="N34" s="6">
        <v>2014</v>
      </c>
      <c r="O34" s="17">
        <f t="shared" si="12"/>
        <v>0.8902860988529534</v>
      </c>
      <c r="P34" s="17">
        <f t="shared" si="13"/>
        <v>1.0296039984621299</v>
      </c>
      <c r="Q34" s="17">
        <f t="shared" si="14"/>
        <v>0.95811151548000539</v>
      </c>
      <c r="R34" s="17">
        <f t="shared" si="15"/>
        <v>1.1372590552848971</v>
      </c>
      <c r="S34" s="17">
        <f t="shared" si="16"/>
        <v>0.83803080408260677</v>
      </c>
      <c r="T34" s="17">
        <f t="shared" si="17"/>
        <v>0.72473567759151258</v>
      </c>
    </row>
    <row r="35" spans="1:20" hidden="1">
      <c r="A35" t="s">
        <v>13</v>
      </c>
      <c r="B35" s="6">
        <v>2013</v>
      </c>
      <c r="C35" s="7">
        <v>8317981.3797000004</v>
      </c>
      <c r="D35" s="24">
        <v>2.1</v>
      </c>
      <c r="E35" s="8">
        <v>14909.083333</v>
      </c>
      <c r="F35" s="19">
        <v>3.48</v>
      </c>
      <c r="G35" s="9">
        <v>101010500150</v>
      </c>
      <c r="H35" s="7">
        <v>2019063.7758000002</v>
      </c>
      <c r="M35" t="s">
        <v>13</v>
      </c>
      <c r="N35" s="6">
        <v>2013</v>
      </c>
      <c r="O35" s="17">
        <f t="shared" si="12"/>
        <v>0.88819591650894114</v>
      </c>
      <c r="P35" s="17">
        <f t="shared" si="13"/>
        <v>1.0495963091118801</v>
      </c>
      <c r="Q35" s="17">
        <f t="shared" si="14"/>
        <v>0.9117661586595639</v>
      </c>
      <c r="R35" s="17">
        <f t="shared" si="15"/>
        <v>0.95827155263715313</v>
      </c>
      <c r="S35" s="17">
        <f t="shared" si="16"/>
        <v>0.81255645629849715</v>
      </c>
      <c r="T35" s="17">
        <f t="shared" si="17"/>
        <v>0.58751160986893436</v>
      </c>
    </row>
    <row r="36" spans="1:20" hidden="1">
      <c r="A36" t="s">
        <v>13</v>
      </c>
      <c r="B36" s="6">
        <v>2012</v>
      </c>
      <c r="C36" s="7">
        <v>10115648.720617441</v>
      </c>
      <c r="D36" s="24">
        <v>2.0499999999999998</v>
      </c>
      <c r="E36" s="8">
        <v>14521.75</v>
      </c>
      <c r="F36" s="19">
        <v>3.92</v>
      </c>
      <c r="G36" s="9">
        <v>102157360107</v>
      </c>
      <c r="H36" s="7">
        <v>1980415.9855838402</v>
      </c>
      <c r="M36" t="s">
        <v>13</v>
      </c>
      <c r="N36" s="6">
        <v>2012</v>
      </c>
      <c r="O36" s="17">
        <f t="shared" si="12"/>
        <v>1.080151238186031</v>
      </c>
      <c r="P36" s="17">
        <f t="shared" si="13"/>
        <v>1.0246059207996923</v>
      </c>
      <c r="Q36" s="17">
        <f t="shared" si="14"/>
        <v>0.888078758350483</v>
      </c>
      <c r="R36" s="17">
        <f t="shared" si="15"/>
        <v>1.0794323236602414</v>
      </c>
      <c r="S36" s="17">
        <f t="shared" si="16"/>
        <v>0.82178211562249537</v>
      </c>
      <c r="T36" s="17">
        <f t="shared" si="17"/>
        <v>0.57626579102956843</v>
      </c>
    </row>
    <row r="37" spans="1:20" hidden="1">
      <c r="A37" t="s">
        <v>13</v>
      </c>
      <c r="B37" s="6">
        <v>2011</v>
      </c>
      <c r="C37" s="7">
        <v>8926449.7416925244</v>
      </c>
      <c r="D37" s="24">
        <v>2</v>
      </c>
      <c r="E37" s="8">
        <v>13375.666665999999</v>
      </c>
      <c r="F37" s="19">
        <v>4.2</v>
      </c>
      <c r="G37" s="9">
        <v>99566943519</v>
      </c>
      <c r="H37" s="7">
        <v>2049420.5051856495</v>
      </c>
      <c r="M37" t="s">
        <v>13</v>
      </c>
      <c r="N37" s="6">
        <v>2011</v>
      </c>
      <c r="O37" s="17">
        <f t="shared" si="12"/>
        <v>0.95316830461329338</v>
      </c>
      <c r="P37" s="17">
        <f t="shared" si="13"/>
        <v>0.99961553248750479</v>
      </c>
      <c r="Q37" s="17">
        <f t="shared" si="14"/>
        <v>0.81798994231764244</v>
      </c>
      <c r="R37" s="17">
        <f t="shared" si="15"/>
        <v>1.1565346324931158</v>
      </c>
      <c r="S37" s="17">
        <f t="shared" si="16"/>
        <v>0.80094408670514106</v>
      </c>
      <c r="T37" s="17">
        <f t="shared" si="17"/>
        <v>0.59634487762673549</v>
      </c>
    </row>
    <row r="38" spans="1:20" hidden="1">
      <c r="A38" t="s">
        <v>13</v>
      </c>
      <c r="B38" s="6">
        <v>2010</v>
      </c>
      <c r="C38" s="7">
        <v>7208399.9263796303</v>
      </c>
      <c r="D38" s="24">
        <v>2.0299999999999998</v>
      </c>
      <c r="E38" s="8">
        <v>11841.416665999999</v>
      </c>
      <c r="F38" s="19">
        <v>4.9800000000000004</v>
      </c>
      <c r="G38" s="9">
        <v>91051651064</v>
      </c>
      <c r="H38" s="7">
        <v>1760705.7421498876</v>
      </c>
      <c r="M38" t="s">
        <v>13</v>
      </c>
      <c r="N38" s="6">
        <v>2010</v>
      </c>
      <c r="O38" s="17">
        <f t="shared" si="12"/>
        <v>0.76971456016948347</v>
      </c>
      <c r="P38" s="17">
        <f t="shared" si="13"/>
        <v>1.0146097654748172</v>
      </c>
      <c r="Q38" s="17">
        <f t="shared" si="14"/>
        <v>0.7241627634308534</v>
      </c>
      <c r="R38" s="17">
        <f t="shared" si="15"/>
        <v>1.3713196356704089</v>
      </c>
      <c r="S38" s="17">
        <f t="shared" si="16"/>
        <v>0.73244471434974012</v>
      </c>
      <c r="T38" s="17">
        <f t="shared" si="17"/>
        <v>0.51233402207223</v>
      </c>
    </row>
    <row r="39" spans="1:20" hidden="1">
      <c r="A39" t="s">
        <v>13</v>
      </c>
      <c r="B39" s="6">
        <v>2009</v>
      </c>
      <c r="C39" s="7">
        <v>7137148.7991196448</v>
      </c>
      <c r="D39" s="24">
        <v>1.95</v>
      </c>
      <c r="E39" s="8">
        <v>11972.5</v>
      </c>
      <c r="F39" s="19">
        <v>5.5</v>
      </c>
      <c r="G39" s="9">
        <v>83948304230</v>
      </c>
      <c r="H39" s="7">
        <v>2625227.5528425891</v>
      </c>
      <c r="M39" t="s">
        <v>13</v>
      </c>
      <c r="N39" s="6">
        <v>2009</v>
      </c>
      <c r="O39" s="17">
        <f t="shared" si="12"/>
        <v>0.76210634882707484</v>
      </c>
      <c r="P39" s="17">
        <f t="shared" si="13"/>
        <v>0.97462514417531709</v>
      </c>
      <c r="Q39" s="17">
        <f t="shared" si="14"/>
        <v>0.73217917498587692</v>
      </c>
      <c r="R39" s="17">
        <f t="shared" si="15"/>
        <v>1.514509637788604</v>
      </c>
      <c r="S39" s="17">
        <f t="shared" si="16"/>
        <v>0.67530342386287989</v>
      </c>
      <c r="T39" s="17">
        <f t="shared" si="17"/>
        <v>0.76389447640489549</v>
      </c>
    </row>
    <row r="40" spans="1:20" hidden="1">
      <c r="A40" t="s">
        <v>13</v>
      </c>
      <c r="B40" s="6">
        <v>2008</v>
      </c>
      <c r="C40" s="7">
        <v>6592555.9176952969</v>
      </c>
      <c r="D40" s="24">
        <v>2.14</v>
      </c>
      <c r="E40" s="8">
        <v>10897.083333</v>
      </c>
      <c r="F40" s="19">
        <v>6.75</v>
      </c>
      <c r="G40" s="9">
        <v>87515926944</v>
      </c>
      <c r="H40" s="7">
        <v>3037629.0601828489</v>
      </c>
      <c r="M40" t="s">
        <v>13</v>
      </c>
      <c r="N40" s="6">
        <v>2008</v>
      </c>
      <c r="O40" s="17">
        <f t="shared" si="12"/>
        <v>0.70395459885785461</v>
      </c>
      <c r="P40" s="17">
        <f t="shared" si="13"/>
        <v>1.0695886197616302</v>
      </c>
      <c r="Q40" s="17">
        <f t="shared" si="14"/>
        <v>0.66641198450685235</v>
      </c>
      <c r="R40" s="17">
        <f t="shared" si="15"/>
        <v>1.8587163736496504</v>
      </c>
      <c r="S40" s="17">
        <f t="shared" si="16"/>
        <v>0.70400236967141494</v>
      </c>
      <c r="T40" s="17">
        <f t="shared" si="17"/>
        <v>0.88389597234270956</v>
      </c>
    </row>
    <row r="41" spans="1:20" hidden="1">
      <c r="A41" s="15" t="s">
        <v>14</v>
      </c>
      <c r="B41" s="6">
        <v>2020</v>
      </c>
      <c r="C41" s="7">
        <v>1023626.8015424131</v>
      </c>
      <c r="D41" s="23">
        <v>3.37</v>
      </c>
      <c r="E41" s="13">
        <v>1383.75</v>
      </c>
      <c r="F41" s="19">
        <v>7.03</v>
      </c>
      <c r="G41" s="9">
        <v>9570272981</v>
      </c>
      <c r="H41" s="7">
        <v>669130.92150690651</v>
      </c>
      <c r="M41" s="15" t="s">
        <v>14</v>
      </c>
      <c r="N41" s="6">
        <v>2020</v>
      </c>
      <c r="O41" s="17">
        <f t="shared" ref="O41:O53" si="18">C41/(AVERAGE(C$41:C$53))</f>
        <v>3.8206038256221908</v>
      </c>
      <c r="P41" s="17">
        <f t="shared" ref="P41:P53" si="19">D41/(AVERAGE(D$41:D$53))</f>
        <v>0.77021800281293951</v>
      </c>
      <c r="Q41" s="17">
        <f t="shared" ref="Q41:Q53" si="20">E41/(AVERAGE(E$41:E$53))</f>
        <v>2.7945498104962394</v>
      </c>
      <c r="R41" s="17">
        <f t="shared" ref="R41:R53" si="21">F41/(AVERAGE(F$41:F$53))</f>
        <v>0.8066907935387061</v>
      </c>
      <c r="S41" s="17">
        <f t="shared" ref="S41:S53" si="22">G41/(AVERAGE(G$41:G$53))</f>
        <v>2.1701849711715462</v>
      </c>
      <c r="T41" s="17">
        <f t="shared" ref="T41:T53" si="23">H41/(AVERAGE(H$41:H$53))</f>
        <v>2.0004156306927223</v>
      </c>
    </row>
    <row r="42" spans="1:20" hidden="1">
      <c r="A42" s="15" t="s">
        <v>14</v>
      </c>
      <c r="B42" s="6">
        <v>2019</v>
      </c>
      <c r="C42" s="7">
        <v>454350.83761360915</v>
      </c>
      <c r="D42" s="23">
        <v>3.26</v>
      </c>
      <c r="E42" s="13">
        <v>633</v>
      </c>
      <c r="F42" s="19">
        <v>3.73</v>
      </c>
      <c r="G42" s="9">
        <v>8863520052</v>
      </c>
      <c r="H42" s="7">
        <v>668468.65428277652</v>
      </c>
      <c r="J42" s="3"/>
      <c r="M42" s="15" t="s">
        <v>14</v>
      </c>
      <c r="N42" s="6">
        <v>2019</v>
      </c>
      <c r="O42" s="17">
        <f t="shared" si="18"/>
        <v>1.6958275669858736</v>
      </c>
      <c r="P42" s="17">
        <f t="shared" si="19"/>
        <v>0.74507735583684942</v>
      </c>
      <c r="Q42" s="17">
        <f t="shared" si="20"/>
        <v>1.2783740054519384</v>
      </c>
      <c r="R42" s="17">
        <f t="shared" si="21"/>
        <v>0.42801659458028074</v>
      </c>
      <c r="S42" s="17">
        <f t="shared" si="22"/>
        <v>2.0099194711286201</v>
      </c>
      <c r="T42" s="17">
        <f t="shared" si="23"/>
        <v>1.9984357345853034</v>
      </c>
    </row>
    <row r="43" spans="1:20" hidden="1">
      <c r="A43" s="15" t="s">
        <v>14</v>
      </c>
      <c r="B43" s="16">
        <v>2018</v>
      </c>
      <c r="C43" s="7">
        <v>341254.59024404135</v>
      </c>
      <c r="D43" s="23">
        <v>3.36</v>
      </c>
      <c r="E43" s="13">
        <v>435.08333299999998</v>
      </c>
      <c r="F43" s="19">
        <v>7.44</v>
      </c>
      <c r="G43" s="9">
        <v>8275960941</v>
      </c>
      <c r="H43" s="7">
        <v>599303.29801907879</v>
      </c>
      <c r="I43" s="3"/>
      <c r="M43" s="15" t="s">
        <v>14</v>
      </c>
      <c r="N43" s="16">
        <v>2018</v>
      </c>
      <c r="O43" s="17">
        <f t="shared" si="18"/>
        <v>1.2737050173294977</v>
      </c>
      <c r="P43" s="17">
        <f t="shared" si="19"/>
        <v>0.76793248945147674</v>
      </c>
      <c r="Q43" s="17">
        <f t="shared" si="20"/>
        <v>0.87867175847170531</v>
      </c>
      <c r="R43" s="17">
        <f t="shared" si="21"/>
        <v>0.853738194015359</v>
      </c>
      <c r="S43" s="17">
        <f t="shared" si="22"/>
        <v>1.8766827332739513</v>
      </c>
      <c r="T43" s="17">
        <f t="shared" si="23"/>
        <v>1.7916608638907294</v>
      </c>
    </row>
    <row r="44" spans="1:20" hidden="1">
      <c r="A44" s="15" t="s">
        <v>14</v>
      </c>
      <c r="B44" s="6">
        <v>2017</v>
      </c>
      <c r="C44" s="7">
        <v>176465.54376679452</v>
      </c>
      <c r="D44" s="23">
        <v>3.44</v>
      </c>
      <c r="E44" s="13">
        <v>479.5</v>
      </c>
      <c r="F44" s="19">
        <v>6.7</v>
      </c>
      <c r="G44" s="9">
        <v>7313337412</v>
      </c>
      <c r="H44" s="7">
        <v>562475.55998497247</v>
      </c>
      <c r="M44" s="15" t="s">
        <v>14</v>
      </c>
      <c r="N44" s="6">
        <v>2017</v>
      </c>
      <c r="O44" s="17">
        <f t="shared" si="18"/>
        <v>0.6586432971372137</v>
      </c>
      <c r="P44" s="17">
        <f t="shared" si="19"/>
        <v>0.78621659634317853</v>
      </c>
      <c r="Q44" s="17">
        <f t="shared" si="20"/>
        <v>0.96837335800032287</v>
      </c>
      <c r="R44" s="17">
        <f t="shared" si="21"/>
        <v>0.76882337364286357</v>
      </c>
      <c r="S44" s="17">
        <f t="shared" si="22"/>
        <v>1.6583952173713874</v>
      </c>
      <c r="T44" s="17">
        <f t="shared" si="23"/>
        <v>1.6815616584309461</v>
      </c>
    </row>
    <row r="45" spans="1:20" hidden="1">
      <c r="A45" s="15" t="s">
        <v>14</v>
      </c>
      <c r="B45" s="6">
        <v>2016</v>
      </c>
      <c r="C45" s="7">
        <v>190756.45639182473</v>
      </c>
      <c r="D45" s="23">
        <v>3.23</v>
      </c>
      <c r="E45" s="13">
        <v>339.66666600000002</v>
      </c>
      <c r="F45" s="19">
        <v>8.0500000000000007</v>
      </c>
      <c r="G45" s="9">
        <v>4454310065</v>
      </c>
      <c r="H45" s="7">
        <v>381473.80749330984</v>
      </c>
      <c r="J45" s="3"/>
      <c r="M45" s="15" t="s">
        <v>14</v>
      </c>
      <c r="N45" s="6">
        <v>2016</v>
      </c>
      <c r="O45" s="17">
        <f t="shared" si="18"/>
        <v>0.7119829667947013</v>
      </c>
      <c r="P45" s="17">
        <f t="shared" si="19"/>
        <v>0.73822081575246123</v>
      </c>
      <c r="Q45" s="17">
        <f t="shared" si="20"/>
        <v>0.68597320115786053</v>
      </c>
      <c r="R45" s="17">
        <f t="shared" si="21"/>
        <v>0.92373554594403762</v>
      </c>
      <c r="S45" s="17">
        <f t="shared" si="22"/>
        <v>1.0100732527893974</v>
      </c>
      <c r="T45" s="17">
        <f t="shared" si="23"/>
        <v>1.1404437348238838</v>
      </c>
    </row>
    <row r="46" spans="1:20" hidden="1">
      <c r="A46" s="15" t="s">
        <v>14</v>
      </c>
      <c r="B46" s="16">
        <v>2015</v>
      </c>
      <c r="C46" s="7">
        <v>207438.33017077798</v>
      </c>
      <c r="D46" s="23">
        <v>3.96</v>
      </c>
      <c r="E46" s="13">
        <v>365</v>
      </c>
      <c r="F46" s="19">
        <v>3.68</v>
      </c>
      <c r="G46" s="9">
        <v>4795188144</v>
      </c>
      <c r="H46" s="7">
        <v>359436.16156139877</v>
      </c>
      <c r="M46" s="15" t="s">
        <v>14</v>
      </c>
      <c r="N46" s="16">
        <v>2015</v>
      </c>
      <c r="O46" s="17">
        <f t="shared" si="18"/>
        <v>0.77424670459677802</v>
      </c>
      <c r="P46" s="17">
        <f t="shared" si="19"/>
        <v>0.90506329113924044</v>
      </c>
      <c r="Q46" s="17">
        <f t="shared" si="20"/>
        <v>0.73713509003152844</v>
      </c>
      <c r="R46" s="17">
        <f t="shared" si="21"/>
        <v>0.42227910671727431</v>
      </c>
      <c r="S46" s="17">
        <f t="shared" si="22"/>
        <v>1.087371829905881</v>
      </c>
      <c r="T46" s="17">
        <f t="shared" si="23"/>
        <v>1.0745605870437946</v>
      </c>
    </row>
    <row r="47" spans="1:20" hidden="1">
      <c r="A47" s="15" t="s">
        <v>14</v>
      </c>
      <c r="B47" s="6">
        <v>2014</v>
      </c>
      <c r="C47" s="7">
        <v>201705.00000000003</v>
      </c>
      <c r="D47" s="23">
        <v>5.17</v>
      </c>
      <c r="E47" s="13">
        <v>315.66666600000002</v>
      </c>
      <c r="F47" s="19">
        <v>18.579999999999998</v>
      </c>
      <c r="G47" s="9">
        <v>3507484336</v>
      </c>
      <c r="H47" s="7">
        <v>286473</v>
      </c>
      <c r="M47" s="15" t="s">
        <v>14</v>
      </c>
      <c r="N47" s="6">
        <v>2014</v>
      </c>
      <c r="O47" s="17">
        <f t="shared" si="18"/>
        <v>0.75284751579962761</v>
      </c>
      <c r="P47" s="17">
        <f t="shared" si="19"/>
        <v>1.1816104078762306</v>
      </c>
      <c r="Q47" s="17">
        <f t="shared" si="20"/>
        <v>0.63750404455304777</v>
      </c>
      <c r="R47" s="17">
        <f t="shared" si="21"/>
        <v>2.1320504898931945</v>
      </c>
      <c r="S47" s="17">
        <f t="shared" si="22"/>
        <v>0.79536809532171171</v>
      </c>
      <c r="T47" s="17">
        <f t="shared" si="23"/>
        <v>0.85643190077193476</v>
      </c>
    </row>
    <row r="48" spans="1:20" hidden="1">
      <c r="A48" s="15" t="s">
        <v>14</v>
      </c>
      <c r="B48" s="6">
        <v>2013</v>
      </c>
      <c r="C48" s="7">
        <v>201253.23300000001</v>
      </c>
      <c r="D48" s="23">
        <v>5.37</v>
      </c>
      <c r="E48" s="13">
        <v>268.33333299999998</v>
      </c>
      <c r="F48" s="19">
        <v>9.85</v>
      </c>
      <c r="G48" s="9">
        <v>2457405160</v>
      </c>
      <c r="H48" s="7">
        <v>206405.60520000002</v>
      </c>
      <c r="M48" s="15" t="s">
        <v>14</v>
      </c>
      <c r="N48" s="6">
        <v>2013</v>
      </c>
      <c r="O48" s="17">
        <f t="shared" si="18"/>
        <v>0.75116133219649306</v>
      </c>
      <c r="P48" s="17">
        <f t="shared" si="19"/>
        <v>1.2273206751054853</v>
      </c>
      <c r="Q48" s="17">
        <f t="shared" si="20"/>
        <v>0.54191209747784952</v>
      </c>
      <c r="R48" s="17">
        <f t="shared" si="21"/>
        <v>1.1302851090122694</v>
      </c>
      <c r="S48" s="17">
        <f t="shared" si="22"/>
        <v>0.55724886394558826</v>
      </c>
      <c r="T48" s="17">
        <f t="shared" si="23"/>
        <v>0.61706459174657846</v>
      </c>
    </row>
    <row r="49" spans="1:20" hidden="1">
      <c r="A49" s="15" t="s">
        <v>14</v>
      </c>
      <c r="B49" s="16">
        <v>2012</v>
      </c>
      <c r="C49" s="7">
        <v>136969.65124416002</v>
      </c>
      <c r="D49" s="23">
        <v>4.91</v>
      </c>
      <c r="E49" s="13">
        <v>253</v>
      </c>
      <c r="F49" s="19">
        <v>7.94</v>
      </c>
      <c r="G49" s="9">
        <v>2511685928</v>
      </c>
      <c r="H49" s="7">
        <v>173619.31108536001</v>
      </c>
      <c r="M49" s="15" t="s">
        <v>14</v>
      </c>
      <c r="N49" s="16">
        <v>2012</v>
      </c>
      <c r="O49" s="17">
        <f t="shared" si="18"/>
        <v>0.51122808893734528</v>
      </c>
      <c r="P49" s="17">
        <f t="shared" si="19"/>
        <v>1.1221870604781996</v>
      </c>
      <c r="Q49" s="17">
        <f t="shared" si="20"/>
        <v>0.51094569254240185</v>
      </c>
      <c r="R49" s="17">
        <f t="shared" si="21"/>
        <v>0.91111307264542341</v>
      </c>
      <c r="S49" s="17">
        <f t="shared" si="22"/>
        <v>0.56955774031422668</v>
      </c>
      <c r="T49" s="17">
        <f t="shared" si="23"/>
        <v>0.51904757727097739</v>
      </c>
    </row>
    <row r="50" spans="1:20" hidden="1">
      <c r="A50" s="15" t="s">
        <v>14</v>
      </c>
      <c r="B50" s="6">
        <v>2011</v>
      </c>
      <c r="C50" s="7">
        <v>177958.07092276568</v>
      </c>
      <c r="D50" s="23">
        <v>4.03</v>
      </c>
      <c r="E50" s="13">
        <v>576</v>
      </c>
      <c r="F50" s="19">
        <v>15.38</v>
      </c>
      <c r="G50" s="9">
        <v>1873921075</v>
      </c>
      <c r="H50" s="7">
        <v>138545.42703578691</v>
      </c>
      <c r="M50" s="15" t="s">
        <v>14</v>
      </c>
      <c r="N50" s="6">
        <v>2011</v>
      </c>
      <c r="O50" s="17">
        <f t="shared" si="18"/>
        <v>0.66421403341859675</v>
      </c>
      <c r="P50" s="17">
        <f t="shared" si="19"/>
        <v>0.92106188466947958</v>
      </c>
      <c r="Q50" s="17">
        <f t="shared" si="20"/>
        <v>1.1632597585155078</v>
      </c>
      <c r="R50" s="17">
        <f t="shared" si="21"/>
        <v>1.7648512666607825</v>
      </c>
      <c r="S50" s="17">
        <f t="shared" si="22"/>
        <v>0.42493619170533747</v>
      </c>
      <c r="T50" s="17">
        <f t="shared" si="23"/>
        <v>0.4141916460522227</v>
      </c>
    </row>
    <row r="51" spans="1:20" hidden="1">
      <c r="A51" s="15" t="s">
        <v>14</v>
      </c>
      <c r="B51" s="6">
        <v>2010</v>
      </c>
      <c r="C51" s="7">
        <v>148518.87637000307</v>
      </c>
      <c r="D51" s="23">
        <v>5.93</v>
      </c>
      <c r="E51" s="13">
        <v>526.58333300000004</v>
      </c>
      <c r="F51" s="19">
        <v>8.1300000000000008</v>
      </c>
      <c r="G51" s="9">
        <v>1524060828</v>
      </c>
      <c r="H51" s="7">
        <v>119348.13438164951</v>
      </c>
      <c r="M51" s="15" t="s">
        <v>14</v>
      </c>
      <c r="N51" s="6">
        <v>2010</v>
      </c>
      <c r="O51" s="17">
        <f t="shared" si="18"/>
        <v>0.55433463287726537</v>
      </c>
      <c r="P51" s="17">
        <f t="shared" si="19"/>
        <v>1.3553094233473979</v>
      </c>
      <c r="Q51" s="17">
        <f t="shared" si="20"/>
        <v>1.0634604180275544</v>
      </c>
      <c r="R51" s="17">
        <f t="shared" si="21"/>
        <v>0.93291552652484799</v>
      </c>
      <c r="S51" s="17">
        <f t="shared" si="22"/>
        <v>0.34560079013872202</v>
      </c>
      <c r="T51" s="17">
        <f t="shared" si="23"/>
        <v>0.35679994129310749</v>
      </c>
    </row>
    <row r="52" spans="1:20" hidden="1">
      <c r="A52" s="15" t="s">
        <v>14</v>
      </c>
      <c r="B52" s="16">
        <v>2009</v>
      </c>
      <c r="C52" s="7">
        <v>115884.51089561968</v>
      </c>
      <c r="D52" s="23">
        <v>6.32</v>
      </c>
      <c r="E52" s="13">
        <v>493.66666600000002</v>
      </c>
      <c r="F52" s="19">
        <v>2.71</v>
      </c>
      <c r="G52" s="9">
        <v>1155137058</v>
      </c>
      <c r="H52" s="7">
        <v>99300.942677870276</v>
      </c>
      <c r="M52" s="15" t="s">
        <v>14</v>
      </c>
      <c r="N52" s="16">
        <v>2009</v>
      </c>
      <c r="O52" s="17">
        <f t="shared" si="18"/>
        <v>0.4325295166080273</v>
      </c>
      <c r="P52" s="17">
        <f t="shared" si="19"/>
        <v>1.4444444444444444</v>
      </c>
      <c r="Q52" s="17">
        <f t="shared" si="20"/>
        <v>0.99698362270540952</v>
      </c>
      <c r="R52" s="17">
        <f t="shared" si="21"/>
        <v>0.31097184217494928</v>
      </c>
      <c r="S52" s="17">
        <f t="shared" si="22"/>
        <v>0.26194248459702474</v>
      </c>
      <c r="T52" s="17">
        <f t="shared" si="23"/>
        <v>0.29686740141672474</v>
      </c>
    </row>
    <row r="53" spans="1:20" hidden="1">
      <c r="A53" s="15" t="s">
        <v>14</v>
      </c>
      <c r="B53" s="6">
        <v>2008</v>
      </c>
      <c r="C53" s="7">
        <v>106814.24907706425</v>
      </c>
      <c r="D53" s="23">
        <v>4.53</v>
      </c>
      <c r="E53" s="13">
        <v>367.83333299999998</v>
      </c>
      <c r="F53" s="19">
        <v>14.07</v>
      </c>
      <c r="G53" s="9">
        <v>1026261930</v>
      </c>
      <c r="H53" s="7">
        <v>84466.492480735586</v>
      </c>
      <c r="M53" s="15" t="s">
        <v>14</v>
      </c>
      <c r="N53" s="6">
        <v>2008</v>
      </c>
      <c r="O53" s="17">
        <f t="shared" si="18"/>
        <v>0.39867550169639066</v>
      </c>
      <c r="P53" s="17">
        <f t="shared" si="19"/>
        <v>1.0353375527426161</v>
      </c>
      <c r="Q53" s="17">
        <f t="shared" si="20"/>
        <v>0.742857142568636</v>
      </c>
      <c r="R53" s="17">
        <f t="shared" si="21"/>
        <v>1.6145290846500135</v>
      </c>
      <c r="S53" s="17">
        <f t="shared" si="22"/>
        <v>0.23271835833660692</v>
      </c>
      <c r="T53" s="17">
        <f t="shared" si="23"/>
        <v>0.25251873198107577</v>
      </c>
    </row>
    <row r="54" spans="1:20" hidden="1">
      <c r="A54" s="15" t="s">
        <v>15</v>
      </c>
      <c r="B54" s="6">
        <v>2020</v>
      </c>
      <c r="C54" s="7">
        <v>1026518.4315477685</v>
      </c>
      <c r="D54" s="24">
        <v>4.29</v>
      </c>
      <c r="E54" s="8">
        <v>8987.6666659999992</v>
      </c>
      <c r="F54" s="19">
        <v>19.47</v>
      </c>
      <c r="G54" s="9">
        <v>13962432929</v>
      </c>
      <c r="H54" s="7">
        <v>2181459.9845351065</v>
      </c>
      <c r="M54" s="15" t="s">
        <v>15</v>
      </c>
      <c r="N54" s="6">
        <v>2020</v>
      </c>
      <c r="O54" s="17">
        <f t="shared" ref="O54:O66" si="24">C54/(AVERAGE(C$54:C$66))</f>
        <v>0.90902806275684545</v>
      </c>
      <c r="P54" s="17">
        <f t="shared" ref="P54:P66" si="25">D54/(AVERAGE(D$54:D$66))</f>
        <v>0.5635040921491361</v>
      </c>
      <c r="Q54" s="17">
        <f t="shared" ref="Q54:Q66" si="26">E54/(AVERAGE(E$54:E$66))</f>
        <v>0.73507799159914478</v>
      </c>
      <c r="R54" s="17">
        <f t="shared" ref="R54:R66" si="27">F54/(AVERAGE(F$54:F$66))</f>
        <v>1.0011866619200191</v>
      </c>
      <c r="S54" s="17">
        <f t="shared" ref="S54:S66" si="28">G54/(AVERAGE(G$54:G$66))</f>
        <v>0.91286028993738522</v>
      </c>
      <c r="T54" s="17">
        <f t="shared" ref="T54:T66" si="29">H54/(AVERAGE(H$54:H$66))</f>
        <v>0.96501045738698044</v>
      </c>
    </row>
    <row r="55" spans="1:20" hidden="1">
      <c r="A55" s="15" t="s">
        <v>15</v>
      </c>
      <c r="B55" s="6">
        <v>2019</v>
      </c>
      <c r="C55" s="7">
        <v>1109078.2216984832</v>
      </c>
      <c r="D55" s="24">
        <v>4.8499999999999996</v>
      </c>
      <c r="E55" s="8">
        <v>9403.5833330000005</v>
      </c>
      <c r="F55" s="19">
        <v>22.73</v>
      </c>
      <c r="G55" s="9">
        <v>14124563395</v>
      </c>
      <c r="H55" s="7">
        <v>2122362.0345866</v>
      </c>
      <c r="M55" s="15" t="s">
        <v>15</v>
      </c>
      <c r="N55" s="6">
        <v>2019</v>
      </c>
      <c r="O55" s="17">
        <f t="shared" si="24"/>
        <v>0.98213845590308246</v>
      </c>
      <c r="P55" s="17">
        <f t="shared" si="25"/>
        <v>0.63706173587955939</v>
      </c>
      <c r="Q55" s="17">
        <f t="shared" si="26"/>
        <v>0.76909473917252114</v>
      </c>
      <c r="R55" s="17">
        <f t="shared" si="27"/>
        <v>1.1688224358213679</v>
      </c>
      <c r="S55" s="17">
        <f t="shared" si="28"/>
        <v>0.92346033829235652</v>
      </c>
      <c r="T55" s="17">
        <f t="shared" si="29"/>
        <v>0.93886735134114807</v>
      </c>
    </row>
    <row r="56" spans="1:20" hidden="1">
      <c r="A56" s="15" t="s">
        <v>15</v>
      </c>
      <c r="B56" s="16">
        <v>2018</v>
      </c>
      <c r="C56" s="7">
        <v>1092010.5500559334</v>
      </c>
      <c r="D56" s="24">
        <v>4.66</v>
      </c>
      <c r="E56" s="8">
        <v>9330.75</v>
      </c>
      <c r="F56" s="19">
        <v>19.02</v>
      </c>
      <c r="G56" s="9">
        <v>14358390578</v>
      </c>
      <c r="H56" s="7">
        <v>2232401.9994407808</v>
      </c>
      <c r="M56" s="15" t="s">
        <v>15</v>
      </c>
      <c r="N56" s="16">
        <v>2018</v>
      </c>
      <c r="O56" s="17">
        <f t="shared" si="24"/>
        <v>0.96702426797213248</v>
      </c>
      <c r="P56" s="17">
        <f t="shared" si="25"/>
        <v>0.61210467818530867</v>
      </c>
      <c r="Q56" s="17">
        <f t="shared" si="26"/>
        <v>0.76313788939908167</v>
      </c>
      <c r="R56" s="17">
        <f t="shared" si="27"/>
        <v>0.97804675447964884</v>
      </c>
      <c r="S56" s="17">
        <f t="shared" si="28"/>
        <v>0.93874789964746119</v>
      </c>
      <c r="T56" s="17">
        <f t="shared" si="29"/>
        <v>0.98754562991035622</v>
      </c>
    </row>
    <row r="57" spans="1:20" hidden="1">
      <c r="A57" s="15" t="s">
        <v>15</v>
      </c>
      <c r="B57" s="6">
        <v>2017</v>
      </c>
      <c r="C57" s="7">
        <v>1002892.9366757083</v>
      </c>
      <c r="D57" s="24">
        <v>5.08</v>
      </c>
      <c r="E57" s="8">
        <v>9742</v>
      </c>
      <c r="F57" s="19">
        <v>22.62</v>
      </c>
      <c r="G57" s="9">
        <v>13555779898</v>
      </c>
      <c r="H57" s="7">
        <v>2221573.8810828663</v>
      </c>
      <c r="M57" s="15" t="s">
        <v>15</v>
      </c>
      <c r="N57" s="6">
        <v>2017</v>
      </c>
      <c r="O57" s="17">
        <f t="shared" si="24"/>
        <v>0.88810662854271338</v>
      </c>
      <c r="P57" s="17">
        <f t="shared" si="25"/>
        <v>0.66727291098312624</v>
      </c>
      <c r="Q57" s="17">
        <f t="shared" si="26"/>
        <v>0.79677296235842276</v>
      </c>
      <c r="R57" s="17">
        <f t="shared" si="27"/>
        <v>1.1631660140026108</v>
      </c>
      <c r="S57" s="17">
        <f t="shared" si="28"/>
        <v>0.88627341889060962</v>
      </c>
      <c r="T57" s="17">
        <f t="shared" si="29"/>
        <v>0.98275560509977578</v>
      </c>
    </row>
    <row r="58" spans="1:20" hidden="1">
      <c r="A58" s="15" t="s">
        <v>15</v>
      </c>
      <c r="B58" s="6">
        <v>2016</v>
      </c>
      <c r="C58" s="7">
        <v>890985.98659370327</v>
      </c>
      <c r="D58" s="24">
        <v>7.77</v>
      </c>
      <c r="E58" s="8">
        <v>10779.166665999999</v>
      </c>
      <c r="F58" s="19">
        <v>23.13</v>
      </c>
      <c r="G58" s="9">
        <v>11831400448</v>
      </c>
      <c r="H58" s="7">
        <v>2040664.5202792936</v>
      </c>
      <c r="M58" s="15" t="s">
        <v>15</v>
      </c>
      <c r="N58" s="6">
        <v>2016</v>
      </c>
      <c r="O58" s="17">
        <f t="shared" si="24"/>
        <v>0.78900801042176028</v>
      </c>
      <c r="P58" s="17">
        <f t="shared" si="25"/>
        <v>1.020612306759624</v>
      </c>
      <c r="Q58" s="17">
        <f t="shared" si="26"/>
        <v>0.88160013921412261</v>
      </c>
      <c r="R58" s="17">
        <f t="shared" si="27"/>
        <v>1.1893912424350304</v>
      </c>
      <c r="S58" s="17">
        <f t="shared" si="28"/>
        <v>0.77353393196210851</v>
      </c>
      <c r="T58" s="17">
        <f t="shared" si="29"/>
        <v>0.902726896687851</v>
      </c>
    </row>
    <row r="59" spans="1:20" hidden="1">
      <c r="A59" s="15" t="s">
        <v>15</v>
      </c>
      <c r="B59" s="16">
        <v>2015</v>
      </c>
      <c r="C59" s="7">
        <v>956496.79226529319</v>
      </c>
      <c r="D59" s="24">
        <v>9.17</v>
      </c>
      <c r="E59" s="8">
        <v>11764.25</v>
      </c>
      <c r="F59" s="19">
        <v>29.25</v>
      </c>
      <c r="G59" s="9">
        <v>14058082472</v>
      </c>
      <c r="H59" s="7">
        <v>1888479.2626728113</v>
      </c>
      <c r="M59" s="15" t="s">
        <v>15</v>
      </c>
      <c r="N59" s="16">
        <v>2015</v>
      </c>
      <c r="O59" s="17">
        <f t="shared" si="24"/>
        <v>0.84702076395751047</v>
      </c>
      <c r="P59" s="17">
        <f t="shared" si="25"/>
        <v>1.2045064160856827</v>
      </c>
      <c r="Q59" s="17">
        <f t="shared" si="26"/>
        <v>0.96216755516578478</v>
      </c>
      <c r="R59" s="17">
        <f t="shared" si="27"/>
        <v>1.5040939836240657</v>
      </c>
      <c r="S59" s="17">
        <f t="shared" si="28"/>
        <v>0.91911383256848389</v>
      </c>
      <c r="T59" s="17">
        <f t="shared" si="29"/>
        <v>0.83540484352551236</v>
      </c>
    </row>
    <row r="60" spans="1:20" hidden="1">
      <c r="A60" s="15" t="s">
        <v>15</v>
      </c>
      <c r="B60" s="6">
        <v>2014</v>
      </c>
      <c r="C60" s="7">
        <v>1264022</v>
      </c>
      <c r="D60" s="24">
        <v>9.41</v>
      </c>
      <c r="E60" s="8">
        <v>12092.416665999999</v>
      </c>
      <c r="F60" s="19">
        <v>17.38</v>
      </c>
      <c r="G60" s="9">
        <v>14692355521</v>
      </c>
      <c r="H60" s="7">
        <v>1874292</v>
      </c>
      <c r="M60" s="15" t="s">
        <v>15</v>
      </c>
      <c r="N60" s="6">
        <v>2014</v>
      </c>
      <c r="O60" s="17">
        <f t="shared" si="24"/>
        <v>1.1193481136130616</v>
      </c>
      <c r="P60" s="17">
        <f t="shared" si="25"/>
        <v>1.2360311205415784</v>
      </c>
      <c r="Q60" s="17">
        <f t="shared" si="26"/>
        <v>0.98900745730252326</v>
      </c>
      <c r="R60" s="17">
        <f t="shared" si="27"/>
        <v>0.89371464736363282</v>
      </c>
      <c r="S60" s="17">
        <f t="shared" si="28"/>
        <v>0.96058244211195531</v>
      </c>
      <c r="T60" s="17">
        <f t="shared" si="29"/>
        <v>0.82912883711786944</v>
      </c>
    </row>
    <row r="61" spans="1:20" hidden="1">
      <c r="A61" s="15" t="s">
        <v>15</v>
      </c>
      <c r="B61" s="6">
        <v>2013</v>
      </c>
      <c r="C61" s="7">
        <v>1051867.1064000002</v>
      </c>
      <c r="D61" s="24">
        <v>9.2899999999999991</v>
      </c>
      <c r="E61" s="8">
        <v>12257.833333</v>
      </c>
      <c r="F61" s="19">
        <v>17.440000000000001</v>
      </c>
      <c r="G61" s="9">
        <v>15789282111</v>
      </c>
      <c r="H61" s="7">
        <v>2369037.7530000005</v>
      </c>
      <c r="I61" s="20"/>
      <c r="M61" s="15" t="s">
        <v>15</v>
      </c>
      <c r="N61" s="6">
        <v>2013</v>
      </c>
      <c r="O61" s="17">
        <f t="shared" si="24"/>
        <v>0.93147545004791821</v>
      </c>
      <c r="P61" s="17">
        <f t="shared" si="25"/>
        <v>1.2202687683136304</v>
      </c>
      <c r="Q61" s="17">
        <f t="shared" si="26"/>
        <v>1.0025364583073526</v>
      </c>
      <c r="R61" s="17">
        <f t="shared" si="27"/>
        <v>0.89679996835568232</v>
      </c>
      <c r="S61" s="17">
        <f t="shared" si="28"/>
        <v>1.0322992217075544</v>
      </c>
      <c r="T61" s="17">
        <f t="shared" si="29"/>
        <v>1.0479890631946467</v>
      </c>
    </row>
    <row r="62" spans="1:20" hidden="1">
      <c r="A62" s="15" t="s">
        <v>15</v>
      </c>
      <c r="B62" s="16">
        <v>2012</v>
      </c>
      <c r="C62" s="7">
        <v>1071025.45149033</v>
      </c>
      <c r="D62" s="24">
        <v>8.92</v>
      </c>
      <c r="E62" s="8">
        <v>15912.583333</v>
      </c>
      <c r="F62" s="19">
        <v>16.11</v>
      </c>
      <c r="G62" s="9">
        <v>16297213865</v>
      </c>
      <c r="H62" s="7">
        <v>2418052.59407628</v>
      </c>
      <c r="M62" s="15" t="s">
        <v>15</v>
      </c>
      <c r="N62" s="16">
        <v>2012</v>
      </c>
      <c r="O62" s="17">
        <f t="shared" si="24"/>
        <v>0.9484410229863709</v>
      </c>
      <c r="P62" s="17">
        <f t="shared" si="25"/>
        <v>1.1716681822774579</v>
      </c>
      <c r="Q62" s="17">
        <f t="shared" si="26"/>
        <v>1.3014490003089381</v>
      </c>
      <c r="R62" s="17">
        <f t="shared" si="27"/>
        <v>0.82840868636525467</v>
      </c>
      <c r="S62" s="17">
        <f t="shared" si="28"/>
        <v>1.0655076697325256</v>
      </c>
      <c r="T62" s="17">
        <f t="shared" si="29"/>
        <v>1.0696717135944205</v>
      </c>
    </row>
    <row r="63" spans="1:20" hidden="1">
      <c r="A63" s="15" t="s">
        <v>15</v>
      </c>
      <c r="B63" s="6">
        <v>2011</v>
      </c>
      <c r="C63" s="7">
        <v>1246873.0591892633</v>
      </c>
      <c r="D63" s="24">
        <v>8.76</v>
      </c>
      <c r="E63" s="8">
        <v>15123.583333</v>
      </c>
      <c r="F63" s="19">
        <v>15.7</v>
      </c>
      <c r="G63" s="9">
        <v>18121387639</v>
      </c>
      <c r="H63" s="7">
        <v>2561901.7705502496</v>
      </c>
      <c r="M63" s="15" t="s">
        <v>15</v>
      </c>
      <c r="N63" s="6">
        <v>2011</v>
      </c>
      <c r="O63" s="17">
        <f t="shared" si="24"/>
        <v>1.1041619581925386</v>
      </c>
      <c r="P63" s="17">
        <f t="shared" si="25"/>
        <v>1.1506517126401941</v>
      </c>
      <c r="Q63" s="17">
        <f t="shared" si="26"/>
        <v>1.236918732673874</v>
      </c>
      <c r="R63" s="17">
        <f t="shared" si="27"/>
        <v>0.80732565958625058</v>
      </c>
      <c r="S63" s="17">
        <f t="shared" si="28"/>
        <v>1.1847716840126701</v>
      </c>
      <c r="T63" s="17">
        <f t="shared" si="29"/>
        <v>1.1333061421734389</v>
      </c>
    </row>
    <row r="64" spans="1:20" hidden="1">
      <c r="A64" s="15" t="s">
        <v>15</v>
      </c>
      <c r="B64" s="6">
        <v>2010</v>
      </c>
      <c r="C64" s="7">
        <v>1309501.1960046382</v>
      </c>
      <c r="D64" s="24">
        <v>9.0299999999999994</v>
      </c>
      <c r="E64" s="8">
        <v>14869</v>
      </c>
      <c r="F64" s="19">
        <v>17.399999999999999</v>
      </c>
      <c r="G64" s="9">
        <v>17473578913</v>
      </c>
      <c r="H64" s="7">
        <v>2590849.1897297008</v>
      </c>
      <c r="M64" s="15" t="s">
        <v>15</v>
      </c>
      <c r="N64" s="6">
        <v>2010</v>
      </c>
      <c r="O64" s="17">
        <f t="shared" si="24"/>
        <v>1.1596219793024487</v>
      </c>
      <c r="P64" s="17">
        <f t="shared" si="25"/>
        <v>1.1861170051530767</v>
      </c>
      <c r="Q64" s="17">
        <f t="shared" si="26"/>
        <v>1.2160970208691633</v>
      </c>
      <c r="R64" s="17">
        <f t="shared" si="27"/>
        <v>0.89474308769431599</v>
      </c>
      <c r="S64" s="17">
        <f t="shared" si="28"/>
        <v>1.142418115372632</v>
      </c>
      <c r="T64" s="17">
        <f t="shared" si="29"/>
        <v>1.1461115855098145</v>
      </c>
    </row>
    <row r="65" spans="1:20" hidden="1">
      <c r="A65" s="15" t="s">
        <v>15</v>
      </c>
      <c r="B65" s="16">
        <v>2009</v>
      </c>
      <c r="C65" s="7">
        <v>1296624.8810213488</v>
      </c>
      <c r="D65" s="24">
        <v>9.19</v>
      </c>
      <c r="E65" s="8">
        <v>14448.833333</v>
      </c>
      <c r="F65" s="19">
        <v>16.96</v>
      </c>
      <c r="G65" s="9">
        <v>17195534469</v>
      </c>
      <c r="H65" s="7">
        <v>2485529.2209625328</v>
      </c>
      <c r="M65" s="15" t="s">
        <v>15</v>
      </c>
      <c r="N65" s="16">
        <v>2009</v>
      </c>
      <c r="O65" s="17">
        <f t="shared" si="24"/>
        <v>1.148219425480733</v>
      </c>
      <c r="P65" s="17">
        <f t="shared" si="25"/>
        <v>1.2071334747903404</v>
      </c>
      <c r="Q65" s="17">
        <f t="shared" si="26"/>
        <v>1.181732676797119</v>
      </c>
      <c r="R65" s="17">
        <f t="shared" si="27"/>
        <v>0.87211740041928743</v>
      </c>
      <c r="S65" s="17">
        <f t="shared" si="28"/>
        <v>1.1242396408147961</v>
      </c>
      <c r="T65" s="17">
        <f t="shared" si="29"/>
        <v>1.0995212872909605</v>
      </c>
    </row>
    <row r="66" spans="1:20" hidden="1">
      <c r="A66" s="15" t="s">
        <v>15</v>
      </c>
      <c r="B66" s="6">
        <v>2008</v>
      </c>
      <c r="C66" s="7">
        <v>1362331.8165846334</v>
      </c>
      <c r="D66" s="24">
        <v>8.5500000000000007</v>
      </c>
      <c r="E66" s="8">
        <v>14237</v>
      </c>
      <c r="F66" s="19">
        <v>15.6</v>
      </c>
      <c r="G66" s="9">
        <v>17378341458</v>
      </c>
      <c r="H66" s="7">
        <v>2400621.1625225018</v>
      </c>
      <c r="M66" s="15" t="s">
        <v>15</v>
      </c>
      <c r="N66" s="6">
        <v>2008</v>
      </c>
      <c r="O66" s="17">
        <f t="shared" si="24"/>
        <v>1.2064058608228849</v>
      </c>
      <c r="P66" s="17">
        <f t="shared" si="25"/>
        <v>1.1230675962412853</v>
      </c>
      <c r="Q66" s="17">
        <f t="shared" si="26"/>
        <v>1.1644073768319507</v>
      </c>
      <c r="R66" s="17">
        <f t="shared" si="27"/>
        <v>0.80218345793283508</v>
      </c>
      <c r="S66" s="17">
        <f t="shared" si="28"/>
        <v>1.1361915149494617</v>
      </c>
      <c r="T66" s="17">
        <f t="shared" si="29"/>
        <v>1.0619605871672235</v>
      </c>
    </row>
    <row r="67" spans="1:20" hidden="1">
      <c r="A67" s="15" t="s">
        <v>16</v>
      </c>
      <c r="B67" s="6">
        <v>2020</v>
      </c>
      <c r="C67" s="7">
        <v>2781167.695080311</v>
      </c>
      <c r="D67" s="24">
        <v>11.41</v>
      </c>
      <c r="E67" s="8">
        <v>4401.8333329999996</v>
      </c>
      <c r="F67" s="19">
        <v>14.54</v>
      </c>
      <c r="G67" s="9">
        <v>8414333465</v>
      </c>
      <c r="H67" s="7">
        <v>1479734.8957777286</v>
      </c>
      <c r="M67" s="15" t="s">
        <v>16</v>
      </c>
      <c r="N67" s="6">
        <v>2020</v>
      </c>
      <c r="O67" s="17">
        <f t="shared" ref="O67:O79" si="30">C67/(AVERAGE(C$67:C$79))</f>
        <v>1.2649464298164914</v>
      </c>
      <c r="P67" s="17">
        <f t="shared" ref="P67:P79" si="31">D67/(AVERAGE(D$67:D$79))</f>
        <v>0.91229472907312892</v>
      </c>
      <c r="Q67" s="17">
        <f t="shared" ref="Q67:Q79" si="32">E67/(AVERAGE(E$67:E$79))</f>
        <v>0.75667878786151022</v>
      </c>
      <c r="R67" s="17">
        <f t="shared" ref="R67:R79" si="33">F67/(AVERAGE(F$67:F$79))</f>
        <v>0.73545776428932741</v>
      </c>
      <c r="S67" s="17">
        <f t="shared" ref="S67:S79" si="34">G67/(AVERAGE(G$67:G$79))</f>
        <v>1.8810002792885652</v>
      </c>
      <c r="T67" s="17">
        <f t="shared" ref="T67:T79" si="35">H67/(AVERAGE(H$67:H$79))</f>
        <v>1.2458668965569644</v>
      </c>
    </row>
    <row r="68" spans="1:20" hidden="1">
      <c r="A68" s="15" t="s">
        <v>16</v>
      </c>
      <c r="B68" s="6">
        <v>2019</v>
      </c>
      <c r="C68" s="7">
        <v>2585017.6078787018</v>
      </c>
      <c r="D68" s="24">
        <v>12.38</v>
      </c>
      <c r="E68" s="8">
        <v>3753.5</v>
      </c>
      <c r="F68" s="19">
        <v>16.18</v>
      </c>
      <c r="G68" s="9">
        <v>6283107751</v>
      </c>
      <c r="H68" s="7">
        <v>1554613.0986331778</v>
      </c>
      <c r="M68" s="15" t="s">
        <v>16</v>
      </c>
      <c r="N68" s="6">
        <v>2019</v>
      </c>
      <c r="O68" s="17">
        <f t="shared" si="30"/>
        <v>1.1757323371342074</v>
      </c>
      <c r="P68" s="17">
        <f t="shared" si="31"/>
        <v>0.98985177440187</v>
      </c>
      <c r="Q68" s="17">
        <f t="shared" si="32"/>
        <v>0.64522975210024347</v>
      </c>
      <c r="R68" s="17">
        <f t="shared" si="33"/>
        <v>0.81841173495194752</v>
      </c>
      <c r="S68" s="17">
        <f t="shared" si="34"/>
        <v>1.404570841361485</v>
      </c>
      <c r="T68" s="17">
        <f t="shared" si="35"/>
        <v>1.308910806974614</v>
      </c>
    </row>
    <row r="69" spans="1:20" hidden="1">
      <c r="A69" s="15" t="s">
        <v>16</v>
      </c>
      <c r="B69" s="16">
        <v>2018</v>
      </c>
      <c r="C69" s="7">
        <v>2690904.2811787324</v>
      </c>
      <c r="D69" s="24">
        <v>13.73</v>
      </c>
      <c r="E69" s="8">
        <v>4310.5</v>
      </c>
      <c r="F69" s="19">
        <v>15.11</v>
      </c>
      <c r="G69" s="9">
        <v>4979735715</v>
      </c>
      <c r="H69" s="7">
        <v>1484941.8973636187</v>
      </c>
      <c r="M69" s="15" t="s">
        <v>16</v>
      </c>
      <c r="N69" s="16">
        <v>2018</v>
      </c>
      <c r="O69" s="17">
        <f t="shared" si="30"/>
        <v>1.2238923131014787</v>
      </c>
      <c r="P69" s="17">
        <f t="shared" si="31"/>
        <v>1.0977919921274373</v>
      </c>
      <c r="Q69" s="17">
        <f t="shared" si="32"/>
        <v>0.74097851243588642</v>
      </c>
      <c r="R69" s="17">
        <f t="shared" si="33"/>
        <v>0.76428932726353072</v>
      </c>
      <c r="S69" s="17">
        <f t="shared" si="34"/>
        <v>1.1132057351494855</v>
      </c>
      <c r="T69" s="17">
        <f t="shared" si="35"/>
        <v>1.2502509459733098</v>
      </c>
    </row>
    <row r="70" spans="1:20" hidden="1">
      <c r="A70" s="15" t="s">
        <v>16</v>
      </c>
      <c r="B70" s="6">
        <v>2017</v>
      </c>
      <c r="C70" s="7">
        <v>2605679.7057449231</v>
      </c>
      <c r="D70" s="24">
        <v>12.19</v>
      </c>
      <c r="E70" s="8">
        <v>3698.6666660000001</v>
      </c>
      <c r="F70" s="19">
        <v>12.13</v>
      </c>
      <c r="G70" s="9">
        <v>3443987052</v>
      </c>
      <c r="H70" s="7">
        <v>1298776.7242723338</v>
      </c>
      <c r="M70" s="15" t="s">
        <v>16</v>
      </c>
      <c r="N70" s="6">
        <v>2017</v>
      </c>
      <c r="O70" s="17">
        <f t="shared" si="30"/>
        <v>1.1851299894133667</v>
      </c>
      <c r="P70" s="17">
        <f t="shared" si="31"/>
        <v>0.97466018820345668</v>
      </c>
      <c r="Q70" s="17">
        <f t="shared" si="32"/>
        <v>0.63580385666834005</v>
      </c>
      <c r="R70" s="17">
        <f t="shared" si="33"/>
        <v>0.61355589276681854</v>
      </c>
      <c r="S70" s="17">
        <f t="shared" si="34"/>
        <v>0.7698934958573338</v>
      </c>
      <c r="T70" s="17">
        <f t="shared" si="35"/>
        <v>1.0935086625358927</v>
      </c>
    </row>
    <row r="71" spans="1:20" hidden="1">
      <c r="A71" s="15" t="s">
        <v>16</v>
      </c>
      <c r="B71" s="6">
        <v>2016</v>
      </c>
      <c r="C71" s="7">
        <v>2570216.4604487438</v>
      </c>
      <c r="D71" s="24">
        <v>11.12</v>
      </c>
      <c r="E71" s="8">
        <v>4707.0833329999996</v>
      </c>
      <c r="F71" s="19">
        <v>16.05</v>
      </c>
      <c r="G71" s="9">
        <v>4555559268</v>
      </c>
      <c r="H71" s="7">
        <v>1332396.3025675947</v>
      </c>
      <c r="M71" s="15" t="s">
        <v>16</v>
      </c>
      <c r="N71" s="6">
        <v>2016</v>
      </c>
      <c r="O71" s="17">
        <f t="shared" si="30"/>
        <v>1.169000395499824</v>
      </c>
      <c r="P71" s="17">
        <f t="shared" si="31"/>
        <v>0.88910757119134032</v>
      </c>
      <c r="Q71" s="17">
        <f t="shared" si="32"/>
        <v>0.80915151513701289</v>
      </c>
      <c r="R71" s="17">
        <f t="shared" si="33"/>
        <v>0.81183611532625211</v>
      </c>
      <c r="S71" s="17">
        <f t="shared" si="34"/>
        <v>1.0183822986178279</v>
      </c>
      <c r="T71" s="17">
        <f t="shared" si="35"/>
        <v>1.1218147596576047</v>
      </c>
    </row>
    <row r="72" spans="1:20" hidden="1">
      <c r="A72" s="15" t="s">
        <v>16</v>
      </c>
      <c r="B72" s="6">
        <v>2015</v>
      </c>
      <c r="C72" s="7">
        <v>2607675.9736152524</v>
      </c>
      <c r="D72" s="24">
        <v>11.73</v>
      </c>
      <c r="E72" s="8">
        <v>3343</v>
      </c>
      <c r="F72" s="19">
        <v>23.43</v>
      </c>
      <c r="G72" s="9">
        <v>3667114827</v>
      </c>
      <c r="H72" s="7">
        <v>1336152.5255263397</v>
      </c>
      <c r="M72" s="15" t="s">
        <v>16</v>
      </c>
      <c r="N72" s="6">
        <v>2015</v>
      </c>
      <c r="O72" s="17">
        <f t="shared" si="30"/>
        <v>1.1860379432631101</v>
      </c>
      <c r="P72" s="17">
        <f t="shared" si="31"/>
        <v>0.93788055845993012</v>
      </c>
      <c r="Q72" s="17">
        <f t="shared" si="32"/>
        <v>0.57466446284031281</v>
      </c>
      <c r="R72" s="17">
        <f t="shared" si="33"/>
        <v>1.1851289833080427</v>
      </c>
      <c r="S72" s="17">
        <f t="shared" si="34"/>
        <v>0.8197730744166839</v>
      </c>
      <c r="T72" s="17">
        <f t="shared" si="35"/>
        <v>1.1249773219880199</v>
      </c>
    </row>
    <row r="73" spans="1:20" hidden="1">
      <c r="A73" s="15" t="s">
        <v>16</v>
      </c>
      <c r="B73" s="16">
        <v>2014</v>
      </c>
      <c r="C73" s="7">
        <v>2746812</v>
      </c>
      <c r="D73" s="24">
        <v>12.9</v>
      </c>
      <c r="E73" s="8">
        <v>3418.75</v>
      </c>
      <c r="F73" s="19">
        <v>15.77</v>
      </c>
      <c r="G73" s="9">
        <v>3905702011</v>
      </c>
      <c r="H73" s="7">
        <v>1269729</v>
      </c>
      <c r="M73" s="15" t="s">
        <v>16</v>
      </c>
      <c r="N73" s="16">
        <v>2014</v>
      </c>
      <c r="O73" s="17">
        <f t="shared" si="30"/>
        <v>1.2493205781598014</v>
      </c>
      <c r="P73" s="17">
        <f t="shared" si="31"/>
        <v>1.0314287471554218</v>
      </c>
      <c r="Q73" s="17">
        <f t="shared" si="32"/>
        <v>0.58768595044430727</v>
      </c>
      <c r="R73" s="17">
        <f t="shared" si="33"/>
        <v>0.79767324228629255</v>
      </c>
      <c r="S73" s="17">
        <f t="shared" si="34"/>
        <v>0.87310855982446034</v>
      </c>
      <c r="T73" s="17">
        <f t="shared" si="35"/>
        <v>1.0690518505795903</v>
      </c>
    </row>
    <row r="74" spans="1:20" hidden="1">
      <c r="A74" s="15" t="s">
        <v>16</v>
      </c>
      <c r="B74" s="6">
        <v>2013</v>
      </c>
      <c r="C74" s="7">
        <v>2498409.9669000003</v>
      </c>
      <c r="D74" s="24">
        <v>14.03</v>
      </c>
      <c r="E74" s="8">
        <v>3205.75</v>
      </c>
      <c r="F74" s="19">
        <v>21.09</v>
      </c>
      <c r="G74" s="9">
        <v>3910513521</v>
      </c>
      <c r="H74" s="7">
        <v>1135021.2009000001</v>
      </c>
      <c r="M74" s="15" t="s">
        <v>16</v>
      </c>
      <c r="N74" s="6">
        <v>2013</v>
      </c>
      <c r="O74" s="17">
        <f t="shared" si="30"/>
        <v>1.136340959748144</v>
      </c>
      <c r="P74" s="17">
        <f t="shared" si="31"/>
        <v>1.1217787071775633</v>
      </c>
      <c r="Q74" s="17">
        <f t="shared" si="32"/>
        <v>0.5510710744093128</v>
      </c>
      <c r="R74" s="17">
        <f t="shared" si="33"/>
        <v>1.0667678300455237</v>
      </c>
      <c r="S74" s="17">
        <f t="shared" si="34"/>
        <v>0.87418415918018422</v>
      </c>
      <c r="T74" s="17">
        <f t="shared" si="35"/>
        <v>0.95563424578726164</v>
      </c>
    </row>
    <row r="75" spans="1:20" hidden="1">
      <c r="A75" s="15" t="s">
        <v>16</v>
      </c>
      <c r="B75" s="6">
        <v>2012</v>
      </c>
      <c r="C75" s="7">
        <v>2356920.2401886401</v>
      </c>
      <c r="D75" s="24">
        <v>9.02</v>
      </c>
      <c r="E75" s="8">
        <v>10125.666665999999</v>
      </c>
      <c r="F75" s="19">
        <v>24.21</v>
      </c>
      <c r="G75" s="9">
        <v>4228265426</v>
      </c>
      <c r="H75" s="7">
        <v>1018310.5732900802</v>
      </c>
      <c r="M75" s="15" t="s">
        <v>16</v>
      </c>
      <c r="N75" s="6">
        <v>2012</v>
      </c>
      <c r="O75" s="17">
        <f t="shared" si="30"/>
        <v>1.0719878015492177</v>
      </c>
      <c r="P75" s="17">
        <f t="shared" si="31"/>
        <v>0.72120056584045766</v>
      </c>
      <c r="Q75" s="17">
        <f t="shared" si="32"/>
        <v>1.7406104682970238</v>
      </c>
      <c r="R75" s="17">
        <f t="shared" si="33"/>
        <v>1.2245827010622157</v>
      </c>
      <c r="S75" s="17">
        <f t="shared" si="34"/>
        <v>0.94521669248013152</v>
      </c>
      <c r="T75" s="17">
        <f t="shared" si="35"/>
        <v>0.85736940940982187</v>
      </c>
    </row>
    <row r="76" spans="1:20" hidden="1">
      <c r="A76" s="15" t="s">
        <v>16</v>
      </c>
      <c r="B76" s="6">
        <v>2011</v>
      </c>
      <c r="C76" s="7">
        <v>1849829.7331692986</v>
      </c>
      <c r="D76" s="24">
        <v>10.83</v>
      </c>
      <c r="E76" s="8">
        <v>10317.916665999999</v>
      </c>
      <c r="F76" s="19">
        <v>20.51</v>
      </c>
      <c r="G76" s="9">
        <v>4688462098</v>
      </c>
      <c r="H76" s="7">
        <v>962959.36379351036</v>
      </c>
      <c r="M76" s="15" t="s">
        <v>16</v>
      </c>
      <c r="N76" s="6">
        <v>2011</v>
      </c>
      <c r="O76" s="17">
        <f t="shared" si="30"/>
        <v>0.84135002750106647</v>
      </c>
      <c r="P76" s="17">
        <f t="shared" si="31"/>
        <v>0.86592041330955183</v>
      </c>
      <c r="Q76" s="17">
        <f t="shared" si="32"/>
        <v>1.7736584021830692</v>
      </c>
      <c r="R76" s="17">
        <f t="shared" si="33"/>
        <v>1.0374304501770362</v>
      </c>
      <c r="S76" s="17">
        <f t="shared" si="34"/>
        <v>1.0480923477129929</v>
      </c>
      <c r="T76" s="17">
        <f t="shared" si="35"/>
        <v>0.81076630516936854</v>
      </c>
    </row>
    <row r="77" spans="1:20" hidden="1">
      <c r="A77" s="15" t="s">
        <v>16</v>
      </c>
      <c r="B77" s="16">
        <v>2010</v>
      </c>
      <c r="C77" s="7">
        <v>1356144.1491721852</v>
      </c>
      <c r="D77" s="24">
        <v>14.25</v>
      </c>
      <c r="E77" s="8">
        <v>9166.75</v>
      </c>
      <c r="F77" s="19">
        <v>23.58</v>
      </c>
      <c r="G77" s="9">
        <v>4003517898</v>
      </c>
      <c r="H77" s="7">
        <v>899611.81084389531</v>
      </c>
      <c r="M77" s="15" t="s">
        <v>16</v>
      </c>
      <c r="N77" s="16">
        <v>2010</v>
      </c>
      <c r="O77" s="17">
        <f t="shared" si="30"/>
        <v>0.61680915640088452</v>
      </c>
      <c r="P77" s="17">
        <f t="shared" si="31"/>
        <v>1.1393689648809893</v>
      </c>
      <c r="Q77" s="17">
        <f t="shared" si="32"/>
        <v>1.5757719009097928</v>
      </c>
      <c r="R77" s="17">
        <f t="shared" si="33"/>
        <v>1.1927162367223068</v>
      </c>
      <c r="S77" s="17">
        <f t="shared" si="34"/>
        <v>0.89497502275122509</v>
      </c>
      <c r="T77" s="17">
        <f t="shared" si="35"/>
        <v>0.75743065739691107</v>
      </c>
    </row>
    <row r="78" spans="1:20" hidden="1">
      <c r="A78" s="15" t="s">
        <v>16</v>
      </c>
      <c r="B78" s="6">
        <v>2009</v>
      </c>
      <c r="C78" s="7">
        <v>1136699.6008542858</v>
      </c>
      <c r="D78" s="24">
        <v>14.17</v>
      </c>
      <c r="E78" s="8">
        <v>7670.6666660000001</v>
      </c>
      <c r="F78" s="19">
        <v>27.51</v>
      </c>
      <c r="G78" s="9">
        <v>3018775888</v>
      </c>
      <c r="H78" s="7">
        <v>848750.1427440003</v>
      </c>
      <c r="M78" s="15" t="s">
        <v>16</v>
      </c>
      <c r="N78" s="6">
        <v>2009</v>
      </c>
      <c r="O78" s="17">
        <f t="shared" si="30"/>
        <v>0.51700014508939518</v>
      </c>
      <c r="P78" s="17">
        <f t="shared" si="31"/>
        <v>1.1329725075342889</v>
      </c>
      <c r="Q78" s="17">
        <f t="shared" si="32"/>
        <v>1.3185939393490826</v>
      </c>
      <c r="R78" s="17">
        <f t="shared" si="33"/>
        <v>1.3915022761760247</v>
      </c>
      <c r="S78" s="17">
        <f t="shared" si="34"/>
        <v>0.67483875128754323</v>
      </c>
      <c r="T78" s="17">
        <f t="shared" si="35"/>
        <v>0.71460753497806606</v>
      </c>
    </row>
    <row r="79" spans="1:20" hidden="1">
      <c r="A79" s="15" t="s">
        <v>16</v>
      </c>
      <c r="B79" s="6">
        <v>2008</v>
      </c>
      <c r="C79" s="7">
        <v>796902.98055698827</v>
      </c>
      <c r="D79" s="24">
        <v>14.83</v>
      </c>
      <c r="E79" s="8">
        <v>7504.9166660000001</v>
      </c>
      <c r="F79" s="19">
        <v>26.9</v>
      </c>
      <c r="G79" s="9">
        <v>3054204614</v>
      </c>
      <c r="H79" s="7">
        <v>819298.45278533618</v>
      </c>
      <c r="M79" s="15" t="s">
        <v>16</v>
      </c>
      <c r="N79" s="6">
        <v>2008</v>
      </c>
      <c r="O79" s="17">
        <f t="shared" si="30"/>
        <v>0.36245192332301068</v>
      </c>
      <c r="P79" s="17">
        <f t="shared" si="31"/>
        <v>1.1857432806445662</v>
      </c>
      <c r="Q79" s="17">
        <f t="shared" si="32"/>
        <v>1.2901013773641046</v>
      </c>
      <c r="R79" s="17">
        <f t="shared" si="33"/>
        <v>1.360647445624684</v>
      </c>
      <c r="S79" s="17">
        <f t="shared" si="34"/>
        <v>0.6827587420720822</v>
      </c>
      <c r="T79" s="17">
        <f t="shared" si="35"/>
        <v>0.68981060299257457</v>
      </c>
    </row>
    <row r="80" spans="1:20">
      <c r="A80" s="15" t="s">
        <v>17</v>
      </c>
      <c r="B80" s="6">
        <v>2020</v>
      </c>
      <c r="C80" s="4">
        <v>1113408.2265812042</v>
      </c>
      <c r="D80" s="28">
        <v>9.5267110000000006</v>
      </c>
      <c r="E80" s="25">
        <v>10685.166665999999</v>
      </c>
      <c r="F80">
        <v>18.809999999999999</v>
      </c>
      <c r="G80" s="3">
        <v>23512</v>
      </c>
      <c r="H80" s="4">
        <v>1963317.4902027838</v>
      </c>
      <c r="M80" s="15" t="s">
        <v>17</v>
      </c>
      <c r="N80" s="6">
        <v>2020</v>
      </c>
      <c r="O80" s="17">
        <f t="shared" ref="O80:O91" si="36">C80/(AVERAGE($C$80:$C$92))</f>
        <v>1.2763048149678746</v>
      </c>
      <c r="P80" s="17">
        <f t="shared" ref="P80:P92" si="37">D80/(AVERAGE(D$80:D$92))</f>
        <v>0.83537693609659935</v>
      </c>
      <c r="Q80" s="17">
        <f t="shared" ref="Q80:Q92" si="38">E80/(AVERAGE(E$80:E$92))</f>
        <v>1.0390444375868</v>
      </c>
      <c r="R80" s="17">
        <f t="shared" ref="R80:R92" si="39">F80/(AVERAGE(F$80:F$92))</f>
        <v>0.82849398610875802</v>
      </c>
      <c r="S80" s="17">
        <f t="shared" ref="S80:S92" si="40">G80/(AVERAGE(G$80:G$92))</f>
        <v>1.2381203138481232</v>
      </c>
      <c r="T80" s="17">
        <f t="shared" ref="T80:T92" si="41">H80/(AVERAGE(H$80:H$92))</f>
        <v>1.3171828726102972</v>
      </c>
    </row>
    <row r="81" spans="1:20">
      <c r="A81" s="15" t="s">
        <v>17</v>
      </c>
      <c r="B81" s="6">
        <v>2019</v>
      </c>
      <c r="C81" s="4">
        <v>1188064.7733308049</v>
      </c>
      <c r="D81" s="28">
        <v>9.7124190000000006</v>
      </c>
      <c r="E81" s="25">
        <v>11679.75</v>
      </c>
      <c r="F81">
        <v>19.12</v>
      </c>
      <c r="G81" s="3">
        <v>22972</v>
      </c>
      <c r="H81" s="4">
        <v>1844545.5828648861</v>
      </c>
      <c r="M81" s="15" t="s">
        <v>17</v>
      </c>
      <c r="N81" s="6">
        <v>2019</v>
      </c>
      <c r="O81" s="17">
        <f t="shared" si="36"/>
        <v>1.3618839474105791</v>
      </c>
      <c r="P81" s="17">
        <f t="shared" si="37"/>
        <v>0.85166127389677271</v>
      </c>
      <c r="Q81" s="17">
        <f t="shared" si="38"/>
        <v>1.1357594737871755</v>
      </c>
      <c r="R81" s="17">
        <f t="shared" si="39"/>
        <v>0.84214806030831768</v>
      </c>
      <c r="S81" s="17">
        <f t="shared" si="40"/>
        <v>1.2096844100765178</v>
      </c>
      <c r="T81" s="17">
        <f t="shared" si="41"/>
        <v>1.2374992132564666</v>
      </c>
    </row>
    <row r="82" spans="1:20">
      <c r="A82" s="15" t="s">
        <v>17</v>
      </c>
      <c r="B82" s="6">
        <v>2018</v>
      </c>
      <c r="C82" s="4">
        <v>739707.9517906924</v>
      </c>
      <c r="D82" s="28">
        <v>10.150251000000001</v>
      </c>
      <c r="E82" s="25">
        <v>12113.083333</v>
      </c>
      <c r="F82">
        <v>24.67</v>
      </c>
      <c r="G82" s="3">
        <v>24528</v>
      </c>
      <c r="H82" s="4">
        <v>1921292.4494534165</v>
      </c>
      <c r="M82" s="15" t="s">
        <v>17</v>
      </c>
      <c r="N82" s="6">
        <v>2018</v>
      </c>
      <c r="O82" s="17">
        <f t="shared" si="36"/>
        <v>0.84793052359545296</v>
      </c>
      <c r="P82" s="17">
        <f t="shared" si="37"/>
        <v>0.89005382665554189</v>
      </c>
      <c r="Q82" s="17">
        <f t="shared" si="38"/>
        <v>1.1778975707723442</v>
      </c>
      <c r="R82" s="17">
        <f t="shared" si="39"/>
        <v>1.0866000338810773</v>
      </c>
      <c r="S82" s="17">
        <f t="shared" si="40"/>
        <v>1.2916219402035882</v>
      </c>
      <c r="T82" s="17">
        <f t="shared" si="41"/>
        <v>1.2889884190020326</v>
      </c>
    </row>
    <row r="83" spans="1:20">
      <c r="A83" s="15" t="s">
        <v>17</v>
      </c>
      <c r="B83" s="6">
        <v>2017</v>
      </c>
      <c r="C83" s="4">
        <v>558170.89798060979</v>
      </c>
      <c r="D83" s="28">
        <v>10.220326</v>
      </c>
      <c r="E83" s="25">
        <v>11338.75</v>
      </c>
      <c r="F83">
        <v>23.29</v>
      </c>
      <c r="G83" s="3">
        <v>24430</v>
      </c>
      <c r="H83" s="4">
        <v>1754343.4063787679</v>
      </c>
      <c r="M83" s="15" t="s">
        <v>17</v>
      </c>
      <c r="N83" s="6">
        <v>2017</v>
      </c>
      <c r="O83" s="17">
        <f t="shared" si="36"/>
        <v>0.63983378931468438</v>
      </c>
      <c r="P83" s="17">
        <f t="shared" si="37"/>
        <v>0.89619855370740364</v>
      </c>
      <c r="Q83" s="17">
        <f t="shared" si="38"/>
        <v>1.1026000328264163</v>
      </c>
      <c r="R83" s="17">
        <f t="shared" si="39"/>
        <v>1.0258173809927154</v>
      </c>
      <c r="S83" s="17">
        <f t="shared" si="40"/>
        <v>1.2864613502598523</v>
      </c>
      <c r="T83" s="17">
        <f t="shared" si="41"/>
        <v>1.1769828869197545</v>
      </c>
    </row>
    <row r="84" spans="1:20">
      <c r="A84" s="15" t="s">
        <v>17</v>
      </c>
      <c r="B84" s="6">
        <v>2016</v>
      </c>
      <c r="C84" s="4">
        <v>508985.10779581562</v>
      </c>
      <c r="D84" s="28">
        <v>10.480352999999999</v>
      </c>
      <c r="E84" s="25">
        <v>9666</v>
      </c>
      <c r="F84">
        <v>23.05</v>
      </c>
      <c r="G84" s="3">
        <v>19045</v>
      </c>
      <c r="H84" s="4">
        <v>1417449.4589413281</v>
      </c>
      <c r="M84" s="15" t="s">
        <v>17</v>
      </c>
      <c r="N84" s="6">
        <v>2016</v>
      </c>
      <c r="O84" s="17">
        <f t="shared" si="36"/>
        <v>0.58345189869976544</v>
      </c>
      <c r="P84" s="17">
        <f t="shared" si="37"/>
        <v>0.91899976585316823</v>
      </c>
      <c r="Q84" s="17">
        <f t="shared" si="38"/>
        <v>0.93993887485835215</v>
      </c>
      <c r="R84" s="17">
        <f t="shared" si="39"/>
        <v>1.0152464848382177</v>
      </c>
      <c r="S84" s="17">
        <f t="shared" si="40"/>
        <v>1.0028921987596762</v>
      </c>
      <c r="T84" s="17">
        <f t="shared" si="41"/>
        <v>0.95096190984139317</v>
      </c>
    </row>
    <row r="85" spans="1:20">
      <c r="A85" s="15" t="s">
        <v>17</v>
      </c>
      <c r="B85" s="6">
        <v>2015</v>
      </c>
      <c r="C85" s="4">
        <v>756832.02313183341</v>
      </c>
      <c r="D85" s="28">
        <v>11.428304000000001</v>
      </c>
      <c r="E85" s="25">
        <v>10220.416665999999</v>
      </c>
      <c r="F85">
        <v>21.27</v>
      </c>
      <c r="G85" s="3">
        <v>21121</v>
      </c>
      <c r="H85" s="4">
        <v>1493800.4879371102</v>
      </c>
      <c r="M85" s="15" t="s">
        <v>17</v>
      </c>
      <c r="N85" s="6">
        <v>2015</v>
      </c>
      <c r="O85" s="17">
        <f t="shared" si="36"/>
        <v>0.86755992293235251</v>
      </c>
      <c r="P85" s="17">
        <f t="shared" si="37"/>
        <v>1.0021235639771702</v>
      </c>
      <c r="Q85" s="17">
        <f t="shared" si="38"/>
        <v>0.99385132853544278</v>
      </c>
      <c r="R85" s="17">
        <f t="shared" si="39"/>
        <v>0.93684567169235966</v>
      </c>
      <c r="S85" s="17">
        <f t="shared" si="40"/>
        <v>1.1122124510371814</v>
      </c>
      <c r="T85" s="17">
        <f t="shared" si="41"/>
        <v>1.0021855495233425</v>
      </c>
    </row>
    <row r="86" spans="1:20">
      <c r="A86" s="15" t="s">
        <v>17</v>
      </c>
      <c r="B86" s="6">
        <v>2014</v>
      </c>
      <c r="C86" s="4">
        <v>763415</v>
      </c>
      <c r="D86" s="28">
        <v>11.175452</v>
      </c>
      <c r="E86" s="25">
        <v>8413.75</v>
      </c>
      <c r="F86">
        <v>26.14</v>
      </c>
      <c r="G86" s="3">
        <v>18299</v>
      </c>
      <c r="H86" s="4">
        <v>1500424</v>
      </c>
      <c r="M86" s="15" t="s">
        <v>17</v>
      </c>
      <c r="N86" s="6">
        <v>2014</v>
      </c>
      <c r="O86" s="17">
        <f t="shared" si="36"/>
        <v>0.87510601867071591</v>
      </c>
      <c r="P86" s="17">
        <f t="shared" si="37"/>
        <v>0.97995151225376875</v>
      </c>
      <c r="Q86" s="17">
        <f t="shared" si="38"/>
        <v>0.81816787795773438</v>
      </c>
      <c r="R86" s="17">
        <f t="shared" si="39"/>
        <v>1.1513467728273759</v>
      </c>
      <c r="S86" s="17">
        <f t="shared" si="40"/>
        <v>0.96360852429001387</v>
      </c>
      <c r="T86" s="17">
        <f t="shared" si="41"/>
        <v>1.0066292407191382</v>
      </c>
    </row>
    <row r="87" spans="1:20">
      <c r="A87" s="15" t="s">
        <v>17</v>
      </c>
      <c r="B87" s="6">
        <v>2013</v>
      </c>
      <c r="C87" s="4">
        <v>864674.89080000005</v>
      </c>
      <c r="D87" s="28">
        <v>11.780443999999999</v>
      </c>
      <c r="E87" s="25">
        <v>7135.5833329999996</v>
      </c>
      <c r="F87">
        <v>24.69</v>
      </c>
      <c r="G87" s="3">
        <v>18363</v>
      </c>
      <c r="H87" s="4">
        <v>1358071.4583000001</v>
      </c>
      <c r="M87" s="15" t="s">
        <v>17</v>
      </c>
      <c r="N87" s="6">
        <v>2013</v>
      </c>
      <c r="O87" s="17">
        <f t="shared" si="36"/>
        <v>0.99118068302630169</v>
      </c>
      <c r="P87" s="17">
        <f t="shared" si="37"/>
        <v>1.0330019683159872</v>
      </c>
      <c r="Q87" s="17">
        <f t="shared" si="38"/>
        <v>0.69387669868384338</v>
      </c>
      <c r="R87" s="17">
        <f t="shared" si="39"/>
        <v>1.0874809418939522</v>
      </c>
      <c r="S87" s="17">
        <f t="shared" si="40"/>
        <v>0.96697870547775966</v>
      </c>
      <c r="T87" s="17">
        <f t="shared" si="41"/>
        <v>0.9111254158230353</v>
      </c>
    </row>
    <row r="88" spans="1:20">
      <c r="A88" s="15" t="s">
        <v>17</v>
      </c>
      <c r="B88" s="6">
        <v>2012</v>
      </c>
      <c r="C88" s="4">
        <v>720750.72281247005</v>
      </c>
      <c r="D88" s="28">
        <v>12.148685</v>
      </c>
      <c r="E88" s="25">
        <v>8213.4166659999992</v>
      </c>
      <c r="F88">
        <v>25.18</v>
      </c>
      <c r="G88" s="3">
        <v>16113</v>
      </c>
      <c r="H88" s="4">
        <v>1254763.99061118</v>
      </c>
      <c r="M88" s="15" t="s">
        <v>17</v>
      </c>
      <c r="N88" s="6">
        <v>2012</v>
      </c>
      <c r="O88" s="17">
        <f t="shared" si="36"/>
        <v>0.82619976748486923</v>
      </c>
      <c r="P88" s="17">
        <f t="shared" si="37"/>
        <v>1.0652922349489466</v>
      </c>
      <c r="Q88" s="17">
        <f t="shared" si="38"/>
        <v>0.79868711150247018</v>
      </c>
      <c r="R88" s="17">
        <f t="shared" si="39"/>
        <v>1.1090631882093849</v>
      </c>
      <c r="S88" s="17">
        <f t="shared" si="40"/>
        <v>0.84849577309607049</v>
      </c>
      <c r="T88" s="17">
        <f t="shared" si="41"/>
        <v>0.84181679521964992</v>
      </c>
    </row>
    <row r="89" spans="1:20">
      <c r="A89" s="15" t="s">
        <v>17</v>
      </c>
      <c r="B89" s="6">
        <v>2011</v>
      </c>
      <c r="C89" s="4">
        <v>561324.22105384397</v>
      </c>
      <c r="D89" s="28">
        <v>13.522042000000001</v>
      </c>
      <c r="E89" s="25">
        <v>11483.416665999999</v>
      </c>
      <c r="F89">
        <v>24.25</v>
      </c>
      <c r="G89" s="3">
        <v>13946</v>
      </c>
      <c r="H89" s="4">
        <v>1205053.335967985</v>
      </c>
      <c r="M89" s="15" t="s">
        <v>17</v>
      </c>
      <c r="N89" s="6">
        <v>2011</v>
      </c>
      <c r="O89" s="17">
        <f t="shared" si="36"/>
        <v>0.64344845761462677</v>
      </c>
      <c r="P89" s="17">
        <f t="shared" si="37"/>
        <v>1.1857189764368345</v>
      </c>
      <c r="Q89" s="17">
        <f t="shared" si="38"/>
        <v>1.1166676743813044</v>
      </c>
      <c r="R89" s="17">
        <f t="shared" si="39"/>
        <v>1.0681009656107063</v>
      </c>
      <c r="S89" s="17">
        <f t="shared" si="40"/>
        <v>0.73438354444223908</v>
      </c>
      <c r="T89" s="17">
        <f t="shared" si="41"/>
        <v>0.80846608999290692</v>
      </c>
    </row>
    <row r="90" spans="1:20">
      <c r="A90" s="15" t="s">
        <v>17</v>
      </c>
      <c r="B90" s="6">
        <v>2010</v>
      </c>
      <c r="C90" s="4">
        <v>603134.27659523895</v>
      </c>
      <c r="D90" s="28">
        <v>13.260533000000001</v>
      </c>
      <c r="E90" s="25">
        <v>11211.583333</v>
      </c>
      <c r="F90">
        <v>23.86</v>
      </c>
      <c r="G90" s="3">
        <v>15315</v>
      </c>
      <c r="H90" s="4">
        <v>1233228.9092945943</v>
      </c>
      <c r="M90" s="15" t="s">
        <v>17</v>
      </c>
      <c r="N90" s="6">
        <v>2010</v>
      </c>
      <c r="O90" s="17">
        <f t="shared" si="36"/>
        <v>0.69137551071841907</v>
      </c>
      <c r="P90" s="17">
        <f t="shared" si="37"/>
        <v>1.1627878108770013</v>
      </c>
      <c r="Q90" s="17">
        <f t="shared" si="38"/>
        <v>1.0902341220153811</v>
      </c>
      <c r="R90" s="17">
        <f t="shared" si="39"/>
        <v>1.0509232593596474</v>
      </c>
      <c r="S90" s="17">
        <f t="shared" si="40"/>
        <v>0.80647382641136467</v>
      </c>
      <c r="T90" s="17">
        <f t="shared" si="41"/>
        <v>0.82736898409790061</v>
      </c>
    </row>
    <row r="91" spans="1:20">
      <c r="A91" s="15" t="s">
        <v>17</v>
      </c>
      <c r="B91" s="6">
        <v>2009</v>
      </c>
      <c r="C91" s="4">
        <v>665469.82763519557</v>
      </c>
      <c r="D91" s="28">
        <v>12.320992</v>
      </c>
      <c r="E91" s="25">
        <v>10668.333333</v>
      </c>
      <c r="F91">
        <v>22.76</v>
      </c>
      <c r="G91" s="3">
        <v>14187</v>
      </c>
      <c r="H91" s="4">
        <v>1156225.5886479088</v>
      </c>
      <c r="M91" s="15" t="s">
        <v>17</v>
      </c>
      <c r="N91" s="6">
        <v>2009</v>
      </c>
      <c r="O91" s="17">
        <f t="shared" si="36"/>
        <v>0.76283103083817261</v>
      </c>
      <c r="P91" s="17">
        <f t="shared" si="37"/>
        <v>1.0804014676870866</v>
      </c>
      <c r="Q91" s="17">
        <f t="shared" si="38"/>
        <v>1.0374075346196849</v>
      </c>
      <c r="R91" s="17">
        <f t="shared" si="39"/>
        <v>1.0024733186515331</v>
      </c>
      <c r="S91" s="17">
        <f t="shared" si="40"/>
        <v>0.74707438297734452</v>
      </c>
      <c r="T91" s="17">
        <f t="shared" si="41"/>
        <v>0.77570772421707668</v>
      </c>
    </row>
    <row r="92" spans="1:20">
      <c r="A92" s="15" t="s">
        <v>17</v>
      </c>
      <c r="B92" s="6">
        <v>2008</v>
      </c>
      <c r="C92" s="5">
        <v>2296853.696889963</v>
      </c>
      <c r="D92" s="28">
        <v>12.526615</v>
      </c>
      <c r="E92" s="25">
        <v>10858.166665999999</v>
      </c>
      <c r="F92">
        <v>18.059999999999999</v>
      </c>
      <c r="G92" s="3">
        <v>15040</v>
      </c>
      <c r="H92" s="4">
        <v>1274540.6672729068</v>
      </c>
      <c r="M92" s="15" t="s">
        <v>17</v>
      </c>
      <c r="N92" s="6">
        <v>2008</v>
      </c>
      <c r="O92" s="17">
        <f>C92/(AVERAGE(C$80:C$92))</f>
        <v>2.6328936347261855</v>
      </c>
      <c r="P92" s="17">
        <f t="shared" si="37"/>
        <v>1.0984321092937219</v>
      </c>
      <c r="Q92" s="17">
        <f t="shared" si="38"/>
        <v>1.0558672624730503</v>
      </c>
      <c r="R92" s="17">
        <f t="shared" si="39"/>
        <v>0.79545993562595274</v>
      </c>
      <c r="S92" s="17">
        <f t="shared" si="40"/>
        <v>0.79199257912026932</v>
      </c>
      <c r="T92" s="17">
        <f t="shared" si="41"/>
        <v>0.85508489877700566</v>
      </c>
    </row>
    <row r="93" spans="1:20" hidden="1">
      <c r="A93" s="15" t="s">
        <v>18</v>
      </c>
      <c r="B93" s="6">
        <v>2020</v>
      </c>
      <c r="C93" s="3">
        <v>194157.51482564304</v>
      </c>
      <c r="D93" s="28">
        <v>15.147325</v>
      </c>
      <c r="E93" s="25">
        <v>1880.25</v>
      </c>
      <c r="F93">
        <v>56.08</v>
      </c>
      <c r="G93" s="26">
        <v>631224078</v>
      </c>
      <c r="H93" s="3">
        <v>106666.17898826583</v>
      </c>
      <c r="I93">
        <f>G93/H93</f>
        <v>5917.7527871270222</v>
      </c>
      <c r="M93" s="15" t="s">
        <v>18</v>
      </c>
      <c r="N93" s="6">
        <v>2020</v>
      </c>
      <c r="O93" s="17">
        <f t="shared" ref="O93:O105" si="42">C93/(AVERAGE(C$93:C$105))</f>
        <v>0.16018279849626865</v>
      </c>
      <c r="P93" s="17">
        <f t="shared" ref="P93:P105" si="43">D93/(AVERAGE(D$93:D$105))</f>
        <v>1.0127772675508844</v>
      </c>
      <c r="Q93" s="17">
        <f t="shared" ref="Q93:Q105" si="44">E93/(AVERAGE(E$93:E$105))</f>
        <v>0.96664260942456315</v>
      </c>
      <c r="R93" s="17">
        <f t="shared" ref="R93:R105" si="45">F93/(AVERAGE(F$93:F$105))</f>
        <v>0.54369047885391275</v>
      </c>
      <c r="S93" s="17">
        <f t="shared" ref="S93:S105" si="46">G93/(AVERAGE(G$93:G$105))</f>
        <v>0.95528979353924015</v>
      </c>
      <c r="T93" s="17">
        <f t="shared" ref="T93:T105" si="47">H93/(AVERAGE(H$93:H$105))</f>
        <v>1.2786981806259281</v>
      </c>
    </row>
    <row r="94" spans="1:20" hidden="1">
      <c r="A94" s="15" t="s">
        <v>18</v>
      </c>
      <c r="B94" s="6">
        <v>2019</v>
      </c>
      <c r="C94" s="3">
        <v>207597.02733543006</v>
      </c>
      <c r="D94" s="28">
        <v>15.185150999999999</v>
      </c>
      <c r="E94" s="25">
        <v>1868.75</v>
      </c>
      <c r="F94">
        <v>45.77</v>
      </c>
      <c r="G94" s="26">
        <v>573653370</v>
      </c>
      <c r="H94" s="3">
        <v>98006.410715175807</v>
      </c>
      <c r="M94" s="15" t="s">
        <v>18</v>
      </c>
      <c r="N94" s="6">
        <v>2019</v>
      </c>
      <c r="O94" s="17">
        <f t="shared" si="42"/>
        <v>0.17127059350732721</v>
      </c>
      <c r="P94" s="17">
        <f t="shared" si="43"/>
        <v>1.0153063816302601</v>
      </c>
      <c r="Q94" s="17">
        <f t="shared" si="44"/>
        <v>0.96073042221095728</v>
      </c>
      <c r="R94" s="17">
        <f t="shared" si="45"/>
        <v>0.44373597034849477</v>
      </c>
      <c r="S94" s="17">
        <f t="shared" si="46"/>
        <v>0.86816271509590504</v>
      </c>
      <c r="T94" s="17">
        <f t="shared" si="47"/>
        <v>1.1748861753542243</v>
      </c>
    </row>
    <row r="95" spans="1:20" hidden="1">
      <c r="A95" s="15" t="s">
        <v>18</v>
      </c>
      <c r="B95" s="6">
        <v>2018</v>
      </c>
      <c r="C95" s="3">
        <v>180765.97750643463</v>
      </c>
      <c r="D95" s="28">
        <v>15.155367999999999</v>
      </c>
      <c r="E95" s="25">
        <v>1906</v>
      </c>
      <c r="F95">
        <v>62.43</v>
      </c>
      <c r="G95" s="26">
        <v>612991813</v>
      </c>
      <c r="H95" s="3">
        <v>98186.475147846737</v>
      </c>
      <c r="I95">
        <f>D93/G93</f>
        <v>2.3996747791994082E-8</v>
      </c>
      <c r="M95" s="15" t="s">
        <v>18</v>
      </c>
      <c r="N95" s="6">
        <v>2018</v>
      </c>
      <c r="O95" s="17">
        <f t="shared" si="42"/>
        <v>0.14913458372135069</v>
      </c>
      <c r="P95" s="17">
        <f t="shared" si="43"/>
        <v>1.0133150369301585</v>
      </c>
      <c r="Q95" s="17">
        <f t="shared" si="44"/>
        <v>0.97988076775068067</v>
      </c>
      <c r="R95" s="17">
        <f t="shared" si="45"/>
        <v>0.60525314898091609</v>
      </c>
      <c r="S95" s="17">
        <f t="shared" si="46"/>
        <v>0.92769722019700041</v>
      </c>
      <c r="T95" s="17">
        <f t="shared" si="47"/>
        <v>1.17704476080873</v>
      </c>
    </row>
    <row r="96" spans="1:20" hidden="1">
      <c r="A96" s="15" t="s">
        <v>18</v>
      </c>
      <c r="B96" s="6">
        <v>2017</v>
      </c>
      <c r="C96" s="3">
        <v>189740.3848145853</v>
      </c>
      <c r="D96" s="28">
        <v>15.002855</v>
      </c>
      <c r="E96" s="25">
        <v>1847.4166660000001</v>
      </c>
      <c r="F96">
        <v>61.21</v>
      </c>
      <c r="G96" s="26">
        <v>648302974</v>
      </c>
      <c r="H96" s="3">
        <v>94861.109099782974</v>
      </c>
      <c r="I96">
        <f>D2/G2</f>
        <v>3.1625458521930358E-11</v>
      </c>
      <c r="M96" s="15" t="s">
        <v>18</v>
      </c>
      <c r="N96" s="6">
        <v>2017</v>
      </c>
      <c r="O96" s="17">
        <f t="shared" si="42"/>
        <v>0.1565386014270567</v>
      </c>
      <c r="P96" s="17">
        <f t="shared" si="43"/>
        <v>1.0031177447081991</v>
      </c>
      <c r="Q96" s="17">
        <f t="shared" si="44"/>
        <v>0.94976288616761961</v>
      </c>
      <c r="R96" s="17">
        <f t="shared" si="45"/>
        <v>0.59342536038958626</v>
      </c>
      <c r="S96" s="17">
        <f t="shared" si="46"/>
        <v>0.98113686687239365</v>
      </c>
      <c r="T96" s="17">
        <f t="shared" si="47"/>
        <v>1.1371807705926547</v>
      </c>
    </row>
    <row r="97" spans="1:20" hidden="1">
      <c r="A97" s="15" t="s">
        <v>18</v>
      </c>
      <c r="B97" s="6">
        <v>2016</v>
      </c>
      <c r="C97" s="3">
        <v>238024.55103237415</v>
      </c>
      <c r="D97" s="28">
        <v>14.80265</v>
      </c>
      <c r="E97" s="25">
        <v>1813.75</v>
      </c>
      <c r="F97">
        <v>66.39</v>
      </c>
      <c r="G97" s="26">
        <v>655096047</v>
      </c>
      <c r="H97" s="3">
        <v>83026.482196130673</v>
      </c>
      <c r="M97" s="15" t="s">
        <v>18</v>
      </c>
      <c r="N97" s="6">
        <v>2016</v>
      </c>
      <c r="O97" s="17">
        <f t="shared" si="42"/>
        <v>0.19637374700342003</v>
      </c>
      <c r="P97" s="17">
        <f t="shared" si="43"/>
        <v>0.9897316799838981</v>
      </c>
      <c r="Q97" s="17">
        <f t="shared" si="44"/>
        <v>0.93245474423284214</v>
      </c>
      <c r="R97" s="17">
        <f t="shared" si="45"/>
        <v>0.64364498735933073</v>
      </c>
      <c r="S97" s="17">
        <f t="shared" si="46"/>
        <v>0.99141745268944315</v>
      </c>
      <c r="T97" s="17">
        <f t="shared" si="47"/>
        <v>0.99530903548764438</v>
      </c>
    </row>
    <row r="98" spans="1:20" hidden="1">
      <c r="A98" s="15" t="s">
        <v>18</v>
      </c>
      <c r="B98" s="6">
        <v>2015</v>
      </c>
      <c r="C98" s="3">
        <v>237688.62383663142</v>
      </c>
      <c r="D98" s="28">
        <v>15.834116</v>
      </c>
      <c r="E98" s="25">
        <v>1748.833333</v>
      </c>
      <c r="F98">
        <v>70.41</v>
      </c>
      <c r="G98" s="26">
        <v>566791641</v>
      </c>
      <c r="H98" s="3">
        <v>79425.318514502564</v>
      </c>
      <c r="M98" s="15" t="s">
        <v>18</v>
      </c>
      <c r="N98" s="6">
        <v>2015</v>
      </c>
      <c r="O98" s="17">
        <f t="shared" si="42"/>
        <v>0.19609660213805957</v>
      </c>
      <c r="P98" s="17">
        <f t="shared" si="43"/>
        <v>1.0586973433635141</v>
      </c>
      <c r="Q98" s="17">
        <f t="shared" si="44"/>
        <v>0.89908087566003247</v>
      </c>
      <c r="R98" s="17">
        <f t="shared" si="45"/>
        <v>0.68261852025863046</v>
      </c>
      <c r="S98" s="17">
        <f t="shared" si="46"/>
        <v>0.8577782258024973</v>
      </c>
      <c r="T98" s="17">
        <f t="shared" si="47"/>
        <v>0.95213882454064314</v>
      </c>
    </row>
    <row r="99" spans="1:20" hidden="1">
      <c r="A99" s="15" t="s">
        <v>18</v>
      </c>
      <c r="B99" s="6">
        <v>2014</v>
      </c>
      <c r="C99" s="3">
        <v>227865</v>
      </c>
      <c r="D99" s="28">
        <v>15.799289999999999</v>
      </c>
      <c r="E99" s="25">
        <v>1841.9166660000001</v>
      </c>
      <c r="F99">
        <v>47.77</v>
      </c>
      <c r="G99" s="26">
        <v>605606720</v>
      </c>
      <c r="H99" s="3">
        <v>85889</v>
      </c>
      <c r="M99" s="15" t="s">
        <v>18</v>
      </c>
      <c r="N99" s="6">
        <v>2014</v>
      </c>
      <c r="O99" s="17">
        <f t="shared" si="42"/>
        <v>0.18799196833627563</v>
      </c>
      <c r="P99" s="17">
        <f t="shared" si="43"/>
        <v>1.0563688146549977</v>
      </c>
      <c r="Q99" s="17">
        <f t="shared" si="44"/>
        <v>0.94693531836980804</v>
      </c>
      <c r="R99" s="17">
        <f t="shared" si="45"/>
        <v>0.46312578771133045</v>
      </c>
      <c r="S99" s="17">
        <f t="shared" si="46"/>
        <v>0.91652067574452767</v>
      </c>
      <c r="T99" s="17">
        <f t="shared" si="47"/>
        <v>1.0296244702630823</v>
      </c>
    </row>
    <row r="100" spans="1:20" hidden="1">
      <c r="A100" s="15" t="s">
        <v>18</v>
      </c>
      <c r="B100" s="6">
        <v>2013</v>
      </c>
      <c r="C100" s="3">
        <v>206382.19500000001</v>
      </c>
      <c r="D100" s="28">
        <v>15.572834</v>
      </c>
      <c r="E100" s="25">
        <v>1841.083333</v>
      </c>
      <c r="F100">
        <v>81.56</v>
      </c>
      <c r="G100" s="26">
        <v>534525732</v>
      </c>
      <c r="H100" s="3">
        <v>5311.9872000000005</v>
      </c>
      <c r="M100" s="15" t="s">
        <v>18</v>
      </c>
      <c r="N100" s="6">
        <v>2013</v>
      </c>
      <c r="O100" s="17">
        <f t="shared" si="42"/>
        <v>0.17026833900603894</v>
      </c>
      <c r="P100" s="17">
        <f t="shared" si="43"/>
        <v>1.0412275610738866</v>
      </c>
      <c r="Q100" s="17">
        <f t="shared" si="44"/>
        <v>0.94650689917787101</v>
      </c>
      <c r="R100" s="17">
        <f t="shared" si="45"/>
        <v>0.79071675205643943</v>
      </c>
      <c r="S100" s="17">
        <f t="shared" si="46"/>
        <v>0.80894724070346891</v>
      </c>
      <c r="T100" s="17">
        <f t="shared" si="47"/>
        <v>6.3679307092226883E-2</v>
      </c>
    </row>
    <row r="101" spans="1:20" hidden="1">
      <c r="A101" s="15" t="s">
        <v>18</v>
      </c>
      <c r="B101" s="6">
        <v>2012</v>
      </c>
      <c r="C101" s="3">
        <v>5376223.3516265405</v>
      </c>
      <c r="D101" s="28">
        <v>13.693155000000001</v>
      </c>
      <c r="E101" s="25">
        <v>1807.6666660000001</v>
      </c>
      <c r="F101">
        <v>114.27</v>
      </c>
      <c r="G101" s="26">
        <v>702564975</v>
      </c>
      <c r="H101" s="3">
        <v>72474.364239479997</v>
      </c>
      <c r="M101" s="15" t="s">
        <v>18</v>
      </c>
      <c r="N101" s="6">
        <v>2012</v>
      </c>
      <c r="O101" s="17">
        <f t="shared" si="42"/>
        <v>4.4354631474237918</v>
      </c>
      <c r="P101" s="17">
        <f t="shared" si="43"/>
        <v>0.91554885797001984</v>
      </c>
      <c r="Q101" s="17">
        <f t="shared" si="44"/>
        <v>0.9293272825379818</v>
      </c>
      <c r="R101" s="17">
        <f t="shared" si="45"/>
        <v>1.1078372150256171</v>
      </c>
      <c r="S101" s="17">
        <f t="shared" si="46"/>
        <v>1.0632565729149062</v>
      </c>
      <c r="T101" s="17">
        <f t="shared" si="47"/>
        <v>0.86881182558567771</v>
      </c>
    </row>
    <row r="102" spans="1:20" hidden="1">
      <c r="A102" s="15" t="s">
        <v>18</v>
      </c>
      <c r="B102" s="6">
        <v>2011</v>
      </c>
      <c r="C102" s="3">
        <v>4398268.3201485677</v>
      </c>
      <c r="D102" s="28">
        <v>14.21698</v>
      </c>
      <c r="E102" s="25">
        <v>1952.9166660000001</v>
      </c>
      <c r="F102">
        <v>196.43</v>
      </c>
      <c r="G102" s="26">
        <v>680889611</v>
      </c>
      <c r="H102" s="3">
        <v>84215.570980944321</v>
      </c>
      <c r="M102" s="15" t="s">
        <v>18</v>
      </c>
      <c r="N102" s="6">
        <v>2011</v>
      </c>
      <c r="O102" s="17">
        <f t="shared" si="42"/>
        <v>3.6286358974647874</v>
      </c>
      <c r="P102" s="17">
        <f t="shared" si="43"/>
        <v>0.95057273526682584</v>
      </c>
      <c r="Q102" s="17">
        <f t="shared" si="44"/>
        <v>1.0040007775620041</v>
      </c>
      <c r="R102" s="17">
        <f t="shared" si="45"/>
        <v>1.9043709122909074</v>
      </c>
      <c r="S102" s="17">
        <f t="shared" si="46"/>
        <v>1.0304532393252648</v>
      </c>
      <c r="T102" s="17">
        <f t="shared" si="47"/>
        <v>1.0095636537758945</v>
      </c>
    </row>
    <row r="103" spans="1:20" hidden="1">
      <c r="A103" s="15" t="s">
        <v>18</v>
      </c>
      <c r="B103" s="6">
        <v>2010</v>
      </c>
      <c r="C103" s="3">
        <v>2557637.5066506821</v>
      </c>
      <c r="D103" s="28">
        <v>14.855539</v>
      </c>
      <c r="E103" s="25">
        <v>2246.333333</v>
      </c>
      <c r="F103">
        <v>196.65</v>
      </c>
      <c r="G103" s="26">
        <v>728307715</v>
      </c>
      <c r="H103" s="3">
        <v>98604.806161128436</v>
      </c>
      <c r="M103" s="15" t="s">
        <v>18</v>
      </c>
      <c r="N103" s="6">
        <v>2010</v>
      </c>
      <c r="O103" s="17">
        <f t="shared" si="42"/>
        <v>2.1100884697779212</v>
      </c>
      <c r="P103" s="17">
        <f t="shared" si="43"/>
        <v>0.99326793321035878</v>
      </c>
      <c r="Q103" s="17">
        <f t="shared" si="44"/>
        <v>1.1548472355529829</v>
      </c>
      <c r="R103" s="17">
        <f t="shared" si="45"/>
        <v>1.9065037922008192</v>
      </c>
      <c r="S103" s="17">
        <f t="shared" si="46"/>
        <v>1.1022154428896576</v>
      </c>
      <c r="T103" s="17">
        <f t="shared" si="47"/>
        <v>1.1820596503515677</v>
      </c>
    </row>
    <row r="104" spans="1:20" hidden="1">
      <c r="A104" s="15" t="s">
        <v>18</v>
      </c>
      <c r="B104" s="6">
        <v>2009</v>
      </c>
      <c r="C104" s="3">
        <v>981997.2163404196</v>
      </c>
      <c r="D104" s="28">
        <v>14.808681</v>
      </c>
      <c r="E104" s="25">
        <v>2237.333333</v>
      </c>
      <c r="F104">
        <v>167.82</v>
      </c>
      <c r="G104" s="26">
        <v>730063046</v>
      </c>
      <c r="H104" s="3">
        <v>75012.190687360009</v>
      </c>
      <c r="M104" s="15" t="s">
        <v>18</v>
      </c>
      <c r="N104" s="6">
        <v>2009</v>
      </c>
      <c r="O104" s="17">
        <f t="shared" si="42"/>
        <v>0.81016211177925079</v>
      </c>
      <c r="P104" s="17">
        <f t="shared" si="43"/>
        <v>0.99013492344111576</v>
      </c>
      <c r="Q104" s="17">
        <f t="shared" si="44"/>
        <v>1.1502203064292913</v>
      </c>
      <c r="R104" s="17">
        <f t="shared" si="45"/>
        <v>1.6269995749155426</v>
      </c>
      <c r="S104" s="17">
        <f t="shared" si="46"/>
        <v>1.1048719476825293</v>
      </c>
      <c r="T104" s="17">
        <f t="shared" si="47"/>
        <v>0.89923490900751402</v>
      </c>
    </row>
    <row r="105" spans="1:20" hidden="1">
      <c r="A105" s="15" t="s">
        <v>18</v>
      </c>
      <c r="B105" s="6">
        <v>2008</v>
      </c>
      <c r="C105" s="3">
        <v>760947.84842951142</v>
      </c>
      <c r="D105" s="28">
        <v>14.356985</v>
      </c>
      <c r="E105" s="25">
        <v>2294.5</v>
      </c>
      <c r="F105">
        <v>174.12</v>
      </c>
      <c r="G105" s="26">
        <v>919954734</v>
      </c>
      <c r="H105" s="3">
        <v>102751.40335071589</v>
      </c>
      <c r="M105" s="15" t="s">
        <v>18</v>
      </c>
      <c r="N105" s="6">
        <v>2008</v>
      </c>
      <c r="O105" s="17">
        <f t="shared" si="42"/>
        <v>0.62779313991845076</v>
      </c>
      <c r="P105" s="17">
        <f t="shared" si="43"/>
        <v>0.95993372021588197</v>
      </c>
      <c r="Q105" s="17">
        <f t="shared" si="44"/>
        <v>1.1796098749233666</v>
      </c>
      <c r="R105" s="17">
        <f t="shared" si="45"/>
        <v>1.6880774996084751</v>
      </c>
      <c r="S105" s="17">
        <f t="shared" si="46"/>
        <v>1.3922526065431657</v>
      </c>
      <c r="T105" s="17">
        <f t="shared" si="47"/>
        <v>1.2317684365142121</v>
      </c>
    </row>
  </sheetData>
  <autoFilter ref="A1:H105">
    <filterColumn colId="0">
      <filters>
        <filter val="FC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50" workbookViewId="0">
      <selection activeCell="C80" sqref="C80:C105"/>
    </sheetView>
  </sheetViews>
  <sheetFormatPr defaultRowHeight="15"/>
  <cols>
    <col min="3" max="3" width="9.140625" style="11"/>
  </cols>
  <sheetData>
    <row r="1" spans="1:3">
      <c r="A1" t="s">
        <v>0</v>
      </c>
      <c r="B1" t="s">
        <v>1</v>
      </c>
      <c r="C1" s="12" t="s">
        <v>3</v>
      </c>
    </row>
    <row r="2" spans="1:3">
      <c r="A2" t="s">
        <v>8</v>
      </c>
      <c r="B2">
        <v>2020</v>
      </c>
      <c r="C2" s="14">
        <v>1.24</v>
      </c>
    </row>
    <row r="3" spans="1:3">
      <c r="A3" t="s">
        <v>8</v>
      </c>
      <c r="B3">
        <v>2019</v>
      </c>
      <c r="C3" s="14">
        <v>1.03</v>
      </c>
    </row>
    <row r="4" spans="1:3">
      <c r="A4" t="s">
        <v>8</v>
      </c>
      <c r="B4">
        <v>2018</v>
      </c>
      <c r="C4" s="14">
        <v>1.32</v>
      </c>
    </row>
    <row r="5" spans="1:3">
      <c r="A5" t="s">
        <v>8</v>
      </c>
      <c r="B5">
        <v>2017</v>
      </c>
      <c r="C5" s="14">
        <v>2.17</v>
      </c>
    </row>
    <row r="6" spans="1:3">
      <c r="A6" t="s">
        <v>8</v>
      </c>
      <c r="B6">
        <v>2016</v>
      </c>
      <c r="C6" s="14">
        <v>2.4300000000000002</v>
      </c>
    </row>
    <row r="7" spans="1:3">
      <c r="A7" t="s">
        <v>8</v>
      </c>
      <c r="B7">
        <v>2015</v>
      </c>
      <c r="C7" s="14">
        <v>2.89</v>
      </c>
    </row>
    <row r="8" spans="1:3">
      <c r="A8" t="s">
        <v>8</v>
      </c>
      <c r="B8">
        <v>2014</v>
      </c>
      <c r="C8" s="14">
        <v>3.13</v>
      </c>
    </row>
    <row r="9" spans="1:3">
      <c r="A9" t="s">
        <v>8</v>
      </c>
      <c r="B9">
        <v>2013</v>
      </c>
      <c r="C9" s="14">
        <v>2.37</v>
      </c>
    </row>
    <row r="10" spans="1:3">
      <c r="A10" t="s">
        <v>8</v>
      </c>
      <c r="B10">
        <v>2012</v>
      </c>
      <c r="C10" s="14">
        <v>8.56</v>
      </c>
    </row>
    <row r="11" spans="1:3">
      <c r="A11" t="s">
        <v>8</v>
      </c>
      <c r="B11">
        <v>2011</v>
      </c>
      <c r="C11" s="14">
        <v>8.73</v>
      </c>
    </row>
    <row r="12" spans="1:3">
      <c r="A12" t="s">
        <v>8</v>
      </c>
      <c r="B12">
        <v>2010</v>
      </c>
      <c r="C12" s="14">
        <v>7</v>
      </c>
    </row>
    <row r="13" spans="1:3">
      <c r="A13" t="s">
        <v>8</v>
      </c>
      <c r="B13">
        <v>2009</v>
      </c>
      <c r="C13" s="14">
        <v>7.33</v>
      </c>
    </row>
    <row r="14" spans="1:3">
      <c r="A14" t="s">
        <v>8</v>
      </c>
      <c r="B14">
        <v>2008</v>
      </c>
      <c r="C14" s="14">
        <v>7.74</v>
      </c>
    </row>
    <row r="15" spans="1:3">
      <c r="A15" t="s">
        <v>11</v>
      </c>
      <c r="B15" s="6">
        <v>2020</v>
      </c>
      <c r="C15" s="14">
        <v>3.66</v>
      </c>
    </row>
    <row r="16" spans="1:3">
      <c r="A16" t="s">
        <v>12</v>
      </c>
      <c r="B16" s="6">
        <v>2019</v>
      </c>
      <c r="C16" s="14">
        <v>3.55</v>
      </c>
    </row>
    <row r="17" spans="1:3">
      <c r="A17" t="s">
        <v>11</v>
      </c>
      <c r="B17" s="6">
        <v>2018</v>
      </c>
      <c r="C17" s="14">
        <v>2.93</v>
      </c>
    </row>
    <row r="18" spans="1:3">
      <c r="A18" t="s">
        <v>11</v>
      </c>
      <c r="B18" s="6">
        <v>2017</v>
      </c>
      <c r="C18" s="14">
        <v>3.44</v>
      </c>
    </row>
    <row r="19" spans="1:3">
      <c r="A19" t="s">
        <v>12</v>
      </c>
      <c r="B19" s="6">
        <v>2016</v>
      </c>
      <c r="C19" s="14">
        <v>3.48</v>
      </c>
    </row>
    <row r="20" spans="1:3">
      <c r="A20" t="s">
        <v>11</v>
      </c>
      <c r="B20" s="6">
        <v>2015</v>
      </c>
      <c r="C20" s="14">
        <v>3.88</v>
      </c>
    </row>
    <row r="21" spans="1:3">
      <c r="A21" t="s">
        <v>11</v>
      </c>
      <c r="B21" s="6">
        <v>2014</v>
      </c>
      <c r="C21" s="14">
        <v>4.13</v>
      </c>
    </row>
    <row r="22" spans="1:3">
      <c r="A22" t="s">
        <v>12</v>
      </c>
      <c r="B22" s="6">
        <v>2013</v>
      </c>
      <c r="C22" s="14">
        <v>4.41</v>
      </c>
    </row>
    <row r="23" spans="1:3">
      <c r="A23" t="s">
        <v>11</v>
      </c>
      <c r="B23" s="6">
        <v>2012</v>
      </c>
      <c r="C23" s="14">
        <v>4.5199999999999996</v>
      </c>
    </row>
    <row r="24" spans="1:3">
      <c r="A24" t="s">
        <v>11</v>
      </c>
      <c r="B24" s="6">
        <v>2011</v>
      </c>
      <c r="C24" s="14">
        <v>4.66</v>
      </c>
    </row>
    <row r="25" spans="1:3">
      <c r="A25" t="s">
        <v>12</v>
      </c>
      <c r="B25" s="6">
        <v>2010</v>
      </c>
      <c r="C25" s="14">
        <v>4.5</v>
      </c>
    </row>
    <row r="26" spans="1:3">
      <c r="A26" t="s">
        <v>11</v>
      </c>
      <c r="B26" s="6">
        <v>2009</v>
      </c>
      <c r="C26" s="14">
        <v>4.68</v>
      </c>
    </row>
    <row r="27" spans="1:3">
      <c r="A27" t="s">
        <v>11</v>
      </c>
      <c r="B27" s="6">
        <v>2008</v>
      </c>
      <c r="C27" s="14">
        <v>5.17</v>
      </c>
    </row>
    <row r="28" spans="1:3">
      <c r="A28" t="s">
        <v>13</v>
      </c>
      <c r="B28" s="6">
        <v>2020</v>
      </c>
      <c r="C28" s="11">
        <v>1.79</v>
      </c>
    </row>
    <row r="29" spans="1:3">
      <c r="A29" t="s">
        <v>13</v>
      </c>
      <c r="B29" s="6">
        <v>2019</v>
      </c>
      <c r="C29" s="11">
        <v>1.87</v>
      </c>
    </row>
    <row r="30" spans="1:3">
      <c r="A30" t="s">
        <v>13</v>
      </c>
      <c r="B30" s="6">
        <v>2018</v>
      </c>
      <c r="C30" s="11">
        <v>1.91</v>
      </c>
    </row>
    <row r="31" spans="1:3">
      <c r="A31" t="s">
        <v>13</v>
      </c>
      <c r="B31" s="6">
        <v>2017</v>
      </c>
      <c r="C31" s="11">
        <v>1.97</v>
      </c>
    </row>
    <row r="32" spans="1:3">
      <c r="A32" t="s">
        <v>13</v>
      </c>
      <c r="B32" s="6">
        <v>2016</v>
      </c>
      <c r="C32" s="11">
        <v>2.0499999999999998</v>
      </c>
    </row>
    <row r="33" spans="1:3">
      <c r="A33" t="s">
        <v>13</v>
      </c>
      <c r="B33" s="6">
        <v>2015</v>
      </c>
      <c r="C33" s="11">
        <v>2.09</v>
      </c>
    </row>
    <row r="34" spans="1:3">
      <c r="A34" t="s">
        <v>13</v>
      </c>
      <c r="B34" s="6">
        <v>2014</v>
      </c>
      <c r="C34" s="11">
        <v>2.06</v>
      </c>
    </row>
    <row r="35" spans="1:3">
      <c r="A35" t="s">
        <v>13</v>
      </c>
      <c r="B35" s="6">
        <v>2013</v>
      </c>
      <c r="C35" s="11">
        <v>2.1</v>
      </c>
    </row>
    <row r="36" spans="1:3">
      <c r="A36" t="s">
        <v>13</v>
      </c>
      <c r="B36" s="6">
        <v>2012</v>
      </c>
      <c r="C36" s="11">
        <v>2.0499999999999998</v>
      </c>
    </row>
    <row r="37" spans="1:3">
      <c r="A37" t="s">
        <v>13</v>
      </c>
      <c r="B37" s="6">
        <v>2011</v>
      </c>
      <c r="C37" s="11">
        <v>2</v>
      </c>
    </row>
    <row r="38" spans="1:3">
      <c r="A38" t="s">
        <v>13</v>
      </c>
      <c r="B38" s="6">
        <v>2010</v>
      </c>
      <c r="C38" s="11">
        <v>2.0299999999999998</v>
      </c>
    </row>
    <row r="39" spans="1:3">
      <c r="A39" t="s">
        <v>13</v>
      </c>
      <c r="B39" s="6">
        <v>2009</v>
      </c>
      <c r="C39" s="11">
        <v>1.95</v>
      </c>
    </row>
    <row r="40" spans="1:3">
      <c r="A40" t="s">
        <v>13</v>
      </c>
      <c r="B40" s="6">
        <v>2008</v>
      </c>
      <c r="C40" s="11">
        <v>2.14</v>
      </c>
    </row>
    <row r="41" spans="1:3">
      <c r="A41" s="15" t="s">
        <v>14</v>
      </c>
      <c r="B41" s="6">
        <v>2020</v>
      </c>
      <c r="C41" s="11">
        <v>3.37</v>
      </c>
    </row>
    <row r="42" spans="1:3">
      <c r="A42" s="15" t="s">
        <v>14</v>
      </c>
      <c r="B42" s="6">
        <v>2019</v>
      </c>
      <c r="C42" s="11">
        <v>3.26</v>
      </c>
    </row>
    <row r="43" spans="1:3">
      <c r="A43" s="15" t="s">
        <v>14</v>
      </c>
      <c r="B43" s="16">
        <v>2018</v>
      </c>
      <c r="C43" s="11">
        <v>3.36</v>
      </c>
    </row>
    <row r="44" spans="1:3">
      <c r="A44" s="15" t="s">
        <v>14</v>
      </c>
      <c r="B44" s="6">
        <v>2017</v>
      </c>
      <c r="C44" s="11">
        <v>3.44</v>
      </c>
    </row>
    <row r="45" spans="1:3">
      <c r="A45" s="15" t="s">
        <v>14</v>
      </c>
      <c r="B45" s="6">
        <v>2016</v>
      </c>
      <c r="C45" s="11">
        <v>3.23</v>
      </c>
    </row>
    <row r="46" spans="1:3">
      <c r="A46" s="15" t="s">
        <v>14</v>
      </c>
      <c r="B46" s="16">
        <v>2015</v>
      </c>
      <c r="C46" s="11">
        <v>3.96</v>
      </c>
    </row>
    <row r="47" spans="1:3">
      <c r="A47" s="15" t="s">
        <v>14</v>
      </c>
      <c r="B47" s="6">
        <v>2014</v>
      </c>
      <c r="C47" s="11">
        <v>5.17</v>
      </c>
    </row>
    <row r="48" spans="1:3">
      <c r="A48" s="15" t="s">
        <v>14</v>
      </c>
      <c r="B48" s="6">
        <v>2013</v>
      </c>
      <c r="C48" s="11">
        <v>5.37</v>
      </c>
    </row>
    <row r="49" spans="1:3">
      <c r="A49" s="15" t="s">
        <v>14</v>
      </c>
      <c r="B49" s="16">
        <v>2012</v>
      </c>
      <c r="C49" s="11">
        <v>4.91</v>
      </c>
    </row>
    <row r="50" spans="1:3">
      <c r="A50" s="15" t="s">
        <v>14</v>
      </c>
      <c r="B50" s="6">
        <v>2011</v>
      </c>
      <c r="C50" s="11">
        <v>4.03</v>
      </c>
    </row>
    <row r="51" spans="1:3">
      <c r="A51" s="15" t="s">
        <v>14</v>
      </c>
      <c r="B51" s="6">
        <v>2010</v>
      </c>
      <c r="C51" s="11">
        <v>5.93</v>
      </c>
    </row>
    <row r="52" spans="1:3">
      <c r="A52" s="15" t="s">
        <v>14</v>
      </c>
      <c r="B52" s="16">
        <v>2009</v>
      </c>
      <c r="C52" s="11">
        <v>6.32</v>
      </c>
    </row>
    <row r="53" spans="1:3">
      <c r="A53" s="15" t="s">
        <v>14</v>
      </c>
      <c r="B53" s="6">
        <v>2008</v>
      </c>
      <c r="C53" s="11">
        <v>4.53</v>
      </c>
    </row>
    <row r="54" spans="1:3">
      <c r="A54" s="15" t="s">
        <v>15</v>
      </c>
      <c r="B54" s="6">
        <v>2020</v>
      </c>
      <c r="C54" s="11">
        <v>4.29</v>
      </c>
    </row>
    <row r="55" spans="1:3">
      <c r="A55" s="15" t="s">
        <v>15</v>
      </c>
      <c r="B55" s="6">
        <v>2019</v>
      </c>
      <c r="C55" s="11">
        <v>4.8499999999999996</v>
      </c>
    </row>
    <row r="56" spans="1:3">
      <c r="A56" s="15" t="s">
        <v>15</v>
      </c>
      <c r="B56" s="16">
        <v>2018</v>
      </c>
      <c r="C56" s="11">
        <v>4.66</v>
      </c>
    </row>
    <row r="57" spans="1:3">
      <c r="A57" s="15" t="s">
        <v>15</v>
      </c>
      <c r="B57" s="6">
        <v>2017</v>
      </c>
      <c r="C57" s="11">
        <v>5.08</v>
      </c>
    </row>
    <row r="58" spans="1:3">
      <c r="A58" s="15" t="s">
        <v>15</v>
      </c>
      <c r="B58" s="6">
        <v>2016</v>
      </c>
      <c r="C58" s="11">
        <v>7.77</v>
      </c>
    </row>
    <row r="59" spans="1:3">
      <c r="A59" s="15" t="s">
        <v>15</v>
      </c>
      <c r="B59" s="16">
        <v>2015</v>
      </c>
      <c r="C59" s="11">
        <v>9.17</v>
      </c>
    </row>
    <row r="60" spans="1:3">
      <c r="A60" s="15" t="s">
        <v>15</v>
      </c>
      <c r="B60" s="6">
        <v>2014</v>
      </c>
      <c r="C60" s="11">
        <v>9.41</v>
      </c>
    </row>
    <row r="61" spans="1:3">
      <c r="A61" s="15" t="s">
        <v>15</v>
      </c>
      <c r="B61" s="6">
        <v>2013</v>
      </c>
      <c r="C61" s="11">
        <v>9.2899999999999991</v>
      </c>
    </row>
    <row r="62" spans="1:3">
      <c r="A62" s="15" t="s">
        <v>15</v>
      </c>
      <c r="B62" s="16">
        <v>2012</v>
      </c>
      <c r="C62" s="11">
        <v>8.92</v>
      </c>
    </row>
    <row r="63" spans="1:3">
      <c r="A63" s="15" t="s">
        <v>15</v>
      </c>
      <c r="B63" s="6">
        <v>2011</v>
      </c>
      <c r="C63" s="11">
        <v>8.76</v>
      </c>
    </row>
    <row r="64" spans="1:3">
      <c r="A64" s="15" t="s">
        <v>15</v>
      </c>
      <c r="B64" s="6">
        <v>2010</v>
      </c>
      <c r="C64" s="11">
        <v>9.0299999999999994</v>
      </c>
    </row>
    <row r="65" spans="1:8">
      <c r="A65" s="15" t="s">
        <v>15</v>
      </c>
      <c r="B65" s="16">
        <v>2009</v>
      </c>
      <c r="C65" s="11">
        <v>9.19</v>
      </c>
    </row>
    <row r="66" spans="1:8">
      <c r="A66" s="15" t="s">
        <v>15</v>
      </c>
      <c r="B66" s="6">
        <v>2008</v>
      </c>
      <c r="C66" s="11">
        <v>8.5500000000000007</v>
      </c>
    </row>
    <row r="67" spans="1:8">
      <c r="A67" s="15" t="s">
        <v>16</v>
      </c>
      <c r="B67" s="6">
        <v>2020</v>
      </c>
      <c r="C67" s="11">
        <v>11.41</v>
      </c>
    </row>
    <row r="68" spans="1:8">
      <c r="A68" s="15" t="s">
        <v>16</v>
      </c>
      <c r="B68" s="6">
        <v>2019</v>
      </c>
      <c r="C68" s="11">
        <v>12.38</v>
      </c>
    </row>
    <row r="69" spans="1:8">
      <c r="A69" s="15" t="s">
        <v>16</v>
      </c>
      <c r="B69" s="16">
        <v>2018</v>
      </c>
      <c r="C69" s="11">
        <v>13.73</v>
      </c>
    </row>
    <row r="70" spans="1:8">
      <c r="A70" s="15" t="s">
        <v>16</v>
      </c>
      <c r="B70" s="6">
        <v>2017</v>
      </c>
      <c r="C70" s="11">
        <v>12.19</v>
      </c>
    </row>
    <row r="71" spans="1:8">
      <c r="A71" s="15" t="s">
        <v>16</v>
      </c>
      <c r="B71" s="6">
        <v>2016</v>
      </c>
      <c r="C71" s="11">
        <v>11.12</v>
      </c>
    </row>
    <row r="72" spans="1:8">
      <c r="A72" s="15" t="s">
        <v>16</v>
      </c>
      <c r="B72" s="16">
        <v>2015</v>
      </c>
      <c r="C72" s="11">
        <v>11.73</v>
      </c>
    </row>
    <row r="73" spans="1:8">
      <c r="A73" s="15" t="s">
        <v>16</v>
      </c>
      <c r="B73" s="6">
        <v>2014</v>
      </c>
      <c r="C73" s="11">
        <v>12.9</v>
      </c>
    </row>
    <row r="74" spans="1:8">
      <c r="A74" s="15" t="s">
        <v>16</v>
      </c>
      <c r="B74" s="6">
        <v>2013</v>
      </c>
      <c r="C74" s="11">
        <v>14.03</v>
      </c>
    </row>
    <row r="75" spans="1:8">
      <c r="A75" s="15" t="s">
        <v>16</v>
      </c>
      <c r="B75" s="16">
        <v>2012</v>
      </c>
      <c r="C75" s="11">
        <v>9.02</v>
      </c>
      <c r="H75" s="3"/>
    </row>
    <row r="76" spans="1:8">
      <c r="A76" s="15" t="s">
        <v>16</v>
      </c>
      <c r="B76" s="6">
        <v>2011</v>
      </c>
      <c r="C76" s="11">
        <v>10.83</v>
      </c>
    </row>
    <row r="77" spans="1:8">
      <c r="A77" s="15" t="s">
        <v>16</v>
      </c>
      <c r="B77" s="6">
        <v>2010</v>
      </c>
      <c r="C77" s="11">
        <v>14.25</v>
      </c>
    </row>
    <row r="78" spans="1:8">
      <c r="A78" s="15" t="s">
        <v>16</v>
      </c>
      <c r="B78" s="16">
        <v>2009</v>
      </c>
      <c r="C78" s="11">
        <v>14.17</v>
      </c>
    </row>
    <row r="79" spans="1:8">
      <c r="A79" s="15" t="s">
        <v>16</v>
      </c>
      <c r="B79" s="6">
        <v>2008</v>
      </c>
      <c r="C79" s="11">
        <v>14.83</v>
      </c>
    </row>
    <row r="80" spans="1:8">
      <c r="A80" s="15" t="s">
        <v>17</v>
      </c>
      <c r="B80" s="6">
        <v>2020</v>
      </c>
      <c r="C80" s="27">
        <v>9.5267110000000006</v>
      </c>
      <c r="D80" s="22"/>
      <c r="E80" s="21"/>
    </row>
    <row r="81" spans="1:5">
      <c r="A81" s="15" t="s">
        <v>17</v>
      </c>
      <c r="B81" s="6">
        <v>2019</v>
      </c>
      <c r="C81" s="27">
        <v>9.7124190000000006</v>
      </c>
      <c r="D81" s="22"/>
      <c r="E81" s="21"/>
    </row>
    <row r="82" spans="1:5">
      <c r="A82" s="15" t="s">
        <v>17</v>
      </c>
      <c r="B82" s="6">
        <v>2018</v>
      </c>
      <c r="C82" s="27">
        <v>10.150251000000001</v>
      </c>
      <c r="D82" s="22"/>
      <c r="E82" s="21"/>
    </row>
    <row r="83" spans="1:5">
      <c r="A83" s="15" t="s">
        <v>17</v>
      </c>
      <c r="B83" s="6">
        <v>2017</v>
      </c>
      <c r="C83" s="27">
        <v>10.220326</v>
      </c>
      <c r="D83" s="22"/>
      <c r="E83" s="21"/>
    </row>
    <row r="84" spans="1:5">
      <c r="A84" s="15" t="s">
        <v>17</v>
      </c>
      <c r="B84" s="6">
        <v>2016</v>
      </c>
      <c r="C84" s="27">
        <v>10.480352999999999</v>
      </c>
      <c r="D84" s="22"/>
      <c r="E84" s="21"/>
    </row>
    <row r="85" spans="1:5">
      <c r="A85" s="15" t="s">
        <v>17</v>
      </c>
      <c r="B85" s="6">
        <v>2015</v>
      </c>
      <c r="C85" s="27">
        <v>11.428304000000001</v>
      </c>
      <c r="D85" s="22"/>
      <c r="E85" s="21"/>
    </row>
    <row r="86" spans="1:5">
      <c r="A86" s="15" t="s">
        <v>17</v>
      </c>
      <c r="B86" s="6">
        <v>2014</v>
      </c>
      <c r="C86" s="27">
        <v>11.175452</v>
      </c>
      <c r="D86" s="22"/>
      <c r="E86" s="21"/>
    </row>
    <row r="87" spans="1:5">
      <c r="A87" s="15" t="s">
        <v>17</v>
      </c>
      <c r="B87" s="6">
        <v>2013</v>
      </c>
      <c r="C87" s="27">
        <v>11.780443999999999</v>
      </c>
      <c r="D87" s="22"/>
      <c r="E87" s="21"/>
    </row>
    <row r="88" spans="1:5">
      <c r="A88" s="15" t="s">
        <v>17</v>
      </c>
      <c r="B88" s="6">
        <v>2012</v>
      </c>
      <c r="C88" s="27">
        <v>12.148685</v>
      </c>
      <c r="D88" s="22"/>
      <c r="E88" s="21"/>
    </row>
    <row r="89" spans="1:5">
      <c r="A89" s="15" t="s">
        <v>17</v>
      </c>
      <c r="B89" s="6">
        <v>2011</v>
      </c>
      <c r="C89" s="27">
        <v>13.522042000000001</v>
      </c>
      <c r="D89" s="22"/>
      <c r="E89" s="21"/>
    </row>
    <row r="90" spans="1:5">
      <c r="A90" s="15" t="s">
        <v>17</v>
      </c>
      <c r="B90" s="6">
        <v>2010</v>
      </c>
      <c r="C90" s="27">
        <v>13.260533000000001</v>
      </c>
      <c r="D90" s="22"/>
      <c r="E90" s="21"/>
    </row>
    <row r="91" spans="1:5">
      <c r="A91" s="15" t="s">
        <v>17</v>
      </c>
      <c r="B91" s="6">
        <v>2009</v>
      </c>
      <c r="C91" s="27">
        <v>12.320992</v>
      </c>
      <c r="D91" s="22"/>
      <c r="E91" s="21"/>
    </row>
    <row r="92" spans="1:5">
      <c r="A92" s="15" t="s">
        <v>17</v>
      </c>
      <c r="B92" s="6">
        <v>2008</v>
      </c>
      <c r="C92" s="27">
        <v>12.526615</v>
      </c>
      <c r="D92" s="22"/>
      <c r="E92" s="21"/>
    </row>
    <row r="93" spans="1:5">
      <c r="A93" s="15" t="s">
        <v>18</v>
      </c>
      <c r="B93" s="6">
        <v>2020</v>
      </c>
      <c r="C93" s="27">
        <v>15.147325</v>
      </c>
    </row>
    <row r="94" spans="1:5">
      <c r="A94" s="15" t="s">
        <v>18</v>
      </c>
      <c r="B94" s="6">
        <v>2019</v>
      </c>
      <c r="C94" s="27">
        <v>15.185150999999999</v>
      </c>
    </row>
    <row r="95" spans="1:5">
      <c r="A95" s="15" t="s">
        <v>18</v>
      </c>
      <c r="B95" s="6">
        <v>2018</v>
      </c>
      <c r="C95" s="27">
        <v>15.155367999999999</v>
      </c>
    </row>
    <row r="96" spans="1:5">
      <c r="A96" s="15" t="s">
        <v>18</v>
      </c>
      <c r="B96" s="6">
        <v>2017</v>
      </c>
      <c r="C96" s="27">
        <v>15.002855</v>
      </c>
    </row>
    <row r="97" spans="1:3">
      <c r="A97" s="15" t="s">
        <v>18</v>
      </c>
      <c r="B97" s="6">
        <v>2016</v>
      </c>
      <c r="C97" s="27">
        <v>14.80265</v>
      </c>
    </row>
    <row r="98" spans="1:3">
      <c r="A98" s="15" t="s">
        <v>18</v>
      </c>
      <c r="B98" s="6">
        <v>2015</v>
      </c>
      <c r="C98" s="27">
        <v>15.834116</v>
      </c>
    </row>
    <row r="99" spans="1:3">
      <c r="A99" s="15" t="s">
        <v>18</v>
      </c>
      <c r="B99" s="6">
        <v>2014</v>
      </c>
      <c r="C99" s="27">
        <v>15.799289999999999</v>
      </c>
    </row>
    <row r="100" spans="1:3">
      <c r="A100" s="15" t="s">
        <v>18</v>
      </c>
      <c r="B100" s="6">
        <v>2013</v>
      </c>
      <c r="C100" s="27">
        <v>15.572834</v>
      </c>
    </row>
    <row r="101" spans="1:3">
      <c r="A101" s="15" t="s">
        <v>18</v>
      </c>
      <c r="B101" s="6">
        <v>2012</v>
      </c>
      <c r="C101" s="27">
        <v>13.693155000000001</v>
      </c>
    </row>
    <row r="102" spans="1:3">
      <c r="A102" s="15" t="s">
        <v>18</v>
      </c>
      <c r="B102" s="6">
        <v>2011</v>
      </c>
      <c r="C102" s="27">
        <v>14.21698</v>
      </c>
    </row>
    <row r="103" spans="1:3">
      <c r="A103" s="15" t="s">
        <v>18</v>
      </c>
      <c r="B103" s="6">
        <v>2010</v>
      </c>
      <c r="C103" s="27">
        <v>14.855539</v>
      </c>
    </row>
    <row r="104" spans="1:3">
      <c r="A104" s="15" t="s">
        <v>18</v>
      </c>
      <c r="B104" s="6">
        <v>2009</v>
      </c>
      <c r="C104" s="27">
        <v>14.808681</v>
      </c>
    </row>
    <row r="105" spans="1:3">
      <c r="A105" s="15" t="s">
        <v>18</v>
      </c>
      <c r="B105" s="6">
        <v>2008</v>
      </c>
      <c r="C105" s="27">
        <v>14.356985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wellington.amorim</dc:creator>
  <cp:keywords/>
  <dc:description/>
  <cp:lastModifiedBy>wellington.amorim</cp:lastModifiedBy>
  <cp:revision/>
  <dcterms:created xsi:type="dcterms:W3CDTF">2021-09-08T12:38:43Z</dcterms:created>
  <dcterms:modified xsi:type="dcterms:W3CDTF">2021-09-23T20:46:40Z</dcterms:modified>
  <cp:category/>
  <cp:contentStatus/>
</cp:coreProperties>
</file>