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700" yWindow="0" windowWidth="25600" windowHeight="14880" tabRatio="500" activeTab="1"/>
  </bookViews>
  <sheets>
    <sheet name="部署人員数" sheetId="1" r:id="rId1"/>
    <sheet name="2019" sheetId="2" r:id="rId2"/>
    <sheet name="過去分→" sheetId="3" r:id="rId3"/>
    <sheet name="201811" sheetId="4" r:id="rId4"/>
    <sheet name="部署人員数(2018)" sheetId="5" r:id="rId5"/>
    <sheet name="シート1" sheetId="6" r:id="rId6"/>
    <sheet name="部署名 のコピー" sheetId="7" r:id="rId7"/>
    <sheet name="201801 ~ のコピー" sheetId="8" r:id="rId8"/>
    <sheet name="シート2" sheetId="9" r:id="rId9"/>
    <sheet name="人員数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0" l="1"/>
  <c r="C4" i="10"/>
  <c r="C6" i="10"/>
  <c r="C9" i="10"/>
  <c r="C11" i="10"/>
  <c r="C10" i="10"/>
  <c r="C12" i="10"/>
  <c r="C14" i="10"/>
  <c r="I4" i="9"/>
  <c r="H4" i="9"/>
  <c r="G4" i="9"/>
  <c r="F4" i="9"/>
  <c r="E4" i="9"/>
  <c r="D4" i="9"/>
  <c r="C4" i="9"/>
  <c r="B4" i="9"/>
  <c r="B28" i="8"/>
  <c r="C28" i="8"/>
  <c r="D28" i="8"/>
  <c r="E28" i="8"/>
  <c r="F28" i="8"/>
  <c r="G28" i="8"/>
  <c r="H28" i="8"/>
  <c r="I28" i="8"/>
  <c r="J28" i="8"/>
  <c r="B27" i="8"/>
  <c r="C27" i="8"/>
  <c r="D27" i="8"/>
  <c r="E27" i="8"/>
  <c r="F27" i="8"/>
  <c r="G27" i="8"/>
  <c r="H27" i="8"/>
  <c r="I27" i="8"/>
  <c r="J27" i="8"/>
  <c r="K4" i="7"/>
  <c r="K3" i="7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C4" i="1"/>
  <c r="D4" i="1"/>
  <c r="E4" i="1"/>
  <c r="F4" i="1"/>
  <c r="G4" i="1"/>
  <c r="H4" i="1"/>
  <c r="I4" i="1"/>
  <c r="J4" i="1"/>
  <c r="K4" i="1"/>
  <c r="L4" i="1"/>
  <c r="C3" i="1"/>
  <c r="D3" i="1"/>
  <c r="E3" i="1"/>
  <c r="F3" i="1"/>
  <c r="G3" i="1"/>
  <c r="H3" i="1"/>
  <c r="I3" i="1"/>
  <c r="J3" i="1"/>
  <c r="K3" i="1"/>
  <c r="L3" i="1"/>
</calcChain>
</file>

<file path=xl/sharedStrings.xml><?xml version="1.0" encoding="utf-8"?>
<sst xmlns="http://schemas.openxmlformats.org/spreadsheetml/2006/main" count="485" uniqueCount="175">
  <si>
    <t>マーケティング部</t>
  </si>
  <si>
    <t>AE 部</t>
  </si>
  <si>
    <t>カスタマー
サクセス部</t>
  </si>
  <si>
    <t>CX ソリューション部</t>
  </si>
  <si>
    <t>EmotionDATA
統計解析部</t>
  </si>
  <si>
    <t>プロダクト開発部</t>
  </si>
  <si>
    <t>情報セキュリティ部</t>
  </si>
  <si>
    <t>管理部</t>
  </si>
  <si>
    <t>社長室</t>
  </si>
  <si>
    <t>all</t>
  </si>
  <si>
    <t>所属メンバー数</t>
  </si>
  <si>
    <t>兼務調整</t>
  </si>
  <si>
    <t>取締役会</t>
  </si>
  <si>
    <t>サクセスチーム</t>
  </si>
  <si>
    <t>開発</t>
  </si>
  <si>
    <t>サポートチーム</t>
  </si>
  <si>
    <t>企画</t>
  </si>
  <si>
    <t>常勤監査役</t>
  </si>
  <si>
    <t>監査役</t>
  </si>
  <si>
    <t>今西</t>
  </si>
  <si>
    <t>飯尾</t>
  </si>
  <si>
    <t>堤（社外）</t>
  </si>
  <si>
    <t>藤原</t>
  </si>
  <si>
    <t>東出</t>
  </si>
  <si>
    <t>代表取締役</t>
  </si>
  <si>
    <t>アカウントエンゲージメント部</t>
  </si>
  <si>
    <t>カスタマーサクセス部</t>
  </si>
  <si>
    <t>統計解析・企画部</t>
  </si>
  <si>
    <t>部長</t>
  </si>
  <si>
    <t>須藤</t>
  </si>
  <si>
    <t>中村（宗）</t>
  </si>
  <si>
    <t>飯野</t>
  </si>
  <si>
    <t>岡村</t>
  </si>
  <si>
    <t>池亀</t>
  </si>
  <si>
    <t>三上</t>
  </si>
  <si>
    <t>武藤</t>
  </si>
  <si>
    <t>メンバー</t>
  </si>
  <si>
    <t>岸　※</t>
  </si>
  <si>
    <t>森本</t>
  </si>
  <si>
    <t>蘇鉄本　※</t>
  </si>
  <si>
    <t>佐野</t>
  </si>
  <si>
    <t>野手</t>
  </si>
  <si>
    <t>戸部</t>
  </si>
  <si>
    <t>今野　※</t>
  </si>
  <si>
    <t>安田</t>
  </si>
  <si>
    <t>福慶</t>
  </si>
  <si>
    <t>田邊</t>
  </si>
  <si>
    <t>大月</t>
  </si>
  <si>
    <t>山本（瑛）</t>
  </si>
  <si>
    <t>横堀</t>
  </si>
  <si>
    <t>槇原</t>
  </si>
  <si>
    <t>高椋</t>
  </si>
  <si>
    <t>猪瀬</t>
  </si>
  <si>
    <t>戸部　※</t>
  </si>
  <si>
    <t>森岡</t>
  </si>
  <si>
    <t>原田</t>
  </si>
  <si>
    <t>鶴田</t>
  </si>
  <si>
    <t>志賀</t>
  </si>
  <si>
    <t>松田</t>
  </si>
  <si>
    <t>押田</t>
  </si>
  <si>
    <t>重野</t>
  </si>
  <si>
    <t>渡辺</t>
  </si>
  <si>
    <t>牛島</t>
  </si>
  <si>
    <t>佐々木（典）</t>
  </si>
  <si>
    <t>山本</t>
  </si>
  <si>
    <t>小泉</t>
  </si>
  <si>
    <t>SaaS セールス</t>
  </si>
  <si>
    <t>エンタープライズ</t>
  </si>
  <si>
    <t>松崎</t>
  </si>
  <si>
    <t>パートナーサクセス部</t>
  </si>
  <si>
    <t>藤井</t>
  </si>
  <si>
    <t>朝比奈</t>
  </si>
  <si>
    <t>EmotionDATA統計解析部</t>
  </si>
  <si>
    <t>伊藤</t>
  </si>
  <si>
    <t>根田</t>
  </si>
  <si>
    <t>濱谷</t>
  </si>
  <si>
    <t>森川</t>
  </si>
  <si>
    <t>田邊　※</t>
  </si>
  <si>
    <t>飯尾　※</t>
  </si>
  <si>
    <t>岡澤</t>
  </si>
  <si>
    <t>原</t>
  </si>
  <si>
    <t>小野</t>
  </si>
  <si>
    <t>橋本</t>
  </si>
  <si>
    <t>Wong</t>
  </si>
  <si>
    <t>石垣</t>
  </si>
  <si>
    <t>蛭子</t>
  </si>
  <si>
    <t>金谷</t>
  </si>
  <si>
    <t>岡崎</t>
  </si>
  <si>
    <t>人員数</t>
  </si>
  <si>
    <t>綾部</t>
  </si>
  <si>
    <t>リモート / パートナー</t>
  </si>
  <si>
    <t>井関</t>
  </si>
  <si>
    <t>古屋</t>
  </si>
  <si>
    <t>守</t>
  </si>
  <si>
    <t>皆川</t>
  </si>
  <si>
    <t>中島</t>
  </si>
  <si>
    <t>子安</t>
  </si>
  <si>
    <t>佐々木</t>
  </si>
  <si>
    <t>竹内</t>
  </si>
  <si>
    <t>パートナー
サクセス部</t>
  </si>
  <si>
    <t>2017.10.31時点</t>
  </si>
  <si>
    <t>顧問</t>
  </si>
  <si>
    <t>顧問弁護士</t>
  </si>
  <si>
    <t>株主</t>
  </si>
  <si>
    <t>本田（浩）</t>
  </si>
  <si>
    <t>雨宮</t>
  </si>
  <si>
    <t>グリー・ベンチャーズ</t>
  </si>
  <si>
    <t>NTTドコモ・ベンチャーズ</t>
  </si>
  <si>
    <t>モバイル・インターネットキャピタル</t>
  </si>
  <si>
    <t>SMBCベンチャーキャピタル</t>
  </si>
  <si>
    <t>みずほキャピタル</t>
  </si>
  <si>
    <t>グローバルウェイ</t>
  </si>
  <si>
    <t>iSGSインベストメントワークス</t>
  </si>
  <si>
    <t>担当役員</t>
  </si>
  <si>
    <t>プロダクト開発本部</t>
  </si>
  <si>
    <t>直轄</t>
  </si>
  <si>
    <t>CXM本部</t>
  </si>
  <si>
    <t>マーケティング本部</t>
  </si>
  <si>
    <t>営業本部</t>
  </si>
  <si>
    <t>管理本部</t>
  </si>
  <si>
    <t>本部長</t>
  </si>
  <si>
    <t>_x0008_</t>
  </si>
  <si>
    <t>開発部</t>
  </si>
  <si>
    <t>プロダクト企画部</t>
  </si>
  <si>
    <t>カスタマーサポート部</t>
  </si>
  <si>
    <t>アカウント
エンゲージメント部</t>
  </si>
  <si>
    <t>所属人員</t>
  </si>
  <si>
    <t>営業部</t>
  </si>
  <si>
    <t>林</t>
  </si>
  <si>
    <t>川満</t>
  </si>
  <si>
    <t>中村</t>
  </si>
  <si>
    <t>中島　※</t>
  </si>
  <si>
    <t>荒谷</t>
  </si>
  <si>
    <t>岸</t>
  </si>
  <si>
    <t>今野</t>
  </si>
  <si>
    <t>峰岸</t>
  </si>
  <si>
    <t>岡村　※</t>
  </si>
  <si>
    <t>メミリ</t>
  </si>
  <si>
    <t>野手　※</t>
  </si>
  <si>
    <t>川満　※</t>
  </si>
  <si>
    <t>佐野　※</t>
  </si>
  <si>
    <t>今西　※</t>
  </si>
  <si>
    <t>　※は主務ではなく兼務</t>
  </si>
  <si>
    <t>リモート・外部</t>
  </si>
  <si>
    <t>蘇鉄本</t>
  </si>
  <si>
    <t>（峰岸）</t>
  </si>
  <si>
    <t>中村（絵）</t>
  </si>
  <si>
    <t>小山</t>
  </si>
  <si>
    <t>外部</t>
  </si>
  <si>
    <t>商品企画部</t>
  </si>
  <si>
    <t>社内 / 社外</t>
  </si>
  <si>
    <t>氏名</t>
  </si>
  <si>
    <t>勤務日数</t>
  </si>
  <si>
    <t>社内</t>
  </si>
  <si>
    <t>社外</t>
  </si>
  <si>
    <t>合計</t>
  </si>
  <si>
    <t>シフト等</t>
  </si>
  <si>
    <t>（社長室）</t>
  </si>
  <si>
    <t>AE</t>
  </si>
  <si>
    <t>マーケティング</t>
  </si>
  <si>
    <t>CS</t>
  </si>
  <si>
    <t>EmotionDATA統計解析</t>
  </si>
  <si>
    <t>シフト</t>
  </si>
  <si>
    <t>プロダクト開発</t>
  </si>
  <si>
    <t>管理</t>
  </si>
  <si>
    <t>堤</t>
  </si>
  <si>
    <t>MKT</t>
  </si>
  <si>
    <t>Account Engagement</t>
  </si>
  <si>
    <t>Customer success</t>
  </si>
  <si>
    <t>Customer Experience Solution</t>
  </si>
  <si>
    <t>Statistic Analysis and Planning</t>
  </si>
  <si>
    <t>Product development</t>
  </si>
  <si>
    <t>Infomration Security</t>
  </si>
  <si>
    <t>Management</t>
  </si>
  <si>
    <t>CEO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</si>
</sst>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7" x14ac:knownFonts="1">
    <font>
      <sz val="10"/>
      <color rgb="FF000000"/>
      <name val="Arial"/>
    </font>
    <font>
      <sz val="8"/>
      <name val="Meiryo"/>
    </font>
    <font>
      <sz val="9"/>
      <name val="Meiryo"/>
    </font>
    <font>
      <sz val="8"/>
      <name val="Arial"/>
    </font>
    <font>
      <sz val="8"/>
      <color rgb="FF000000"/>
      <name val="Inconsolata"/>
    </font>
    <font>
      <sz val="9"/>
      <color rgb="FF000000"/>
      <name val="Meiryo"/>
    </font>
    <font>
      <sz val="10"/>
      <name val="Arial"/>
    </font>
    <font>
      <sz val="9"/>
      <name val="Arial"/>
    </font>
    <font>
      <sz val="11"/>
      <color rgb="FF000000"/>
      <name val="Inconsolata"/>
    </font>
    <font>
      <b/>
      <sz val="10"/>
      <color rgb="FFFF0000"/>
      <name val="Arial"/>
    </font>
    <font>
      <sz val="10"/>
      <name val="Arial"/>
    </font>
    <font>
      <sz val="10"/>
      <name val="Meiryo"/>
    </font>
    <font>
      <sz val="11"/>
      <name val="Meiryo"/>
    </font>
    <font>
      <sz val="10"/>
      <color rgb="FF999999"/>
      <name val="Meiryo"/>
    </font>
    <font>
      <u/>
      <sz val="9"/>
      <name val="Meiryo"/>
    </font>
    <font>
      <u/>
      <sz val="10"/>
      <color theme="10"/>
      <name val="Arial"/>
    </font>
    <font>
      <u/>
      <sz val="10"/>
      <color theme="11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164" fontId="2" fillId="0" borderId="0" xfId="0" applyNumberFormat="1" applyFont="1" applyAlignment="1"/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5" fillId="2" borderId="9" xfId="0" applyFont="1" applyFill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14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/>
    <xf numFmtId="0" fontId="2" fillId="0" borderId="9" xfId="0" applyFont="1" applyBorder="1"/>
    <xf numFmtId="0" fontId="2" fillId="0" borderId="11" xfId="0" applyFont="1" applyBorder="1" applyAlignment="1"/>
    <xf numFmtId="0" fontId="2" fillId="0" borderId="11" xfId="0" applyFont="1" applyBorder="1" applyAlignment="1"/>
    <xf numFmtId="0" fontId="7" fillId="0" borderId="0" xfId="0" applyFont="1" applyAlignment="1"/>
    <xf numFmtId="0" fontId="7" fillId="0" borderId="0" xfId="0" applyFont="1"/>
    <xf numFmtId="0" fontId="8" fillId="3" borderId="0" xfId="0" applyFont="1" applyFill="1" applyAlignment="1">
      <alignment horizontal="left"/>
    </xf>
    <xf numFmtId="0" fontId="6" fillId="0" borderId="0" xfId="0" applyFont="1" applyAlignment="1"/>
    <xf numFmtId="0" fontId="6" fillId="5" borderId="9" xfId="0" applyFont="1" applyFill="1" applyBorder="1" applyAlignment="1"/>
    <xf numFmtId="0" fontId="6" fillId="0" borderId="9" xfId="0" applyFont="1" applyBorder="1" applyAlignment="1"/>
    <xf numFmtId="0" fontId="6" fillId="0" borderId="12" xfId="0" applyFont="1" applyBorder="1" applyAlignment="1"/>
    <xf numFmtId="0" fontId="6" fillId="0" borderId="10" xfId="0" applyFont="1" applyBorder="1" applyAlignment="1"/>
    <xf numFmtId="0" fontId="6" fillId="6" borderId="9" xfId="0" applyFont="1" applyFill="1" applyBorder="1" applyAlignment="1"/>
    <xf numFmtId="0" fontId="6" fillId="0" borderId="7" xfId="0" applyFont="1" applyBorder="1" applyAlignment="1"/>
    <xf numFmtId="0" fontId="6" fillId="7" borderId="9" xfId="0" applyFont="1" applyFill="1" applyBorder="1" applyAlignment="1"/>
    <xf numFmtId="0" fontId="6" fillId="9" borderId="9" xfId="0" applyFont="1" applyFill="1" applyBorder="1" applyAlignment="1"/>
    <xf numFmtId="0" fontId="6" fillId="10" borderId="9" xfId="0" applyFont="1" applyFill="1" applyBorder="1" applyAlignment="1"/>
    <xf numFmtId="0" fontId="6" fillId="2" borderId="9" xfId="0" applyFont="1" applyFill="1" applyBorder="1" applyAlignment="1"/>
    <xf numFmtId="0" fontId="6" fillId="8" borderId="9" xfId="0" applyFont="1" applyFill="1" applyBorder="1" applyAlignment="1"/>
    <xf numFmtId="0" fontId="9" fillId="0" borderId="9" xfId="0" applyFont="1" applyBorder="1" applyAlignment="1"/>
    <xf numFmtId="0" fontId="6" fillId="0" borderId="9" xfId="0" applyFont="1" applyBorder="1"/>
    <xf numFmtId="0" fontId="10" fillId="0" borderId="11" xfId="0" applyFont="1" applyBorder="1" applyAlignment="1"/>
    <xf numFmtId="0" fontId="6" fillId="0" borderId="11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0" fontId="5" fillId="2" borderId="7" xfId="0" applyFont="1" applyFill="1" applyBorder="1" applyAlignment="1"/>
    <xf numFmtId="0" fontId="6" fillId="0" borderId="8" xfId="0" applyFont="1" applyBorder="1"/>
    <xf numFmtId="0" fontId="6" fillId="8" borderId="7" xfId="0" applyFont="1" applyFill="1" applyBorder="1" applyAlignment="1"/>
    <xf numFmtId="0" fontId="6" fillId="0" borderId="13" xfId="0" applyFont="1" applyBorder="1"/>
    <xf numFmtId="0" fontId="6" fillId="0" borderId="7" xfId="0" applyFont="1" applyBorder="1" applyAlignment="1"/>
    <xf numFmtId="0" fontId="6" fillId="4" borderId="7" xfId="0" applyFont="1" applyFill="1" applyBorder="1" applyAlignment="1"/>
    <xf numFmtId="0" fontId="6" fillId="3" borderId="8" xfId="0" applyFont="1" applyFill="1" applyBorder="1" applyAlignment="1"/>
    <xf numFmtId="0" fontId="6" fillId="0" borderId="8" xfId="0" applyFont="1" applyBorder="1" applyAlignment="1"/>
    <xf numFmtId="0" fontId="6" fillId="7" borderId="7" xfId="0" applyFont="1" applyFill="1" applyBorder="1" applyAlignment="1"/>
    <xf numFmtId="0" fontId="12" fillId="0" borderId="3" xfId="0" applyFont="1" applyBorder="1" applyAlignment="1">
      <alignment horizontal="center"/>
    </xf>
    <xf numFmtId="0" fontId="6" fillId="0" borderId="5" xfId="0" applyFont="1" applyBorder="1"/>
    <xf numFmtId="0" fontId="14" fillId="0" borderId="9" xfId="0" applyFont="1" applyBorder="1" applyAlignment="1"/>
    <xf numFmtId="0" fontId="14" fillId="0" borderId="11" xfId="0" applyFont="1" applyBorder="1" applyAlignme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C975"/>
  <sheetViews>
    <sheetView workbookViewId="0"/>
  </sheetViews>
  <sheetFormatPr baseColWidth="10" defaultColWidth="14.5" defaultRowHeight="15.75" customHeight="1" x14ac:dyDescent="0"/>
  <cols>
    <col min="1" max="1" width="4.5" customWidth="1"/>
    <col min="2" max="2" width="13" customWidth="1"/>
    <col min="3" max="12" width="14.5" customWidth="1"/>
  </cols>
  <sheetData>
    <row r="1" spans="1:29" ht="1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3"/>
      <c r="B2" s="5"/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5" customHeight="1">
      <c r="A3" s="10"/>
      <c r="B3" s="11" t="s">
        <v>10</v>
      </c>
      <c r="C3" s="12">
        <f>'2019'!C27</f>
        <v>9</v>
      </c>
      <c r="D3" s="12">
        <f>'2019'!D27</f>
        <v>7</v>
      </c>
      <c r="E3" s="12">
        <f>'2019'!E27</f>
        <v>8</v>
      </c>
      <c r="F3" s="12">
        <f>'2019'!F27</f>
        <v>9</v>
      </c>
      <c r="G3" s="12">
        <f>'2019'!G27</f>
        <v>6</v>
      </c>
      <c r="H3" s="12">
        <f>'2019'!H27</f>
        <v>11</v>
      </c>
      <c r="I3" s="12">
        <f>'2019'!I27</f>
        <v>4</v>
      </c>
      <c r="J3" s="12">
        <f>'2019'!J27</f>
        <v>8</v>
      </c>
      <c r="K3" s="12">
        <f>'2019'!K27</f>
        <v>3</v>
      </c>
      <c r="L3" s="12">
        <f t="shared" ref="L3:L4" si="0">SUM(C3:K3)</f>
        <v>65</v>
      </c>
      <c r="M3" s="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" customHeight="1">
      <c r="A4" s="14"/>
      <c r="B4" s="15" t="s">
        <v>11</v>
      </c>
      <c r="C4" s="16">
        <f>'2019'!C28</f>
        <v>8.5</v>
      </c>
      <c r="D4" s="16">
        <f>'2019'!D28</f>
        <v>6.5</v>
      </c>
      <c r="E4" s="16">
        <f>'2019'!E28</f>
        <v>7.5</v>
      </c>
      <c r="F4" s="16">
        <f>'2019'!F28</f>
        <v>8.5</v>
      </c>
      <c r="G4" s="16">
        <f>'2019'!G28</f>
        <v>6</v>
      </c>
      <c r="H4" s="16">
        <f>'2019'!H28</f>
        <v>11</v>
      </c>
      <c r="I4" s="16">
        <f>'2019'!I28</f>
        <v>3</v>
      </c>
      <c r="J4" s="16">
        <f>'2019'!J28</f>
        <v>7.5</v>
      </c>
      <c r="K4" s="16">
        <f>'2019'!K28</f>
        <v>3</v>
      </c>
      <c r="L4" s="12">
        <f t="shared" si="0"/>
        <v>61.5</v>
      </c>
      <c r="M4" s="1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ht="15" customHeight="1">
      <c r="A5" s="18"/>
      <c r="B5" s="19"/>
      <c r="C5" s="20"/>
      <c r="D5" s="20"/>
      <c r="E5" s="20"/>
      <c r="F5" s="19"/>
      <c r="G5" s="19"/>
      <c r="H5" s="19"/>
      <c r="I5" s="19"/>
      <c r="J5" s="19"/>
      <c r="K5" s="19"/>
      <c r="L5" s="19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" customHeight="1">
      <c r="A6" s="2"/>
      <c r="B6" s="2"/>
      <c r="C6" s="2"/>
      <c r="D6" s="1"/>
      <c r="E6" s="1" t="s">
        <v>13</v>
      </c>
      <c r="F6" s="2"/>
      <c r="G6" s="2"/>
      <c r="H6" s="1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" customHeight="1">
      <c r="A7" s="2"/>
      <c r="B7" s="2"/>
      <c r="C7" s="2"/>
      <c r="D7" s="2"/>
      <c r="E7" s="1" t="s">
        <v>15</v>
      </c>
      <c r="F7" s="2"/>
      <c r="G7" s="2"/>
      <c r="H7" s="1" t="s">
        <v>16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" customHeight="1">
      <c r="A8" s="2"/>
      <c r="B8" s="2"/>
      <c r="C8" s="2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" customHeight="1">
      <c r="A10" s="2"/>
      <c r="B10" s="2"/>
      <c r="C10" s="1"/>
      <c r="D10" s="1"/>
      <c r="E10" s="2"/>
      <c r="F10" s="21"/>
      <c r="G10" s="2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customHeight="1">
      <c r="A11" s="2"/>
      <c r="B11" s="2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" customHeight="1">
      <c r="A12" s="2"/>
      <c r="B12" s="2"/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" customHeight="1">
      <c r="A13" s="2"/>
      <c r="B13" s="2"/>
      <c r="C13" s="2"/>
      <c r="D13" s="2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1005"/>
  <sheetViews>
    <sheetView workbookViewId="0"/>
  </sheetViews>
  <sheetFormatPr baseColWidth="10" defaultColWidth="14.5" defaultRowHeight="15.75" customHeight="1" x14ac:dyDescent="0"/>
  <cols>
    <col min="4" max="4" width="20.83203125" customWidth="1"/>
  </cols>
  <sheetData>
    <row r="1" spans="1:22" ht="15.7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5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15.75" customHeight="1">
      <c r="A3" s="52"/>
      <c r="B3" s="69" t="s">
        <v>150</v>
      </c>
      <c r="C3" s="70"/>
      <c r="D3" s="52"/>
      <c r="E3" s="53" t="s">
        <v>151</v>
      </c>
      <c r="F3" s="53" t="s">
        <v>152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15.75" customHeight="1">
      <c r="A4" s="52"/>
      <c r="B4" s="53" t="s">
        <v>153</v>
      </c>
      <c r="C4" s="53">
        <f>COUNTA(E4:E1005) -C5</f>
        <v>36</v>
      </c>
      <c r="D4" s="52"/>
      <c r="E4" s="53" t="s">
        <v>19</v>
      </c>
      <c r="F4" s="53" t="s">
        <v>9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ht="15.75" customHeight="1">
      <c r="A5" s="52"/>
      <c r="B5" s="53" t="s">
        <v>154</v>
      </c>
      <c r="C5" s="53">
        <f>COUNTIF(F:F,B5)</f>
        <v>2</v>
      </c>
      <c r="D5" s="52"/>
      <c r="E5" s="53" t="s">
        <v>20</v>
      </c>
      <c r="F5" s="53" t="s">
        <v>9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ht="15.75" customHeight="1">
      <c r="A6" s="52"/>
      <c r="B6" s="54" t="s">
        <v>155</v>
      </c>
      <c r="C6" s="52">
        <f>SUM(C4:C5)</f>
        <v>38</v>
      </c>
      <c r="D6" s="52"/>
      <c r="E6" s="53" t="s">
        <v>46</v>
      </c>
      <c r="F6" s="53" t="s">
        <v>9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5.75" customHeight="1">
      <c r="A7" s="52"/>
      <c r="B7" s="52"/>
      <c r="C7" s="52"/>
      <c r="D7" s="52"/>
      <c r="E7" s="53" t="s">
        <v>32</v>
      </c>
      <c r="F7" s="53" t="s">
        <v>9</v>
      </c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ht="15.75" customHeight="1">
      <c r="A8" s="52"/>
      <c r="B8" s="69" t="s">
        <v>152</v>
      </c>
      <c r="C8" s="70"/>
      <c r="D8" s="54" t="s">
        <v>8</v>
      </c>
      <c r="E8" s="53" t="s">
        <v>35</v>
      </c>
      <c r="F8" s="53" t="s">
        <v>9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ht="15.75" customHeight="1">
      <c r="A9" s="52"/>
      <c r="B9" s="53" t="s">
        <v>9</v>
      </c>
      <c r="C9" s="53">
        <f>COUNTIF(F:F,B9)</f>
        <v>32</v>
      </c>
      <c r="D9" s="52"/>
      <c r="E9" s="53" t="s">
        <v>45</v>
      </c>
      <c r="F9" s="53" t="s">
        <v>9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ht="15.75" customHeight="1">
      <c r="A10" s="52"/>
      <c r="B10" s="53" t="s">
        <v>156</v>
      </c>
      <c r="C10" s="53">
        <f>COUNTIF(F4:F1005,"*")-C9-C11</f>
        <v>3</v>
      </c>
      <c r="D10" s="54" t="s">
        <v>157</v>
      </c>
      <c r="E10" s="53" t="s">
        <v>135</v>
      </c>
      <c r="F10" s="53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ht="15.75" customHeight="1">
      <c r="A11" s="52"/>
      <c r="B11" s="53" t="s">
        <v>154</v>
      </c>
      <c r="C11" s="53">
        <f>COUNTIF(F:F,B11)</f>
        <v>2</v>
      </c>
      <c r="D11" s="52"/>
      <c r="E11" s="53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ht="15.75" customHeight="1">
      <c r="A12" s="52"/>
      <c r="B12" s="54" t="s">
        <v>155</v>
      </c>
      <c r="C12" s="52">
        <f>SUM(C9:C11)</f>
        <v>37</v>
      </c>
      <c r="D12" s="54" t="s">
        <v>158</v>
      </c>
      <c r="E12" s="53" t="s">
        <v>40</v>
      </c>
      <c r="F12" s="53" t="s">
        <v>9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15.75" customHeight="1">
      <c r="A13" s="52"/>
      <c r="B13" s="52"/>
      <c r="C13" s="52"/>
      <c r="D13" s="52"/>
      <c r="E13" s="53" t="s">
        <v>38</v>
      </c>
      <c r="F13" s="53" t="s">
        <v>9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ht="15.75" customHeight="1">
      <c r="A14" s="52"/>
      <c r="B14" s="52"/>
      <c r="C14" s="55" t="str">
        <f>IF(C6=C12,"◯","×")</f>
        <v>×</v>
      </c>
      <c r="D14" s="54" t="s">
        <v>159</v>
      </c>
      <c r="E14" s="53" t="s">
        <v>29</v>
      </c>
      <c r="F14" s="53" t="s">
        <v>9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ht="15.75" customHeight="1">
      <c r="A15" s="52"/>
      <c r="B15" s="52"/>
      <c r="C15" s="52"/>
      <c r="D15" s="52"/>
      <c r="E15" s="53" t="s">
        <v>133</v>
      </c>
      <c r="F15" s="53" t="s">
        <v>9</v>
      </c>
      <c r="G15" s="52"/>
      <c r="H15" s="54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ht="15.75" customHeight="1">
      <c r="A16" s="52"/>
      <c r="B16" s="52"/>
      <c r="C16" s="52"/>
      <c r="D16" s="52"/>
      <c r="E16" s="53" t="s">
        <v>47</v>
      </c>
      <c r="F16" s="53" t="s">
        <v>9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ht="15.75" customHeight="1">
      <c r="A17" s="52"/>
      <c r="B17" s="52"/>
      <c r="C17" s="52"/>
      <c r="D17" s="52"/>
      <c r="E17" s="53" t="s">
        <v>61</v>
      </c>
      <c r="F17" s="53" t="s">
        <v>9</v>
      </c>
      <c r="G17" s="52"/>
      <c r="H17" s="54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ht="15.75" customHeight="1">
      <c r="A18" s="52"/>
      <c r="B18" s="52"/>
      <c r="C18" s="52"/>
      <c r="D18" s="54" t="s">
        <v>160</v>
      </c>
      <c r="E18" s="53" t="s">
        <v>30</v>
      </c>
      <c r="F18" s="53" t="s">
        <v>9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ht="15.75" customHeight="1">
      <c r="A19" s="52"/>
      <c r="B19" s="52"/>
      <c r="C19" s="52"/>
      <c r="D19" s="52"/>
      <c r="E19" s="53" t="s">
        <v>144</v>
      </c>
      <c r="F19" s="53" t="s">
        <v>9</v>
      </c>
      <c r="G19" s="52"/>
      <c r="H19" s="54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ht="15.75" customHeight="1">
      <c r="A20" s="52"/>
      <c r="B20" s="52"/>
      <c r="C20" s="52"/>
      <c r="D20" s="52"/>
      <c r="E20" s="53" t="s">
        <v>132</v>
      </c>
      <c r="F20" s="53" t="s">
        <v>9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ht="15.75" customHeight="1">
      <c r="A21" s="52"/>
      <c r="B21" s="52"/>
      <c r="C21" s="52"/>
      <c r="D21" s="52"/>
      <c r="E21" s="53" t="s">
        <v>129</v>
      </c>
      <c r="F21" s="53" t="s">
        <v>9</v>
      </c>
      <c r="G21" s="52"/>
      <c r="H21" s="54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ht="15.75" customHeight="1">
      <c r="A22" s="52"/>
      <c r="B22" s="52"/>
      <c r="C22" s="52"/>
      <c r="D22" s="52"/>
      <c r="E22" s="56" t="s">
        <v>49</v>
      </c>
      <c r="F22" s="53" t="s">
        <v>9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ht="15.75" customHeight="1">
      <c r="A23" s="52"/>
      <c r="B23" s="52"/>
      <c r="C23" s="52"/>
      <c r="D23" s="52"/>
      <c r="E23" s="53" t="s">
        <v>146</v>
      </c>
      <c r="F23" s="53" t="s">
        <v>9</v>
      </c>
      <c r="G23" s="52"/>
      <c r="H23" s="54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ht="15.75" customHeight="1">
      <c r="A24" s="52"/>
      <c r="B24" s="52"/>
      <c r="C24" s="52"/>
      <c r="D24" s="54"/>
      <c r="E24" s="57" t="s">
        <v>147</v>
      </c>
      <c r="F24" s="53" t="s">
        <v>9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ht="15.75" customHeight="1">
      <c r="A25" s="52"/>
      <c r="B25" s="52"/>
      <c r="C25" s="52"/>
      <c r="D25" s="54"/>
      <c r="E25" s="57" t="s">
        <v>57</v>
      </c>
      <c r="F25" s="53" t="s">
        <v>9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ht="15.75" customHeight="1">
      <c r="A26" s="52"/>
      <c r="B26" s="52"/>
      <c r="C26" s="52"/>
      <c r="D26" s="54"/>
      <c r="E26" s="57" t="s">
        <v>31</v>
      </c>
      <c r="F26" s="53" t="s">
        <v>9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ht="15.75" customHeight="1">
      <c r="A27" s="52"/>
      <c r="B27" s="52"/>
      <c r="C27" s="52"/>
      <c r="D27" s="54" t="s">
        <v>161</v>
      </c>
      <c r="E27" s="56" t="s">
        <v>33</v>
      </c>
      <c r="F27" s="53" t="s">
        <v>9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ht="15.75" customHeight="1">
      <c r="A28" s="52"/>
      <c r="B28" s="52"/>
      <c r="C28" s="52"/>
      <c r="D28" s="52"/>
      <c r="E28" s="56" t="s">
        <v>41</v>
      </c>
      <c r="F28" s="53" t="s">
        <v>9</v>
      </c>
      <c r="G28" s="52"/>
      <c r="H28" s="54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ht="15.75" customHeight="1">
      <c r="A29" s="52"/>
      <c r="B29" s="52"/>
      <c r="C29" s="52"/>
      <c r="D29" s="52"/>
      <c r="E29" s="58" t="s">
        <v>51</v>
      </c>
      <c r="F29" s="53" t="s">
        <v>9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ht="15.75" customHeight="1">
      <c r="A30" s="52"/>
      <c r="B30" s="52"/>
      <c r="C30" s="52"/>
      <c r="D30" s="52"/>
      <c r="E30" s="58" t="s">
        <v>97</v>
      </c>
      <c r="F30" s="53" t="s">
        <v>162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ht="15.75" customHeight="1">
      <c r="A31" s="52"/>
      <c r="B31" s="52"/>
      <c r="C31" s="52"/>
      <c r="D31" s="52"/>
      <c r="E31" s="58"/>
      <c r="F31" s="53"/>
      <c r="G31" s="52"/>
      <c r="H31" s="54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ht="15.75" customHeight="1">
      <c r="A32" s="52"/>
      <c r="B32" s="52"/>
      <c r="C32" s="52"/>
      <c r="D32" s="54" t="s">
        <v>163</v>
      </c>
      <c r="E32" s="56" t="s">
        <v>128</v>
      </c>
      <c r="F32" s="53" t="s">
        <v>9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ht="15.75" customHeight="1">
      <c r="A33" s="52"/>
      <c r="B33" s="52"/>
      <c r="C33" s="52"/>
      <c r="D33" s="52"/>
      <c r="E33" s="56" t="s">
        <v>34</v>
      </c>
      <c r="F33" s="53" t="s">
        <v>9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5.75" customHeight="1">
      <c r="A34" s="52"/>
      <c r="B34" s="52"/>
      <c r="C34" s="52"/>
      <c r="D34" s="52"/>
      <c r="E34" s="56" t="s">
        <v>95</v>
      </c>
      <c r="F34" s="53" t="s">
        <v>9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ht="15.75" customHeight="1">
      <c r="A35" s="52"/>
      <c r="B35" s="52"/>
      <c r="C35" s="52"/>
      <c r="D35" s="52"/>
      <c r="E35" s="56" t="s">
        <v>42</v>
      </c>
      <c r="F35" s="53" t="s">
        <v>9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ht="15.75" customHeight="1">
      <c r="A36" s="52"/>
      <c r="B36" s="52"/>
      <c r="C36" s="52"/>
      <c r="D36" s="52"/>
      <c r="E36" s="56" t="s">
        <v>96</v>
      </c>
      <c r="F36" s="53" t="s">
        <v>9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ht="15.75" customHeight="1">
      <c r="A37" s="52"/>
      <c r="B37" s="52"/>
      <c r="C37" s="52"/>
      <c r="D37" s="52"/>
      <c r="E37" s="56" t="s">
        <v>93</v>
      </c>
      <c r="F37" s="53" t="s">
        <v>9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ht="15.75" customHeight="1">
      <c r="A38" s="52"/>
      <c r="B38" s="52"/>
      <c r="C38" s="52"/>
      <c r="D38" s="52"/>
      <c r="E38" s="56" t="s">
        <v>52</v>
      </c>
      <c r="F38" s="53" t="s">
        <v>9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ht="15.75" customHeight="1">
      <c r="A39" s="52"/>
      <c r="B39" s="52"/>
      <c r="C39" s="52"/>
      <c r="D39" s="52"/>
      <c r="E39" s="56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ht="15.75" customHeight="1">
      <c r="A40" s="52"/>
      <c r="B40" s="52"/>
      <c r="C40" s="52"/>
      <c r="D40" s="54" t="s">
        <v>164</v>
      </c>
      <c r="E40" s="56" t="s">
        <v>134</v>
      </c>
      <c r="F40" s="53" t="s">
        <v>9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ht="15.75" customHeight="1">
      <c r="A41" s="52"/>
      <c r="B41" s="52"/>
      <c r="C41" s="52"/>
      <c r="D41" s="52"/>
      <c r="E41" s="56" t="s">
        <v>65</v>
      </c>
      <c r="F41" s="53" t="s">
        <v>162</v>
      </c>
      <c r="G41" s="52"/>
      <c r="H41" s="54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15.75" customHeight="1">
      <c r="A42" s="52"/>
      <c r="B42" s="52"/>
      <c r="C42" s="52"/>
      <c r="D42" s="52"/>
      <c r="E42" s="57" t="s">
        <v>75</v>
      </c>
      <c r="F42" s="53" t="s">
        <v>162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ht="15.75" customHeight="1">
      <c r="A43" s="52"/>
      <c r="B43" s="52"/>
      <c r="C43" s="52"/>
      <c r="D43" s="52"/>
      <c r="E43" s="53"/>
      <c r="F43" s="53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ht="15.75" customHeight="1">
      <c r="A44" s="52"/>
      <c r="B44" s="52"/>
      <c r="C44" s="52"/>
      <c r="D44" s="52"/>
      <c r="E44" s="53" t="s">
        <v>165</v>
      </c>
      <c r="F44" s="53" t="s">
        <v>154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ht="15.75" customHeight="1">
      <c r="A45" s="52"/>
      <c r="B45" s="52"/>
      <c r="C45" s="52"/>
      <c r="D45" s="52"/>
      <c r="E45" s="53" t="s">
        <v>23</v>
      </c>
      <c r="F45" s="53" t="s">
        <v>154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 spans="1:22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 spans="1:22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</row>
    <row r="57" spans="1:22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</row>
    <row r="58" spans="1:22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</row>
    <row r="59" spans="1:22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</row>
    <row r="60" spans="1:22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</row>
    <row r="61" spans="1:22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</row>
    <row r="62" spans="1:2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</row>
    <row r="63" spans="1:22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</row>
    <row r="64" spans="1:22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</row>
    <row r="65" spans="1:22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</row>
    <row r="66" spans="1:22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</row>
    <row r="67" spans="1:22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</row>
    <row r="68" spans="1:22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</row>
    <row r="69" spans="1:22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</row>
    <row r="70" spans="1:22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</row>
    <row r="71" spans="1:22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</row>
    <row r="72" spans="1:2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</row>
    <row r="73" spans="1:22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</row>
    <row r="74" spans="1:22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</row>
    <row r="75" spans="1:22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</row>
    <row r="76" spans="1:22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</row>
    <row r="77" spans="1:22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</row>
    <row r="78" spans="1:22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</row>
    <row r="79" spans="1:22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</row>
    <row r="80" spans="1:22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</row>
    <row r="81" spans="1:22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</row>
    <row r="82" spans="1:2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</row>
    <row r="83" spans="1:22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</row>
    <row r="84" spans="1:22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</row>
    <row r="85" spans="1:22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</row>
    <row r="86" spans="1:22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</row>
    <row r="87" spans="1:22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</row>
    <row r="88" spans="1:22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</row>
    <row r="89" spans="1:22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</row>
    <row r="90" spans="1:22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</row>
    <row r="91" spans="1:22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</row>
    <row r="92" spans="1:2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</row>
    <row r="93" spans="1:22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</row>
    <row r="94" spans="1:22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</row>
    <row r="95" spans="1:22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</row>
    <row r="96" spans="1:22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</row>
    <row r="97" spans="1:22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</row>
    <row r="98" spans="1:22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</row>
    <row r="99" spans="1:22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</row>
    <row r="100" spans="1:22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</row>
    <row r="101" spans="1:22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</row>
    <row r="102" spans="1:2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</row>
    <row r="103" spans="1:22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</row>
    <row r="104" spans="1:22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</row>
    <row r="105" spans="1:22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</row>
    <row r="106" spans="1:22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</row>
    <row r="107" spans="1:22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</row>
    <row r="108" spans="1:22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</row>
    <row r="109" spans="1:22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</row>
    <row r="110" spans="1:22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</row>
    <row r="111" spans="1:22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</row>
    <row r="112" spans="1:2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</row>
    <row r="113" spans="1:22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</row>
    <row r="114" spans="1:22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</row>
    <row r="115" spans="1:22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</row>
    <row r="116" spans="1:22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</row>
    <row r="117" spans="1:22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</row>
    <row r="118" spans="1:22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</row>
    <row r="119" spans="1:22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</row>
    <row r="120" spans="1:22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</row>
    <row r="121" spans="1:22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</row>
    <row r="122" spans="1: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</row>
    <row r="123" spans="1:22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</row>
    <row r="124" spans="1:22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</row>
    <row r="125" spans="1:22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</row>
    <row r="126" spans="1:22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</row>
    <row r="127" spans="1:22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</row>
    <row r="128" spans="1:22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</row>
    <row r="129" spans="1:22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</row>
    <row r="130" spans="1:22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</row>
    <row r="131" spans="1:22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</row>
    <row r="132" spans="1:2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</row>
    <row r="133" spans="1:22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</row>
    <row r="134" spans="1:22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</row>
    <row r="135" spans="1:22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</row>
    <row r="136" spans="1:22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</row>
    <row r="137" spans="1:22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</row>
    <row r="138" spans="1:22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</row>
    <row r="139" spans="1:22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</row>
    <row r="140" spans="1:22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</row>
    <row r="141" spans="1:22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</row>
    <row r="142" spans="1:2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</row>
    <row r="143" spans="1:22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</row>
    <row r="144" spans="1:22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</row>
    <row r="145" spans="1:22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</row>
    <row r="146" spans="1:22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</row>
    <row r="147" spans="1:22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</row>
    <row r="148" spans="1:22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</row>
    <row r="149" spans="1:22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</row>
    <row r="150" spans="1:22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</row>
    <row r="151" spans="1:22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</row>
    <row r="152" spans="1:2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</row>
    <row r="153" spans="1:22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</row>
    <row r="154" spans="1:22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</row>
    <row r="155" spans="1:22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</row>
    <row r="156" spans="1:22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</row>
    <row r="157" spans="1:22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</row>
    <row r="158" spans="1:22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</row>
    <row r="159" spans="1:22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</row>
    <row r="160" spans="1:22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</row>
    <row r="161" spans="1:22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</row>
    <row r="162" spans="1:2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</row>
    <row r="163" spans="1:22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</row>
    <row r="164" spans="1:22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</row>
    <row r="165" spans="1:22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</row>
    <row r="166" spans="1:22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</row>
    <row r="167" spans="1:22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</row>
    <row r="168" spans="1:22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</row>
    <row r="169" spans="1:22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</row>
    <row r="170" spans="1:22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</row>
    <row r="171" spans="1:22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</row>
    <row r="172" spans="1:2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</row>
    <row r="173" spans="1:22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</row>
    <row r="174" spans="1:22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</row>
    <row r="175" spans="1:22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</row>
    <row r="176" spans="1:22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</row>
    <row r="177" spans="1:22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</row>
    <row r="178" spans="1:22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</row>
    <row r="179" spans="1:22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</row>
    <row r="180" spans="1:22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</row>
    <row r="181" spans="1:22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</row>
    <row r="182" spans="1:2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</row>
    <row r="183" spans="1:22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</row>
    <row r="184" spans="1:22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</row>
    <row r="185" spans="1:22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</row>
    <row r="186" spans="1:22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</row>
    <row r="187" spans="1:22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</row>
    <row r="188" spans="1:22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</row>
    <row r="189" spans="1:22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</row>
    <row r="190" spans="1:22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</row>
    <row r="191" spans="1:22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</row>
    <row r="192" spans="1:2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</row>
    <row r="193" spans="1:22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</row>
    <row r="194" spans="1:22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</row>
    <row r="195" spans="1:22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</row>
    <row r="196" spans="1:22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</row>
    <row r="197" spans="1:22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</row>
    <row r="198" spans="1:22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</row>
    <row r="199" spans="1:22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</row>
    <row r="200" spans="1:22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</row>
    <row r="201" spans="1:22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</row>
    <row r="202" spans="1:2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</row>
    <row r="203" spans="1:22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</row>
    <row r="204" spans="1:22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</row>
    <row r="205" spans="1:22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</row>
    <row r="206" spans="1:22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</row>
    <row r="207" spans="1:22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</row>
    <row r="208" spans="1:22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</row>
    <row r="209" spans="1:22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</row>
    <row r="210" spans="1:22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</row>
    <row r="211" spans="1:22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</row>
    <row r="212" spans="1:2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</row>
    <row r="213" spans="1:22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</row>
    <row r="214" spans="1:22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</row>
    <row r="215" spans="1:22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</row>
    <row r="216" spans="1:22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</row>
    <row r="217" spans="1:22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</row>
    <row r="218" spans="1:22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</row>
    <row r="219" spans="1:22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</row>
    <row r="220" spans="1:22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</row>
    <row r="221" spans="1:22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</row>
    <row r="222" spans="1: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</row>
    <row r="223" spans="1:22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</row>
    <row r="224" spans="1:22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</row>
    <row r="225" spans="1:22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</row>
    <row r="226" spans="1:22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</row>
    <row r="227" spans="1:22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</row>
    <row r="228" spans="1:22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</row>
    <row r="229" spans="1:22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</row>
    <row r="230" spans="1:22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</row>
    <row r="231" spans="1:22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</row>
    <row r="232" spans="1:2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</row>
    <row r="233" spans="1:22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</row>
    <row r="234" spans="1:22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</row>
    <row r="235" spans="1:22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</row>
    <row r="236" spans="1:22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</row>
    <row r="237" spans="1:22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</row>
    <row r="238" spans="1:22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</row>
    <row r="239" spans="1:22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</row>
    <row r="240" spans="1:22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</row>
    <row r="241" spans="1:22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</row>
    <row r="242" spans="1:2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</row>
    <row r="243" spans="1:22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</row>
    <row r="244" spans="1:22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</row>
    <row r="245" spans="1:22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</row>
    <row r="246" spans="1:22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</row>
    <row r="247" spans="1:22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</row>
    <row r="248" spans="1:22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</row>
    <row r="249" spans="1:22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</row>
    <row r="250" spans="1:22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</row>
    <row r="251" spans="1:22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</row>
    <row r="252" spans="1:2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</row>
    <row r="253" spans="1:22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</row>
    <row r="254" spans="1:22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</row>
    <row r="255" spans="1:22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</row>
    <row r="256" spans="1:22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</row>
    <row r="257" spans="1:22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</row>
    <row r="258" spans="1:22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</row>
    <row r="259" spans="1:22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</row>
    <row r="260" spans="1:22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</row>
    <row r="261" spans="1:22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</row>
    <row r="262" spans="1:2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</row>
    <row r="263" spans="1:22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</row>
    <row r="264" spans="1:22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</row>
    <row r="265" spans="1:22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</row>
    <row r="266" spans="1:22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</row>
    <row r="267" spans="1:22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</row>
    <row r="268" spans="1:22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</row>
    <row r="269" spans="1:22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</row>
    <row r="270" spans="1:22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</row>
    <row r="271" spans="1:22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</row>
    <row r="272" spans="1:2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</row>
    <row r="273" spans="1:22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</row>
    <row r="274" spans="1:22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</row>
    <row r="275" spans="1:22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</row>
    <row r="276" spans="1:22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</row>
    <row r="277" spans="1:22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</row>
    <row r="278" spans="1:22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</row>
    <row r="279" spans="1:22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</row>
    <row r="280" spans="1:22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</row>
    <row r="281" spans="1:22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</row>
    <row r="282" spans="1:2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</row>
    <row r="283" spans="1:22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</row>
    <row r="284" spans="1:22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</row>
    <row r="285" spans="1:22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</row>
    <row r="286" spans="1:22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</row>
    <row r="287" spans="1:22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</row>
    <row r="288" spans="1:22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</row>
    <row r="289" spans="1:22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</row>
    <row r="290" spans="1:22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</row>
    <row r="291" spans="1:22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</row>
    <row r="292" spans="1:2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</row>
    <row r="293" spans="1:22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</row>
    <row r="294" spans="1:22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</row>
    <row r="295" spans="1:22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</row>
    <row r="296" spans="1:22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</row>
    <row r="297" spans="1:22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</row>
    <row r="298" spans="1:22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</row>
    <row r="299" spans="1:22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</row>
    <row r="300" spans="1:22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</row>
    <row r="301" spans="1:22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</row>
    <row r="302" spans="1:2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</row>
    <row r="303" spans="1:22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</row>
    <row r="304" spans="1:22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</row>
    <row r="305" spans="1:22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</row>
    <row r="306" spans="1:22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</row>
    <row r="307" spans="1:22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</row>
    <row r="308" spans="1:22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</row>
    <row r="309" spans="1:22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</row>
    <row r="310" spans="1:22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</row>
    <row r="311" spans="1:22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</row>
    <row r="312" spans="1:2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</row>
    <row r="313" spans="1:22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</row>
    <row r="314" spans="1:22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</row>
    <row r="315" spans="1:22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</row>
    <row r="316" spans="1:22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</row>
    <row r="317" spans="1:22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</row>
    <row r="318" spans="1:22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</row>
    <row r="319" spans="1:22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</row>
    <row r="320" spans="1:22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</row>
    <row r="321" spans="1:22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</row>
    <row r="322" spans="1: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</row>
    <row r="323" spans="1:22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</row>
    <row r="324" spans="1:22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</row>
    <row r="325" spans="1:22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</row>
    <row r="326" spans="1:22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</row>
    <row r="327" spans="1:22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</row>
    <row r="328" spans="1:22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</row>
    <row r="329" spans="1:22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</row>
    <row r="330" spans="1:22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</row>
    <row r="331" spans="1:22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</row>
    <row r="332" spans="1:2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</row>
    <row r="333" spans="1:22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</row>
    <row r="334" spans="1:22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</row>
    <row r="335" spans="1:22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</row>
    <row r="336" spans="1:22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</row>
    <row r="337" spans="1:22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</row>
    <row r="338" spans="1:22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</row>
    <row r="339" spans="1:22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</row>
    <row r="340" spans="1:22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</row>
    <row r="341" spans="1:22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</row>
    <row r="342" spans="1:2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</row>
    <row r="343" spans="1:22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</row>
    <row r="344" spans="1:22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</row>
    <row r="345" spans="1:22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</row>
    <row r="346" spans="1:22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</row>
    <row r="347" spans="1:22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</row>
    <row r="348" spans="1:22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</row>
    <row r="349" spans="1:22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</row>
    <row r="350" spans="1:22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</row>
    <row r="351" spans="1:22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</row>
    <row r="352" spans="1:2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</row>
    <row r="353" spans="1:22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</row>
    <row r="354" spans="1:22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</row>
    <row r="355" spans="1:22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</row>
    <row r="356" spans="1:22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</row>
    <row r="357" spans="1:22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</row>
    <row r="358" spans="1:22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</row>
    <row r="359" spans="1:22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</row>
    <row r="360" spans="1:22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</row>
    <row r="361" spans="1:22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</row>
    <row r="362" spans="1:2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</row>
    <row r="363" spans="1:22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</row>
    <row r="364" spans="1:22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</row>
    <row r="365" spans="1:22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</row>
    <row r="366" spans="1:22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</row>
    <row r="367" spans="1:22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</row>
    <row r="368" spans="1:22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</row>
    <row r="369" spans="1:22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</row>
    <row r="370" spans="1:22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</row>
    <row r="371" spans="1:22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</row>
    <row r="372" spans="1:2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</row>
    <row r="373" spans="1:22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</row>
    <row r="374" spans="1:22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</row>
    <row r="375" spans="1:22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</row>
    <row r="376" spans="1:22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</row>
    <row r="377" spans="1:22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</row>
    <row r="378" spans="1:22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</row>
    <row r="379" spans="1:22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</row>
    <row r="380" spans="1:22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</row>
    <row r="381" spans="1:22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</row>
    <row r="382" spans="1:2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</row>
    <row r="383" spans="1:22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</row>
    <row r="384" spans="1:22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</row>
    <row r="385" spans="1:22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</row>
    <row r="386" spans="1:22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</row>
    <row r="387" spans="1:22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</row>
    <row r="388" spans="1:22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</row>
    <row r="389" spans="1:22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</row>
    <row r="390" spans="1:22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</row>
    <row r="391" spans="1:22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</row>
    <row r="392" spans="1:2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</row>
    <row r="393" spans="1:22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</row>
    <row r="394" spans="1:22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</row>
    <row r="395" spans="1:22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</row>
    <row r="396" spans="1:22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</row>
    <row r="397" spans="1:22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</row>
    <row r="398" spans="1:22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</row>
    <row r="399" spans="1:22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</row>
    <row r="400" spans="1:22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</row>
    <row r="401" spans="1:22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</row>
    <row r="402" spans="1:2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</row>
    <row r="403" spans="1:22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</row>
    <row r="404" spans="1:22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</row>
    <row r="405" spans="1:22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</row>
    <row r="406" spans="1:22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</row>
    <row r="407" spans="1:22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</row>
    <row r="408" spans="1:22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</row>
    <row r="409" spans="1:22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</row>
    <row r="410" spans="1:22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</row>
    <row r="411" spans="1:22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</row>
    <row r="412" spans="1:2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</row>
    <row r="413" spans="1:22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</row>
    <row r="414" spans="1:22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</row>
    <row r="415" spans="1:22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</row>
    <row r="416" spans="1:22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</row>
    <row r="417" spans="1:22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</row>
    <row r="418" spans="1:22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</row>
    <row r="419" spans="1:22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</row>
    <row r="420" spans="1:22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</row>
    <row r="421" spans="1:22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</row>
    <row r="422" spans="1: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</row>
    <row r="423" spans="1:22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</row>
    <row r="424" spans="1:22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</row>
    <row r="425" spans="1:22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</row>
    <row r="426" spans="1:22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</row>
    <row r="427" spans="1:22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</row>
    <row r="428" spans="1:22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</row>
    <row r="429" spans="1:22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</row>
    <row r="430" spans="1:22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</row>
    <row r="431" spans="1:22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</row>
    <row r="432" spans="1:2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</row>
    <row r="433" spans="1:22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</row>
    <row r="434" spans="1:22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</row>
    <row r="435" spans="1:22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</row>
    <row r="436" spans="1:22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</row>
    <row r="437" spans="1:22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</row>
    <row r="438" spans="1:22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</row>
    <row r="439" spans="1:22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</row>
    <row r="440" spans="1:22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</row>
    <row r="441" spans="1:22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</row>
    <row r="442" spans="1:2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</row>
    <row r="443" spans="1:22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</row>
    <row r="444" spans="1:22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</row>
    <row r="445" spans="1:22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</row>
    <row r="446" spans="1:22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</row>
    <row r="447" spans="1:22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</row>
    <row r="448" spans="1:22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</row>
    <row r="449" spans="1:22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</row>
    <row r="450" spans="1:22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</row>
    <row r="451" spans="1:22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</row>
    <row r="452" spans="1:2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</row>
    <row r="453" spans="1:22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</row>
    <row r="454" spans="1:22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</row>
    <row r="455" spans="1:22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</row>
    <row r="456" spans="1:22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</row>
    <row r="457" spans="1:22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</row>
    <row r="458" spans="1:22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</row>
    <row r="459" spans="1:22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</row>
    <row r="460" spans="1:22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</row>
    <row r="461" spans="1:22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</row>
    <row r="462" spans="1:2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</row>
    <row r="463" spans="1:22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</row>
    <row r="464" spans="1:22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</row>
    <row r="465" spans="1:22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</row>
    <row r="466" spans="1:22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</row>
    <row r="467" spans="1:22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</row>
    <row r="468" spans="1:22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</row>
    <row r="469" spans="1:22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</row>
    <row r="470" spans="1:22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</row>
    <row r="471" spans="1:22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</row>
    <row r="472" spans="1:2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</row>
    <row r="473" spans="1:22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</row>
    <row r="474" spans="1:22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</row>
    <row r="475" spans="1:22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</row>
    <row r="476" spans="1:22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</row>
    <row r="477" spans="1:22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</row>
    <row r="478" spans="1:22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</row>
    <row r="479" spans="1:22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</row>
    <row r="480" spans="1:22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</row>
    <row r="481" spans="1:22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</row>
    <row r="482" spans="1:2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</row>
    <row r="483" spans="1:22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</row>
    <row r="484" spans="1:22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</row>
    <row r="485" spans="1:22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</row>
    <row r="486" spans="1:22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</row>
    <row r="487" spans="1:22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</row>
    <row r="488" spans="1:22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</row>
    <row r="489" spans="1:22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</row>
    <row r="490" spans="1:22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</row>
    <row r="491" spans="1:22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</row>
    <row r="492" spans="1:2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</row>
    <row r="493" spans="1:22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</row>
    <row r="494" spans="1:22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</row>
    <row r="495" spans="1:22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</row>
    <row r="496" spans="1:22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</row>
    <row r="497" spans="1:22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</row>
    <row r="498" spans="1:22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</row>
    <row r="499" spans="1:22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</row>
    <row r="500" spans="1:22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</row>
    <row r="501" spans="1:22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</row>
    <row r="502" spans="1:2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</row>
    <row r="503" spans="1:22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</row>
    <row r="504" spans="1:22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</row>
    <row r="505" spans="1:22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</row>
    <row r="506" spans="1:22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</row>
    <row r="507" spans="1:22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</row>
    <row r="508" spans="1:22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</row>
    <row r="509" spans="1:22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</row>
    <row r="510" spans="1:22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</row>
    <row r="511" spans="1:22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</row>
    <row r="512" spans="1:2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</row>
    <row r="513" spans="1:22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</row>
    <row r="514" spans="1:22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</row>
    <row r="515" spans="1:22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</row>
    <row r="516" spans="1:22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</row>
    <row r="517" spans="1:22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</row>
    <row r="518" spans="1:22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</row>
    <row r="519" spans="1:22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</row>
    <row r="520" spans="1:22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</row>
    <row r="521" spans="1:22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</row>
    <row r="522" spans="1: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</row>
    <row r="523" spans="1:22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</row>
    <row r="524" spans="1:22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</row>
    <row r="525" spans="1:22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</row>
    <row r="526" spans="1:22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</row>
    <row r="527" spans="1:22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</row>
    <row r="528" spans="1:22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</row>
    <row r="529" spans="1:22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</row>
    <row r="530" spans="1:22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</row>
    <row r="531" spans="1:22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</row>
    <row r="532" spans="1:2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</row>
    <row r="533" spans="1:22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</row>
    <row r="534" spans="1:22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</row>
    <row r="535" spans="1:22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</row>
    <row r="536" spans="1:22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</row>
    <row r="537" spans="1:22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</row>
    <row r="538" spans="1:22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</row>
    <row r="539" spans="1:22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</row>
    <row r="540" spans="1:22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</row>
    <row r="541" spans="1:22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</row>
    <row r="542" spans="1:2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</row>
    <row r="543" spans="1:22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</row>
    <row r="544" spans="1:22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</row>
    <row r="545" spans="1:22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</row>
    <row r="546" spans="1:22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</row>
    <row r="547" spans="1:22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</row>
    <row r="548" spans="1:22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</row>
    <row r="549" spans="1:22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</row>
    <row r="550" spans="1:22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</row>
    <row r="551" spans="1:22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</row>
    <row r="552" spans="1:2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</row>
    <row r="553" spans="1:22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</row>
    <row r="554" spans="1:22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</row>
    <row r="555" spans="1:22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</row>
    <row r="556" spans="1:22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</row>
    <row r="557" spans="1:22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</row>
    <row r="558" spans="1:22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</row>
    <row r="559" spans="1:22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</row>
    <row r="560" spans="1:22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</row>
    <row r="561" spans="1:22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</row>
    <row r="562" spans="1:2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</row>
    <row r="563" spans="1:22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</row>
    <row r="564" spans="1:22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</row>
    <row r="565" spans="1:22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</row>
    <row r="566" spans="1:22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</row>
    <row r="567" spans="1:22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</row>
    <row r="568" spans="1:22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</row>
    <row r="569" spans="1:22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</row>
    <row r="570" spans="1:22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</row>
    <row r="571" spans="1:22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</row>
    <row r="572" spans="1:2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</row>
    <row r="573" spans="1:22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</row>
    <row r="574" spans="1:22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</row>
    <row r="575" spans="1:22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</row>
    <row r="576" spans="1:22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</row>
    <row r="577" spans="1:22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</row>
    <row r="578" spans="1:22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</row>
    <row r="579" spans="1:22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</row>
    <row r="580" spans="1:22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</row>
    <row r="581" spans="1:22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</row>
    <row r="582" spans="1:2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</row>
    <row r="583" spans="1:22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</row>
    <row r="584" spans="1:22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</row>
    <row r="585" spans="1:22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</row>
    <row r="586" spans="1:22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</row>
    <row r="587" spans="1:22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</row>
    <row r="588" spans="1:22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</row>
    <row r="589" spans="1:22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</row>
    <row r="590" spans="1:22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</row>
    <row r="591" spans="1:22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</row>
    <row r="592" spans="1:2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</row>
    <row r="593" spans="1:22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</row>
    <row r="594" spans="1:22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</row>
    <row r="595" spans="1:22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</row>
    <row r="596" spans="1:22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</row>
    <row r="597" spans="1:22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</row>
    <row r="598" spans="1:22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</row>
    <row r="599" spans="1:22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</row>
    <row r="600" spans="1:22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</row>
    <row r="601" spans="1:22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</row>
    <row r="602" spans="1:2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</row>
    <row r="603" spans="1:22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</row>
    <row r="604" spans="1:22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</row>
    <row r="605" spans="1:22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</row>
    <row r="606" spans="1:22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</row>
    <row r="607" spans="1:22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</row>
    <row r="608" spans="1:22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</row>
    <row r="609" spans="1:22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</row>
    <row r="610" spans="1:22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</row>
    <row r="611" spans="1:22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</row>
    <row r="612" spans="1:2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</row>
    <row r="613" spans="1:22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</row>
    <row r="614" spans="1:22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</row>
    <row r="615" spans="1:22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</row>
    <row r="616" spans="1:22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</row>
    <row r="617" spans="1:22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</row>
    <row r="618" spans="1:22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</row>
    <row r="619" spans="1:22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</row>
    <row r="620" spans="1:22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</row>
    <row r="621" spans="1:22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</row>
    <row r="622" spans="1: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</row>
    <row r="623" spans="1:22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</row>
    <row r="624" spans="1:22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</row>
    <row r="625" spans="1:22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</row>
    <row r="626" spans="1:22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</row>
    <row r="627" spans="1:22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</row>
    <row r="628" spans="1:22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</row>
    <row r="629" spans="1:22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</row>
    <row r="630" spans="1:22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</row>
    <row r="631" spans="1:22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</row>
    <row r="632" spans="1:2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</row>
    <row r="633" spans="1:22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</row>
    <row r="634" spans="1:22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</row>
    <row r="635" spans="1:22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</row>
    <row r="636" spans="1:22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</row>
    <row r="637" spans="1:22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</row>
    <row r="638" spans="1:22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</row>
    <row r="639" spans="1:22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</row>
    <row r="640" spans="1:22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</row>
    <row r="641" spans="1:22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</row>
    <row r="642" spans="1:2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</row>
    <row r="643" spans="1:22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</row>
    <row r="644" spans="1:22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</row>
    <row r="645" spans="1:22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</row>
    <row r="646" spans="1:22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</row>
    <row r="647" spans="1:22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</row>
    <row r="648" spans="1:22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</row>
    <row r="649" spans="1:22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</row>
    <row r="650" spans="1:22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</row>
    <row r="651" spans="1:22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</row>
    <row r="652" spans="1:2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</row>
    <row r="653" spans="1:22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</row>
    <row r="654" spans="1:22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</row>
    <row r="655" spans="1:22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</row>
    <row r="656" spans="1:22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</row>
    <row r="657" spans="1:22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</row>
    <row r="658" spans="1:22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</row>
    <row r="659" spans="1:22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</row>
    <row r="660" spans="1:22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</row>
    <row r="661" spans="1:22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</row>
    <row r="662" spans="1:2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</row>
    <row r="663" spans="1:22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</row>
    <row r="664" spans="1:22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</row>
    <row r="665" spans="1:22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</row>
    <row r="666" spans="1:22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</row>
    <row r="667" spans="1:22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</row>
    <row r="668" spans="1:22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</row>
    <row r="669" spans="1:22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</row>
    <row r="670" spans="1:22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</row>
    <row r="671" spans="1:22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</row>
    <row r="672" spans="1:2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</row>
    <row r="673" spans="1:22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</row>
    <row r="674" spans="1:22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</row>
    <row r="675" spans="1:22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</row>
    <row r="676" spans="1:22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</row>
    <row r="677" spans="1:22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</row>
    <row r="678" spans="1:22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</row>
    <row r="679" spans="1:22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</row>
    <row r="680" spans="1:22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</row>
    <row r="681" spans="1:22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</row>
    <row r="682" spans="1:2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</row>
    <row r="683" spans="1:22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</row>
    <row r="684" spans="1:22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</row>
    <row r="685" spans="1:22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</row>
    <row r="686" spans="1:22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</row>
    <row r="687" spans="1:22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</row>
    <row r="688" spans="1:22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</row>
    <row r="689" spans="1:22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</row>
    <row r="690" spans="1:22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</row>
    <row r="691" spans="1:22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</row>
    <row r="692" spans="1:2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</row>
    <row r="693" spans="1:22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</row>
    <row r="694" spans="1:22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</row>
    <row r="695" spans="1:22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</row>
    <row r="696" spans="1:22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</row>
    <row r="697" spans="1:22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</row>
    <row r="698" spans="1:22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</row>
    <row r="699" spans="1:22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</row>
    <row r="700" spans="1:22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</row>
    <row r="701" spans="1:22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</row>
    <row r="702" spans="1:2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</row>
    <row r="703" spans="1:22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</row>
    <row r="704" spans="1:22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</row>
    <row r="705" spans="1:22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</row>
    <row r="706" spans="1:22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</row>
    <row r="707" spans="1:22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</row>
    <row r="708" spans="1:22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</row>
    <row r="709" spans="1:22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</row>
    <row r="710" spans="1:22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</row>
    <row r="711" spans="1:22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</row>
    <row r="712" spans="1:2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</row>
    <row r="713" spans="1:22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</row>
    <row r="714" spans="1:22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</row>
    <row r="715" spans="1:22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</row>
    <row r="716" spans="1:22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</row>
    <row r="717" spans="1:22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</row>
    <row r="718" spans="1:22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</row>
    <row r="719" spans="1:22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</row>
    <row r="720" spans="1:22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</row>
    <row r="721" spans="1:22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</row>
    <row r="722" spans="1: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</row>
    <row r="723" spans="1:22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</row>
    <row r="724" spans="1:22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</row>
    <row r="725" spans="1:22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</row>
    <row r="726" spans="1:22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</row>
    <row r="727" spans="1:22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</row>
    <row r="728" spans="1:22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</row>
    <row r="729" spans="1:22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</row>
    <row r="730" spans="1:22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</row>
    <row r="731" spans="1:22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</row>
    <row r="732" spans="1:2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</row>
    <row r="733" spans="1:22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</row>
    <row r="734" spans="1:22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</row>
    <row r="735" spans="1:22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</row>
    <row r="736" spans="1:22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</row>
    <row r="737" spans="1:22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</row>
    <row r="738" spans="1:22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</row>
    <row r="739" spans="1:22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</row>
    <row r="740" spans="1:22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</row>
    <row r="741" spans="1:22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</row>
    <row r="742" spans="1:2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</row>
    <row r="743" spans="1:22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</row>
    <row r="744" spans="1:22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</row>
    <row r="745" spans="1:22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</row>
    <row r="746" spans="1:22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</row>
    <row r="747" spans="1:22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</row>
    <row r="748" spans="1:22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</row>
    <row r="749" spans="1:22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</row>
    <row r="750" spans="1:22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</row>
    <row r="751" spans="1:22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</row>
    <row r="752" spans="1:2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</row>
    <row r="753" spans="1:22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</row>
    <row r="754" spans="1:22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</row>
    <row r="755" spans="1:22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</row>
    <row r="756" spans="1:22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</row>
    <row r="757" spans="1:22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</row>
    <row r="758" spans="1:22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</row>
    <row r="759" spans="1:22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</row>
    <row r="760" spans="1:22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</row>
    <row r="761" spans="1:22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</row>
    <row r="762" spans="1:2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</row>
    <row r="763" spans="1:22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</row>
    <row r="764" spans="1:22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</row>
    <row r="765" spans="1:22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</row>
    <row r="766" spans="1:22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</row>
    <row r="767" spans="1:22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</row>
    <row r="768" spans="1:22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</row>
    <row r="769" spans="1:22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</row>
    <row r="770" spans="1:22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</row>
    <row r="771" spans="1:22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</row>
    <row r="772" spans="1:2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</row>
    <row r="773" spans="1:22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</row>
    <row r="774" spans="1:22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</row>
    <row r="775" spans="1:22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</row>
    <row r="776" spans="1:22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</row>
    <row r="777" spans="1:22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</row>
    <row r="778" spans="1:22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</row>
    <row r="779" spans="1:22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</row>
    <row r="780" spans="1:22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</row>
    <row r="781" spans="1:22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</row>
    <row r="782" spans="1:2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</row>
    <row r="783" spans="1:22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</row>
    <row r="784" spans="1:22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</row>
    <row r="785" spans="1:22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</row>
    <row r="786" spans="1:22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</row>
    <row r="787" spans="1:22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</row>
    <row r="788" spans="1:22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</row>
    <row r="789" spans="1:22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</row>
    <row r="790" spans="1:22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</row>
    <row r="791" spans="1:22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</row>
    <row r="792" spans="1:2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</row>
    <row r="793" spans="1:22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</row>
    <row r="794" spans="1:22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</row>
    <row r="795" spans="1:22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</row>
    <row r="796" spans="1:22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</row>
    <row r="797" spans="1:22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</row>
    <row r="798" spans="1:22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</row>
    <row r="799" spans="1:22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</row>
    <row r="800" spans="1:22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</row>
    <row r="801" spans="1:22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</row>
    <row r="802" spans="1:2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</row>
    <row r="803" spans="1:22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</row>
    <row r="804" spans="1:22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</row>
    <row r="805" spans="1:22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</row>
    <row r="806" spans="1:22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</row>
    <row r="807" spans="1:22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</row>
    <row r="808" spans="1:22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</row>
    <row r="809" spans="1:22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</row>
    <row r="810" spans="1:22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</row>
    <row r="811" spans="1:22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</row>
    <row r="812" spans="1:2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</row>
    <row r="813" spans="1:22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</row>
    <row r="814" spans="1:22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</row>
    <row r="815" spans="1:22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</row>
    <row r="816" spans="1:22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</row>
    <row r="817" spans="1:22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</row>
    <row r="818" spans="1:22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</row>
    <row r="819" spans="1:22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</row>
    <row r="820" spans="1:22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</row>
    <row r="821" spans="1:22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</row>
    <row r="822" spans="1: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</row>
    <row r="823" spans="1:22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</row>
    <row r="824" spans="1:22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</row>
    <row r="825" spans="1:22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</row>
    <row r="826" spans="1:22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</row>
    <row r="827" spans="1:22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</row>
    <row r="828" spans="1:22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</row>
    <row r="829" spans="1:22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</row>
    <row r="830" spans="1:22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</row>
    <row r="831" spans="1:22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</row>
    <row r="832" spans="1:2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</row>
    <row r="833" spans="1:22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</row>
    <row r="834" spans="1:22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</row>
    <row r="835" spans="1:22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</row>
    <row r="836" spans="1:22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</row>
    <row r="837" spans="1:22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</row>
    <row r="838" spans="1:22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</row>
    <row r="839" spans="1:22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</row>
    <row r="840" spans="1:22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</row>
    <row r="841" spans="1:22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</row>
    <row r="842" spans="1:2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</row>
    <row r="843" spans="1:22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</row>
    <row r="844" spans="1:22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</row>
    <row r="845" spans="1:22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</row>
    <row r="846" spans="1:22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</row>
    <row r="847" spans="1:22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</row>
    <row r="848" spans="1:22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</row>
    <row r="849" spans="1:22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</row>
    <row r="850" spans="1:22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</row>
    <row r="851" spans="1:22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</row>
    <row r="852" spans="1:2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</row>
    <row r="853" spans="1:22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</row>
    <row r="854" spans="1:22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</row>
    <row r="855" spans="1:22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</row>
    <row r="856" spans="1:22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</row>
    <row r="857" spans="1:22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</row>
    <row r="858" spans="1:22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</row>
    <row r="859" spans="1:22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</row>
    <row r="860" spans="1:22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</row>
    <row r="861" spans="1:22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</row>
    <row r="862" spans="1:2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</row>
    <row r="863" spans="1:22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</row>
    <row r="864" spans="1:22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</row>
    <row r="865" spans="1:22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</row>
    <row r="866" spans="1:22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</row>
    <row r="867" spans="1:22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</row>
    <row r="868" spans="1:22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</row>
    <row r="869" spans="1:22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</row>
    <row r="870" spans="1:22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</row>
    <row r="871" spans="1:22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</row>
    <row r="872" spans="1:2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</row>
    <row r="873" spans="1:22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</row>
    <row r="874" spans="1:22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</row>
    <row r="875" spans="1:22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</row>
    <row r="876" spans="1:22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</row>
    <row r="877" spans="1:22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</row>
    <row r="878" spans="1:22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</row>
    <row r="879" spans="1:22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</row>
    <row r="880" spans="1:22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</row>
    <row r="881" spans="1:22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</row>
    <row r="882" spans="1:2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</row>
    <row r="883" spans="1:22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</row>
    <row r="884" spans="1:22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</row>
    <row r="885" spans="1:22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</row>
    <row r="886" spans="1:22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</row>
    <row r="887" spans="1:22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</row>
    <row r="888" spans="1:22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</row>
    <row r="889" spans="1:22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</row>
    <row r="890" spans="1:22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</row>
    <row r="891" spans="1:22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</row>
    <row r="892" spans="1:2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</row>
    <row r="893" spans="1:22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</row>
    <row r="894" spans="1:22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</row>
    <row r="895" spans="1:22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</row>
    <row r="896" spans="1:22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</row>
    <row r="897" spans="1:22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</row>
    <row r="898" spans="1:22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</row>
    <row r="899" spans="1:22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</row>
    <row r="900" spans="1:22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</row>
    <row r="901" spans="1:22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</row>
    <row r="902" spans="1:2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</row>
    <row r="903" spans="1:22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</row>
    <row r="904" spans="1:22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</row>
    <row r="905" spans="1:22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</row>
    <row r="906" spans="1:22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</row>
    <row r="907" spans="1:22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</row>
    <row r="908" spans="1:22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</row>
    <row r="909" spans="1:22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</row>
    <row r="910" spans="1:22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</row>
    <row r="911" spans="1:22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</row>
    <row r="912" spans="1:2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</row>
    <row r="913" spans="1:22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</row>
    <row r="914" spans="1:22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</row>
    <row r="915" spans="1:22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</row>
    <row r="916" spans="1:22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</row>
    <row r="917" spans="1:22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</row>
    <row r="918" spans="1:22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</row>
    <row r="919" spans="1:22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</row>
    <row r="920" spans="1:22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</row>
    <row r="921" spans="1:22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</row>
    <row r="922" spans="1: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</row>
    <row r="923" spans="1:22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</row>
    <row r="924" spans="1:22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</row>
    <row r="925" spans="1:22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</row>
    <row r="926" spans="1:22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</row>
    <row r="927" spans="1:22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</row>
    <row r="928" spans="1:22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</row>
    <row r="929" spans="1:22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</row>
    <row r="930" spans="1:22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</row>
    <row r="931" spans="1:22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</row>
    <row r="932" spans="1:2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</row>
    <row r="933" spans="1:22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</row>
    <row r="934" spans="1:22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</row>
    <row r="935" spans="1:22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</row>
    <row r="936" spans="1:22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</row>
    <row r="937" spans="1:22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</row>
    <row r="938" spans="1:22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</row>
    <row r="939" spans="1:22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</row>
    <row r="940" spans="1:22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</row>
    <row r="941" spans="1:22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</row>
    <row r="942" spans="1:2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</row>
    <row r="943" spans="1:22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</row>
    <row r="944" spans="1:22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</row>
    <row r="945" spans="1:22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</row>
    <row r="946" spans="1:22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</row>
    <row r="947" spans="1:22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</row>
    <row r="948" spans="1:22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</row>
    <row r="949" spans="1:22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</row>
    <row r="950" spans="1:22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</row>
    <row r="951" spans="1:22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</row>
    <row r="952" spans="1:2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</row>
    <row r="953" spans="1:22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</row>
    <row r="954" spans="1:22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</row>
    <row r="955" spans="1:22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</row>
    <row r="956" spans="1:22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</row>
    <row r="957" spans="1:22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</row>
    <row r="958" spans="1:22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</row>
    <row r="959" spans="1:22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</row>
    <row r="960" spans="1:22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</row>
    <row r="961" spans="1:22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</row>
    <row r="962" spans="1:2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</row>
    <row r="963" spans="1:22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</row>
    <row r="964" spans="1:22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</row>
    <row r="965" spans="1:22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</row>
    <row r="966" spans="1:22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</row>
    <row r="967" spans="1:22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</row>
    <row r="968" spans="1:22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</row>
    <row r="969" spans="1:22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</row>
    <row r="970" spans="1:22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</row>
    <row r="971" spans="1:22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</row>
    <row r="972" spans="1:2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</row>
    <row r="973" spans="1:22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</row>
    <row r="974" spans="1:22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</row>
    <row r="975" spans="1:22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</row>
    <row r="976" spans="1:22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</row>
    <row r="977" spans="1:22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</row>
    <row r="978" spans="1:22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</row>
    <row r="979" spans="1:22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</row>
    <row r="980" spans="1:22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</row>
    <row r="981" spans="1:22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</row>
    <row r="982" spans="1:2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</row>
    <row r="983" spans="1:22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</row>
    <row r="984" spans="1:22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</row>
    <row r="985" spans="1:22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</row>
    <row r="986" spans="1:22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</row>
    <row r="987" spans="1:22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</row>
    <row r="988" spans="1:22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</row>
    <row r="989" spans="1:22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</row>
    <row r="990" spans="1:22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</row>
    <row r="991" spans="1:22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</row>
    <row r="992" spans="1:2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</row>
    <row r="993" spans="1:22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</row>
    <row r="994" spans="1:22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</row>
    <row r="995" spans="1:22" ht="15.75" customHeight="1">
      <c r="A995" s="52"/>
      <c r="B995" s="59"/>
      <c r="C995" s="59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</row>
    <row r="996" spans="1:22" ht="15.75" customHeight="1">
      <c r="A996" s="52"/>
      <c r="B996" s="59"/>
      <c r="C996" s="59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</row>
    <row r="997" spans="1:22" ht="15.75" customHeight="1">
      <c r="A997" s="52"/>
      <c r="B997" s="59"/>
      <c r="C997" s="59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</row>
    <row r="998" spans="1:22" ht="15.75" customHeight="1">
      <c r="A998" s="52"/>
      <c r="B998" s="59"/>
      <c r="C998" s="59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</row>
    <row r="999" spans="1:22" ht="15.75" customHeight="1">
      <c r="A999" s="52"/>
      <c r="B999" s="59"/>
      <c r="C999" s="59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</row>
    <row r="1000" spans="1:22" ht="15.75" customHeight="1">
      <c r="A1000" s="52"/>
      <c r="B1000" s="59"/>
      <c r="C1000" s="59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</row>
    <row r="1001" spans="1:22" ht="15.75" customHeight="1">
      <c r="A1001" s="52"/>
      <c r="B1001" s="59"/>
      <c r="C1001" s="59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</row>
    <row r="1002" spans="1:22" ht="15.75" customHeight="1">
      <c r="A1002" s="52"/>
      <c r="B1002" s="59"/>
      <c r="C1002" s="59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</row>
    <row r="1003" spans="1:22" ht="15.75" customHeight="1">
      <c r="A1003" s="52"/>
      <c r="B1003" s="59"/>
      <c r="C1003" s="59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</row>
    <row r="1004" spans="1:22" ht="15.75" customHeight="1">
      <c r="A1004" s="52"/>
      <c r="B1004" s="59"/>
      <c r="C1004" s="59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</row>
    <row r="1005" spans="1:22" ht="15.75" customHeight="1">
      <c r="A1005" s="52"/>
      <c r="B1005" s="59"/>
      <c r="C1005" s="59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</row>
  </sheetData>
  <mergeCells count="2">
    <mergeCell ref="B3:C3"/>
    <mergeCell ref="B8:C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AC1002"/>
  <sheetViews>
    <sheetView showGridLines="0" tabSelected="1" topLeftCell="E1" workbookViewId="0">
      <selection activeCell="I19" sqref="I19"/>
    </sheetView>
  </sheetViews>
  <sheetFormatPr baseColWidth="10" defaultColWidth="14.5" defaultRowHeight="15.75" customHeight="1" x14ac:dyDescent="0"/>
  <cols>
    <col min="1" max="1" width="5.1640625" customWidth="1"/>
    <col min="2" max="3" width="21.5" customWidth="1"/>
    <col min="4" max="4" width="25.5" customWidth="1"/>
    <col min="5" max="11" width="21.5" customWidth="1"/>
  </cols>
  <sheetData>
    <row r="1" spans="1:29" ht="15.75" customHeight="1">
      <c r="A1" s="4"/>
      <c r="B1" s="6">
        <v>43616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>
      <c r="A4" s="7"/>
      <c r="B4" s="7"/>
      <c r="C4" s="60" t="s">
        <v>12</v>
      </c>
      <c r="D4" s="61"/>
      <c r="E4" s="61"/>
      <c r="F4" s="61"/>
      <c r="G4" s="61"/>
      <c r="H4" s="22" t="s">
        <v>17</v>
      </c>
      <c r="I4" s="22" t="s">
        <v>18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>
      <c r="A5" s="7"/>
      <c r="B5" s="7"/>
      <c r="C5" s="71" t="s">
        <v>19</v>
      </c>
      <c r="D5" s="71" t="s">
        <v>20</v>
      </c>
      <c r="E5" s="23"/>
      <c r="F5" s="23" t="s">
        <v>21</v>
      </c>
      <c r="G5" s="23"/>
      <c r="H5" s="23" t="s">
        <v>22</v>
      </c>
      <c r="I5" s="23" t="s">
        <v>23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>
      <c r="A6" s="7"/>
      <c r="B6" s="7"/>
      <c r="C6" s="7"/>
      <c r="D6" s="7"/>
      <c r="E6" s="7"/>
      <c r="F6" s="7"/>
      <c r="G6" s="4"/>
      <c r="H6" s="2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>
      <c r="A7" s="7"/>
      <c r="B7" s="7"/>
      <c r="C7" s="22" t="s">
        <v>24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>
      <c r="A8" s="7"/>
      <c r="B8" s="7"/>
      <c r="C8" s="23" t="s">
        <v>19</v>
      </c>
      <c r="D8" s="7"/>
      <c r="E8" s="7"/>
      <c r="F8" s="2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>
      <c r="A10" s="7"/>
      <c r="B10" s="7"/>
      <c r="C10" s="4"/>
      <c r="D10" s="4"/>
      <c r="E10" s="4"/>
      <c r="F10" s="4"/>
      <c r="G10" s="7"/>
      <c r="H10" s="7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>
      <c r="A11" s="26"/>
      <c r="B11" s="26"/>
      <c r="C11" s="27" t="s">
        <v>0</v>
      </c>
      <c r="D11" s="27" t="s">
        <v>25</v>
      </c>
      <c r="E11" s="27" t="s">
        <v>26</v>
      </c>
      <c r="F11" s="27" t="s">
        <v>3</v>
      </c>
      <c r="G11" s="27" t="s">
        <v>27</v>
      </c>
      <c r="H11" s="27" t="s">
        <v>5</v>
      </c>
      <c r="I11" s="27" t="s">
        <v>6</v>
      </c>
      <c r="J11" s="27" t="s">
        <v>7</v>
      </c>
      <c r="K11" s="27" t="s">
        <v>8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ht="15.75" customHeight="1">
      <c r="A12" s="4"/>
      <c r="B12" s="4" t="s">
        <v>28</v>
      </c>
      <c r="C12" s="71" t="s">
        <v>29</v>
      </c>
      <c r="D12" s="71" t="s">
        <v>30</v>
      </c>
      <c r="E12" s="71" t="s">
        <v>31</v>
      </c>
      <c r="F12" s="71" t="s">
        <v>32</v>
      </c>
      <c r="G12" s="23" t="s">
        <v>33</v>
      </c>
      <c r="H12" s="71" t="s">
        <v>34</v>
      </c>
      <c r="I12" s="23" t="s">
        <v>34</v>
      </c>
      <c r="J12" s="71" t="s">
        <v>20</v>
      </c>
      <c r="K12" s="71" t="s">
        <v>35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>
      <c r="A13" s="4"/>
      <c r="B13" s="4" t="s">
        <v>36</v>
      </c>
      <c r="C13" s="71" t="s">
        <v>37</v>
      </c>
      <c r="D13" s="71" t="s">
        <v>38</v>
      </c>
      <c r="E13" s="71" t="s">
        <v>39</v>
      </c>
      <c r="F13" s="71" t="s">
        <v>40</v>
      </c>
      <c r="G13" s="71" t="s">
        <v>41</v>
      </c>
      <c r="H13" s="23" t="s">
        <v>42</v>
      </c>
      <c r="I13" s="71" t="s">
        <v>43</v>
      </c>
      <c r="J13" s="71" t="s">
        <v>44</v>
      </c>
      <c r="K13" s="23" t="s">
        <v>45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>
      <c r="A14" s="7"/>
      <c r="B14" s="7"/>
      <c r="C14" s="71" t="s">
        <v>47</v>
      </c>
      <c r="D14" s="71" t="s">
        <v>48</v>
      </c>
      <c r="E14" s="71" t="s">
        <v>49</v>
      </c>
      <c r="F14" s="71" t="s">
        <v>50</v>
      </c>
      <c r="G14" s="71" t="s">
        <v>51</v>
      </c>
      <c r="H14" s="71" t="s">
        <v>52</v>
      </c>
      <c r="I14" s="23" t="s">
        <v>53</v>
      </c>
      <c r="J14" s="23" t="s">
        <v>54</v>
      </c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>
      <c r="A15" s="7"/>
      <c r="B15" s="7"/>
      <c r="C15" s="29" t="s">
        <v>55</v>
      </c>
      <c r="D15" s="71" t="s">
        <v>37</v>
      </c>
      <c r="E15" s="71" t="s">
        <v>56</v>
      </c>
      <c r="F15" s="71" t="s">
        <v>57</v>
      </c>
      <c r="G15" s="71" t="s">
        <v>58</v>
      </c>
      <c r="H15" s="71" t="s">
        <v>59</v>
      </c>
      <c r="I15" s="23"/>
      <c r="J15" s="71" t="s">
        <v>43</v>
      </c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>
      <c r="A16" s="7"/>
      <c r="B16" s="7"/>
      <c r="C16" s="72" t="s">
        <v>60</v>
      </c>
      <c r="D16" s="71" t="s">
        <v>61</v>
      </c>
      <c r="E16" s="71" t="s">
        <v>62</v>
      </c>
      <c r="F16" s="71" t="s">
        <v>39</v>
      </c>
      <c r="G16" s="71" t="s">
        <v>63</v>
      </c>
      <c r="H16" s="23" t="s">
        <v>64</v>
      </c>
      <c r="I16" s="30"/>
      <c r="J16" s="23" t="s">
        <v>65</v>
      </c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>
      <c r="A17" s="7"/>
      <c r="B17" s="7"/>
      <c r="C17" s="72" t="s">
        <v>68</v>
      </c>
      <c r="D17" s="23" t="s">
        <v>70</v>
      </c>
      <c r="E17" s="71" t="s">
        <v>71</v>
      </c>
      <c r="F17" s="71" t="s">
        <v>73</v>
      </c>
      <c r="G17" s="30"/>
      <c r="H17" s="23" t="s">
        <v>74</v>
      </c>
      <c r="I17" s="30"/>
      <c r="J17" s="23" t="s">
        <v>75</v>
      </c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>
      <c r="A18" s="7"/>
      <c r="B18" s="7"/>
      <c r="C18" s="71" t="s">
        <v>76</v>
      </c>
      <c r="D18" s="31"/>
      <c r="E18" s="23" t="s">
        <v>79</v>
      </c>
      <c r="F18" s="71" t="s">
        <v>80</v>
      </c>
      <c r="G18" s="30"/>
      <c r="H18" s="23" t="s">
        <v>81</v>
      </c>
      <c r="I18" s="30"/>
      <c r="J18" s="23" t="s">
        <v>82</v>
      </c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>
      <c r="A19" s="7"/>
      <c r="B19" s="7"/>
      <c r="C19" s="23" t="s">
        <v>83</v>
      </c>
      <c r="D19" s="31"/>
      <c r="E19" s="23"/>
      <c r="F19" s="71" t="s">
        <v>84</v>
      </c>
      <c r="G19" s="30"/>
      <c r="H19" s="71" t="s">
        <v>85</v>
      </c>
      <c r="I19" s="30"/>
      <c r="J19" s="30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>
      <c r="A20" s="7"/>
      <c r="B20" s="7"/>
      <c r="C20" s="32"/>
      <c r="D20" s="31"/>
      <c r="E20" s="23"/>
      <c r="F20" s="23"/>
      <c r="G20" s="30"/>
      <c r="H20" s="23" t="s">
        <v>86</v>
      </c>
      <c r="I20" s="30"/>
      <c r="J20" s="30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>
      <c r="A21" s="7"/>
      <c r="B21" s="7"/>
      <c r="C21" s="32"/>
      <c r="D21" s="31"/>
      <c r="E21" s="23"/>
      <c r="F21" s="30"/>
      <c r="G21" s="30"/>
      <c r="H21" s="23" t="s">
        <v>87</v>
      </c>
      <c r="I21" s="30"/>
      <c r="J21" s="30"/>
      <c r="K21" s="3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>
      <c r="A22" s="7"/>
      <c r="B22" s="7"/>
      <c r="C22" s="23" t="s">
        <v>166</v>
      </c>
      <c r="D22" s="23" t="s">
        <v>167</v>
      </c>
      <c r="E22" s="23" t="s">
        <v>168</v>
      </c>
      <c r="F22" s="30" t="s">
        <v>169</v>
      </c>
      <c r="G22" s="30" t="s">
        <v>170</v>
      </c>
      <c r="H22" s="30" t="s">
        <v>171</v>
      </c>
      <c r="I22" s="30" t="s">
        <v>172</v>
      </c>
      <c r="J22" s="30" t="s">
        <v>173</v>
      </c>
      <c r="K22" s="30" t="s">
        <v>174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>
      <c r="A23" s="7"/>
      <c r="B23" s="7"/>
      <c r="C23" s="23"/>
      <c r="D23" s="23"/>
      <c r="E23" s="23"/>
      <c r="F23" s="30"/>
      <c r="G23" s="30"/>
      <c r="H23" s="30"/>
      <c r="I23" s="30"/>
      <c r="J23" s="30"/>
      <c r="K23" s="3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>
      <c r="A24" s="7"/>
      <c r="B24" s="7"/>
      <c r="C24" s="23"/>
      <c r="D24" s="23"/>
      <c r="E24" s="23"/>
      <c r="F24" s="30"/>
      <c r="G24" s="30"/>
      <c r="H24" s="30"/>
      <c r="I24" s="30"/>
      <c r="J24" s="30"/>
      <c r="K24" s="3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>
      <c r="A25" s="7"/>
      <c r="B25" s="7"/>
      <c r="C25" s="23"/>
      <c r="D25" s="23"/>
      <c r="E25" s="23"/>
      <c r="F25" s="30"/>
      <c r="G25" s="30"/>
      <c r="H25" s="30"/>
      <c r="I25" s="30"/>
      <c r="J25" s="30"/>
      <c r="K25" s="30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>
      <c r="A26" s="7"/>
      <c r="B26" s="7"/>
      <c r="C26" s="23"/>
      <c r="D26" s="23"/>
      <c r="E26" s="23"/>
      <c r="F26" s="30"/>
      <c r="G26" s="30"/>
      <c r="H26" s="30"/>
      <c r="I26" s="30"/>
      <c r="J26" s="30"/>
      <c r="K26" s="30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5.75" customHeight="1">
      <c r="A27" s="4"/>
      <c r="B27" s="4" t="s">
        <v>88</v>
      </c>
      <c r="C27" s="7">
        <f t="shared" ref="C27:K27" si="0">COUNTA(C12:C26)</f>
        <v>9</v>
      </c>
      <c r="D27" s="7">
        <f t="shared" si="0"/>
        <v>7</v>
      </c>
      <c r="E27" s="7">
        <f t="shared" si="0"/>
        <v>8</v>
      </c>
      <c r="F27" s="7">
        <f t="shared" si="0"/>
        <v>9</v>
      </c>
      <c r="G27" s="7">
        <f t="shared" si="0"/>
        <v>6</v>
      </c>
      <c r="H27" s="7">
        <f t="shared" si="0"/>
        <v>11</v>
      </c>
      <c r="I27" s="7">
        <f t="shared" si="0"/>
        <v>4</v>
      </c>
      <c r="J27" s="7">
        <f t="shared" si="0"/>
        <v>8</v>
      </c>
      <c r="K27" s="7">
        <f t="shared" si="0"/>
        <v>3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5.75" customHeight="1">
      <c r="A28" s="33"/>
      <c r="B28" s="33" t="s">
        <v>11</v>
      </c>
      <c r="C28" s="34">
        <f t="shared" ref="C28:K28" si="1">COUNTA(C12:C26)-COUNTIF(C12:C26,"*※")*0.5</f>
        <v>8.5</v>
      </c>
      <c r="D28" s="34">
        <f t="shared" si="1"/>
        <v>6.5</v>
      </c>
      <c r="E28" s="34">
        <f t="shared" si="1"/>
        <v>7.5</v>
      </c>
      <c r="F28" s="34">
        <f t="shared" si="1"/>
        <v>8.5</v>
      </c>
      <c r="G28" s="34">
        <f t="shared" si="1"/>
        <v>6</v>
      </c>
      <c r="H28" s="34">
        <f t="shared" si="1"/>
        <v>11</v>
      </c>
      <c r="I28" s="34">
        <f t="shared" si="1"/>
        <v>3</v>
      </c>
      <c r="J28" s="34">
        <f t="shared" si="1"/>
        <v>7.5</v>
      </c>
      <c r="K28" s="34">
        <f t="shared" si="1"/>
        <v>3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</row>
    <row r="29" spans="1:29">
      <c r="A29" s="34"/>
      <c r="B29" s="34"/>
      <c r="C29" s="35"/>
      <c r="D29" s="35"/>
      <c r="E29" s="35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</row>
    <row r="30" spans="1:29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5.75" customHeight="1">
      <c r="A33" s="4"/>
      <c r="B33" s="4" t="s">
        <v>90</v>
      </c>
      <c r="C33" s="4" t="s">
        <v>91</v>
      </c>
      <c r="D33" s="4"/>
      <c r="E33" s="7"/>
      <c r="F33" s="4"/>
      <c r="G33" s="4" t="s">
        <v>92</v>
      </c>
      <c r="H33" s="4" t="s">
        <v>93</v>
      </c>
      <c r="I33" s="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5.75" customHeight="1">
      <c r="A34" s="7"/>
      <c r="B34" s="7"/>
      <c r="C34" s="4" t="s">
        <v>94</v>
      </c>
      <c r="D34" s="7"/>
      <c r="E34" s="7"/>
      <c r="F34" s="7"/>
      <c r="G34" s="7"/>
      <c r="H34" s="4" t="s">
        <v>95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5.75" customHeight="1">
      <c r="A35" s="7"/>
      <c r="B35" s="7"/>
      <c r="C35" s="7"/>
      <c r="D35" s="7"/>
      <c r="E35" s="7"/>
      <c r="F35" s="7"/>
      <c r="G35" s="7"/>
      <c r="H35" s="4" t="s">
        <v>96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</sheetData>
  <mergeCells count="1">
    <mergeCell ref="C4:G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AD1002"/>
  <sheetViews>
    <sheetView showGridLines="0" workbookViewId="0"/>
  </sheetViews>
  <sheetFormatPr baseColWidth="10" defaultColWidth="14.5" defaultRowHeight="15.75" customHeight="1" x14ac:dyDescent="0"/>
  <cols>
    <col min="1" max="1" width="5.1640625" customWidth="1"/>
    <col min="2" max="12" width="21.5" customWidth="1"/>
  </cols>
  <sheetData>
    <row r="1" spans="1:30" ht="15.75" customHeight="1">
      <c r="A1" s="4"/>
      <c r="B1" s="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.75" customHeight="1">
      <c r="A4" s="7"/>
      <c r="B4" s="7"/>
      <c r="C4" s="60" t="s">
        <v>12</v>
      </c>
      <c r="D4" s="61"/>
      <c r="E4" s="61"/>
      <c r="F4" s="61"/>
      <c r="G4" s="61"/>
      <c r="H4" s="61"/>
      <c r="I4" s="22" t="s">
        <v>18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.75" customHeight="1">
      <c r="A5" s="7"/>
      <c r="B5" s="7"/>
      <c r="C5" s="23" t="s">
        <v>19</v>
      </c>
      <c r="D5" s="23" t="s">
        <v>20</v>
      </c>
      <c r="E5" s="23" t="s">
        <v>46</v>
      </c>
      <c r="F5" s="23" t="s">
        <v>21</v>
      </c>
      <c r="G5" s="23"/>
      <c r="H5" s="23"/>
      <c r="I5" s="23" t="s">
        <v>23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7"/>
      <c r="B6" s="7"/>
      <c r="C6" s="7"/>
      <c r="D6" s="7"/>
      <c r="E6" s="7"/>
      <c r="F6" s="7"/>
      <c r="G6" s="4"/>
      <c r="H6" s="4"/>
      <c r="I6" s="2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customHeight="1">
      <c r="A7" s="7"/>
      <c r="B7" s="7"/>
      <c r="C7" s="22" t="s">
        <v>24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5.75" customHeight="1">
      <c r="A8" s="7"/>
      <c r="B8" s="7"/>
      <c r="C8" s="23" t="s">
        <v>19</v>
      </c>
      <c r="D8" s="7"/>
      <c r="E8" s="7"/>
      <c r="F8" s="2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.75" customHeight="1">
      <c r="A10" s="7"/>
      <c r="B10" s="7"/>
      <c r="C10" s="4"/>
      <c r="D10" s="4"/>
      <c r="E10" s="4"/>
      <c r="F10" s="4"/>
      <c r="G10" s="7"/>
      <c r="H10" s="7"/>
      <c r="I10" s="7"/>
      <c r="J10" s="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5.75" customHeight="1">
      <c r="A11" s="26"/>
      <c r="B11" s="26"/>
      <c r="C11" s="27" t="s">
        <v>0</v>
      </c>
      <c r="D11" s="27" t="s">
        <v>66</v>
      </c>
      <c r="E11" s="27" t="s">
        <v>26</v>
      </c>
      <c r="F11" s="27" t="s">
        <v>67</v>
      </c>
      <c r="G11" s="27" t="s">
        <v>69</v>
      </c>
      <c r="H11" s="27" t="s">
        <v>72</v>
      </c>
      <c r="I11" s="27" t="s">
        <v>5</v>
      </c>
      <c r="J11" s="27" t="s">
        <v>6</v>
      </c>
      <c r="K11" s="27" t="s">
        <v>7</v>
      </c>
      <c r="L11" s="27" t="s">
        <v>8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 ht="15.75" customHeight="1">
      <c r="A12" s="4"/>
      <c r="B12" s="4" t="s">
        <v>28</v>
      </c>
      <c r="C12" s="23" t="s">
        <v>29</v>
      </c>
      <c r="D12" s="23" t="s">
        <v>30</v>
      </c>
      <c r="E12" s="23" t="s">
        <v>31</v>
      </c>
      <c r="F12" s="23" t="s">
        <v>32</v>
      </c>
      <c r="G12" s="23" t="s">
        <v>45</v>
      </c>
      <c r="H12" s="23" t="s">
        <v>33</v>
      </c>
      <c r="I12" s="23" t="s">
        <v>77</v>
      </c>
      <c r="J12" s="23" t="s">
        <v>77</v>
      </c>
      <c r="K12" s="23" t="s">
        <v>78</v>
      </c>
      <c r="L12" s="23" t="s">
        <v>35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customHeight="1">
      <c r="A13" s="4"/>
      <c r="B13" s="4" t="s">
        <v>36</v>
      </c>
      <c r="C13" s="23" t="s">
        <v>37</v>
      </c>
      <c r="D13" s="23" t="s">
        <v>38</v>
      </c>
      <c r="E13" s="23" t="s">
        <v>39</v>
      </c>
      <c r="F13" s="23" t="s">
        <v>70</v>
      </c>
      <c r="G13" s="23" t="s">
        <v>40</v>
      </c>
      <c r="H13" s="23" t="s">
        <v>41</v>
      </c>
      <c r="I13" s="23" t="s">
        <v>34</v>
      </c>
      <c r="J13" s="23" t="s">
        <v>43</v>
      </c>
      <c r="K13" s="23" t="s">
        <v>44</v>
      </c>
      <c r="L13" s="23" t="s">
        <v>78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5.75" customHeight="1">
      <c r="A14" s="7"/>
      <c r="B14" s="7"/>
      <c r="C14" s="23" t="s">
        <v>47</v>
      </c>
      <c r="D14" s="23" t="s">
        <v>64</v>
      </c>
      <c r="E14" s="23" t="s">
        <v>49</v>
      </c>
      <c r="F14" s="23" t="s">
        <v>57</v>
      </c>
      <c r="G14" s="23" t="s">
        <v>50</v>
      </c>
      <c r="H14" s="23" t="s">
        <v>51</v>
      </c>
      <c r="I14" s="23" t="s">
        <v>42</v>
      </c>
      <c r="J14" s="23"/>
      <c r="K14" s="23" t="s">
        <v>43</v>
      </c>
      <c r="L14" s="23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5.75" customHeight="1">
      <c r="A15" s="7"/>
      <c r="B15" s="7"/>
      <c r="C15" s="29" t="s">
        <v>55</v>
      </c>
      <c r="D15" s="23" t="s">
        <v>37</v>
      </c>
      <c r="E15" s="23" t="s">
        <v>56</v>
      </c>
      <c r="F15" s="23" t="s">
        <v>39</v>
      </c>
      <c r="G15" s="23" t="s">
        <v>76</v>
      </c>
      <c r="H15" s="23" t="s">
        <v>63</v>
      </c>
      <c r="I15" s="23" t="s">
        <v>52</v>
      </c>
      <c r="J15" s="23"/>
      <c r="K15" s="23" t="s">
        <v>65</v>
      </c>
      <c r="L15" s="23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5.75" customHeight="1">
      <c r="A16" s="7"/>
      <c r="B16" s="7"/>
      <c r="C16" s="29" t="s">
        <v>60</v>
      </c>
      <c r="D16" s="23" t="s">
        <v>61</v>
      </c>
      <c r="E16" s="23" t="s">
        <v>58</v>
      </c>
      <c r="F16" s="23" t="s">
        <v>73</v>
      </c>
      <c r="G16" s="23"/>
      <c r="H16" s="30"/>
      <c r="I16" s="23" t="s">
        <v>59</v>
      </c>
      <c r="J16" s="30"/>
      <c r="K16" s="23" t="s">
        <v>75</v>
      </c>
      <c r="L16" s="23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5.75" customHeight="1">
      <c r="A17" s="7"/>
      <c r="B17" s="7"/>
      <c r="C17" s="29" t="s">
        <v>68</v>
      </c>
      <c r="D17" s="31" t="s">
        <v>65</v>
      </c>
      <c r="E17" s="23" t="s">
        <v>89</v>
      </c>
      <c r="F17" s="23" t="s">
        <v>80</v>
      </c>
      <c r="G17" s="23"/>
      <c r="H17" s="30"/>
      <c r="I17" s="23" t="s">
        <v>64</v>
      </c>
      <c r="J17" s="30"/>
      <c r="K17" s="23" t="s">
        <v>82</v>
      </c>
      <c r="L17" s="2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5.75" customHeight="1">
      <c r="A18" s="7"/>
      <c r="B18" s="7"/>
      <c r="C18" s="29"/>
      <c r="D18" s="31"/>
      <c r="E18" s="23" t="s">
        <v>62</v>
      </c>
      <c r="F18" s="30"/>
      <c r="G18" s="30"/>
      <c r="H18" s="30"/>
      <c r="I18" s="23" t="s">
        <v>74</v>
      </c>
      <c r="J18" s="30"/>
      <c r="K18" s="30"/>
      <c r="L18" s="2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5.75" customHeight="1">
      <c r="A19" s="7"/>
      <c r="B19" s="7"/>
      <c r="C19" s="32"/>
      <c r="D19" s="31"/>
      <c r="E19" s="23" t="s">
        <v>71</v>
      </c>
      <c r="F19" s="30"/>
      <c r="G19" s="30"/>
      <c r="H19" s="30"/>
      <c r="I19" s="23" t="s">
        <v>81</v>
      </c>
      <c r="J19" s="30"/>
      <c r="K19" s="30"/>
      <c r="L19" s="23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5.75" customHeight="1">
      <c r="A20" s="7"/>
      <c r="B20" s="7"/>
      <c r="C20" s="32"/>
      <c r="D20" s="31"/>
      <c r="E20" s="23"/>
      <c r="F20" s="30"/>
      <c r="G20" s="30"/>
      <c r="H20" s="30"/>
      <c r="I20" s="23"/>
      <c r="J20" s="30"/>
      <c r="K20" s="30"/>
      <c r="L20" s="23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5.75" customHeight="1">
      <c r="A21" s="7"/>
      <c r="B21" s="7"/>
      <c r="C21" s="32"/>
      <c r="D21" s="31"/>
      <c r="E21" s="23"/>
      <c r="F21" s="30"/>
      <c r="G21" s="30"/>
      <c r="H21" s="30"/>
      <c r="I21" s="23"/>
      <c r="J21" s="30"/>
      <c r="K21" s="30"/>
      <c r="L21" s="3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.75" customHeight="1">
      <c r="A22" s="7"/>
      <c r="B22" s="7"/>
      <c r="C22" s="23"/>
      <c r="D22" s="23"/>
      <c r="E22" s="23"/>
      <c r="F22" s="30"/>
      <c r="G22" s="30"/>
      <c r="H22" s="30"/>
      <c r="I22" s="30"/>
      <c r="J22" s="30"/>
      <c r="K22" s="30"/>
      <c r="L22" s="30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.75" customHeight="1">
      <c r="A23" s="7"/>
      <c r="B23" s="7"/>
      <c r="C23" s="23"/>
      <c r="D23" s="23"/>
      <c r="E23" s="23"/>
      <c r="F23" s="30"/>
      <c r="G23" s="30"/>
      <c r="H23" s="30"/>
      <c r="I23" s="30"/>
      <c r="J23" s="30"/>
      <c r="K23" s="30"/>
      <c r="L23" s="30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5.75" customHeight="1">
      <c r="A24" s="7"/>
      <c r="B24" s="7"/>
      <c r="C24" s="23"/>
      <c r="D24" s="23"/>
      <c r="E24" s="23"/>
      <c r="F24" s="30"/>
      <c r="G24" s="30"/>
      <c r="H24" s="30"/>
      <c r="I24" s="30"/>
      <c r="J24" s="30"/>
      <c r="K24" s="30"/>
      <c r="L24" s="30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5.75" customHeight="1">
      <c r="A25" s="7"/>
      <c r="B25" s="7"/>
      <c r="C25" s="23"/>
      <c r="D25" s="23"/>
      <c r="E25" s="23"/>
      <c r="F25" s="30"/>
      <c r="G25" s="30"/>
      <c r="H25" s="30"/>
      <c r="I25" s="30"/>
      <c r="J25" s="30"/>
      <c r="K25" s="30"/>
      <c r="L25" s="30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5.75" customHeight="1">
      <c r="A26" s="7"/>
      <c r="B26" s="7"/>
      <c r="C26" s="23"/>
      <c r="D26" s="23"/>
      <c r="E26" s="23"/>
      <c r="F26" s="30"/>
      <c r="G26" s="30"/>
      <c r="H26" s="30"/>
      <c r="I26" s="30"/>
      <c r="J26" s="30"/>
      <c r="K26" s="30"/>
      <c r="L26" s="30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5.75" customHeight="1">
      <c r="A27" s="4"/>
      <c r="B27" s="4" t="s">
        <v>88</v>
      </c>
      <c r="C27" s="7">
        <f t="shared" ref="C27:L27" si="0">COUNTA(C12:C26)</f>
        <v>6</v>
      </c>
      <c r="D27" s="7">
        <f t="shared" si="0"/>
        <v>6</v>
      </c>
      <c r="E27" s="7">
        <f t="shared" si="0"/>
        <v>8</v>
      </c>
      <c r="F27" s="7">
        <f t="shared" si="0"/>
        <v>6</v>
      </c>
      <c r="G27" s="7">
        <f t="shared" si="0"/>
        <v>4</v>
      </c>
      <c r="H27" s="7">
        <f t="shared" si="0"/>
        <v>4</v>
      </c>
      <c r="I27" s="7">
        <f t="shared" si="0"/>
        <v>8</v>
      </c>
      <c r="J27" s="7">
        <f t="shared" si="0"/>
        <v>2</v>
      </c>
      <c r="K27" s="7">
        <f t="shared" si="0"/>
        <v>6</v>
      </c>
      <c r="L27" s="7">
        <f t="shared" si="0"/>
        <v>2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5.75" customHeight="1">
      <c r="A28" s="33"/>
      <c r="B28" s="33" t="s">
        <v>11</v>
      </c>
      <c r="C28" s="34">
        <f t="shared" ref="C28:L28" si="1">COUNTA(C12:C26)-COUNTIF(C12:C26,"*※")*0.5</f>
        <v>5.5</v>
      </c>
      <c r="D28" s="34">
        <f t="shared" si="1"/>
        <v>5.5</v>
      </c>
      <c r="E28" s="34">
        <f t="shared" si="1"/>
        <v>7.5</v>
      </c>
      <c r="F28" s="34">
        <f t="shared" si="1"/>
        <v>5.5</v>
      </c>
      <c r="G28" s="34">
        <f t="shared" si="1"/>
        <v>4</v>
      </c>
      <c r="H28" s="34">
        <f t="shared" si="1"/>
        <v>4</v>
      </c>
      <c r="I28" s="34">
        <f t="shared" si="1"/>
        <v>7.5</v>
      </c>
      <c r="J28" s="34">
        <f t="shared" si="1"/>
        <v>1</v>
      </c>
      <c r="K28" s="34">
        <f t="shared" si="1"/>
        <v>5</v>
      </c>
      <c r="L28" s="34">
        <f t="shared" si="1"/>
        <v>1.5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spans="1:30">
      <c r="A29" s="34"/>
      <c r="B29" s="34"/>
      <c r="C29" s="35"/>
      <c r="D29" s="35"/>
      <c r="E29" s="35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spans="1: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.75" customHeight="1">
      <c r="A33" s="4"/>
      <c r="B33" s="4" t="s">
        <v>90</v>
      </c>
      <c r="C33" s="4" t="s">
        <v>91</v>
      </c>
      <c r="D33" s="4"/>
      <c r="E33" s="7"/>
      <c r="F33" s="4"/>
      <c r="G33" s="4" t="s">
        <v>31</v>
      </c>
      <c r="H33" s="4" t="s">
        <v>92</v>
      </c>
      <c r="I33" s="4" t="s">
        <v>93</v>
      </c>
      <c r="J33" s="4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.75" customHeight="1">
      <c r="A34" s="7"/>
      <c r="B34" s="7"/>
      <c r="C34" s="4" t="s">
        <v>94</v>
      </c>
      <c r="D34" s="7"/>
      <c r="E34" s="7"/>
      <c r="F34" s="7"/>
      <c r="G34" s="4" t="s">
        <v>97</v>
      </c>
      <c r="H34" s="7"/>
      <c r="I34" s="4" t="s">
        <v>95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.75" customHeight="1">
      <c r="A35" s="7"/>
      <c r="B35" s="7"/>
      <c r="C35" s="7"/>
      <c r="D35" s="7"/>
      <c r="E35" s="7"/>
      <c r="F35" s="7"/>
      <c r="G35" s="4" t="s">
        <v>98</v>
      </c>
      <c r="H35" s="7"/>
      <c r="I35" s="4" t="s">
        <v>96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</sheetData>
  <mergeCells count="1">
    <mergeCell ref="C4:H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D975"/>
  <sheetViews>
    <sheetView workbookViewId="0"/>
  </sheetViews>
  <sheetFormatPr baseColWidth="10" defaultColWidth="14.5" defaultRowHeight="15.75" customHeight="1" x14ac:dyDescent="0"/>
  <cols>
    <col min="1" max="1" width="4.5" customWidth="1"/>
    <col min="2" max="2" width="13" customWidth="1"/>
    <col min="3" max="13" width="14.5" customWidth="1"/>
  </cols>
  <sheetData>
    <row r="1" spans="1:30" ht="1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3"/>
      <c r="B2" s="5"/>
      <c r="C2" s="8" t="s">
        <v>0</v>
      </c>
      <c r="D2" s="8" t="s">
        <v>1</v>
      </c>
      <c r="E2" s="8" t="s">
        <v>2</v>
      </c>
      <c r="F2" s="8" t="s">
        <v>3</v>
      </c>
      <c r="G2" s="8" t="s">
        <v>99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5" customHeight="1">
      <c r="A3" s="10"/>
      <c r="B3" s="11" t="s">
        <v>10</v>
      </c>
      <c r="C3" s="12">
        <v>6</v>
      </c>
      <c r="D3" s="12">
        <v>6</v>
      </c>
      <c r="E3" s="12">
        <v>8</v>
      </c>
      <c r="F3" s="12">
        <v>6</v>
      </c>
      <c r="G3" s="12">
        <v>4</v>
      </c>
      <c r="H3" s="12">
        <v>4</v>
      </c>
      <c r="I3" s="12">
        <v>8</v>
      </c>
      <c r="J3" s="12">
        <v>2</v>
      </c>
      <c r="K3" s="12">
        <v>6</v>
      </c>
      <c r="L3" s="12">
        <v>2</v>
      </c>
      <c r="M3" s="12">
        <v>52</v>
      </c>
      <c r="N3" s="1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" customHeight="1">
      <c r="A4" s="14"/>
      <c r="B4" s="15" t="s">
        <v>11</v>
      </c>
      <c r="C4" s="16">
        <v>5.5</v>
      </c>
      <c r="D4" s="16">
        <v>5.5</v>
      </c>
      <c r="E4" s="16">
        <v>7.5</v>
      </c>
      <c r="F4" s="16">
        <v>5.5</v>
      </c>
      <c r="G4" s="16">
        <v>4</v>
      </c>
      <c r="H4" s="16">
        <v>4</v>
      </c>
      <c r="I4" s="16">
        <v>7.5</v>
      </c>
      <c r="J4" s="16">
        <v>1</v>
      </c>
      <c r="K4" s="16">
        <v>5</v>
      </c>
      <c r="L4" s="16">
        <v>1.5</v>
      </c>
      <c r="M4" s="12">
        <v>47</v>
      </c>
      <c r="N4" s="17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ht="15" customHeight="1">
      <c r="A5" s="18"/>
      <c r="B5" s="19"/>
      <c r="C5" s="20"/>
      <c r="D5" s="20"/>
      <c r="E5" s="20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15" customHeight="1">
      <c r="A6" s="2"/>
      <c r="B6" s="2"/>
      <c r="C6" s="2"/>
      <c r="D6" s="1"/>
      <c r="E6" s="1" t="s">
        <v>13</v>
      </c>
      <c r="F6" s="2"/>
      <c r="G6" s="2"/>
      <c r="H6" s="2"/>
      <c r="I6" s="1" t="s">
        <v>14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" customHeight="1">
      <c r="A7" s="2"/>
      <c r="B7" s="2"/>
      <c r="C7" s="2"/>
      <c r="D7" s="2"/>
      <c r="E7" s="1" t="s">
        <v>15</v>
      </c>
      <c r="F7" s="2"/>
      <c r="G7" s="2"/>
      <c r="H7" s="2"/>
      <c r="I7" s="1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" customHeight="1">
      <c r="A8" s="2"/>
      <c r="B8" s="2"/>
      <c r="C8" s="2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" customHeight="1">
      <c r="A10" s="2"/>
      <c r="B10" s="2"/>
      <c r="C10" s="1"/>
      <c r="D10" s="1"/>
      <c r="E10" s="2"/>
      <c r="F10" s="21"/>
      <c r="G10" s="21"/>
      <c r="H10" s="2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" customHeight="1">
      <c r="A11" s="2"/>
      <c r="B11" s="2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" customHeight="1">
      <c r="A12" s="2"/>
      <c r="B12" s="2"/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" customHeight="1">
      <c r="A13" s="2"/>
      <c r="B13" s="2"/>
      <c r="C13" s="2"/>
      <c r="D13" s="2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36"/>
  <sheetViews>
    <sheetView showGridLines="0" workbookViewId="0"/>
  </sheetViews>
  <sheetFormatPr baseColWidth="10" defaultColWidth="14.5" defaultRowHeight="15.75" customHeight="1" x14ac:dyDescent="0"/>
  <cols>
    <col min="1" max="10" width="20.6640625" customWidth="1"/>
    <col min="11" max="11" width="32.6640625" customWidth="1"/>
  </cols>
  <sheetData>
    <row r="1" spans="1:11" ht="15.75" customHeight="1">
      <c r="A1" s="36" t="s">
        <v>100</v>
      </c>
    </row>
    <row r="4" spans="1:11" ht="15.75" customHeight="1">
      <c r="B4" s="65" t="s">
        <v>12</v>
      </c>
      <c r="C4" s="61"/>
      <c r="D4" s="61"/>
      <c r="E4" s="61"/>
      <c r="F4" s="61"/>
      <c r="G4" s="61"/>
      <c r="H4" s="37" t="s">
        <v>101</v>
      </c>
      <c r="I4" s="37" t="s">
        <v>18</v>
      </c>
      <c r="J4" s="37" t="s">
        <v>102</v>
      </c>
      <c r="K4" s="37" t="s">
        <v>103</v>
      </c>
    </row>
    <row r="5" spans="1:11" ht="15.75" customHeight="1">
      <c r="B5" s="38" t="s">
        <v>19</v>
      </c>
      <c r="C5" s="38" t="s">
        <v>20</v>
      </c>
      <c r="D5" s="38" t="s">
        <v>46</v>
      </c>
      <c r="E5" s="38" t="s">
        <v>21</v>
      </c>
      <c r="F5" s="38"/>
      <c r="G5" s="38"/>
      <c r="H5" s="39" t="s">
        <v>104</v>
      </c>
      <c r="I5" s="38" t="s">
        <v>23</v>
      </c>
      <c r="J5" s="38" t="s">
        <v>105</v>
      </c>
      <c r="K5" s="38" t="s">
        <v>106</v>
      </c>
    </row>
    <row r="6" spans="1:11" ht="15.75" customHeight="1">
      <c r="F6" s="36"/>
      <c r="G6" s="36"/>
      <c r="H6" s="40"/>
      <c r="J6" s="36"/>
      <c r="K6" s="38" t="s">
        <v>107</v>
      </c>
    </row>
    <row r="7" spans="1:11" ht="15.75" customHeight="1">
      <c r="B7" s="41" t="s">
        <v>24</v>
      </c>
      <c r="K7" s="38" t="s">
        <v>108</v>
      </c>
    </row>
    <row r="8" spans="1:11" ht="15.75" customHeight="1">
      <c r="B8" s="38" t="s">
        <v>19</v>
      </c>
      <c r="K8" s="38" t="s">
        <v>109</v>
      </c>
    </row>
    <row r="9" spans="1:11" ht="15.75" customHeight="1">
      <c r="K9" s="38" t="s">
        <v>110</v>
      </c>
    </row>
    <row r="10" spans="1:11" ht="15.75" customHeight="1">
      <c r="K10" s="38" t="s">
        <v>111</v>
      </c>
    </row>
    <row r="11" spans="1:11" ht="15.75" customHeight="1">
      <c r="K11" s="38" t="s">
        <v>112</v>
      </c>
    </row>
    <row r="13" spans="1:11" ht="15.75" customHeight="1">
      <c r="A13" s="36" t="s">
        <v>113</v>
      </c>
      <c r="B13" s="42" t="s">
        <v>46</v>
      </c>
      <c r="C13" s="64" t="s">
        <v>19</v>
      </c>
      <c r="D13" s="61"/>
      <c r="E13" s="61"/>
      <c r="F13" s="61"/>
      <c r="G13" s="61"/>
      <c r="H13" s="61"/>
      <c r="I13" s="61"/>
      <c r="J13" s="38" t="s">
        <v>20</v>
      </c>
    </row>
    <row r="14" spans="1:11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1" ht="15.75" customHeight="1">
      <c r="A15" s="36"/>
      <c r="B15" s="43" t="s">
        <v>114</v>
      </c>
      <c r="C15" s="66" t="s">
        <v>115</v>
      </c>
      <c r="D15" s="63"/>
      <c r="E15" s="62" t="s">
        <v>116</v>
      </c>
      <c r="F15" s="61"/>
      <c r="G15" s="63"/>
      <c r="H15" s="44" t="s">
        <v>117</v>
      </c>
      <c r="I15" s="45" t="s">
        <v>118</v>
      </c>
      <c r="J15" s="46" t="s">
        <v>119</v>
      </c>
    </row>
    <row r="16" spans="1:11" ht="15.75" customHeight="1">
      <c r="A16" s="36" t="s">
        <v>120</v>
      </c>
      <c r="B16" s="38" t="s">
        <v>46</v>
      </c>
      <c r="C16" s="67" t="s">
        <v>19</v>
      </c>
      <c r="D16" s="63"/>
      <c r="E16" s="64" t="s">
        <v>32</v>
      </c>
      <c r="F16" s="61"/>
      <c r="G16" s="63"/>
      <c r="H16" s="38" t="s">
        <v>19</v>
      </c>
      <c r="I16" s="38" t="s">
        <v>35</v>
      </c>
      <c r="J16" s="38" t="s">
        <v>20</v>
      </c>
    </row>
    <row r="17" spans="1:11" ht="15.75" customHeight="1">
      <c r="B17" s="36"/>
      <c r="C17" s="36"/>
      <c r="D17" s="36"/>
      <c r="E17" s="36"/>
      <c r="I17" s="36"/>
    </row>
    <row r="18" spans="1:11" ht="15.75" customHeight="1">
      <c r="A18" s="36" t="s">
        <v>121</v>
      </c>
      <c r="B18" s="43" t="s">
        <v>122</v>
      </c>
      <c r="C18" s="37" t="s">
        <v>123</v>
      </c>
      <c r="D18" s="37"/>
      <c r="E18" s="47" t="s">
        <v>124</v>
      </c>
      <c r="F18" s="47" t="s">
        <v>26</v>
      </c>
      <c r="G18" s="47" t="s">
        <v>72</v>
      </c>
      <c r="H18" s="44" t="s">
        <v>0</v>
      </c>
      <c r="I18" s="45" t="s">
        <v>127</v>
      </c>
      <c r="J18" s="46" t="s">
        <v>7</v>
      </c>
    </row>
    <row r="19" spans="1:11" ht="15.75" customHeight="1">
      <c r="A19" s="36" t="s">
        <v>28</v>
      </c>
      <c r="B19" s="48" t="s">
        <v>77</v>
      </c>
      <c r="C19" s="48" t="s">
        <v>128</v>
      </c>
      <c r="D19" s="48" t="s">
        <v>45</v>
      </c>
      <c r="E19" s="48" t="s">
        <v>129</v>
      </c>
      <c r="F19" s="48" t="s">
        <v>40</v>
      </c>
      <c r="G19" s="48" t="s">
        <v>130</v>
      </c>
      <c r="H19" s="48" t="s">
        <v>29</v>
      </c>
      <c r="I19" s="48" t="s">
        <v>35</v>
      </c>
      <c r="J19" s="48" t="s">
        <v>78</v>
      </c>
    </row>
    <row r="20" spans="1:11" ht="15.75" customHeight="1">
      <c r="A20" s="36" t="s">
        <v>36</v>
      </c>
      <c r="B20" s="38" t="s">
        <v>42</v>
      </c>
      <c r="C20" s="38" t="s">
        <v>131</v>
      </c>
      <c r="D20" s="38"/>
      <c r="E20" s="38" t="s">
        <v>49</v>
      </c>
      <c r="F20" s="38" t="s">
        <v>132</v>
      </c>
      <c r="G20" s="38" t="s">
        <v>33</v>
      </c>
      <c r="H20" s="38" t="s">
        <v>133</v>
      </c>
      <c r="I20" s="38" t="s">
        <v>38</v>
      </c>
      <c r="J20" s="38" t="s">
        <v>134</v>
      </c>
    </row>
    <row r="21" spans="1:11" ht="15.75" customHeight="1">
      <c r="B21" s="38" t="s">
        <v>95</v>
      </c>
      <c r="C21" s="38"/>
      <c r="D21" s="38"/>
      <c r="E21" s="38" t="s">
        <v>130</v>
      </c>
      <c r="F21" s="38" t="s">
        <v>135</v>
      </c>
      <c r="G21" s="38" t="s">
        <v>41</v>
      </c>
      <c r="H21" s="38" t="s">
        <v>47</v>
      </c>
      <c r="I21" s="38" t="s">
        <v>61</v>
      </c>
      <c r="J21" s="38" t="s">
        <v>65</v>
      </c>
    </row>
    <row r="22" spans="1:11" ht="15.75" customHeight="1">
      <c r="B22" s="38" t="s">
        <v>96</v>
      </c>
      <c r="C22" s="38"/>
      <c r="D22" s="38"/>
      <c r="E22" s="38"/>
      <c r="F22" s="38" t="s">
        <v>136</v>
      </c>
      <c r="G22" s="38" t="s">
        <v>137</v>
      </c>
      <c r="H22" s="38" t="s">
        <v>138</v>
      </c>
      <c r="I22" s="38" t="s">
        <v>136</v>
      </c>
      <c r="J22" s="49"/>
    </row>
    <row r="23" spans="1:11" ht="15.75" customHeight="1">
      <c r="B23" s="50" t="s">
        <v>34</v>
      </c>
      <c r="C23" s="51"/>
      <c r="D23" s="38"/>
      <c r="E23" s="49"/>
      <c r="F23" s="38" t="s">
        <v>139</v>
      </c>
      <c r="G23" s="49"/>
      <c r="H23" s="49"/>
      <c r="I23" s="38" t="s">
        <v>140</v>
      </c>
      <c r="J23" s="49"/>
    </row>
    <row r="24" spans="1:11" ht="15.75" customHeight="1">
      <c r="B24" s="50" t="s">
        <v>52</v>
      </c>
      <c r="C24" s="51"/>
      <c r="D24" s="38"/>
      <c r="E24" s="49"/>
      <c r="F24" s="38"/>
      <c r="G24" s="49"/>
      <c r="H24" s="49"/>
      <c r="I24" s="38" t="s">
        <v>141</v>
      </c>
      <c r="J24" s="49"/>
    </row>
    <row r="25" spans="1:11" ht="15.75" customHeight="1">
      <c r="B25" s="50" t="s">
        <v>93</v>
      </c>
      <c r="C25" s="51"/>
      <c r="D25" s="38"/>
      <c r="E25" s="49"/>
      <c r="F25" s="38"/>
      <c r="G25" s="49"/>
      <c r="H25" s="49"/>
      <c r="I25" s="38"/>
      <c r="J25" s="49"/>
    </row>
    <row r="26" spans="1:11" ht="15.75" customHeight="1">
      <c r="B26" s="50"/>
      <c r="C26" s="51"/>
      <c r="D26" s="38"/>
      <c r="E26" s="49"/>
      <c r="F26" s="49"/>
      <c r="G26" s="49"/>
      <c r="H26" s="49"/>
      <c r="I26" s="38"/>
      <c r="J26" s="49"/>
    </row>
    <row r="27" spans="1:11" ht="15.75" customHeight="1">
      <c r="B27" s="50"/>
      <c r="C27" s="51"/>
      <c r="D27" s="38"/>
      <c r="E27" s="49"/>
      <c r="F27" s="49"/>
      <c r="G27" s="49"/>
      <c r="H27" s="49"/>
      <c r="I27" s="38"/>
      <c r="J27" s="49"/>
    </row>
    <row r="28" spans="1:11" ht="15.75" customHeight="1">
      <c r="B28" s="50"/>
      <c r="C28" s="51"/>
      <c r="D28" s="38"/>
      <c r="E28" s="49"/>
      <c r="F28" s="49"/>
      <c r="G28" s="49"/>
      <c r="H28" s="49"/>
      <c r="I28" s="49"/>
      <c r="J28" s="49"/>
    </row>
    <row r="29" spans="1:11" ht="15.75" customHeight="1">
      <c r="B29" s="38"/>
      <c r="C29" s="38"/>
      <c r="D29" s="38"/>
      <c r="E29" s="49"/>
      <c r="F29" s="49"/>
      <c r="G29" s="49"/>
      <c r="H29" s="49"/>
      <c r="I29" s="49"/>
      <c r="J29" s="49"/>
    </row>
    <row r="30" spans="1:11" ht="15.75" customHeight="1">
      <c r="B30" s="38"/>
      <c r="C30" s="38"/>
      <c r="D30" s="38"/>
      <c r="E30" s="49"/>
      <c r="F30" s="49"/>
      <c r="G30" s="49"/>
      <c r="H30" s="49"/>
      <c r="I30" s="49"/>
      <c r="J30" s="49"/>
    </row>
    <row r="31" spans="1:11" ht="15.75" customHeight="1">
      <c r="B31" s="38"/>
      <c r="C31" s="38"/>
      <c r="D31" s="38"/>
      <c r="E31" s="49"/>
      <c r="F31" s="49"/>
      <c r="G31" s="49"/>
      <c r="H31" s="49"/>
      <c r="I31" s="49"/>
      <c r="J31" s="49"/>
      <c r="K31" s="36"/>
    </row>
    <row r="32" spans="1:11" ht="15.75" customHeight="1">
      <c r="B32" s="38"/>
      <c r="C32" s="38"/>
      <c r="D32" s="38"/>
      <c r="E32" s="49"/>
      <c r="F32" s="49"/>
      <c r="G32" s="49"/>
      <c r="H32" s="49"/>
      <c r="I32" s="49"/>
      <c r="J32" s="49"/>
      <c r="K32" s="36"/>
    </row>
    <row r="33" spans="1:11" ht="15.75" customHeight="1">
      <c r="B33" s="38"/>
      <c r="C33" s="38"/>
      <c r="D33" s="38"/>
      <c r="E33" s="49"/>
      <c r="F33" s="49"/>
      <c r="G33" s="49"/>
      <c r="H33" s="49"/>
      <c r="I33" s="49"/>
      <c r="J33" s="49"/>
      <c r="K33" s="36" t="s">
        <v>142</v>
      </c>
    </row>
    <row r="35" spans="1:11" ht="15.75" customHeight="1">
      <c r="A35" s="36" t="s">
        <v>143</v>
      </c>
      <c r="B35" s="36"/>
      <c r="F35" s="36"/>
      <c r="G35" s="36" t="s">
        <v>92</v>
      </c>
      <c r="H35" s="36" t="s">
        <v>91</v>
      </c>
      <c r="I35" s="36" t="s">
        <v>98</v>
      </c>
      <c r="K35" s="36"/>
    </row>
    <row r="36" spans="1:11" ht="15.75" customHeight="1">
      <c r="B36" s="36"/>
      <c r="H36" s="36" t="s">
        <v>94</v>
      </c>
    </row>
  </sheetData>
  <mergeCells count="6">
    <mergeCell ref="E15:G15"/>
    <mergeCell ref="E16:G16"/>
    <mergeCell ref="B4:G4"/>
    <mergeCell ref="C13:I13"/>
    <mergeCell ref="C15:D15"/>
    <mergeCell ref="C16:D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975"/>
  <sheetViews>
    <sheetView workbookViewId="0"/>
  </sheetViews>
  <sheetFormatPr baseColWidth="10" defaultColWidth="14.5" defaultRowHeight="15.75" customHeight="1" x14ac:dyDescent="0"/>
  <cols>
    <col min="1" max="1" width="4.5" customWidth="1"/>
    <col min="2" max="2" width="13" customWidth="1"/>
    <col min="3" max="11" width="14.5" customWidth="1"/>
  </cols>
  <sheetData>
    <row r="1" spans="1:28" ht="1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0" customHeight="1">
      <c r="A2" s="3"/>
      <c r="B2" s="5"/>
      <c r="C2" s="8" t="s">
        <v>0</v>
      </c>
      <c r="D2" s="8" t="s">
        <v>125</v>
      </c>
      <c r="E2" s="8" t="s">
        <v>2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5" customHeight="1">
      <c r="A3" s="10"/>
      <c r="B3" s="11" t="s">
        <v>126</v>
      </c>
      <c r="C3" s="12">
        <v>4</v>
      </c>
      <c r="D3" s="12">
        <v>3</v>
      </c>
      <c r="E3" s="12">
        <v>7</v>
      </c>
      <c r="F3" s="12">
        <v>3</v>
      </c>
      <c r="G3" s="12">
        <v>7</v>
      </c>
      <c r="H3" s="12">
        <v>3</v>
      </c>
      <c r="I3" s="12">
        <v>3</v>
      </c>
      <c r="J3" s="12">
        <v>4</v>
      </c>
      <c r="K3" s="12">
        <f t="shared" ref="K3:K4" si="0">SUM(C3:J3)</f>
        <v>34</v>
      </c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customHeight="1">
      <c r="A4" s="14"/>
      <c r="B4" s="15" t="s">
        <v>11</v>
      </c>
      <c r="C4" s="16">
        <v>3.5</v>
      </c>
      <c r="D4" s="16">
        <v>2.5</v>
      </c>
      <c r="E4" s="16">
        <v>7</v>
      </c>
      <c r="F4" s="16">
        <v>4</v>
      </c>
      <c r="G4" s="16">
        <v>6.5</v>
      </c>
      <c r="H4" s="16">
        <v>2</v>
      </c>
      <c r="I4" s="16">
        <v>3</v>
      </c>
      <c r="J4" s="16">
        <v>2.5</v>
      </c>
      <c r="K4" s="12">
        <f t="shared" si="0"/>
        <v>31</v>
      </c>
      <c r="L4" s="1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" customHeight="1">
      <c r="A5" s="18"/>
      <c r="B5" s="19"/>
      <c r="C5" s="20"/>
      <c r="D5" s="20"/>
      <c r="E5" s="20"/>
      <c r="F5" s="19"/>
      <c r="G5" s="19"/>
      <c r="H5" s="19"/>
      <c r="I5" s="19"/>
      <c r="J5" s="19"/>
      <c r="K5" s="19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15" customHeight="1">
      <c r="A6" s="2"/>
      <c r="B6" s="2"/>
      <c r="C6" s="2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" customHeight="1">
      <c r="A7" s="2"/>
      <c r="B7" s="2"/>
      <c r="C7" s="2"/>
      <c r="D7" s="2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" customHeight="1">
      <c r="A8" s="2"/>
      <c r="B8" s="2"/>
      <c r="C8" s="2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" customHeight="1">
      <c r="A10" s="2"/>
      <c r="B10" s="2"/>
      <c r="C10" s="1"/>
      <c r="D10" s="1"/>
      <c r="E10" s="2"/>
      <c r="F10" s="2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" customHeight="1">
      <c r="A11" s="2"/>
      <c r="B11" s="2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" customHeight="1">
      <c r="A12" s="2"/>
      <c r="B12" s="2"/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" customHeight="1">
      <c r="A13" s="2"/>
      <c r="B13" s="2"/>
      <c r="C13" s="2"/>
      <c r="D13" s="2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AA1002"/>
  <sheetViews>
    <sheetView showGridLines="0" workbookViewId="0"/>
  </sheetViews>
  <sheetFormatPr baseColWidth="10" defaultColWidth="14.5" defaultRowHeight="15.75" customHeight="1" x14ac:dyDescent="0"/>
  <cols>
    <col min="1" max="1" width="9.6640625" customWidth="1"/>
    <col min="2" max="9" width="24.1640625" customWidth="1"/>
  </cols>
  <sheetData>
    <row r="1" spans="1:27" ht="15.75" customHeight="1">
      <c r="A1" s="4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75" customHeight="1">
      <c r="A4" s="7"/>
      <c r="B4" s="60" t="s">
        <v>12</v>
      </c>
      <c r="C4" s="61"/>
      <c r="D4" s="61"/>
      <c r="E4" s="61"/>
      <c r="F4" s="61"/>
      <c r="G4" s="61"/>
      <c r="H4" s="22" t="s">
        <v>18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.75" customHeight="1">
      <c r="A5" s="7"/>
      <c r="B5" s="23" t="s">
        <v>19</v>
      </c>
      <c r="C5" s="23" t="s">
        <v>20</v>
      </c>
      <c r="D5" s="23" t="s">
        <v>46</v>
      </c>
      <c r="E5" s="23" t="s">
        <v>21</v>
      </c>
      <c r="F5" s="23"/>
      <c r="G5" s="23"/>
      <c r="H5" s="23" t="s">
        <v>23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75" customHeight="1">
      <c r="A6" s="7"/>
      <c r="B6" s="7"/>
      <c r="C6" s="7"/>
      <c r="D6" s="7"/>
      <c r="E6" s="7"/>
      <c r="F6" s="4"/>
      <c r="G6" s="4"/>
      <c r="H6" s="2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75" customHeight="1">
      <c r="A7" s="7"/>
      <c r="B7" s="22" t="s">
        <v>24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75" customHeight="1">
      <c r="A8" s="7"/>
      <c r="B8" s="23" t="s">
        <v>19</v>
      </c>
      <c r="C8" s="7"/>
      <c r="D8" s="7"/>
      <c r="E8" s="2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>
      <c r="A10" s="7"/>
      <c r="B10" s="4"/>
      <c r="C10" s="4"/>
      <c r="D10" s="4"/>
      <c r="E10" s="4"/>
      <c r="F10" s="7"/>
      <c r="G10" s="7"/>
      <c r="H10" s="7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>
      <c r="A11" s="26"/>
      <c r="B11" s="27" t="s">
        <v>0</v>
      </c>
      <c r="C11" s="27" t="s">
        <v>25</v>
      </c>
      <c r="D11" s="27" t="s">
        <v>26</v>
      </c>
      <c r="E11" s="27" t="s">
        <v>72</v>
      </c>
      <c r="F11" s="27" t="s">
        <v>5</v>
      </c>
      <c r="G11" s="27" t="s">
        <v>6</v>
      </c>
      <c r="H11" s="27" t="s">
        <v>7</v>
      </c>
      <c r="I11" s="27" t="s">
        <v>8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4" t="s">
        <v>28</v>
      </c>
      <c r="B12" s="23" t="s">
        <v>29</v>
      </c>
      <c r="C12" s="23" t="s">
        <v>40</v>
      </c>
      <c r="D12" s="23" t="s">
        <v>30</v>
      </c>
      <c r="E12" s="23" t="s">
        <v>33</v>
      </c>
      <c r="F12" s="23" t="s">
        <v>128</v>
      </c>
      <c r="G12" s="23" t="s">
        <v>46</v>
      </c>
      <c r="H12" s="23" t="s">
        <v>78</v>
      </c>
      <c r="I12" s="23" t="s">
        <v>35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>
      <c r="A13" s="4" t="s">
        <v>36</v>
      </c>
      <c r="B13" s="23" t="s">
        <v>133</v>
      </c>
      <c r="C13" s="23" t="s">
        <v>38</v>
      </c>
      <c r="D13" s="23" t="s">
        <v>144</v>
      </c>
      <c r="E13" s="23" t="s">
        <v>41</v>
      </c>
      <c r="F13" s="23" t="s">
        <v>34</v>
      </c>
      <c r="G13" s="23" t="s">
        <v>53</v>
      </c>
      <c r="H13" s="23" t="s">
        <v>43</v>
      </c>
      <c r="I13" s="23" t="s">
        <v>45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>
      <c r="A14" s="7"/>
      <c r="B14" s="23" t="s">
        <v>47</v>
      </c>
      <c r="C14" s="23" t="s">
        <v>136</v>
      </c>
      <c r="D14" s="23" t="s">
        <v>132</v>
      </c>
      <c r="E14" s="23" t="s">
        <v>97</v>
      </c>
      <c r="F14" s="23" t="s">
        <v>93</v>
      </c>
      <c r="G14" s="23" t="s">
        <v>43</v>
      </c>
      <c r="H14" s="23" t="s">
        <v>65</v>
      </c>
      <c r="I14" s="23" t="s">
        <v>78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>
      <c r="A15" s="7"/>
      <c r="B15" s="23" t="s">
        <v>61</v>
      </c>
      <c r="C15" s="23"/>
      <c r="D15" s="23" t="s">
        <v>129</v>
      </c>
      <c r="E15" s="23"/>
      <c r="F15" s="23" t="s">
        <v>96</v>
      </c>
      <c r="G15" s="23"/>
      <c r="H15" s="23"/>
      <c r="I15" s="23" t="s">
        <v>145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>
      <c r="A16" s="7"/>
      <c r="B16" s="32"/>
      <c r="C16" s="31"/>
      <c r="D16" s="23" t="s">
        <v>49</v>
      </c>
      <c r="E16" s="30"/>
      <c r="F16" s="23" t="s">
        <v>95</v>
      </c>
      <c r="G16" s="30"/>
      <c r="H16" s="30"/>
      <c r="I16" s="2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>
      <c r="A17" s="7"/>
      <c r="B17" s="32"/>
      <c r="C17" s="31"/>
      <c r="D17" s="23" t="s">
        <v>146</v>
      </c>
      <c r="E17" s="30"/>
      <c r="F17" s="23" t="s">
        <v>53</v>
      </c>
      <c r="G17" s="30"/>
      <c r="H17" s="30"/>
      <c r="I17" s="2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>
      <c r="A18" s="7"/>
      <c r="B18" s="32"/>
      <c r="C18" s="31"/>
      <c r="D18" s="23" t="s">
        <v>136</v>
      </c>
      <c r="E18" s="30"/>
      <c r="F18" s="23" t="s">
        <v>52</v>
      </c>
      <c r="G18" s="30"/>
      <c r="H18" s="30"/>
      <c r="I18" s="2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>
      <c r="A19" s="7"/>
      <c r="B19" s="32"/>
      <c r="C19" s="31"/>
      <c r="D19" s="23" t="s">
        <v>147</v>
      </c>
      <c r="E19" s="30"/>
      <c r="F19" s="30"/>
      <c r="G19" s="30"/>
      <c r="H19" s="30"/>
      <c r="I19" s="2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>
      <c r="A20" s="7"/>
      <c r="B20" s="32"/>
      <c r="C20" s="31"/>
      <c r="D20" s="23" t="s">
        <v>57</v>
      </c>
      <c r="E20" s="30"/>
      <c r="F20" s="30"/>
      <c r="G20" s="30"/>
      <c r="H20" s="30"/>
      <c r="I20" s="2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>
      <c r="A21" s="7"/>
      <c r="B21" s="32"/>
      <c r="C21" s="31"/>
      <c r="D21" s="23" t="s">
        <v>31</v>
      </c>
      <c r="E21" s="30"/>
      <c r="F21" s="30"/>
      <c r="G21" s="30"/>
      <c r="H21" s="30"/>
      <c r="I21" s="3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>
      <c r="A22" s="7"/>
      <c r="B22" s="23"/>
      <c r="C22" s="23"/>
      <c r="D22" s="23"/>
      <c r="E22" s="30"/>
      <c r="F22" s="30"/>
      <c r="G22" s="30"/>
      <c r="H22" s="30"/>
      <c r="I22" s="3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>
      <c r="A23" s="7"/>
      <c r="B23" s="23"/>
      <c r="C23" s="23"/>
      <c r="D23" s="23"/>
      <c r="E23" s="30"/>
      <c r="F23" s="30"/>
      <c r="G23" s="30"/>
      <c r="H23" s="30"/>
      <c r="I23" s="3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>
      <c r="A24" s="7"/>
      <c r="B24" s="23"/>
      <c r="C24" s="23"/>
      <c r="D24" s="23"/>
      <c r="E24" s="30"/>
      <c r="F24" s="30"/>
      <c r="G24" s="30"/>
      <c r="H24" s="30"/>
      <c r="I24" s="3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>
      <c r="A25" s="7"/>
      <c r="B25" s="23"/>
      <c r="C25" s="23"/>
      <c r="D25" s="23"/>
      <c r="E25" s="30"/>
      <c r="F25" s="30"/>
      <c r="G25" s="30"/>
      <c r="H25" s="30"/>
      <c r="I25" s="3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>
      <c r="A26" s="7"/>
      <c r="B26" s="23"/>
      <c r="C26" s="23"/>
      <c r="D26" s="23"/>
      <c r="E26" s="30"/>
      <c r="F26" s="30"/>
      <c r="G26" s="30"/>
      <c r="H26" s="30"/>
      <c r="I26" s="3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>
      <c r="A27" s="4" t="s">
        <v>88</v>
      </c>
      <c r="B27" s="7">
        <f t="shared" ref="B27:I27" si="0">COUNTA(B12:B26)</f>
        <v>4</v>
      </c>
      <c r="C27" s="7">
        <f t="shared" si="0"/>
        <v>3</v>
      </c>
      <c r="D27" s="7">
        <f t="shared" si="0"/>
        <v>10</v>
      </c>
      <c r="E27" s="7">
        <f t="shared" si="0"/>
        <v>3</v>
      </c>
      <c r="F27" s="7">
        <f t="shared" si="0"/>
        <v>7</v>
      </c>
      <c r="G27" s="7">
        <f t="shared" si="0"/>
        <v>3</v>
      </c>
      <c r="H27" s="7">
        <f t="shared" si="0"/>
        <v>3</v>
      </c>
      <c r="I27" s="7">
        <f t="shared" si="0"/>
        <v>4</v>
      </c>
      <c r="J27" s="7">
        <f t="shared" ref="J27:J28" si="1">SUM(B27:I27)</f>
        <v>37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>
      <c r="A28" s="33" t="s">
        <v>11</v>
      </c>
      <c r="B28" s="34">
        <f t="shared" ref="B28:I28" si="2">COUNTA(B12:B26)-COUNTIF(B12:B26,"*※")*0.5</f>
        <v>4</v>
      </c>
      <c r="C28" s="34">
        <f t="shared" si="2"/>
        <v>2.5</v>
      </c>
      <c r="D28" s="34">
        <f t="shared" si="2"/>
        <v>9.5</v>
      </c>
      <c r="E28" s="34">
        <f t="shared" si="2"/>
        <v>3</v>
      </c>
      <c r="F28" s="34">
        <f t="shared" si="2"/>
        <v>6.5</v>
      </c>
      <c r="G28" s="34">
        <f t="shared" si="2"/>
        <v>2</v>
      </c>
      <c r="H28" s="34">
        <f t="shared" si="2"/>
        <v>2</v>
      </c>
      <c r="I28" s="34">
        <f t="shared" si="2"/>
        <v>3.5</v>
      </c>
      <c r="J28" s="7">
        <f t="shared" si="1"/>
        <v>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>
      <c r="A29" s="34"/>
      <c r="B29" s="35"/>
      <c r="C29" s="35"/>
      <c r="D29" s="35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>
      <c r="A33" s="4" t="s">
        <v>148</v>
      </c>
      <c r="B33" s="4" t="s">
        <v>91</v>
      </c>
      <c r="C33" s="4" t="s">
        <v>98</v>
      </c>
      <c r="D33" s="7"/>
      <c r="E33" s="4" t="s">
        <v>92</v>
      </c>
      <c r="F33" s="4"/>
      <c r="G33" s="4"/>
      <c r="H33" s="4"/>
      <c r="I33" s="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>
      <c r="A34" s="7"/>
      <c r="B34" s="4" t="s">
        <v>94</v>
      </c>
      <c r="C34" s="7"/>
      <c r="D34" s="7"/>
      <c r="E34" s="7"/>
      <c r="F34" s="7"/>
      <c r="G34" s="7"/>
      <c r="H34" s="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mergeCells count="1">
    <mergeCell ref="B4:G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2:I4"/>
  <sheetViews>
    <sheetView workbookViewId="0"/>
  </sheetViews>
  <sheetFormatPr baseColWidth="10" defaultColWidth="14.5" defaultRowHeight="15.75" customHeight="1" x14ac:dyDescent="0"/>
  <cols>
    <col min="2" max="9" width="23" customWidth="1"/>
  </cols>
  <sheetData>
    <row r="2" spans="2:9" ht="15.75" customHeight="1">
      <c r="B2" s="68" t="s">
        <v>114</v>
      </c>
      <c r="C2" s="63"/>
      <c r="D2" s="62" t="s">
        <v>116</v>
      </c>
      <c r="E2" s="61"/>
      <c r="F2" s="63"/>
      <c r="G2" s="44" t="s">
        <v>117</v>
      </c>
      <c r="H2" s="45" t="s">
        <v>118</v>
      </c>
      <c r="I2" s="46" t="s">
        <v>119</v>
      </c>
    </row>
    <row r="3" spans="2:9" ht="15.75" customHeight="1">
      <c r="B3" s="43" t="s">
        <v>122</v>
      </c>
      <c r="C3" s="43" t="s">
        <v>149</v>
      </c>
      <c r="D3" s="47" t="s">
        <v>124</v>
      </c>
      <c r="E3" s="47" t="s">
        <v>26</v>
      </c>
      <c r="F3" s="47" t="s">
        <v>72</v>
      </c>
      <c r="G3" s="44" t="s">
        <v>0</v>
      </c>
      <c r="H3" s="45" t="s">
        <v>127</v>
      </c>
      <c r="I3" s="46" t="s">
        <v>7</v>
      </c>
    </row>
    <row r="4" spans="2:9" ht="15.75" customHeight="1">
      <c r="B4">
        <f>COUNTA(シート1!B19:B32)-(COUNTIF(シート1!B19:B32,"*※")/2)</f>
        <v>6.5</v>
      </c>
      <c r="C4">
        <f>COUNTA(シート1!D19:D32)-(COUNTIF(シート1!D19:D32,"*※")/2)</f>
        <v>1</v>
      </c>
      <c r="D4">
        <f>COUNTA(シート1!E19:E32)-(COUNTIF(シート1!E19:E32,"*※")/2)</f>
        <v>3</v>
      </c>
      <c r="E4">
        <f>COUNTA(シート1!F19:F32)-(COUNTIF(シート1!F19:F32,"*※")/2)</f>
        <v>4</v>
      </c>
      <c r="F4">
        <f>COUNTA(シート1!G19:G32)-(COUNTIF(シート1!G19:G32,"*※")/2)</f>
        <v>4</v>
      </c>
      <c r="G4">
        <f>COUNTA(シート1!H19:H32)-(COUNTIF(シート1!H19:H32,"*※")/2)</f>
        <v>3.5</v>
      </c>
      <c r="H4">
        <f>COUNTA(シート1!I19:I32)-(COUNTIF(シート1!I19:I32,"*※")/2)</f>
        <v>4.5</v>
      </c>
      <c r="I4">
        <f>COUNTA(シート1!J19:J32)-(COUNTIF(シート1!J19:J32,"*※")/2)</f>
        <v>2.5</v>
      </c>
    </row>
  </sheetData>
  <mergeCells count="2">
    <mergeCell ref="B2:C2"/>
    <mergeCell ref="D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部署人員数</vt:lpstr>
      <vt:lpstr>2019</vt:lpstr>
      <vt:lpstr>過去分→</vt:lpstr>
      <vt:lpstr>201811</vt:lpstr>
      <vt:lpstr>部署人員数(2018)</vt:lpstr>
      <vt:lpstr>シート1</vt:lpstr>
      <vt:lpstr>部署名 のコピー</vt:lpstr>
      <vt:lpstr>201801 ~ のコピー</vt:lpstr>
      <vt:lpstr>シート2</vt:lpstr>
      <vt:lpstr>人員数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Wong</cp:lastModifiedBy>
  <dcterms:modified xsi:type="dcterms:W3CDTF">2019-06-25T04:58:15Z</dcterms:modified>
</cp:coreProperties>
</file>