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32nd\Mission Design\OPBH-Brief\FILES\"/>
    </mc:Choice>
  </mc:AlternateContent>
  <xr:revisionPtr revIDLastSave="0" documentId="13_ncr:1_{B37BBCBC-CBAF-4B02-BC55-191103419631}" xr6:coauthVersionLast="45" xr6:coauthVersionMax="45" xr10:uidLastSave="{00000000-0000-0000-0000-000000000000}"/>
  <bookViews>
    <workbookView xWindow="27690" yWindow="3960" windowWidth="21600" windowHeight="15435" xr2:uid="{84A72501-6C39-4CA3-B994-92BD6F75C6AB}"/>
  </bookViews>
  <sheets>
    <sheet name="F-16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5" i="1"/>
  <c r="G25" i="1"/>
  <c r="H24" i="1"/>
  <c r="G24" i="1"/>
  <c r="H23" i="1"/>
  <c r="G23" i="1"/>
  <c r="H22" i="1"/>
  <c r="G22" i="1"/>
  <c r="H20" i="1"/>
  <c r="G20" i="1"/>
  <c r="H19" i="1"/>
  <c r="G19" i="1"/>
  <c r="H18" i="1"/>
  <c r="H17" i="1"/>
  <c r="G17" i="1"/>
  <c r="H16" i="1"/>
  <c r="G16" i="1"/>
  <c r="H14" i="1"/>
  <c r="G14" i="1"/>
  <c r="H13" i="1"/>
  <c r="G13" i="1"/>
  <c r="H12" i="1"/>
  <c r="G12" i="1"/>
  <c r="H11" i="1"/>
  <c r="G11" i="1"/>
  <c r="H9" i="1"/>
  <c r="G9" i="1"/>
  <c r="H8" i="1"/>
  <c r="G8" i="1"/>
  <c r="H7" i="1"/>
  <c r="G7" i="1"/>
  <c r="H6" i="1"/>
  <c r="G6" i="1"/>
  <c r="H5" i="1"/>
  <c r="H30" i="1" s="1"/>
  <c r="G5" i="1"/>
  <c r="G30" i="1" s="1"/>
</calcChain>
</file>

<file path=xl/sharedStrings.xml><?xml version="1.0" encoding="utf-8"?>
<sst xmlns="http://schemas.openxmlformats.org/spreadsheetml/2006/main" count="40" uniqueCount="33">
  <si>
    <t>Air to Air Weapons</t>
  </si>
  <si>
    <t xml:space="preserve">Cost </t>
  </si>
  <si>
    <t xml:space="preserve">Weight (kg) </t>
  </si>
  <si>
    <t xml:space="preserve">Number of Weapons </t>
  </si>
  <si>
    <t>Cost Total</t>
  </si>
  <si>
    <t xml:space="preserve">Weight Total (kg) </t>
  </si>
  <si>
    <t>AIM-120B</t>
  </si>
  <si>
    <t>AIM-120C</t>
  </si>
  <si>
    <t>AIM-9L</t>
  </si>
  <si>
    <t>AIM-9M</t>
  </si>
  <si>
    <t>AIM-9X</t>
  </si>
  <si>
    <t>Air to Ground Weapons</t>
  </si>
  <si>
    <t>Cost</t>
  </si>
  <si>
    <t>Weight (kg)</t>
  </si>
  <si>
    <t>Number of Weapons</t>
  </si>
  <si>
    <t>Mk-82</t>
  </si>
  <si>
    <t>Mk-82 AIR</t>
  </si>
  <si>
    <t>Mk-82 AIR w/ ballute</t>
  </si>
  <si>
    <t>Mk-84</t>
  </si>
  <si>
    <t>GBU-12</t>
  </si>
  <si>
    <t>GBU-10</t>
  </si>
  <si>
    <t>CBU-87</t>
  </si>
  <si>
    <t>CBU-97</t>
  </si>
  <si>
    <t>MK151 HE Rocket</t>
  </si>
  <si>
    <t>MK 156 WP Rocket</t>
  </si>
  <si>
    <t>MK5 HEAT Rocket</t>
  </si>
  <si>
    <t>MK61 WP Rocket</t>
  </si>
  <si>
    <t>Miscellaneous</t>
  </si>
  <si>
    <t>AN/AAQ-28 Lightning</t>
  </si>
  <si>
    <t>Fuel Drop Tanks</t>
  </si>
  <si>
    <t>TOTAL</t>
  </si>
  <si>
    <t>Max Cost Allowed: $100,000,000</t>
  </si>
  <si>
    <t>Max Weight Allowed: 120,000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</si>
</sst>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6" fontId="2" fillId="2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2</xdr:row>
      <xdr:rowOff>95250</xdr:rowOff>
    </xdr:from>
    <xdr:to>
      <xdr:col>16</xdr:col>
      <xdr:colOff>323850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5E3231-5C85-4FFA-8FAC-AB7BFA0E8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476250"/>
          <a:ext cx="464820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0C25-1FD5-43C2-B5CA-73BCFEE2ECF9}">
  <dimension ref="A1:V37"/>
  <sheetViews>
    <sheetView tabSelected="1" workbookViewId="0">
      <selection activeCell="D21" sqref="D21"/>
    </sheetView>
  </sheetViews>
  <sheetFormatPr defaultRowHeight="15" x14ac:dyDescent="0.25"/>
  <cols>
    <col min="3" max="3" width="27.5703125" customWidth="1"/>
    <col min="4" max="4" width="15.28515625" customWidth="1"/>
    <col min="5" max="5" width="11.28515625" bestFit="1" customWidth="1"/>
    <col min="6" max="6" width="20.42578125" customWidth="1"/>
    <col min="7" max="7" width="16.140625" customWidth="1"/>
    <col min="8" max="8" width="16.7109375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x14ac:dyDescent="0.25">
      <c r="A5" s="1"/>
      <c r="B5" s="1"/>
      <c r="C5" s="5" t="s">
        <v>6</v>
      </c>
      <c r="D5" s="6">
        <v>260000</v>
      </c>
      <c r="E5" s="7">
        <v>150</v>
      </c>
      <c r="F5" s="7"/>
      <c r="G5" s="8">
        <f>D5*F5</f>
        <v>0</v>
      </c>
      <c r="H5" s="9">
        <f>F5*E5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25">
      <c r="A6" s="1"/>
      <c r="B6" s="1"/>
      <c r="C6" s="5" t="s">
        <v>7</v>
      </c>
      <c r="D6" s="6">
        <v>400000</v>
      </c>
      <c r="E6" s="7">
        <v>150</v>
      </c>
      <c r="F6" s="7"/>
      <c r="G6" s="8">
        <f>D6*F6</f>
        <v>0</v>
      </c>
      <c r="H6" s="9">
        <f>F6*E6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1"/>
      <c r="B7" s="1"/>
      <c r="C7" s="5" t="s">
        <v>8</v>
      </c>
      <c r="D7" s="6">
        <v>190000</v>
      </c>
      <c r="E7" s="7">
        <v>86</v>
      </c>
      <c r="F7" s="7"/>
      <c r="G7" s="8">
        <f>D7*F7</f>
        <v>0</v>
      </c>
      <c r="H7" s="9">
        <f>F7*E7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25">
      <c r="A8" s="1"/>
      <c r="B8" s="1"/>
      <c r="C8" s="5" t="s">
        <v>9</v>
      </c>
      <c r="D8" s="6">
        <v>200000</v>
      </c>
      <c r="E8" s="7">
        <v>86</v>
      </c>
      <c r="F8" s="7"/>
      <c r="G8" s="8">
        <f>D8*F8</f>
        <v>0</v>
      </c>
      <c r="H8" s="9">
        <f>F8*E8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25">
      <c r="A9" s="1"/>
      <c r="B9" s="1"/>
      <c r="C9" s="5" t="s">
        <v>10</v>
      </c>
      <c r="D9" s="6">
        <v>350000</v>
      </c>
      <c r="E9" s="7">
        <v>85</v>
      </c>
      <c r="F9" s="7"/>
      <c r="G9" s="8">
        <f>D9*F9</f>
        <v>0</v>
      </c>
      <c r="H9" s="9">
        <f>F9*E9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25">
      <c r="A10" s="1"/>
      <c r="B10" s="1"/>
      <c r="C10" s="2" t="s">
        <v>11</v>
      </c>
      <c r="D10" s="3" t="s">
        <v>12</v>
      </c>
      <c r="E10" s="3" t="s">
        <v>13</v>
      </c>
      <c r="F10" s="3" t="s">
        <v>14</v>
      </c>
      <c r="G10" s="10" t="s">
        <v>12</v>
      </c>
      <c r="H10" s="4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A11" s="1"/>
      <c r="B11" s="1"/>
      <c r="C11" s="5" t="s">
        <v>15</v>
      </c>
      <c r="D11" s="6">
        <v>2000</v>
      </c>
      <c r="E11" s="7">
        <v>241</v>
      </c>
      <c r="F11" s="7"/>
      <c r="G11" s="8">
        <f>D11*F11</f>
        <v>0</v>
      </c>
      <c r="H11" s="9">
        <f>F11*E11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A12" s="1"/>
      <c r="B12" s="1"/>
      <c r="C12" s="5" t="s">
        <v>16</v>
      </c>
      <c r="D12" s="6">
        <v>2300</v>
      </c>
      <c r="E12" s="7">
        <v>258</v>
      </c>
      <c r="F12" s="7"/>
      <c r="G12" s="8">
        <f>D12*F12</f>
        <v>0</v>
      </c>
      <c r="H12" s="9">
        <f>F12*E12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A13" s="1"/>
      <c r="B13" s="1"/>
      <c r="C13" s="5" t="s">
        <v>17</v>
      </c>
      <c r="D13" s="6">
        <v>2300</v>
      </c>
      <c r="E13" s="7">
        <v>241</v>
      </c>
      <c r="F13" s="7"/>
      <c r="G13" s="8">
        <f>D13*F13</f>
        <v>0</v>
      </c>
      <c r="H13" s="9">
        <f>F13*E13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A14" s="1"/>
      <c r="B14" s="1"/>
      <c r="C14" s="5" t="s">
        <v>18</v>
      </c>
      <c r="D14" s="6">
        <v>3100</v>
      </c>
      <c r="E14" s="7">
        <v>925</v>
      </c>
      <c r="F14" s="7"/>
      <c r="G14" s="8">
        <f>D14*F14</f>
        <v>0</v>
      </c>
      <c r="H14" s="9">
        <f>F14*E14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A15" s="1"/>
      <c r="B15" s="1"/>
      <c r="C15" s="5"/>
      <c r="D15" s="7"/>
      <c r="E15" s="7"/>
      <c r="F15" s="7"/>
      <c r="G15" s="8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A16" s="1"/>
      <c r="B16" s="1"/>
      <c r="C16" s="5" t="s">
        <v>19</v>
      </c>
      <c r="D16" s="6">
        <v>21000</v>
      </c>
      <c r="E16" s="7">
        <v>225</v>
      </c>
      <c r="F16" s="7"/>
      <c r="G16" s="8">
        <f>D16*F16</f>
        <v>0</v>
      </c>
      <c r="H16" s="9">
        <f>F16*E16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5" t="s">
        <v>20</v>
      </c>
      <c r="D17" s="6">
        <v>30000</v>
      </c>
      <c r="E17" s="7">
        <v>900</v>
      </c>
      <c r="F17" s="7"/>
      <c r="G17" s="8">
        <f>D17*F17</f>
        <v>0</v>
      </c>
      <c r="H17" s="9">
        <f>F17*E17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5"/>
      <c r="D18" s="7"/>
      <c r="E18" s="7"/>
      <c r="F18" s="7"/>
      <c r="G18" s="8"/>
      <c r="H18" s="9">
        <f>F18*E18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5" t="s">
        <v>21</v>
      </c>
      <c r="D19" s="6">
        <v>30000</v>
      </c>
      <c r="E19" s="7">
        <v>430</v>
      </c>
      <c r="F19" s="7"/>
      <c r="G19" s="8">
        <f>D19*F19</f>
        <v>0</v>
      </c>
      <c r="H19" s="9">
        <f>F19*E19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5" t="s">
        <v>22</v>
      </c>
      <c r="D20" s="6">
        <v>600000</v>
      </c>
      <c r="E20" s="7">
        <v>415</v>
      </c>
      <c r="F20" s="7"/>
      <c r="G20" s="8">
        <f>D20*F20</f>
        <v>0</v>
      </c>
      <c r="H20" s="9">
        <f>F20*E20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5"/>
      <c r="D21" s="6"/>
      <c r="E21" s="7"/>
      <c r="F21" s="7"/>
      <c r="G21" s="8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1" t="s">
        <v>23</v>
      </c>
      <c r="D22" s="6">
        <v>58000</v>
      </c>
      <c r="E22" s="7">
        <v>234</v>
      </c>
      <c r="F22" s="7"/>
      <c r="G22" s="8">
        <f>D22*F22</f>
        <v>0</v>
      </c>
      <c r="H22" s="9">
        <f>F22*E22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1" t="s">
        <v>24</v>
      </c>
      <c r="D23" s="6">
        <v>58000</v>
      </c>
      <c r="E23" s="7">
        <v>234</v>
      </c>
      <c r="F23" s="7"/>
      <c r="G23" s="8">
        <f>D23*F23</f>
        <v>0</v>
      </c>
      <c r="H23" s="9">
        <f>F23*E23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1" t="s">
        <v>25</v>
      </c>
      <c r="D24" s="6">
        <v>58000</v>
      </c>
      <c r="E24" s="7">
        <v>234</v>
      </c>
      <c r="F24" s="7"/>
      <c r="G24" s="8">
        <f>D24*F24</f>
        <v>0</v>
      </c>
      <c r="H24" s="9">
        <f>F24*E24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1" t="s">
        <v>26</v>
      </c>
      <c r="D25" s="6">
        <v>58000</v>
      </c>
      <c r="E25" s="12">
        <v>234</v>
      </c>
      <c r="F25" s="12"/>
      <c r="G25" s="8">
        <f>D25*F25</f>
        <v>0</v>
      </c>
      <c r="H25" s="9">
        <f>F25*E25</f>
        <v>0</v>
      </c>
      <c r="I25" s="1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4" t="s">
        <v>27</v>
      </c>
      <c r="D26" s="3" t="s">
        <v>12</v>
      </c>
      <c r="E26" s="3" t="s">
        <v>13</v>
      </c>
      <c r="F26" s="3" t="s">
        <v>14</v>
      </c>
      <c r="G26" s="10" t="s">
        <v>12</v>
      </c>
      <c r="H26" s="4" t="s"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5" t="s">
        <v>28</v>
      </c>
      <c r="D27" s="6">
        <v>1400000</v>
      </c>
      <c r="E27" s="7">
        <v>300</v>
      </c>
      <c r="F27" s="7"/>
      <c r="G27" s="8">
        <f>D27*F27</f>
        <v>0</v>
      </c>
      <c r="H27" s="9">
        <f>F27*E27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5" t="s">
        <v>29</v>
      </c>
      <c r="D28" s="6">
        <v>5000</v>
      </c>
      <c r="E28" s="7">
        <v>125</v>
      </c>
      <c r="F28" s="7"/>
      <c r="G28" s="8">
        <f>D28*F28</f>
        <v>0</v>
      </c>
      <c r="H28" s="9">
        <f>F28*E28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1"/>
      <c r="C29" s="13"/>
      <c r="D29" s="13"/>
      <c r="E29" s="13"/>
      <c r="F29" s="13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thickBot="1" x14ac:dyDescent="0.3">
      <c r="A30" s="1"/>
      <c r="B30" s="1"/>
      <c r="C30" s="13"/>
      <c r="D30" s="13"/>
      <c r="E30" s="13"/>
      <c r="F30" s="15" t="s">
        <v>30</v>
      </c>
      <c r="G30" s="16">
        <f>SUM(G5:G28)</f>
        <v>0</v>
      </c>
      <c r="H30" s="17">
        <f>SUM(H5:H29)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8" t="s">
        <v>31</v>
      </c>
      <c r="D32" s="19"/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thickBot="1" x14ac:dyDescent="0.3">
      <c r="A33" s="1"/>
      <c r="B33" s="1"/>
      <c r="C33" s="21" t="s">
        <v>32</v>
      </c>
      <c r="D33" s="22"/>
      <c r="E33" s="2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</sheetData>
  <mergeCells count="2">
    <mergeCell ref="C32:E32"/>
    <mergeCell ref="C33:E33"/>
  </mergeCells>
  <conditionalFormatting sqref="G30">
    <cfRule type="cellIs" dxfId="3" priority="3" operator="lessThanOrEqual">
      <formula>100000000</formula>
    </cfRule>
    <cfRule type="cellIs" priority="4" operator="lessThanOrEqual">
      <formula>100000000</formula>
    </cfRule>
    <cfRule type="cellIs" dxfId="2" priority="5" operator="greaterThan">
      <formula>100000000</formula>
    </cfRule>
  </conditionalFormatting>
  <conditionalFormatting sqref="H30">
    <cfRule type="cellIs" dxfId="1" priority="1" operator="lessThanOrEqual">
      <formula>120000</formula>
    </cfRule>
    <cfRule type="cellIs" dxfId="0" priority="2" operator="greaterThan">
      <formula>120000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F-16C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2020-06-15T07:59:11Z</dcterms:created>
  <dcterms:modified xsi:type="dcterms:W3CDTF">2020-06-15T08:00:20Z</dcterms:modified>
</cp:coreProperties>
</file>