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EE12CF05-777D-4E9B-9FB3-7AD7917BBB0D}" xr6:coauthVersionLast="45" xr6:coauthVersionMax="45" xr10:uidLastSave="{00000000-0000-0000-0000-000000000000}"/>
  <bookViews>
    <workbookView xWindow="28680" yWindow="3405" windowWidth="21600" windowHeight="15435" xr2:uid="{9E0E703C-43A4-4186-A8ED-D0ED7264E9EA}"/>
  </bookViews>
  <sheets>
    <sheet name="A-10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G38" i="1"/>
  <c r="H37" i="1"/>
  <c r="G37" i="1"/>
  <c r="H36" i="1"/>
  <c r="G36" i="1"/>
  <c r="H35" i="1"/>
  <c r="G35" i="1"/>
  <c r="H33" i="1"/>
  <c r="G33" i="1"/>
  <c r="H32" i="1"/>
  <c r="G32" i="1"/>
  <c r="H31" i="1"/>
  <c r="G31" i="1"/>
  <c r="H30" i="1"/>
  <c r="G30" i="1"/>
  <c r="H29" i="1"/>
  <c r="G29" i="1"/>
  <c r="H27" i="1"/>
  <c r="G27" i="1"/>
  <c r="H26" i="1"/>
  <c r="G26" i="1"/>
  <c r="H25" i="1"/>
  <c r="G25" i="1"/>
  <c r="H24" i="1"/>
  <c r="G24" i="1"/>
  <c r="H22" i="1"/>
  <c r="G22" i="1"/>
  <c r="H21" i="1"/>
  <c r="G21" i="1"/>
  <c r="H20" i="1"/>
  <c r="G20" i="1"/>
  <c r="H19" i="1"/>
  <c r="G19" i="1"/>
  <c r="H17" i="1"/>
  <c r="G17" i="1"/>
  <c r="H16" i="1"/>
  <c r="G16" i="1"/>
  <c r="H15" i="1"/>
  <c r="G15" i="1"/>
  <c r="H14" i="1"/>
  <c r="H13" i="1"/>
  <c r="G13" i="1"/>
  <c r="H12" i="1"/>
  <c r="G12" i="1"/>
  <c r="H10" i="1"/>
  <c r="G10" i="1"/>
  <c r="H9" i="1"/>
  <c r="G9" i="1"/>
  <c r="H8" i="1"/>
  <c r="G8" i="1"/>
  <c r="H6" i="1"/>
  <c r="G6" i="1"/>
  <c r="H5" i="1"/>
  <c r="H40" i="1" s="1"/>
  <c r="G5" i="1"/>
  <c r="G40" i="1" s="1"/>
</calcChain>
</file>

<file path=xl/sharedStrings.xml><?xml version="1.0" encoding="utf-8"?>
<sst xmlns="http://schemas.openxmlformats.org/spreadsheetml/2006/main" count="48" uniqueCount="41">
  <si>
    <t>Air to Air Weapons</t>
  </si>
  <si>
    <t xml:space="preserve">Cost </t>
  </si>
  <si>
    <t xml:space="preserve">Weight (kg) </t>
  </si>
  <si>
    <t xml:space="preserve">Number of Weapons </t>
  </si>
  <si>
    <t>Cost Total</t>
  </si>
  <si>
    <t xml:space="preserve">Weight Total (kg) </t>
  </si>
  <si>
    <t>AIM-9L</t>
  </si>
  <si>
    <t>AIM-9M</t>
  </si>
  <si>
    <t>Air to Ground Weapons</t>
  </si>
  <si>
    <t>Cost</t>
  </si>
  <si>
    <t>Weight (kg)</t>
  </si>
  <si>
    <t>Number of Weapons</t>
  </si>
  <si>
    <t>Mk-82</t>
  </si>
  <si>
    <t>Mk-82 AIR</t>
  </si>
  <si>
    <t>Mk-84</t>
  </si>
  <si>
    <t>GBU-12</t>
  </si>
  <si>
    <t>GBU-10</t>
  </si>
  <si>
    <t>GBU-38</t>
  </si>
  <si>
    <t>GBU-31(V)3/B</t>
  </si>
  <si>
    <t>GBU-31</t>
  </si>
  <si>
    <t>CBU-87</t>
  </si>
  <si>
    <t>CBU-97</t>
  </si>
  <si>
    <t>CBU-103</t>
  </si>
  <si>
    <t>CBU-105</t>
  </si>
  <si>
    <t>AGM-65D</t>
  </si>
  <si>
    <t>AGM-65G</t>
  </si>
  <si>
    <t>AGM-65H</t>
  </si>
  <si>
    <t>AGM-65K</t>
  </si>
  <si>
    <t>MK151 HE Rocket</t>
  </si>
  <si>
    <t>MK 156 WP Rocket</t>
  </si>
  <si>
    <t>MK5 HEAT Rocket</t>
  </si>
  <si>
    <t>M257 Rocket Parachute Light</t>
  </si>
  <si>
    <t>M274 Rocket Smoke</t>
  </si>
  <si>
    <t>Miscellaneous</t>
  </si>
  <si>
    <t>AN/AAQ-28 Lightning</t>
  </si>
  <si>
    <t>ALQ-184</t>
  </si>
  <si>
    <t xml:space="preserve">ALQ-131 </t>
  </si>
  <si>
    <t>Fuel Drop Tanks</t>
  </si>
  <si>
    <t>TOTAL</t>
  </si>
  <si>
    <t>Max Cost Allowed: $100,000,000</t>
  </si>
  <si>
    <t>Max Weight Allowed: 120,000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</si>
</sst>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2" fillId="3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4</xdr:row>
      <xdr:rowOff>85725</xdr:rowOff>
    </xdr:from>
    <xdr:to>
      <xdr:col>16</xdr:col>
      <xdr:colOff>9525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3C716-5F21-4F98-BC55-41366495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847725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E7ED-C72F-4416-B833-2D140BB9D521}">
  <dimension ref="A1:P48"/>
  <sheetViews>
    <sheetView tabSelected="1" workbookViewId="0">
      <selection activeCell="H51" sqref="H51"/>
    </sheetView>
  </sheetViews>
  <sheetFormatPr defaultRowHeight="15" x14ac:dyDescent="0.25"/>
  <cols>
    <col min="3" max="3" width="26.7109375" bestFit="1" customWidth="1"/>
    <col min="4" max="4" width="10.85546875" bestFit="1" customWidth="1"/>
    <col min="5" max="5" width="11.7109375" bestFit="1" customWidth="1"/>
    <col min="6" max="6" width="20" bestFit="1" customWidth="1"/>
    <col min="7" max="7" width="9.7109375" bestFit="1" customWidth="1"/>
    <col min="8" max="8" width="16.71093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5" t="s">
        <v>6</v>
      </c>
      <c r="D5" s="6">
        <v>190000</v>
      </c>
      <c r="E5" s="7">
        <v>86</v>
      </c>
      <c r="F5" s="7"/>
      <c r="G5" s="8">
        <f>D5*F5</f>
        <v>0</v>
      </c>
      <c r="H5" s="9">
        <f>F5*E5</f>
        <v>0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5" t="s">
        <v>7</v>
      </c>
      <c r="D6" s="6">
        <v>200000</v>
      </c>
      <c r="E6" s="7">
        <v>86</v>
      </c>
      <c r="F6" s="7"/>
      <c r="G6" s="8">
        <f>D6*F6</f>
        <v>0</v>
      </c>
      <c r="H6" s="9">
        <f>F6*E6</f>
        <v>0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2" t="s">
        <v>8</v>
      </c>
      <c r="D7" s="3" t="s">
        <v>9</v>
      </c>
      <c r="E7" s="3" t="s">
        <v>10</v>
      </c>
      <c r="F7" s="3" t="s">
        <v>11</v>
      </c>
      <c r="G7" s="10" t="s">
        <v>9</v>
      </c>
      <c r="H7" s="4" t="s">
        <v>5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5" t="s">
        <v>12</v>
      </c>
      <c r="D8" s="6">
        <v>2000</v>
      </c>
      <c r="E8" s="7">
        <v>241</v>
      </c>
      <c r="F8" s="7"/>
      <c r="G8" s="8">
        <f>D8*F8</f>
        <v>0</v>
      </c>
      <c r="H8" s="9">
        <f>F8*E8</f>
        <v>0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5" t="s">
        <v>13</v>
      </c>
      <c r="D9" s="6">
        <v>2300</v>
      </c>
      <c r="E9" s="7">
        <v>258</v>
      </c>
      <c r="F9" s="7"/>
      <c r="G9" s="8">
        <f>D9*F9</f>
        <v>0</v>
      </c>
      <c r="H9" s="9">
        <f>F9*E9</f>
        <v>0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5" t="s">
        <v>14</v>
      </c>
      <c r="D10" s="6">
        <v>3100</v>
      </c>
      <c r="E10" s="7">
        <v>925</v>
      </c>
      <c r="F10" s="7"/>
      <c r="G10" s="8">
        <f>D10*F10</f>
        <v>0</v>
      </c>
      <c r="H10" s="9">
        <f>F10*E10</f>
        <v>0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5"/>
      <c r="D11" s="7"/>
      <c r="E11" s="7"/>
      <c r="F11" s="7"/>
      <c r="G11" s="8"/>
      <c r="H11" s="9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5" t="s">
        <v>15</v>
      </c>
      <c r="D12" s="6">
        <v>21000</v>
      </c>
      <c r="E12" s="7">
        <v>225</v>
      </c>
      <c r="F12" s="7"/>
      <c r="G12" s="8">
        <f>D12*F12</f>
        <v>0</v>
      </c>
      <c r="H12" s="9">
        <f t="shared" ref="H12:H17" si="0">F12*E12</f>
        <v>0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5" t="s">
        <v>16</v>
      </c>
      <c r="D13" s="6">
        <v>30000</v>
      </c>
      <c r="E13" s="7">
        <v>900</v>
      </c>
      <c r="F13" s="7"/>
      <c r="G13" s="8">
        <f>D13*F13</f>
        <v>0</v>
      </c>
      <c r="H13" s="9">
        <f t="shared" si="0"/>
        <v>0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5"/>
      <c r="D14" s="7"/>
      <c r="E14" s="7"/>
      <c r="F14" s="7"/>
      <c r="G14" s="8"/>
      <c r="H14" s="9">
        <f t="shared" si="0"/>
        <v>0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5" t="s">
        <v>17</v>
      </c>
      <c r="D15" s="6">
        <v>25000</v>
      </c>
      <c r="E15" s="7">
        <v>252</v>
      </c>
      <c r="F15" s="7"/>
      <c r="G15" s="8">
        <f>D15*F15</f>
        <v>0</v>
      </c>
      <c r="H15" s="9">
        <f t="shared" si="0"/>
        <v>0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5" t="s">
        <v>18</v>
      </c>
      <c r="D16" s="6">
        <v>38000</v>
      </c>
      <c r="E16" s="7">
        <v>981</v>
      </c>
      <c r="F16" s="7"/>
      <c r="G16" s="8">
        <f>D16*F16</f>
        <v>0</v>
      </c>
      <c r="H16" s="9">
        <f t="shared" si="0"/>
        <v>0</v>
      </c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5" t="s">
        <v>19</v>
      </c>
      <c r="D17" s="6">
        <v>35000</v>
      </c>
      <c r="E17" s="7">
        <v>900</v>
      </c>
      <c r="F17" s="7"/>
      <c r="G17" s="8">
        <f>D17*F17</f>
        <v>0</v>
      </c>
      <c r="H17" s="9">
        <f t="shared" si="0"/>
        <v>0</v>
      </c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5"/>
      <c r="D18" s="6"/>
      <c r="E18" s="7"/>
      <c r="F18" s="7"/>
      <c r="G18" s="8"/>
      <c r="H18" s="9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5" t="s">
        <v>20</v>
      </c>
      <c r="D19" s="6">
        <v>30000</v>
      </c>
      <c r="E19" s="7">
        <v>430</v>
      </c>
      <c r="F19" s="7"/>
      <c r="G19" s="8">
        <f>D19*F19</f>
        <v>0</v>
      </c>
      <c r="H19" s="9">
        <f>F19*E19</f>
        <v>0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5" t="s">
        <v>21</v>
      </c>
      <c r="D20" s="6">
        <v>600000</v>
      </c>
      <c r="E20" s="7">
        <v>415</v>
      </c>
      <c r="F20" s="7"/>
      <c r="G20" s="8">
        <f>D20*F20</f>
        <v>0</v>
      </c>
      <c r="H20" s="9">
        <f>F20*E20</f>
        <v>0</v>
      </c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5" t="s">
        <v>22</v>
      </c>
      <c r="D21" s="6">
        <v>80000</v>
      </c>
      <c r="E21" s="7">
        <v>430</v>
      </c>
      <c r="F21" s="7"/>
      <c r="G21" s="8">
        <f>D21*F21</f>
        <v>0</v>
      </c>
      <c r="H21" s="9">
        <f>F21*E21</f>
        <v>0</v>
      </c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5" t="s">
        <v>23</v>
      </c>
      <c r="D22" s="6">
        <v>700000</v>
      </c>
      <c r="E22" s="7">
        <v>415</v>
      </c>
      <c r="F22" s="7"/>
      <c r="G22" s="8">
        <f>D22*F22</f>
        <v>0</v>
      </c>
      <c r="H22" s="9">
        <f>F22*E22</f>
        <v>0</v>
      </c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5"/>
      <c r="D23" s="7"/>
      <c r="E23" s="7"/>
      <c r="F23" s="7"/>
      <c r="G23" s="8"/>
      <c r="H23" s="9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5" t="s">
        <v>24</v>
      </c>
      <c r="D24" s="6">
        <v>75000</v>
      </c>
      <c r="E24" s="7">
        <v>293</v>
      </c>
      <c r="F24" s="7"/>
      <c r="G24" s="8">
        <f>D24*F24</f>
        <v>0</v>
      </c>
      <c r="H24" s="9">
        <f>F24*E24</f>
        <v>0</v>
      </c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5" t="s">
        <v>25</v>
      </c>
      <c r="D25" s="6">
        <v>90000</v>
      </c>
      <c r="E25" s="7">
        <v>306</v>
      </c>
      <c r="F25" s="7"/>
      <c r="G25" s="8">
        <f>D25*F25</f>
        <v>0</v>
      </c>
      <c r="H25" s="9">
        <f>F25*E25</f>
        <v>0</v>
      </c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5" t="s">
        <v>26</v>
      </c>
      <c r="D26" s="6">
        <v>37000</v>
      </c>
      <c r="E26" s="7">
        <v>1060</v>
      </c>
      <c r="F26" s="7"/>
      <c r="G26" s="8">
        <f>D26*F26</f>
        <v>0</v>
      </c>
      <c r="H26" s="9">
        <f>F26*E26</f>
        <v>0</v>
      </c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5" t="s">
        <v>27</v>
      </c>
      <c r="D27" s="6">
        <v>30000</v>
      </c>
      <c r="E27" s="7">
        <v>1060</v>
      </c>
      <c r="F27" s="7"/>
      <c r="G27" s="8">
        <f>D27*F27</f>
        <v>0</v>
      </c>
      <c r="H27" s="9">
        <f>F27*E27</f>
        <v>0</v>
      </c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5"/>
      <c r="D28" s="7"/>
      <c r="E28" s="7"/>
      <c r="F28" s="7"/>
      <c r="G28" s="8"/>
      <c r="H28" s="9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1" t="s">
        <v>28</v>
      </c>
      <c r="D29" s="6">
        <v>58000</v>
      </c>
      <c r="E29" s="7">
        <v>234</v>
      </c>
      <c r="F29" s="7"/>
      <c r="G29" s="8">
        <f>D29*F29</f>
        <v>0</v>
      </c>
      <c r="H29" s="9">
        <f>F29*E29</f>
        <v>0</v>
      </c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1" t="s">
        <v>29</v>
      </c>
      <c r="D30" s="6">
        <v>58000</v>
      </c>
      <c r="E30" s="7">
        <v>234</v>
      </c>
      <c r="F30" s="7"/>
      <c r="G30" s="8">
        <f>D30*F30</f>
        <v>0</v>
      </c>
      <c r="H30" s="9">
        <f>F30*E30</f>
        <v>0</v>
      </c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1" t="s">
        <v>30</v>
      </c>
      <c r="D31" s="6">
        <v>58000</v>
      </c>
      <c r="E31" s="7">
        <v>234</v>
      </c>
      <c r="F31" s="7"/>
      <c r="G31" s="8">
        <f>D31*F31</f>
        <v>0</v>
      </c>
      <c r="H31" s="9">
        <f>F31*E31</f>
        <v>0</v>
      </c>
      <c r="I31" s="12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1" t="s">
        <v>31</v>
      </c>
      <c r="D32" s="6">
        <v>15000</v>
      </c>
      <c r="E32" s="7">
        <v>234</v>
      </c>
      <c r="F32" s="7"/>
      <c r="G32" s="8">
        <f>D32*F32</f>
        <v>0</v>
      </c>
      <c r="H32" s="9">
        <f>F32*E32</f>
        <v>0</v>
      </c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1" t="s">
        <v>32</v>
      </c>
      <c r="D33" s="6">
        <v>15000</v>
      </c>
      <c r="E33" s="7">
        <v>234</v>
      </c>
      <c r="F33" s="7"/>
      <c r="G33" s="8">
        <f>D33*F33</f>
        <v>0</v>
      </c>
      <c r="H33" s="9">
        <f>F33*E33</f>
        <v>0</v>
      </c>
      <c r="I33" s="12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3" t="s">
        <v>33</v>
      </c>
      <c r="D34" s="3" t="s">
        <v>9</v>
      </c>
      <c r="E34" s="3" t="s">
        <v>10</v>
      </c>
      <c r="F34" s="3" t="s">
        <v>11</v>
      </c>
      <c r="G34" s="10" t="s">
        <v>9</v>
      </c>
      <c r="H34" s="4" t="s">
        <v>5</v>
      </c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5" t="s">
        <v>34</v>
      </c>
      <c r="D35" s="6">
        <v>1400000</v>
      </c>
      <c r="E35" s="7">
        <v>300</v>
      </c>
      <c r="F35" s="7"/>
      <c r="G35" s="8">
        <f>D35*F35</f>
        <v>0</v>
      </c>
      <c r="H35" s="9">
        <f>F35*E35</f>
        <v>0</v>
      </c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5" t="s">
        <v>35</v>
      </c>
      <c r="D36" s="6">
        <v>900000</v>
      </c>
      <c r="E36" s="7">
        <v>305</v>
      </c>
      <c r="F36" s="7"/>
      <c r="G36" s="8">
        <f>D36*F36</f>
        <v>0</v>
      </c>
      <c r="H36" s="9">
        <f>F36*E36</f>
        <v>0</v>
      </c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5" t="s">
        <v>36</v>
      </c>
      <c r="D37" s="6">
        <v>800000</v>
      </c>
      <c r="E37" s="7">
        <v>215</v>
      </c>
      <c r="F37" s="7"/>
      <c r="G37" s="8">
        <f>D37*F37</f>
        <v>0</v>
      </c>
      <c r="H37" s="9">
        <f>F37*E37</f>
        <v>0</v>
      </c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4" t="s">
        <v>37</v>
      </c>
      <c r="D38" s="15">
        <v>5000</v>
      </c>
      <c r="E38" s="16">
        <v>125</v>
      </c>
      <c r="F38" s="16"/>
      <c r="G38" s="8">
        <f>D38*F38</f>
        <v>0</v>
      </c>
      <c r="H38" s="9">
        <f>F38*E38</f>
        <v>0</v>
      </c>
      <c r="I38" s="1"/>
      <c r="J38" s="1"/>
      <c r="K38" s="1"/>
      <c r="L38" s="1"/>
      <c r="M38" s="1"/>
      <c r="N38" s="1"/>
      <c r="O38" s="1"/>
      <c r="P38" s="1"/>
    </row>
    <row r="39" spans="1:16" ht="15.75" thickBot="1" x14ac:dyDescent="0.3">
      <c r="A39" s="1"/>
      <c r="B39" s="1"/>
      <c r="C39" s="17"/>
      <c r="D39" s="17"/>
      <c r="E39" s="17"/>
      <c r="F39" s="17"/>
      <c r="G39" s="17"/>
      <c r="H39" s="17"/>
      <c r="I39" s="1"/>
      <c r="J39" s="1"/>
      <c r="K39" s="1"/>
      <c r="L39" s="1"/>
      <c r="M39" s="1"/>
      <c r="N39" s="1"/>
      <c r="O39" s="1"/>
      <c r="P39" s="1"/>
    </row>
    <row r="40" spans="1:16" ht="15.75" thickBot="1" x14ac:dyDescent="0.3">
      <c r="A40" s="1"/>
      <c r="B40" s="1"/>
      <c r="C40" s="17"/>
      <c r="D40" s="17"/>
      <c r="E40" s="17"/>
      <c r="F40" s="18" t="s">
        <v>38</v>
      </c>
      <c r="G40" s="19">
        <f>SUM(G5:G39)</f>
        <v>0</v>
      </c>
      <c r="H40" s="20">
        <f>SUM(H5:H39)</f>
        <v>0</v>
      </c>
      <c r="I40" s="1"/>
      <c r="J40" s="1"/>
      <c r="K40" s="1"/>
      <c r="L40" s="1"/>
      <c r="M40" s="1"/>
      <c r="N40" s="1"/>
      <c r="O40" s="1"/>
      <c r="P40" s="1"/>
    </row>
    <row r="41" spans="1:16" ht="15.75" thickBot="1" x14ac:dyDescent="0.3">
      <c r="A41" s="1"/>
      <c r="B41" s="1"/>
      <c r="C41" s="17"/>
      <c r="D41" s="17"/>
      <c r="E41" s="17"/>
      <c r="F41" s="17"/>
      <c r="G41" s="17"/>
      <c r="H41" s="17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21" t="s">
        <v>39</v>
      </c>
      <c r="D42" s="22"/>
      <c r="E42" s="23"/>
      <c r="F42" s="17"/>
      <c r="G42" s="17"/>
      <c r="H42" s="17"/>
      <c r="I42" s="1"/>
      <c r="J42" s="1"/>
      <c r="K42" s="1"/>
      <c r="L42" s="1"/>
      <c r="M42" s="1"/>
      <c r="N42" s="1"/>
      <c r="O42" s="1"/>
      <c r="P42" s="1"/>
    </row>
    <row r="43" spans="1:16" ht="15.75" thickBot="1" x14ac:dyDescent="0.3">
      <c r="A43" s="1"/>
      <c r="B43" s="1"/>
      <c r="C43" s="24" t="s">
        <v>40</v>
      </c>
      <c r="D43" s="25"/>
      <c r="E43" s="26"/>
      <c r="F43" s="17"/>
      <c r="G43" s="17"/>
      <c r="H43" s="17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</sheetData>
  <mergeCells count="2">
    <mergeCell ref="C42:E42"/>
    <mergeCell ref="C43:E43"/>
  </mergeCells>
  <conditionalFormatting sqref="G40">
    <cfRule type="cellIs" dxfId="3" priority="3" operator="lessThanOrEqual">
      <formula>100000000</formula>
    </cfRule>
    <cfRule type="cellIs" priority="4" operator="lessThanOrEqual">
      <formula>100000000</formula>
    </cfRule>
    <cfRule type="cellIs" dxfId="2" priority="5" operator="greaterThan">
      <formula>100000000</formula>
    </cfRule>
  </conditionalFormatting>
  <conditionalFormatting sqref="H40">
    <cfRule type="cellIs" dxfId="1" priority="1" operator="lessThanOrEqual">
      <formula>120000</formula>
    </cfRule>
    <cfRule type="cellIs" dxfId="0" priority="2" operator="greaterThan">
      <formula>120000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A-10C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2020-06-15T08:01:13Z</dcterms:created>
  <dcterms:modified xsi:type="dcterms:W3CDTF">2020-06-15T08:01:35Z</dcterms:modified>
</cp:coreProperties>
</file>