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32nd\Mission Design\OPBH-Brief\FILES\"/>
    </mc:Choice>
  </mc:AlternateContent>
  <xr:revisionPtr revIDLastSave="0" documentId="13_ncr:1_{245E1579-0564-4A68-A387-8CAE8716B39E}" xr6:coauthVersionLast="45" xr6:coauthVersionMax="45" xr10:uidLastSave="{00000000-0000-0000-0000-000000000000}"/>
  <bookViews>
    <workbookView xWindow="28095" yWindow="3390" windowWidth="21600" windowHeight="15435" xr2:uid="{2FDFE37B-21B0-472E-9088-F9AC28A14026}"/>
  </bookViews>
  <sheets>
    <sheet name="Ka-5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1" l="1"/>
  <c r="G20" i="1"/>
  <c r="H19" i="1"/>
  <c r="G19" i="1"/>
  <c r="H17" i="1"/>
  <c r="G17" i="1"/>
  <c r="H16" i="1"/>
  <c r="G16" i="1"/>
  <c r="H15" i="1"/>
  <c r="G15" i="1"/>
  <c r="H14" i="1"/>
  <c r="G14" i="1"/>
  <c r="H13" i="1"/>
  <c r="G13" i="1"/>
  <c r="H11" i="1"/>
  <c r="G11" i="1"/>
  <c r="H10" i="1"/>
  <c r="G10" i="1"/>
  <c r="H9" i="1"/>
  <c r="G9" i="1"/>
  <c r="H8" i="1"/>
  <c r="G8" i="1"/>
  <c r="H7" i="1"/>
  <c r="G7" i="1"/>
  <c r="H5" i="1"/>
  <c r="H22" i="1" s="1"/>
  <c r="G5" i="1"/>
  <c r="G22" i="1" s="1"/>
</calcChain>
</file>

<file path=xl/sharedStrings.xml><?xml version="1.0" encoding="utf-8"?>
<sst xmlns="http://schemas.openxmlformats.org/spreadsheetml/2006/main" count="27" uniqueCount="21">
  <si>
    <t>Air to Ground Weapons</t>
  </si>
  <si>
    <t>Cost</t>
  </si>
  <si>
    <t>Weight (kg)</t>
  </si>
  <si>
    <t>Number of Weapons</t>
  </si>
  <si>
    <t xml:space="preserve">Weight Total (kg) </t>
  </si>
  <si>
    <t>9A4172 Vikhr</t>
  </si>
  <si>
    <t>Kh-25ML</t>
  </si>
  <si>
    <t>FAB-250</t>
  </si>
  <si>
    <t>FAB-500</t>
  </si>
  <si>
    <t>AO-2.5RT</t>
  </si>
  <si>
    <t>S-13 OF</t>
  </si>
  <si>
    <t>S-8KOM</t>
  </si>
  <si>
    <t>S-8OFP2</t>
  </si>
  <si>
    <t>S-8OM</t>
  </si>
  <si>
    <t>S-8TsM</t>
  </si>
  <si>
    <t>Miscellaneous</t>
  </si>
  <si>
    <t>UPK-23-250</t>
  </si>
  <si>
    <t>Fuel Drop Tanks</t>
  </si>
  <si>
    <t>TOTAL</t>
  </si>
  <si>
    <t>Max Cost Allowed: $50,000,000</t>
  </si>
  <si>
    <t>Max Weight Allowed: 60,000 kgs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</si>
</sst>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$-409]#,##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505050"/>
      </left>
      <right/>
      <top/>
      <bottom style="thin">
        <color indexed="64"/>
      </bottom>
      <diagonal/>
    </border>
    <border>
      <left/>
      <right style="thin">
        <color rgb="FF505050"/>
      </right>
      <top/>
      <bottom style="thin">
        <color indexed="64"/>
      </bottom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6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6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1</xdr:row>
      <xdr:rowOff>0</xdr:rowOff>
    </xdr:from>
    <xdr:to>
      <xdr:col>15</xdr:col>
      <xdr:colOff>438150</xdr:colOff>
      <xdr:row>29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773FF0-18B1-49B5-9B96-D65904880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2375" y="190500"/>
          <a:ext cx="4648200" cy="554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14B6D-A717-4553-8849-BBA4F02DA515}">
  <dimension ref="A1:P34"/>
  <sheetViews>
    <sheetView tabSelected="1" workbookViewId="0">
      <selection activeCell="F40" sqref="F40"/>
    </sheetView>
  </sheetViews>
  <sheetFormatPr defaultRowHeight="15" x14ac:dyDescent="0.25"/>
  <cols>
    <col min="3" max="3" width="25.85546875" bestFit="1" customWidth="1"/>
    <col min="4" max="4" width="10.85546875" bestFit="1" customWidth="1"/>
    <col min="5" max="5" width="11.7109375" bestFit="1" customWidth="1"/>
    <col min="6" max="6" width="19.5703125" bestFit="1" customWidth="1"/>
    <col min="7" max="7" width="9.7109375" bestFit="1" customWidth="1"/>
    <col min="8" max="8" width="16.7109375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2" t="s">
        <v>0</v>
      </c>
      <c r="D4" s="3" t="s">
        <v>1</v>
      </c>
      <c r="E4" s="3" t="s">
        <v>2</v>
      </c>
      <c r="F4" s="3" t="s">
        <v>3</v>
      </c>
      <c r="G4" s="4" t="s">
        <v>1</v>
      </c>
      <c r="H4" s="5" t="s">
        <v>4</v>
      </c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6" t="s">
        <v>5</v>
      </c>
      <c r="D5" s="7">
        <v>254700</v>
      </c>
      <c r="E5" s="8">
        <v>330</v>
      </c>
      <c r="F5" s="8"/>
      <c r="G5" s="9">
        <f>D5*F5</f>
        <v>0</v>
      </c>
      <c r="H5" s="10">
        <f>F5*E5</f>
        <v>0</v>
      </c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6"/>
      <c r="D6" s="7"/>
      <c r="E6" s="8"/>
      <c r="F6" s="8"/>
      <c r="G6" s="9"/>
      <c r="H6" s="10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6" t="s">
        <v>6</v>
      </c>
      <c r="D7" s="7">
        <v>80000</v>
      </c>
      <c r="E7" s="8">
        <v>300</v>
      </c>
      <c r="F7" s="8"/>
      <c r="G7" s="9">
        <f>D7*F7</f>
        <v>0</v>
      </c>
      <c r="H7" s="10">
        <f>F7*E7</f>
        <v>0</v>
      </c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6"/>
      <c r="D8" s="7"/>
      <c r="E8" s="8"/>
      <c r="F8" s="8"/>
      <c r="G8" s="9">
        <f>D8*F8</f>
        <v>0</v>
      </c>
      <c r="H8" s="10">
        <f>F8*E8</f>
        <v>0</v>
      </c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6" t="s">
        <v>7</v>
      </c>
      <c r="D9" s="7">
        <v>2000</v>
      </c>
      <c r="E9" s="8">
        <v>250</v>
      </c>
      <c r="F9" s="8"/>
      <c r="G9" s="9">
        <f>D9*F9</f>
        <v>0</v>
      </c>
      <c r="H9" s="10">
        <f>F9*E9</f>
        <v>0</v>
      </c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6" t="s">
        <v>8</v>
      </c>
      <c r="D10" s="7">
        <v>2800</v>
      </c>
      <c r="E10" s="8">
        <v>500</v>
      </c>
      <c r="F10" s="8"/>
      <c r="G10" s="9">
        <f>D10*F10</f>
        <v>0</v>
      </c>
      <c r="H10" s="10">
        <f>F10*E10</f>
        <v>0</v>
      </c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6" t="s">
        <v>9</v>
      </c>
      <c r="D11" s="7">
        <v>15000</v>
      </c>
      <c r="E11" s="8">
        <v>120</v>
      </c>
      <c r="F11" s="8"/>
      <c r="G11" s="9">
        <f>D11*F11</f>
        <v>0</v>
      </c>
      <c r="H11" s="10">
        <f>F11*E11</f>
        <v>0</v>
      </c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1"/>
      <c r="B12" s="1"/>
      <c r="C12" s="6"/>
      <c r="D12" s="8"/>
      <c r="E12" s="8"/>
      <c r="F12" s="8"/>
      <c r="G12" s="9"/>
      <c r="H12" s="10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1"/>
      <c r="B13" s="1"/>
      <c r="C13" s="6" t="s">
        <v>10</v>
      </c>
      <c r="D13" s="7">
        <v>58000</v>
      </c>
      <c r="E13" s="8">
        <v>500</v>
      </c>
      <c r="F13" s="8"/>
      <c r="G13" s="9">
        <f>D13*F13</f>
        <v>0</v>
      </c>
      <c r="H13" s="10">
        <f>F13*E13</f>
        <v>0</v>
      </c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/>
      <c r="B14" s="1"/>
      <c r="C14" s="6" t="s">
        <v>11</v>
      </c>
      <c r="D14" s="7">
        <v>58000</v>
      </c>
      <c r="E14" s="8">
        <v>340</v>
      </c>
      <c r="F14" s="8"/>
      <c r="G14" s="9">
        <f>D14*F14</f>
        <v>0</v>
      </c>
      <c r="H14" s="10">
        <f>F14*E14</f>
        <v>0</v>
      </c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"/>
      <c r="B15" s="1"/>
      <c r="C15" s="6" t="s">
        <v>12</v>
      </c>
      <c r="D15" s="7">
        <v>58000</v>
      </c>
      <c r="E15" s="8">
        <v>340</v>
      </c>
      <c r="F15" s="8"/>
      <c r="G15" s="9">
        <f>D15*F15</f>
        <v>0</v>
      </c>
      <c r="H15" s="10">
        <f>F15*E15</f>
        <v>0</v>
      </c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/>
      <c r="B16" s="1"/>
      <c r="C16" s="6" t="s">
        <v>13</v>
      </c>
      <c r="D16" s="7">
        <v>58000</v>
      </c>
      <c r="E16" s="8">
        <v>360</v>
      </c>
      <c r="F16" s="8"/>
      <c r="G16" s="9">
        <f>D16*F16</f>
        <v>0</v>
      </c>
      <c r="H16" s="10">
        <f>F16*E16</f>
        <v>0</v>
      </c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6" t="s">
        <v>14</v>
      </c>
      <c r="D17" s="7">
        <v>58000</v>
      </c>
      <c r="E17" s="11">
        <v>300</v>
      </c>
      <c r="F17" s="8"/>
      <c r="G17" s="9">
        <f>D17*F17</f>
        <v>0</v>
      </c>
      <c r="H17" s="10">
        <f>F17*E17</f>
        <v>0</v>
      </c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2" t="s">
        <v>15</v>
      </c>
      <c r="D18" s="3" t="s">
        <v>1</v>
      </c>
      <c r="E18" s="3" t="s">
        <v>2</v>
      </c>
      <c r="F18" s="3" t="s">
        <v>3</v>
      </c>
      <c r="G18" s="4" t="s">
        <v>1</v>
      </c>
      <c r="H18" s="5" t="s">
        <v>4</v>
      </c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6" t="s">
        <v>16</v>
      </c>
      <c r="D19" s="7">
        <v>100000</v>
      </c>
      <c r="E19" s="8">
        <v>219</v>
      </c>
      <c r="F19" s="8"/>
      <c r="G19" s="9">
        <f>D19*F19</f>
        <v>0</v>
      </c>
      <c r="H19" s="10">
        <f>F19*E19</f>
        <v>0</v>
      </c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3" t="s">
        <v>17</v>
      </c>
      <c r="D20" s="14">
        <v>5000</v>
      </c>
      <c r="E20" s="11">
        <v>125</v>
      </c>
      <c r="F20" s="11"/>
      <c r="G20" s="15">
        <f>D20*F20</f>
        <v>0</v>
      </c>
      <c r="H20" s="16">
        <f>F20*E20</f>
        <v>0</v>
      </c>
      <c r="I20" s="1"/>
      <c r="J20" s="1"/>
      <c r="K20" s="1"/>
      <c r="L20" s="1"/>
      <c r="M20" s="1"/>
      <c r="N20" s="1"/>
      <c r="O20" s="1"/>
      <c r="P20" s="1"/>
    </row>
    <row r="21" spans="1:16" ht="15.75" thickBot="1" x14ac:dyDescent="0.3">
      <c r="A21" s="1"/>
      <c r="B21" s="1"/>
      <c r="C21" s="17"/>
      <c r="D21" s="17"/>
      <c r="E21" s="17"/>
      <c r="F21" s="17"/>
      <c r="G21" s="17"/>
      <c r="H21" s="17"/>
      <c r="I21" s="1"/>
      <c r="J21" s="1"/>
      <c r="K21" s="1"/>
      <c r="L21" s="1"/>
      <c r="M21" s="1"/>
      <c r="N21" s="1"/>
      <c r="O21" s="1"/>
      <c r="P21" s="1"/>
    </row>
    <row r="22" spans="1:16" ht="15.75" thickBot="1" x14ac:dyDescent="0.3">
      <c r="A22" s="1"/>
      <c r="B22" s="1"/>
      <c r="C22" s="17"/>
      <c r="D22" s="17"/>
      <c r="E22" s="17"/>
      <c r="F22" s="18" t="s">
        <v>18</v>
      </c>
      <c r="G22" s="19">
        <f>SUM(G5:G21)</f>
        <v>0</v>
      </c>
      <c r="H22" s="20">
        <f>SUM(H5:H21)</f>
        <v>0</v>
      </c>
      <c r="I22" s="1"/>
      <c r="J22" s="1"/>
      <c r="K22" s="1"/>
      <c r="L22" s="1"/>
      <c r="M22" s="1"/>
      <c r="N22" s="1"/>
      <c r="O22" s="1"/>
      <c r="P22" s="1"/>
    </row>
    <row r="23" spans="1:16" ht="15.75" thickBot="1" x14ac:dyDescent="0.3">
      <c r="A23" s="1"/>
      <c r="B23" s="1"/>
      <c r="C23" s="17"/>
      <c r="D23" s="17"/>
      <c r="E23" s="17"/>
      <c r="F23" s="17"/>
      <c r="G23" s="17"/>
      <c r="H23" s="17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/>
      <c r="B24" s="1"/>
      <c r="C24" s="21" t="s">
        <v>19</v>
      </c>
      <c r="D24" s="22"/>
      <c r="E24" s="23"/>
      <c r="F24" s="17"/>
      <c r="G24" s="17"/>
      <c r="H24" s="17"/>
      <c r="I24" s="1"/>
      <c r="J24" s="1"/>
      <c r="K24" s="1"/>
      <c r="L24" s="1"/>
      <c r="M24" s="1"/>
      <c r="N24" s="1"/>
      <c r="O24" s="1"/>
      <c r="P24" s="1"/>
    </row>
    <row r="25" spans="1:16" ht="15.75" thickBot="1" x14ac:dyDescent="0.3">
      <c r="A25" s="1"/>
      <c r="B25" s="1"/>
      <c r="C25" s="24" t="s">
        <v>20</v>
      </c>
      <c r="D25" s="25"/>
      <c r="E25" s="26"/>
      <c r="F25" s="17"/>
      <c r="G25" s="17"/>
      <c r="H25" s="17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</sheetData>
  <mergeCells count="2">
    <mergeCell ref="C24:E24"/>
    <mergeCell ref="C25:E25"/>
  </mergeCells>
  <conditionalFormatting sqref="G22">
    <cfRule type="cellIs" dxfId="3" priority="3" operator="lessThanOrEqual">
      <formula>50000000</formula>
    </cfRule>
    <cfRule type="cellIs" dxfId="2" priority="4" operator="greaterThan">
      <formula>50000000</formula>
    </cfRule>
  </conditionalFormatting>
  <conditionalFormatting sqref="H22">
    <cfRule type="cellIs" dxfId="1" priority="1" operator="lessThanOrEqual">
      <formula>60000</formula>
    </cfRule>
    <cfRule type="cellIs" dxfId="0" priority="2" operator="greaterThan">
      <formula>60000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Ka-50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2020-06-15T08:01:45Z</dcterms:created>
  <dcterms:modified xsi:type="dcterms:W3CDTF">2020-06-15T08:02:15Z</dcterms:modified>
</cp:coreProperties>
</file>