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3555" windowHeight="2640" firstSheet="1"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45621"/>
</workbook>
</file>

<file path=xl/calcChain.xml><?xml version="1.0" encoding="utf-8"?>
<calcChain xmlns="http://schemas.openxmlformats.org/spreadsheetml/2006/main">
  <c r="B19" i="5" l="1"/>
  <c r="B17" i="5"/>
  <c r="B16" i="5"/>
  <c r="B15" i="5"/>
  <c r="B13" i="5"/>
  <c r="B11" i="5"/>
  <c r="U9" i="5" l="1"/>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G16" i="3" l="1"/>
  <c r="G24" i="3"/>
  <c r="I338" i="2"/>
  <c r="I277" i="2"/>
  <c r="I239" i="2"/>
  <c r="I206" i="2"/>
  <c r="I138" i="2"/>
  <c r="G439" i="2"/>
  <c r="G411" i="2"/>
  <c r="G400" i="2"/>
  <c r="G387" i="2"/>
  <c r="G364" i="2"/>
  <c r="G350" i="2"/>
  <c r="G329" i="2"/>
  <c r="G320" i="2"/>
  <c r="G296" i="2"/>
  <c r="G287" i="2"/>
  <c r="G277" i="2"/>
  <c r="G265" i="2"/>
  <c r="G254" i="2"/>
  <c r="G239" i="2"/>
  <c r="G229" i="2"/>
  <c r="G216" i="2"/>
  <c r="G206" i="2"/>
  <c r="G196" i="2"/>
  <c r="G162" i="2"/>
  <c r="G138" i="2"/>
  <c r="G124" i="2"/>
  <c r="G100" i="2"/>
  <c r="G150" i="2"/>
  <c r="G338" i="2"/>
  <c r="F18" i="2"/>
  <c r="F23" i="2"/>
  <c r="F28" i="2"/>
  <c r="F35" i="2"/>
  <c r="F41" i="2"/>
  <c r="F44" i="2"/>
  <c r="F48" i="2"/>
  <c r="F56" i="2"/>
  <c r="F62" i="2"/>
  <c r="F65" i="2"/>
  <c r="G62" i="2" s="1"/>
  <c r="F73" i="2"/>
  <c r="F81" i="2"/>
  <c r="F89" i="2"/>
  <c r="G89" i="2" s="1"/>
  <c r="F94" i="2"/>
  <c r="F100" i="2"/>
  <c r="F105" i="2"/>
  <c r="F111" i="2"/>
  <c r="G111" i="2" s="1"/>
  <c r="I100" i="2" s="1"/>
  <c r="F118" i="2"/>
  <c r="F124" i="2"/>
  <c r="F130" i="2"/>
  <c r="F138" i="2"/>
  <c r="F144" i="2"/>
  <c r="F150" i="2"/>
  <c r="F154" i="2"/>
  <c r="F158" i="2"/>
  <c r="F162" i="2"/>
  <c r="F166" i="2"/>
  <c r="F173" i="2"/>
  <c r="G173" i="2" s="1"/>
  <c r="F179" i="2"/>
  <c r="F185" i="2"/>
  <c r="G185" i="2" s="1"/>
  <c r="F192" i="2"/>
  <c r="F196" i="2"/>
  <c r="F199" i="2"/>
  <c r="F206" i="2"/>
  <c r="F211" i="2"/>
  <c r="F216" i="2"/>
  <c r="F223" i="2"/>
  <c r="F229" i="2"/>
  <c r="F233" i="2"/>
  <c r="F239" i="2"/>
  <c r="F247" i="2"/>
  <c r="F254" i="2"/>
  <c r="F259" i="2"/>
  <c r="F265" i="2"/>
  <c r="F270" i="2"/>
  <c r="F277" i="2"/>
  <c r="F281" i="2"/>
  <c r="F287" i="2"/>
  <c r="F291" i="2"/>
  <c r="F296" i="2"/>
  <c r="F299" i="2"/>
  <c r="F304" i="2"/>
  <c r="F309" i="2"/>
  <c r="G304" i="2" s="1"/>
  <c r="I304" i="2" s="1"/>
  <c r="F314" i="2"/>
  <c r="F320" i="2"/>
  <c r="F324" i="2"/>
  <c r="F329" i="2"/>
  <c r="F332" i="2"/>
  <c r="F338" i="2"/>
  <c r="F342" i="2"/>
  <c r="F346" i="2"/>
  <c r="F350" i="2"/>
  <c r="F360" i="2"/>
  <c r="F364" i="2"/>
  <c r="F370" i="2"/>
  <c r="F376" i="2"/>
  <c r="F382" i="2"/>
  <c r="G376" i="2" s="1"/>
  <c r="I376" i="2" s="1"/>
  <c r="F387" i="2"/>
  <c r="F392" i="2"/>
  <c r="F400" i="2"/>
  <c r="F404" i="2"/>
  <c r="F411" i="2"/>
  <c r="F417" i="2"/>
  <c r="F424" i="2"/>
  <c r="F431" i="2"/>
  <c r="F439" i="2"/>
  <c r="F443" i="2"/>
  <c r="B1" i="2"/>
  <c r="A8" i="3"/>
  <c r="A9" i="3"/>
  <c r="A10" i="3"/>
  <c r="A11" i="3"/>
  <c r="A12" i="3"/>
  <c r="G18" i="3"/>
  <c r="G20" i="3"/>
  <c r="G21" i="3"/>
  <c r="G22" i="3"/>
  <c r="B18" i="5" l="1"/>
  <c r="C23" i="3"/>
  <c r="G23" i="3" s="1"/>
  <c r="B20" i="5"/>
  <c r="C25" i="3"/>
  <c r="G25" i="3" s="1"/>
  <c r="G424" i="2"/>
  <c r="I411" i="2" s="1"/>
  <c r="B21" i="5" s="1"/>
  <c r="B12" i="5"/>
  <c r="C17" i="3"/>
  <c r="G17" i="3" s="1"/>
  <c r="G35" i="2"/>
  <c r="I173" i="2"/>
  <c r="C19" i="3" s="1"/>
  <c r="G19" i="3" s="1"/>
  <c r="G48" i="2"/>
  <c r="G73" i="2"/>
  <c r="G18" i="2"/>
  <c r="A1" i="3"/>
  <c r="K18" i="5" l="1"/>
  <c r="AE18" i="5"/>
  <c r="K20" i="5"/>
  <c r="AE20" i="5"/>
  <c r="C26" i="3"/>
  <c r="G26" i="3" s="1"/>
  <c r="AE21" i="5"/>
  <c r="K21" i="5"/>
  <c r="K12" i="5"/>
  <c r="AE12" i="5"/>
  <c r="I18" i="2"/>
  <c r="B10" i="5" s="1"/>
  <c r="K10" i="5" s="1"/>
  <c r="B14" i="5"/>
  <c r="K14" i="5" s="1"/>
  <c r="I62" i="2"/>
  <c r="C15" i="3" l="1"/>
  <c r="G15" i="3" s="1"/>
  <c r="AE14" i="5"/>
  <c r="C23" i="5"/>
  <c r="AE10" i="5"/>
  <c r="K23" i="5"/>
  <c r="E24" i="5" l="1"/>
  <c r="K24" i="5"/>
  <c r="I24" i="5"/>
  <c r="G24" i="5"/>
  <c r="C24" i="5"/>
</calcChain>
</file>

<file path=xl/sharedStrings.xml><?xml version="1.0" encoding="utf-8"?>
<sst xmlns="http://schemas.openxmlformats.org/spreadsheetml/2006/main" count="788" uniqueCount="459">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</sst>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s>
  <fills count="27">
    <fill>
      <patternFill patternType="none"/>
    </fill>
    <fill>
      <patternFill patternType="gray125"/>
    </fill>
    <fill>
      <patternFill patternType="solid">
        <fgColor indexed="10"/>
        <bgColor indexed="64"/>
      </patternFill>
    </fill>
    <fill>
      <patternFill patternType="solid">
        <fgColor indexed="18"/>
        <bgColor indexed="64"/>
      </patternFill>
    </fill>
    <fill>
      <patternFill patternType="solid">
        <fgColor indexed="15"/>
        <bgColor indexed="64"/>
      </patternFill>
    </fill>
    <fill>
      <patternFill patternType="solid">
        <fgColor indexed="11"/>
        <bgColor indexed="64"/>
      </patternFill>
    </fill>
    <fill>
      <patternFill patternType="solid">
        <fgColor indexed="19"/>
        <bgColor indexed="64"/>
      </patternFill>
    </fill>
    <fill>
      <patternFill patternType="solid">
        <fgColor indexed="14"/>
        <bgColor indexed="64"/>
      </patternFill>
    </fill>
    <fill>
      <patternFill patternType="solid">
        <fgColor indexed="16"/>
        <bgColor indexed="64"/>
      </patternFill>
    </fill>
    <fill>
      <patternFill patternType="solid">
        <fgColor indexed="13"/>
        <bgColor indexed="64"/>
      </patternFill>
    </fill>
    <fill>
      <patternFill patternType="solid">
        <fgColor indexed="17"/>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CCFF"/>
        <bgColor indexed="64"/>
      </patternFill>
    </fill>
    <fill>
      <patternFill patternType="solid">
        <fgColor rgb="FFFFCC99"/>
        <bgColor indexed="64"/>
      </patternFill>
    </fill>
    <fill>
      <patternFill patternType="solid">
        <fgColor rgb="FFB3D580"/>
        <bgColor indexed="64"/>
      </patternFill>
    </fill>
    <fill>
      <patternFill patternType="solid">
        <fgColor rgb="FFE69999"/>
        <bgColor indexed="64"/>
      </patternFill>
    </fill>
    <fill>
      <patternFill patternType="solid">
        <fgColor indexed="22"/>
        <bgColor indexed="64"/>
      </patternFill>
    </fill>
    <fill>
      <patternFill patternType="solid">
        <fgColor indexed="63"/>
        <bgColor indexed="64"/>
      </patternFill>
    </fill>
    <fill>
      <patternFill patternType="solid">
        <fgColor theme="5"/>
        <bgColor indexed="64"/>
      </patternFill>
    </fill>
    <fill>
      <patternFill patternType="solid">
        <fgColor theme="4"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00B050"/>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4" fillId="0" borderId="0" applyNumberFormat="0" applyFill="0" applyBorder="0" applyAlignment="0" applyProtection="0">
      <alignment vertical="top"/>
      <protection locked="0"/>
    </xf>
  </cellStyleXfs>
  <cellXfs count="264">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2" borderId="2" xfId="0" applyNumberFormat="1" applyFont="1" applyFill="1" applyBorder="1" applyAlignment="1">
      <alignment horizontal="center"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4" borderId="2" xfId="0" applyNumberFormat="1" applyFont="1" applyFill="1" applyBorder="1" applyAlignment="1">
      <alignment horizontal="center" wrapText="1"/>
    </xf>
    <xf numFmtId="0" fontId="3" fillId="5" borderId="2" xfId="0" applyNumberFormat="1" applyFont="1" applyFill="1" applyBorder="1" applyAlignment="1">
      <alignment horizontal="center" wrapText="1"/>
    </xf>
    <xf numFmtId="0" fontId="3" fillId="6" borderId="2" xfId="0" applyNumberFormat="1" applyFont="1" applyFill="1" applyBorder="1" applyAlignment="1">
      <alignment horizontal="center" wrapText="1"/>
    </xf>
    <xf numFmtId="0" fontId="3" fillId="3"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3" fillId="2" borderId="2" xfId="0" applyNumberFormat="1" applyFont="1" applyFill="1" applyBorder="1" applyAlignment="1">
      <alignment horizontal="center"/>
    </xf>
    <xf numFmtId="0" fontId="3" fillId="4" borderId="2" xfId="0" applyNumberFormat="1" applyFont="1" applyFill="1" applyBorder="1" applyAlignment="1">
      <alignment horizontal="center"/>
    </xf>
    <xf numFmtId="0" fontId="3" fillId="5" borderId="2" xfId="0" applyNumberFormat="1" applyFont="1" applyFill="1" applyBorder="1" applyAlignment="1">
      <alignment horizontal="center"/>
    </xf>
    <xf numFmtId="0" fontId="3" fillId="6" borderId="2" xfId="0" applyNumberFormat="1" applyFont="1" applyFill="1" applyBorder="1" applyAlignment="1">
      <alignment horizontal="center"/>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11" borderId="7" xfId="0" applyNumberFormat="1" applyFont="1" applyFill="1" applyBorder="1" applyAlignment="1">
      <alignment wrapText="1"/>
    </xf>
    <xf numFmtId="0" fontId="6" fillId="11" borderId="35" xfId="0" applyNumberFormat="1" applyFont="1" applyFill="1" applyBorder="1" applyAlignment="1">
      <alignment horizontal="right" wrapText="1"/>
    </xf>
    <xf numFmtId="0" fontId="2" fillId="11" borderId="36" xfId="0" applyNumberFormat="1" applyFont="1" applyFill="1" applyBorder="1" applyAlignment="1">
      <alignment wrapText="1"/>
    </xf>
    <xf numFmtId="0" fontId="6" fillId="11" borderId="39" xfId="0" applyNumberFormat="1" applyFont="1" applyFill="1" applyBorder="1" applyAlignment="1">
      <alignment horizontal="right" wrapText="1"/>
    </xf>
    <xf numFmtId="0" fontId="2" fillId="11" borderId="41" xfId="0" applyNumberFormat="1" applyFont="1" applyFill="1" applyBorder="1" applyAlignment="1">
      <alignment wrapText="1"/>
    </xf>
    <xf numFmtId="0" fontId="2" fillId="11"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3" fillId="2" borderId="8" xfId="0" applyNumberFormat="1" applyFont="1" applyFill="1" applyBorder="1" applyAlignment="1">
      <alignment horizontal="center" wrapText="1"/>
    </xf>
    <xf numFmtId="0" fontId="6" fillId="11" borderId="41" xfId="0" applyNumberFormat="1" applyFont="1" applyFill="1" applyBorder="1" applyAlignment="1">
      <alignment horizontal="right" wrapText="1"/>
    </xf>
    <xf numFmtId="0" fontId="3" fillId="4" borderId="8" xfId="0" applyNumberFormat="1" applyFont="1" applyFill="1" applyBorder="1" applyAlignment="1">
      <alignment horizontal="center" wrapText="1"/>
    </xf>
    <xf numFmtId="0" fontId="3" fillId="5" borderId="8" xfId="0" applyNumberFormat="1" applyFont="1" applyFill="1" applyBorder="1" applyAlignment="1">
      <alignment horizontal="center" wrapText="1"/>
    </xf>
    <xf numFmtId="0" fontId="3" fillId="6" borderId="8"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0" fontId="2" fillId="11" borderId="37" xfId="0" applyNumberFormat="1" applyFont="1" applyFill="1" applyBorder="1" applyAlignment="1">
      <alignment horizontal="center" wrapText="1"/>
    </xf>
    <xf numFmtId="0" fontId="2" fillId="11" borderId="6" xfId="0" applyNumberFormat="1" applyFont="1" applyFill="1" applyBorder="1" applyAlignment="1">
      <alignment horizontal="center" wrapText="1"/>
    </xf>
    <xf numFmtId="0" fontId="2" fillId="11"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11" borderId="37" xfId="0" applyNumberFormat="1" applyFont="1" applyFill="1" applyBorder="1" applyAlignment="1">
      <alignment horizontal="center" wrapText="1"/>
    </xf>
    <xf numFmtId="0" fontId="3" fillId="11" borderId="6" xfId="0" applyNumberFormat="1" applyFont="1" applyFill="1" applyBorder="1" applyAlignment="1">
      <alignment horizontal="center" wrapText="1"/>
    </xf>
    <xf numFmtId="0" fontId="3" fillId="11"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11" borderId="38" xfId="0" applyNumberFormat="1" applyFont="1" applyFill="1" applyBorder="1" applyAlignment="1">
      <alignment horizontal="center"/>
    </xf>
    <xf numFmtId="0" fontId="2" fillId="11" borderId="40" xfId="0" applyNumberFormat="1" applyFont="1" applyFill="1" applyBorder="1" applyAlignment="1">
      <alignment horizontal="center"/>
    </xf>
    <xf numFmtId="0" fontId="2" fillId="11" borderId="40" xfId="0" applyNumberFormat="1" applyFont="1" applyFill="1" applyBorder="1" applyAlignment="1">
      <alignment horizontal="center" wrapText="1"/>
    </xf>
    <xf numFmtId="0" fontId="2" fillId="11" borderId="44" xfId="0" applyNumberFormat="1" applyFont="1" applyFill="1" applyBorder="1" applyAlignment="1">
      <alignment horizontal="center" wrapText="1"/>
    </xf>
    <xf numFmtId="0" fontId="2" fillId="11"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5" borderId="2" xfId="0" applyNumberFormat="1" applyFont="1" applyFill="1" applyBorder="1" applyAlignment="1">
      <alignment horizontal="center"/>
    </xf>
    <xf numFmtId="0" fontId="3" fillId="16" borderId="2"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6" fillId="0" borderId="52" xfId="1" applyFont="1" applyBorder="1"/>
    <xf numFmtId="0" fontId="16" fillId="0" borderId="52" xfId="1" applyFont="1" applyBorder="1" applyAlignment="1">
      <alignment horizontal="center"/>
    </xf>
    <xf numFmtId="0" fontId="18" fillId="0" borderId="52" xfId="1" applyFont="1" applyBorder="1" applyAlignment="1">
      <alignment horizontal="center"/>
    </xf>
    <xf numFmtId="0" fontId="16" fillId="0" borderId="0" xfId="1" applyFont="1" applyAlignment="1">
      <alignment horizontal="center"/>
    </xf>
    <xf numFmtId="0" fontId="19" fillId="0" borderId="53" xfId="1" applyFont="1" applyBorder="1"/>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9" fillId="0" borderId="0" xfId="1" applyFont="1" applyBorder="1"/>
    <xf numFmtId="0" fontId="16" fillId="0" borderId="0" xfId="1" applyFont="1" applyBorder="1" applyAlignment="1" applyProtection="1">
      <alignment horizontal="center"/>
      <protection locked="0"/>
    </xf>
    <xf numFmtId="0" fontId="19" fillId="0" borderId="50" xfId="1" applyFont="1" applyBorder="1"/>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20" fillId="0" borderId="54" xfId="1" applyFont="1" applyBorder="1"/>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20" fillId="0" borderId="0" xfId="1" applyFont="1" applyBorder="1"/>
    <xf numFmtId="0" fontId="20" fillId="0" borderId="50" xfId="1" applyFont="1" applyBorder="1"/>
    <xf numFmtId="0" fontId="21" fillId="0" borderId="54" xfId="1" applyFont="1" applyBorder="1"/>
    <xf numFmtId="0" fontId="21" fillId="0" borderId="0" xfId="1" applyFont="1" applyBorder="1"/>
    <xf numFmtId="0" fontId="21" fillId="0" borderId="50" xfId="1" applyFont="1" applyBorder="1"/>
    <xf numFmtId="0" fontId="22" fillId="0" borderId="54" xfId="1" applyFont="1" applyBorder="1"/>
    <xf numFmtId="0" fontId="22" fillId="0" borderId="0" xfId="1" applyFont="1" applyBorder="1"/>
    <xf numFmtId="0" fontId="22" fillId="0" borderId="19" xfId="1" applyFont="1" applyBorder="1"/>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23"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17" borderId="0" xfId="1" applyFont="1" applyFill="1" applyAlignment="1">
      <alignment horizontal="left" vertical="top"/>
    </xf>
    <xf numFmtId="0" fontId="16" fillId="17" borderId="0" xfId="1" applyFont="1" applyFill="1" applyAlignment="1">
      <alignment horizontal="left" vertical="top"/>
    </xf>
    <xf numFmtId="0" fontId="16" fillId="17" borderId="0" xfId="1" applyFont="1" applyFill="1" applyAlignment="1">
      <alignment horizontal="left" vertical="top" wrapText="1"/>
    </xf>
    <xf numFmtId="0" fontId="24" fillId="17" borderId="0" xfId="3" applyFill="1" applyAlignment="1" applyProtection="1">
      <alignment horizontal="left" vertical="top" wrapText="1"/>
    </xf>
    <xf numFmtId="0" fontId="14" fillId="17" borderId="0" xfId="1" applyFill="1"/>
    <xf numFmtId="0" fontId="25" fillId="18" borderId="0" xfId="1" applyFont="1" applyFill="1" applyAlignment="1">
      <alignment horizontal="left" vertical="top"/>
    </xf>
    <xf numFmtId="0" fontId="25" fillId="18" borderId="0" xfId="1" applyFont="1" applyFill="1"/>
    <xf numFmtId="0" fontId="18" fillId="18" borderId="0" xfId="1" applyFont="1" applyFill="1" applyAlignment="1">
      <alignment horizontal="left" vertical="top"/>
    </xf>
    <xf numFmtId="0" fontId="18" fillId="18" borderId="0" xfId="1" applyFont="1" applyFill="1"/>
    <xf numFmtId="0" fontId="26" fillId="18" borderId="0" xfId="3" applyFont="1" applyFill="1" applyAlignment="1" applyProtection="1">
      <alignment horizontal="left" vertical="top"/>
    </xf>
    <xf numFmtId="0" fontId="18" fillId="18" borderId="0" xfId="1" applyNumberFormat="1" applyFont="1" applyFill="1" applyAlignment="1">
      <alignment horizontal="left" vertical="top" wrapText="1"/>
    </xf>
    <xf numFmtId="0" fontId="27" fillId="18" borderId="0" xfId="1" applyFont="1" applyFill="1" applyAlignment="1">
      <alignment horizontal="left" vertical="top"/>
    </xf>
    <xf numFmtId="0" fontId="27" fillId="18" borderId="0" xfId="1" applyFont="1" applyFill="1" applyAlignment="1">
      <alignment horizontal="left" vertical="top" wrapText="1"/>
    </xf>
    <xf numFmtId="0" fontId="27" fillId="18" borderId="0" xfId="1" applyFont="1" applyFill="1"/>
    <xf numFmtId="0" fontId="28" fillId="18"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3" fillId="0" borderId="2"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3" fillId="20" borderId="2" xfId="0" applyNumberFormat="1" applyFont="1" applyFill="1" applyBorder="1" applyAlignment="1">
      <alignment horizontal="left" vertical="center" wrapText="1"/>
    </xf>
    <xf numFmtId="0" fontId="5" fillId="19" borderId="2" xfId="0" applyNumberFormat="1" applyFont="1" applyFill="1" applyBorder="1" applyAlignment="1">
      <alignment horizontal="center" vertical="center" wrapText="1"/>
    </xf>
    <xf numFmtId="0" fontId="5" fillId="21" borderId="2" xfId="0" applyNumberFormat="1" applyFont="1" applyFill="1" applyBorder="1" applyAlignment="1">
      <alignment horizontal="center" vertical="center" wrapText="1"/>
    </xf>
    <xf numFmtId="0" fontId="3" fillId="22" borderId="2" xfId="0" applyNumberFormat="1" applyFont="1" applyFill="1" applyBorder="1" applyAlignment="1">
      <alignment vertical="center" wrapText="1"/>
    </xf>
    <xf numFmtId="0" fontId="5" fillId="23" borderId="2" xfId="0" applyNumberFormat="1" applyFont="1" applyFill="1" applyBorder="1" applyAlignment="1">
      <alignment horizontal="center" vertical="center" wrapText="1"/>
    </xf>
    <xf numFmtId="0" fontId="3" fillId="24" borderId="2" xfId="0" applyNumberFormat="1" applyFont="1" applyFill="1" applyBorder="1" applyAlignment="1">
      <alignment horizontal="left" vertical="center" wrapText="1"/>
    </xf>
    <xf numFmtId="0" fontId="5" fillId="26" borderId="2" xfId="0" applyNumberFormat="1" applyFont="1" applyFill="1" applyBorder="1" applyAlignment="1">
      <alignment horizontal="center" vertical="center" wrapText="1"/>
    </xf>
    <xf numFmtId="0" fontId="3" fillId="25" borderId="2" xfId="0" applyNumberFormat="1" applyFont="1" applyFill="1" applyBorder="1" applyAlignment="1">
      <alignment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13" fillId="15" borderId="4" xfId="0" applyNumberFormat="1" applyFont="1" applyFill="1" applyBorder="1" applyAlignment="1">
      <alignment horizontal="center" vertical="center"/>
    </xf>
    <xf numFmtId="0" fontId="13" fillId="15" borderId="6" xfId="0" applyNumberFormat="1" applyFont="1" applyFill="1" applyBorder="1" applyAlignment="1">
      <alignment horizontal="center" vertical="center"/>
    </xf>
    <xf numFmtId="0" fontId="13" fillId="15" borderId="8" xfId="0" applyNumberFormat="1" applyFont="1" applyFill="1" applyBorder="1" applyAlignment="1">
      <alignment horizontal="center" vertical="center"/>
    </xf>
    <xf numFmtId="0" fontId="13" fillId="16" borderId="4" xfId="0" applyNumberFormat="1" applyFont="1" applyFill="1" applyBorder="1" applyAlignment="1">
      <alignment horizontal="center" vertical="center"/>
    </xf>
    <xf numFmtId="0" fontId="13" fillId="16" borderId="6" xfId="0" applyNumberFormat="1" applyFont="1" applyFill="1" applyBorder="1" applyAlignment="1">
      <alignment horizontal="center" vertical="center"/>
    </xf>
    <xf numFmtId="0" fontId="13" fillId="16" borderId="8" xfId="0" applyNumberFormat="1" applyFont="1" applyFill="1" applyBorder="1" applyAlignment="1">
      <alignment horizontal="center" vertical="center"/>
    </xf>
    <xf numFmtId="0" fontId="3" fillId="2" borderId="11" xfId="0" applyFont="1" applyFill="1" applyBorder="1" applyAlignment="1">
      <alignment horizontal="center" wrapText="1"/>
    </xf>
    <xf numFmtId="0" fontId="3" fillId="2" borderId="13" xfId="0" applyFont="1" applyFill="1" applyBorder="1" applyAlignment="1">
      <alignment horizontal="center" wrapText="1"/>
    </xf>
    <xf numFmtId="0" fontId="3" fillId="2" borderId="12" xfId="0" applyFont="1" applyFill="1" applyBorder="1" applyAlignment="1">
      <alignment horizontal="center" wrapText="1"/>
    </xf>
    <xf numFmtId="0" fontId="13" fillId="2" borderId="4" xfId="0" applyNumberFormat="1" applyFont="1" applyFill="1" applyBorder="1" applyAlignment="1">
      <alignment horizontal="center" vertical="center"/>
    </xf>
    <xf numFmtId="0" fontId="13" fillId="2" borderId="6"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3" fillId="13" borderId="10" xfId="0" applyNumberFormat="1" applyFont="1" applyFill="1" applyBorder="1" applyAlignment="1">
      <alignment horizontal="center" vertical="center" wrapText="1"/>
    </xf>
    <xf numFmtId="0" fontId="3" fillId="5" borderId="10" xfId="0" applyFont="1" applyFill="1" applyBorder="1" applyAlignment="1">
      <alignment horizontal="center" wrapText="1"/>
    </xf>
    <xf numFmtId="0" fontId="3" fillId="5" borderId="1" xfId="0" applyFont="1" applyFill="1" applyBorder="1" applyAlignment="1">
      <alignment horizontal="center" wrapText="1"/>
    </xf>
    <xf numFmtId="0" fontId="3" fillId="5" borderId="9" xfId="0" applyFont="1" applyFill="1" applyBorder="1" applyAlignment="1">
      <alignment horizontal="center" wrapText="1"/>
    </xf>
    <xf numFmtId="0" fontId="3" fillId="5" borderId="11" xfId="0" applyFont="1" applyFill="1" applyBorder="1" applyAlignment="1">
      <alignment horizontal="center" wrapText="1"/>
    </xf>
    <xf numFmtId="0" fontId="3" fillId="5" borderId="13" xfId="0" applyFont="1" applyFill="1" applyBorder="1" applyAlignment="1">
      <alignment horizontal="center" wrapText="1"/>
    </xf>
    <xf numFmtId="0" fontId="3" fillId="5" borderId="12" xfId="0" applyFont="1" applyFill="1" applyBorder="1" applyAlignment="1">
      <alignment horizontal="center" wrapText="1"/>
    </xf>
    <xf numFmtId="0" fontId="3" fillId="6" borderId="11" xfId="0" applyFont="1" applyFill="1" applyBorder="1" applyAlignment="1">
      <alignment horizontal="center" wrapText="1"/>
    </xf>
    <xf numFmtId="0" fontId="3" fillId="6" borderId="13" xfId="0" applyFont="1" applyFill="1" applyBorder="1" applyAlignment="1">
      <alignment horizontal="center" wrapText="1"/>
    </xf>
    <xf numFmtId="0" fontId="3" fillId="6" borderId="12" xfId="0" applyFont="1" applyFill="1" applyBorder="1" applyAlignment="1">
      <alignment horizontal="center" wrapText="1"/>
    </xf>
    <xf numFmtId="0" fontId="3" fillId="6" borderId="10" xfId="0" applyFont="1" applyFill="1" applyBorder="1" applyAlignment="1">
      <alignment horizontal="center" wrapText="1"/>
    </xf>
    <xf numFmtId="0" fontId="3" fillId="6" borderId="1" xfId="0" applyFont="1" applyFill="1" applyBorder="1" applyAlignment="1">
      <alignment horizontal="center" wrapText="1"/>
    </xf>
    <xf numFmtId="0" fontId="3" fillId="6" borderId="9" xfId="0" applyFont="1" applyFill="1" applyBorder="1" applyAlignment="1">
      <alignment horizontal="center" wrapText="1"/>
    </xf>
    <xf numFmtId="0" fontId="3" fillId="4" borderId="10" xfId="0" applyFont="1" applyFill="1" applyBorder="1" applyAlignment="1">
      <alignment horizontal="center" wrapText="1"/>
    </xf>
    <xf numFmtId="0" fontId="3" fillId="4" borderId="1"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3" fillId="4" borderId="13" xfId="0" applyFont="1" applyFill="1" applyBorder="1" applyAlignment="1">
      <alignment horizontal="center" wrapText="1"/>
    </xf>
    <xf numFmtId="0" fontId="3" fillId="4" borderId="12" xfId="0" applyFont="1" applyFill="1" applyBorder="1" applyAlignment="1">
      <alignment horizontal="center" wrapText="1"/>
    </xf>
    <xf numFmtId="0" fontId="3" fillId="2" borderId="10"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2" fillId="12" borderId="10" xfId="0" applyNumberFormat="1" applyFont="1" applyFill="1" applyBorder="1" applyAlignment="1">
      <alignment horizontal="center" wrapText="1"/>
    </xf>
    <xf numFmtId="0" fontId="2" fillId="12" borderId="1" xfId="0" applyNumberFormat="1" applyFont="1" applyFill="1" applyBorder="1" applyAlignment="1">
      <alignment horizontal="center" wrapText="1"/>
    </xf>
    <xf numFmtId="0" fontId="2" fillId="12" borderId="9" xfId="0" applyNumberFormat="1" applyFont="1" applyFill="1" applyBorder="1" applyAlignment="1">
      <alignment horizontal="center" wrapText="1"/>
    </xf>
    <xf numFmtId="0" fontId="2" fillId="12" borderId="11" xfId="0" applyNumberFormat="1" applyFont="1" applyFill="1" applyBorder="1" applyAlignment="1">
      <alignment horizontal="center" wrapText="1"/>
    </xf>
    <xf numFmtId="0" fontId="2" fillId="12"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0" borderId="3" xfId="0" applyFont="1" applyBorder="1" applyAlignment="1">
      <alignment wrapText="1"/>
    </xf>
    <xf numFmtId="0" fontId="3" fillId="0" borderId="7" xfId="0" applyFont="1" applyBorder="1" applyAlignment="1">
      <alignment wrapText="1"/>
    </xf>
    <xf numFmtId="0" fontId="3" fillId="6" borderId="14"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3" fillId="15" borderId="14"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3" fillId="0" borderId="14" xfId="0" applyFont="1" applyBorder="1" applyAlignment="1">
      <alignment wrapText="1"/>
    </xf>
    <xf numFmtId="0" fontId="3" fillId="0" borderId="15" xfId="0" applyFont="1" applyBorder="1" applyAlignment="1">
      <alignment wrapText="1"/>
    </xf>
    <xf numFmtId="0" fontId="9" fillId="0" borderId="3" xfId="0" applyFont="1" applyBorder="1" applyAlignment="1">
      <alignment wrapText="1"/>
    </xf>
    <xf numFmtId="0" fontId="2" fillId="0" borderId="6" xfId="0" applyNumberFormat="1" applyFont="1" applyFill="1" applyBorder="1" applyAlignment="1">
      <alignment horizontal="left" vertical="center"/>
    </xf>
    <xf numFmtId="0" fontId="2" fillId="12" borderId="45" xfId="0" applyNumberFormat="1" applyFont="1" applyFill="1" applyBorder="1" applyAlignment="1">
      <alignment horizontal="center" wrapText="1"/>
    </xf>
    <xf numFmtId="0" fontId="2" fillId="12" borderId="46" xfId="0" applyNumberFormat="1" applyFont="1" applyFill="1" applyBorder="1" applyAlignment="1">
      <alignment horizontal="center" wrapText="1"/>
    </xf>
    <xf numFmtId="0" fontId="2" fillId="12" borderId="47" xfId="0" applyNumberFormat="1" applyFont="1" applyFill="1" applyBorder="1" applyAlignment="1">
      <alignment horizontal="center" wrapText="1"/>
    </xf>
    <xf numFmtId="0" fontId="3" fillId="13" borderId="49" xfId="0" applyNumberFormat="1" applyFont="1" applyFill="1" applyBorder="1" applyAlignment="1">
      <alignment horizontal="center" vertical="center" wrapText="1"/>
    </xf>
    <xf numFmtId="0" fontId="3" fillId="13"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8" borderId="13" xfId="0" applyFont="1" applyFill="1" applyBorder="1" applyAlignment="1">
      <alignment horizontal="center" wrapText="1"/>
    </xf>
    <xf numFmtId="0" fontId="5" fillId="8" borderId="1" xfId="0" applyFont="1" applyFill="1" applyBorder="1" applyAlignment="1">
      <alignment horizontal="center" wrapText="1"/>
    </xf>
    <xf numFmtId="0" fontId="5" fillId="10" borderId="13" xfId="0" applyFont="1" applyFill="1" applyBorder="1" applyAlignment="1">
      <alignment horizontal="center" wrapText="1"/>
    </xf>
    <xf numFmtId="0" fontId="5" fillId="10" borderId="1" xfId="0" applyFont="1" applyFill="1" applyBorder="1" applyAlignment="1">
      <alignment horizontal="center" wrapText="1"/>
    </xf>
    <xf numFmtId="0" fontId="9" fillId="0" borderId="14" xfId="0" applyFont="1" applyBorder="1" applyAlignment="1">
      <alignment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73">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9CCFF"/>
      <color rgb="FFE69999"/>
      <color rgb="FFB3D580"/>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26850560"/>
        <c:axId val="127711424"/>
      </c:areaChart>
      <c:catAx>
        <c:axId val="126850560"/>
        <c:scaling>
          <c:orientation val="minMax"/>
        </c:scaling>
        <c:delete val="0"/>
        <c:axPos val="b"/>
        <c:majorTickMark val="none"/>
        <c:minorTickMark val="none"/>
        <c:tickLblPos val="none"/>
        <c:spPr>
          <a:ln w="9525">
            <a:noFill/>
          </a:ln>
        </c:spPr>
        <c:crossAx val="127711424"/>
        <c:crosses val="autoZero"/>
        <c:auto val="1"/>
        <c:lblAlgn val="ctr"/>
        <c:lblOffset val="100"/>
        <c:tickMarkSkip val="1"/>
        <c:noMultiLvlLbl val="0"/>
      </c:catAx>
      <c:valAx>
        <c:axId val="127711424"/>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26850560"/>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27771136"/>
        <c:axId val="178861696"/>
      </c:areaChart>
      <c:catAx>
        <c:axId val="127771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8861696"/>
        <c:crosses val="autoZero"/>
        <c:auto val="1"/>
        <c:lblAlgn val="ctr"/>
        <c:lblOffset val="100"/>
        <c:tickLblSkip val="9"/>
        <c:tickMarkSkip val="9"/>
        <c:noMultiLvlLbl val="0"/>
      </c:catAx>
      <c:valAx>
        <c:axId val="17886169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77711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1</c:v>
                </c:pt>
                <c:pt idx="2">
                  <c:v>1</c:v>
                </c:pt>
                <c:pt idx="3">
                  <c:v>1.5</c:v>
                </c:pt>
                <c:pt idx="4">
                  <c:v>1.5</c:v>
                </c:pt>
                <c:pt idx="5">
                  <c:v>2</c:v>
                </c:pt>
                <c:pt idx="6">
                  <c:v>2</c:v>
                </c:pt>
                <c:pt idx="7">
                  <c:v>2</c:v>
                </c:pt>
                <c:pt idx="8">
                  <c:v>2</c:v>
                </c:pt>
              </c:numCache>
            </c:numRef>
          </c:val>
        </c:ser>
        <c:dLbls>
          <c:showLegendKey val="0"/>
          <c:showVal val="0"/>
          <c:showCatName val="0"/>
          <c:showSerName val="0"/>
          <c:showPercent val="0"/>
          <c:showBubbleSize val="0"/>
        </c:dLbls>
        <c:axId val="127771648"/>
        <c:axId val="178863424"/>
      </c:areaChart>
      <c:catAx>
        <c:axId val="1277716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8863424"/>
        <c:crosses val="autoZero"/>
        <c:auto val="1"/>
        <c:lblAlgn val="ctr"/>
        <c:lblOffset val="100"/>
        <c:tickLblSkip val="9"/>
        <c:tickMarkSkip val="9"/>
        <c:noMultiLvlLbl val="0"/>
      </c:catAx>
      <c:valAx>
        <c:axId val="17886342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777164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0.5</c:v>
                </c:pt>
                <c:pt idx="1">
                  <c:v>0.5</c:v>
                </c:pt>
                <c:pt idx="2">
                  <c:v>0.5</c:v>
                </c:pt>
                <c:pt idx="3">
                  <c:v>0.5</c:v>
                </c:pt>
                <c:pt idx="4">
                  <c:v>0.5</c:v>
                </c:pt>
                <c:pt idx="5">
                  <c:v>1</c:v>
                </c:pt>
                <c:pt idx="6">
                  <c:v>1</c:v>
                </c:pt>
                <c:pt idx="7">
                  <c:v>1.5</c:v>
                </c:pt>
                <c:pt idx="8">
                  <c:v>1.5</c:v>
                </c:pt>
              </c:numCache>
            </c:numRef>
          </c:val>
        </c:ser>
        <c:dLbls>
          <c:showLegendKey val="0"/>
          <c:showVal val="0"/>
          <c:showCatName val="0"/>
          <c:showSerName val="0"/>
          <c:showPercent val="0"/>
          <c:showBubbleSize val="0"/>
        </c:dLbls>
        <c:axId val="126961152"/>
        <c:axId val="179078272"/>
      </c:areaChart>
      <c:catAx>
        <c:axId val="1269611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9078272"/>
        <c:crosses val="autoZero"/>
        <c:auto val="1"/>
        <c:lblAlgn val="ctr"/>
        <c:lblOffset val="100"/>
        <c:tickLblSkip val="9"/>
        <c:tickMarkSkip val="9"/>
        <c:noMultiLvlLbl val="0"/>
      </c:catAx>
      <c:valAx>
        <c:axId val="1790782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96115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0.5</c:v>
                </c:pt>
                <c:pt idx="1">
                  <c:v>0.5</c:v>
                </c:pt>
                <c:pt idx="2">
                  <c:v>0.5</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27772160"/>
        <c:axId val="179080000"/>
      </c:areaChart>
      <c:catAx>
        <c:axId val="1277721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9080000"/>
        <c:crosses val="autoZero"/>
        <c:auto val="1"/>
        <c:lblAlgn val="ctr"/>
        <c:lblOffset val="100"/>
        <c:tickLblSkip val="9"/>
        <c:tickMarkSkip val="9"/>
        <c:noMultiLvlLbl val="0"/>
      </c:catAx>
      <c:valAx>
        <c:axId val="1790800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77721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1.5</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1</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1</c:v>
                </c:pt>
                <c:pt idx="9">
                  <c:v>1.5</c:v>
                </c:pt>
                <c:pt idx="10">
                  <c:v>0.5</c:v>
                </c:pt>
                <c:pt idx="11">
                  <c:v>1</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1</c:v>
                </c:pt>
                <c:pt idx="9">
                  <c:v>1</c:v>
                </c:pt>
                <c:pt idx="10">
                  <c:v>0.5</c:v>
                </c:pt>
                <c:pt idx="11">
                  <c:v>0.5</c:v>
                </c:pt>
              </c:numCache>
            </c:numRef>
          </c:val>
        </c:ser>
        <c:dLbls>
          <c:showLegendKey val="0"/>
          <c:showVal val="0"/>
          <c:showCatName val="0"/>
          <c:showSerName val="0"/>
          <c:showPercent val="0"/>
          <c:showBubbleSize val="0"/>
        </c:dLbls>
        <c:axId val="127772672"/>
        <c:axId val="179081728"/>
      </c:radarChart>
      <c:catAx>
        <c:axId val="12777267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9081728"/>
        <c:crosses val="autoZero"/>
        <c:auto val="1"/>
        <c:lblAlgn val="ctr"/>
        <c:lblOffset val="100"/>
        <c:noMultiLvlLbl val="0"/>
      </c:catAx>
      <c:valAx>
        <c:axId val="17908172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2777267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1.5</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26852608"/>
        <c:axId val="87490560"/>
      </c:areaChart>
      <c:catAx>
        <c:axId val="126852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7490560"/>
        <c:crosses val="autoZero"/>
        <c:auto val="1"/>
        <c:lblAlgn val="ctr"/>
        <c:lblOffset val="100"/>
        <c:tickLblSkip val="9"/>
        <c:tickMarkSkip val="9"/>
        <c:noMultiLvlLbl val="0"/>
      </c:catAx>
      <c:valAx>
        <c:axId val="87490560"/>
        <c:scaling>
          <c:orientation val="minMax"/>
          <c:max val="3"/>
          <c:min val="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85260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26960640"/>
        <c:axId val="87492288"/>
      </c:areaChart>
      <c:catAx>
        <c:axId val="1269606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7492288"/>
        <c:crosses val="autoZero"/>
        <c:auto val="1"/>
        <c:lblAlgn val="ctr"/>
        <c:lblOffset val="100"/>
        <c:tickLblSkip val="9"/>
        <c:tickMarkSkip val="9"/>
        <c:noMultiLvlLbl val="0"/>
      </c:catAx>
      <c:valAx>
        <c:axId val="874922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269606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26850048"/>
        <c:axId val="87494016"/>
      </c:areaChart>
      <c:catAx>
        <c:axId val="1268500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7494016"/>
        <c:crosses val="autoZero"/>
        <c:auto val="1"/>
        <c:lblAlgn val="ctr"/>
        <c:lblOffset val="100"/>
        <c:tickLblSkip val="9"/>
        <c:tickMarkSkip val="9"/>
        <c:noMultiLvlLbl val="0"/>
      </c:catAx>
      <c:valAx>
        <c:axId val="874940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85004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26961664"/>
        <c:axId val="87495744"/>
      </c:areaChart>
      <c:catAx>
        <c:axId val="1269616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7495744"/>
        <c:crosses val="autoZero"/>
        <c:auto val="1"/>
        <c:lblAlgn val="ctr"/>
        <c:lblOffset val="100"/>
        <c:tickLblSkip val="9"/>
        <c:tickMarkSkip val="9"/>
        <c:noMultiLvlLbl val="0"/>
      </c:catAx>
      <c:valAx>
        <c:axId val="874957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9616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0.5</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26962176"/>
        <c:axId val="87497472"/>
      </c:areaChart>
      <c:catAx>
        <c:axId val="1269621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7497472"/>
        <c:crosses val="autoZero"/>
        <c:auto val="1"/>
        <c:lblAlgn val="ctr"/>
        <c:lblOffset val="100"/>
        <c:tickLblSkip val="9"/>
        <c:tickMarkSkip val="9"/>
        <c:noMultiLvlLbl val="0"/>
      </c:catAx>
      <c:valAx>
        <c:axId val="874974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9621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26962688"/>
        <c:axId val="178856512"/>
      </c:areaChart>
      <c:catAx>
        <c:axId val="1269626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8856512"/>
        <c:crosses val="autoZero"/>
        <c:auto val="1"/>
        <c:lblAlgn val="ctr"/>
        <c:lblOffset val="100"/>
        <c:tickLblSkip val="9"/>
        <c:tickMarkSkip val="9"/>
        <c:noMultiLvlLbl val="0"/>
      </c:catAx>
      <c:valAx>
        <c:axId val="17885651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9626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26960128"/>
        <c:axId val="178858240"/>
      </c:areaChart>
      <c:catAx>
        <c:axId val="1269601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8858240"/>
        <c:crosses val="autoZero"/>
        <c:auto val="1"/>
        <c:lblAlgn val="ctr"/>
        <c:lblOffset val="100"/>
        <c:tickLblSkip val="9"/>
        <c:tickMarkSkip val="9"/>
        <c:noMultiLvlLbl val="0"/>
      </c:catAx>
      <c:valAx>
        <c:axId val="17885824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696012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27770624"/>
        <c:axId val="178859968"/>
      </c:areaChart>
      <c:catAx>
        <c:axId val="1277706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8859968"/>
        <c:crosses val="autoZero"/>
        <c:auto val="1"/>
        <c:lblAlgn val="ctr"/>
        <c:lblOffset val="100"/>
        <c:tickLblSkip val="9"/>
        <c:tickMarkSkip val="9"/>
        <c:noMultiLvlLbl val="0"/>
      </c:catAx>
      <c:valAx>
        <c:axId val="17885996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77706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143" t="s">
        <v>47</v>
      </c>
      <c r="B1" s="143"/>
      <c r="C1" s="143"/>
      <c r="D1" s="143"/>
      <c r="E1" s="143"/>
      <c r="F1" s="143"/>
      <c r="G1" s="143"/>
      <c r="H1" s="143"/>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48</v>
      </c>
      <c r="B3" s="23" t="s">
        <v>392</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393</v>
      </c>
      <c r="B5" s="144" t="s">
        <v>49</v>
      </c>
      <c r="C5" s="144"/>
      <c r="D5" s="144"/>
      <c r="E5" s="144"/>
      <c r="F5" s="144"/>
      <c r="G5" s="144"/>
      <c r="H5" s="144"/>
      <c r="I5" s="1"/>
      <c r="J5" s="1"/>
      <c r="K5" s="1"/>
      <c r="L5" s="1"/>
      <c r="M5" s="1"/>
      <c r="N5" s="1"/>
      <c r="O5" s="1"/>
      <c r="P5" s="1"/>
      <c r="Q5" s="1"/>
      <c r="R5" s="1"/>
      <c r="S5" s="1"/>
      <c r="T5" s="1"/>
    </row>
    <row r="6" spans="1:20" ht="12.75" customHeight="1" x14ac:dyDescent="0.2">
      <c r="A6" s="1"/>
      <c r="B6" s="144" t="s">
        <v>394</v>
      </c>
      <c r="C6" s="144"/>
      <c r="D6" s="144"/>
      <c r="E6" s="144"/>
      <c r="F6" s="144"/>
      <c r="G6" s="144"/>
      <c r="H6" s="144"/>
      <c r="I6" s="1"/>
      <c r="J6" s="1"/>
      <c r="K6" s="1"/>
      <c r="L6" s="1"/>
      <c r="M6" s="1"/>
      <c r="N6" s="1"/>
      <c r="O6" s="1"/>
      <c r="P6" s="1"/>
      <c r="Q6" s="1"/>
      <c r="R6" s="1"/>
      <c r="S6" s="1"/>
      <c r="T6" s="1"/>
    </row>
    <row r="7" spans="1:20" ht="12.75" customHeight="1" x14ac:dyDescent="0.2">
      <c r="A7" s="2"/>
      <c r="B7" s="144" t="s">
        <v>395</v>
      </c>
      <c r="C7" s="144"/>
      <c r="D7" s="144"/>
      <c r="E7" s="144"/>
      <c r="F7" s="144"/>
      <c r="G7" s="144"/>
      <c r="H7" s="144"/>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50</v>
      </c>
      <c r="B9" s="144" t="s">
        <v>51</v>
      </c>
      <c r="C9" s="144"/>
      <c r="D9" s="144"/>
      <c r="E9" s="144"/>
      <c r="F9" s="144"/>
      <c r="G9" s="144"/>
      <c r="H9" s="144"/>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52</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53</v>
      </c>
      <c r="B14" s="144" t="s">
        <v>54</v>
      </c>
      <c r="C14" s="144"/>
      <c r="D14" s="144"/>
      <c r="E14" s="144"/>
      <c r="F14" s="144"/>
      <c r="G14" s="144"/>
      <c r="H14" s="144"/>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144" t="s">
        <v>55</v>
      </c>
      <c r="B16" s="144"/>
      <c r="C16" s="144"/>
      <c r="D16" s="144"/>
      <c r="E16" s="144"/>
      <c r="F16" s="144"/>
      <c r="G16" s="144"/>
      <c r="H16" s="144"/>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145" t="s">
        <v>56</v>
      </c>
      <c r="B18" s="145"/>
      <c r="C18" s="145"/>
      <c r="D18" s="145"/>
      <c r="E18" s="145"/>
      <c r="F18" s="145"/>
      <c r="G18" s="145"/>
      <c r="H18" s="145"/>
      <c r="I18" s="1"/>
      <c r="J18" s="1"/>
      <c r="K18" s="1"/>
      <c r="L18" s="1"/>
      <c r="M18" s="1"/>
      <c r="N18" s="1"/>
      <c r="O18" s="1"/>
      <c r="P18" s="1"/>
      <c r="Q18" s="1"/>
      <c r="R18" s="1"/>
      <c r="S18" s="1"/>
      <c r="T18" s="1"/>
    </row>
    <row r="19" spans="1:20" ht="12.75" customHeight="1" x14ac:dyDescent="0.2">
      <c r="A19" s="144"/>
      <c r="B19" s="144"/>
      <c r="C19" s="144"/>
      <c r="D19" s="144"/>
      <c r="E19" s="144"/>
      <c r="F19" s="144"/>
      <c r="G19" s="144"/>
      <c r="H19" s="144"/>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123" bestFit="1" customWidth="1"/>
    <col min="2" max="2" width="100.5703125" style="123" customWidth="1"/>
    <col min="3" max="16384" width="9.140625" style="123"/>
  </cols>
  <sheetData>
    <row r="1" spans="1:2" s="121" customFormat="1" ht="27.75" x14ac:dyDescent="0.45">
      <c r="A1" s="120" t="s">
        <v>443</v>
      </c>
      <c r="B1" s="120"/>
    </row>
    <row r="2" spans="1:2" x14ac:dyDescent="0.3">
      <c r="A2" s="122"/>
      <c r="B2" s="122"/>
    </row>
    <row r="3" spans="1:2" x14ac:dyDescent="0.3">
      <c r="A3" s="122" t="s">
        <v>48</v>
      </c>
      <c r="B3" s="122">
        <v>0.6</v>
      </c>
    </row>
    <row r="4" spans="1:2" x14ac:dyDescent="0.3">
      <c r="A4" s="122"/>
      <c r="B4" s="122"/>
    </row>
    <row r="5" spans="1:2" x14ac:dyDescent="0.3">
      <c r="A5" s="122" t="s">
        <v>444</v>
      </c>
      <c r="B5" s="122" t="s">
        <v>445</v>
      </c>
    </row>
    <row r="6" spans="1:2" x14ac:dyDescent="0.3">
      <c r="A6" s="122"/>
      <c r="B6" s="122" t="s">
        <v>446</v>
      </c>
    </row>
    <row r="7" spans="1:2" x14ac:dyDescent="0.3">
      <c r="A7" s="122"/>
      <c r="B7" s="124" t="s">
        <v>447</v>
      </c>
    </row>
    <row r="8" spans="1:2" x14ac:dyDescent="0.3">
      <c r="A8" s="122"/>
      <c r="B8" s="122"/>
    </row>
    <row r="9" spans="1:2" ht="62.25" customHeight="1" x14ac:dyDescent="0.3">
      <c r="A9" s="122" t="s">
        <v>50</v>
      </c>
      <c r="B9" s="125" t="s">
        <v>448</v>
      </c>
    </row>
    <row r="10" spans="1:2" x14ac:dyDescent="0.3">
      <c r="A10" s="122"/>
      <c r="B10" s="122"/>
    </row>
    <row r="11" spans="1:2" x14ac:dyDescent="0.3">
      <c r="A11" s="122" t="s">
        <v>52</v>
      </c>
      <c r="B11" s="122" t="s">
        <v>449</v>
      </c>
    </row>
    <row r="12" spans="1:2" x14ac:dyDescent="0.3">
      <c r="A12" s="122"/>
      <c r="B12" s="122"/>
    </row>
    <row r="13" spans="1:2" x14ac:dyDescent="0.3">
      <c r="A13" s="122"/>
      <c r="B13" s="122"/>
    </row>
    <row r="14" spans="1:2" x14ac:dyDescent="0.3">
      <c r="A14" s="122"/>
      <c r="B14" s="122"/>
    </row>
    <row r="15" spans="1:2" x14ac:dyDescent="0.3">
      <c r="A15" s="122" t="s">
        <v>53</v>
      </c>
      <c r="B15" s="122" t="s">
        <v>54</v>
      </c>
    </row>
    <row r="16" spans="1:2" ht="45" x14ac:dyDescent="0.3">
      <c r="A16" s="122"/>
      <c r="B16" s="125" t="s">
        <v>55</v>
      </c>
    </row>
    <row r="17" spans="1:3" x14ac:dyDescent="0.3">
      <c r="A17" s="122"/>
      <c r="B17" s="122"/>
    </row>
    <row r="18" spans="1:3" ht="30" x14ac:dyDescent="0.3">
      <c r="A18" s="126" t="s">
        <v>450</v>
      </c>
      <c r="B18" s="127" t="s">
        <v>451</v>
      </c>
      <c r="C18" s="128"/>
    </row>
    <row r="19" spans="1:3" x14ac:dyDescent="0.3">
      <c r="A19" s="126"/>
      <c r="B19" s="126" t="s">
        <v>452</v>
      </c>
      <c r="C19" s="128"/>
    </row>
    <row r="20" spans="1:3" x14ac:dyDescent="0.3">
      <c r="A20" s="126"/>
      <c r="B20" s="129" t="s">
        <v>453</v>
      </c>
      <c r="C20" s="128"/>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A2" zoomScaleNormal="100" workbookViewId="0">
      <selection activeCell="H346" sqref="H346:H348"/>
    </sheetView>
  </sheetViews>
  <sheetFormatPr defaultRowHeight="15" x14ac:dyDescent="0.25"/>
  <cols>
    <col min="2" max="2" width="9" bestFit="1" customWidth="1"/>
    <col min="3" max="3" width="12" bestFit="1" customWidth="1"/>
    <col min="4" max="4" width="106.42578125" customWidth="1"/>
    <col min="5" max="5" width="8.7109375" style="52" customWidth="1"/>
    <col min="6" max="7" width="8.7109375" style="47" hidden="1" customWidth="1"/>
    <col min="8" max="8" width="44" customWidth="1"/>
    <col min="9" max="9" width="15" style="22" bestFit="1" customWidth="1"/>
    <col min="10" max="24" width="15" bestFit="1" customWidth="1"/>
  </cols>
  <sheetData>
    <row r="1" spans="2:24" ht="409.6" hidden="1" customHeight="1" x14ac:dyDescent="0.25">
      <c r="B1" s="222" t="str">
        <f>CONCATENATE("SAMM Assessment Interview: ",D11," For ",D12)</f>
        <v xml:space="preserve">SAMM Assessment Interview:  For </v>
      </c>
      <c r="C1" s="222"/>
      <c r="D1" s="222"/>
      <c r="E1" s="222"/>
      <c r="F1" s="222"/>
      <c r="G1" s="222"/>
      <c r="H1" s="222"/>
      <c r="I1" s="20"/>
      <c r="J1" s="1"/>
      <c r="K1" s="1"/>
      <c r="L1" s="1"/>
      <c r="M1" s="1"/>
      <c r="N1" s="1"/>
      <c r="O1" s="1"/>
      <c r="P1" s="1"/>
      <c r="Q1" s="1"/>
      <c r="R1" s="1"/>
      <c r="S1" s="1"/>
      <c r="T1" s="1"/>
      <c r="U1" s="1"/>
      <c r="V1" s="1"/>
      <c r="W1" s="1"/>
      <c r="X1" s="1"/>
    </row>
    <row r="2" spans="2:24" ht="12.75" customHeight="1" thickBot="1" x14ac:dyDescent="0.3">
      <c r="B2" s="1"/>
      <c r="C2" s="1"/>
      <c r="D2" s="1"/>
      <c r="E2" s="48"/>
      <c r="F2" s="43"/>
      <c r="G2" s="43"/>
      <c r="H2" s="15"/>
      <c r="I2" s="20"/>
      <c r="J2" s="1"/>
      <c r="K2" s="1"/>
      <c r="L2" s="1"/>
      <c r="M2" s="1"/>
      <c r="N2" s="1"/>
      <c r="O2" s="1"/>
      <c r="P2" s="1"/>
      <c r="Q2" s="1"/>
      <c r="R2" s="1"/>
      <c r="S2" s="1"/>
      <c r="T2" s="1"/>
      <c r="U2" s="1"/>
      <c r="V2" s="1"/>
      <c r="W2" s="1"/>
      <c r="X2" s="1"/>
    </row>
    <row r="3" spans="2:24" ht="12.75" customHeight="1" x14ac:dyDescent="0.25">
      <c r="B3" s="223" t="s">
        <v>57</v>
      </c>
      <c r="C3" s="224"/>
      <c r="D3" s="224"/>
      <c r="E3" s="224"/>
      <c r="F3" s="224"/>
      <c r="G3" s="224"/>
      <c r="H3" s="225"/>
      <c r="I3" s="20"/>
      <c r="J3" s="1"/>
      <c r="K3" s="1"/>
      <c r="L3" s="1"/>
      <c r="M3" s="1"/>
      <c r="N3" s="1"/>
      <c r="O3" s="1"/>
      <c r="P3" s="1"/>
      <c r="Q3" s="1"/>
      <c r="R3" s="1"/>
      <c r="S3" s="1"/>
      <c r="T3" s="1"/>
      <c r="U3" s="1"/>
      <c r="V3" s="1"/>
      <c r="W3" s="1"/>
      <c r="X3" s="1"/>
    </row>
    <row r="4" spans="2:24" ht="12.75" customHeight="1" x14ac:dyDescent="0.25">
      <c r="B4" s="226" t="s">
        <v>58</v>
      </c>
      <c r="C4" s="227"/>
      <c r="D4" s="227"/>
      <c r="E4" s="227"/>
      <c r="F4" s="227"/>
      <c r="G4" s="227"/>
      <c r="H4" s="228"/>
      <c r="I4" s="20"/>
      <c r="J4" s="1"/>
      <c r="K4" s="1"/>
      <c r="L4" s="1"/>
      <c r="M4" s="1"/>
      <c r="N4" s="1"/>
      <c r="O4" s="1"/>
      <c r="P4" s="1"/>
      <c r="Q4" s="1"/>
      <c r="R4" s="1"/>
      <c r="S4" s="1"/>
      <c r="T4" s="1"/>
      <c r="U4" s="1"/>
      <c r="V4" s="1"/>
      <c r="W4" s="1"/>
      <c r="X4" s="1"/>
    </row>
    <row r="5" spans="2:24" ht="12.75" customHeight="1" x14ac:dyDescent="0.25">
      <c r="B5" s="214" t="s">
        <v>59</v>
      </c>
      <c r="C5" s="215"/>
      <c r="D5" s="215"/>
      <c r="E5" s="215"/>
      <c r="F5" s="215"/>
      <c r="G5" s="215"/>
      <c r="H5" s="216"/>
      <c r="I5" s="20"/>
      <c r="J5" s="1"/>
      <c r="K5" s="1"/>
      <c r="L5" s="1"/>
      <c r="M5" s="1"/>
      <c r="N5" s="1"/>
      <c r="O5" s="1"/>
      <c r="P5" s="1"/>
      <c r="Q5" s="1"/>
      <c r="R5" s="1"/>
      <c r="S5" s="1"/>
      <c r="T5" s="1"/>
      <c r="U5" s="1"/>
      <c r="V5" s="1"/>
      <c r="W5" s="1"/>
      <c r="X5" s="1"/>
    </row>
    <row r="6" spans="2:24" ht="12.75" customHeight="1" x14ac:dyDescent="0.25">
      <c r="B6" s="214" t="s">
        <v>60</v>
      </c>
      <c r="C6" s="215"/>
      <c r="D6" s="215"/>
      <c r="E6" s="215"/>
      <c r="F6" s="215"/>
      <c r="G6" s="215"/>
      <c r="H6" s="216"/>
      <c r="I6" s="20"/>
      <c r="J6" s="1"/>
      <c r="K6" s="1"/>
      <c r="L6" s="1"/>
      <c r="M6" s="1"/>
      <c r="N6" s="1"/>
      <c r="O6" s="1"/>
      <c r="P6" s="1"/>
      <c r="Q6" s="1"/>
      <c r="R6" s="1"/>
      <c r="S6" s="1"/>
      <c r="T6" s="1"/>
      <c r="U6" s="1"/>
      <c r="V6" s="1"/>
      <c r="W6" s="1"/>
      <c r="X6" s="1"/>
    </row>
    <row r="7" spans="2:24" ht="12.75" customHeight="1" x14ac:dyDescent="0.25">
      <c r="B7" s="214" t="s">
        <v>61</v>
      </c>
      <c r="C7" s="215"/>
      <c r="D7" s="215"/>
      <c r="E7" s="215"/>
      <c r="F7" s="215"/>
      <c r="G7" s="215"/>
      <c r="H7" s="216"/>
      <c r="I7" s="20"/>
      <c r="J7" s="1"/>
      <c r="K7" s="1"/>
      <c r="L7" s="1"/>
      <c r="M7" s="1"/>
      <c r="N7" s="1"/>
      <c r="O7" s="1"/>
      <c r="P7" s="1"/>
      <c r="Q7" s="1"/>
      <c r="R7" s="1"/>
      <c r="S7" s="1"/>
      <c r="T7" s="1"/>
      <c r="U7" s="1"/>
      <c r="V7" s="1"/>
      <c r="W7" s="1"/>
      <c r="X7" s="1"/>
    </row>
    <row r="8" spans="2:24" ht="12.75" customHeight="1" thickBot="1" x14ac:dyDescent="0.3">
      <c r="B8" s="217" t="s">
        <v>62</v>
      </c>
      <c r="C8" s="218"/>
      <c r="D8" s="218"/>
      <c r="E8" s="218"/>
      <c r="F8" s="218"/>
      <c r="G8" s="218"/>
      <c r="H8" s="219"/>
      <c r="I8" s="20"/>
      <c r="J8" s="1"/>
      <c r="K8" s="1"/>
      <c r="L8" s="1"/>
      <c r="M8" s="1"/>
      <c r="N8" s="1"/>
      <c r="O8" s="1"/>
      <c r="P8" s="1"/>
      <c r="Q8" s="1"/>
      <c r="R8" s="1"/>
      <c r="S8" s="1"/>
      <c r="T8" s="1"/>
      <c r="U8" s="1"/>
      <c r="V8" s="1"/>
      <c r="W8" s="1"/>
      <c r="X8" s="1"/>
    </row>
    <row r="9" spans="2:24" ht="12.75" customHeight="1" thickBot="1" x14ac:dyDescent="0.3">
      <c r="B9" s="1"/>
      <c r="C9" s="1"/>
      <c r="D9" s="1"/>
      <c r="E9" s="48"/>
      <c r="F9" s="43"/>
      <c r="G9" s="43"/>
      <c r="H9" s="15"/>
      <c r="I9" s="20"/>
      <c r="J9" s="1"/>
      <c r="K9" s="1"/>
      <c r="L9" s="1"/>
      <c r="M9" s="1"/>
      <c r="N9" s="1"/>
      <c r="O9" s="1"/>
      <c r="P9" s="1"/>
      <c r="Q9" s="1"/>
      <c r="R9" s="1"/>
      <c r="S9" s="1"/>
      <c r="T9" s="1"/>
      <c r="U9" s="1"/>
      <c r="V9" s="1"/>
      <c r="W9" s="1"/>
      <c r="X9" s="1"/>
    </row>
    <row r="10" spans="2:24" ht="12.75" customHeight="1" x14ac:dyDescent="0.25">
      <c r="B10" s="220" t="s">
        <v>63</v>
      </c>
      <c r="C10" s="221"/>
      <c r="D10" s="25"/>
      <c r="E10" s="48"/>
      <c r="F10" s="43"/>
      <c r="G10" s="43"/>
      <c r="H10" s="15"/>
      <c r="I10" s="20"/>
      <c r="J10" s="1"/>
      <c r="K10" s="1"/>
      <c r="L10" s="1"/>
      <c r="M10" s="1"/>
      <c r="N10" s="1"/>
      <c r="O10" s="1"/>
      <c r="P10" s="1"/>
      <c r="Q10" s="1"/>
      <c r="R10" s="1"/>
      <c r="S10" s="1"/>
      <c r="T10" s="1"/>
      <c r="U10" s="1"/>
      <c r="V10" s="1"/>
      <c r="W10" s="1"/>
      <c r="X10" s="1"/>
    </row>
    <row r="11" spans="2:24" ht="12.75" customHeight="1" x14ac:dyDescent="0.25">
      <c r="B11" s="230" t="s">
        <v>64</v>
      </c>
      <c r="C11" s="231"/>
      <c r="D11" s="26"/>
      <c r="E11" s="48"/>
      <c r="F11" s="43"/>
      <c r="G11" s="43"/>
      <c r="H11" s="15"/>
      <c r="I11" s="20"/>
      <c r="J11" s="1"/>
      <c r="K11" s="1"/>
      <c r="L11" s="1"/>
      <c r="M11" s="1"/>
      <c r="N11" s="1"/>
      <c r="O11" s="1"/>
      <c r="P11" s="1"/>
      <c r="Q11" s="1"/>
      <c r="R11" s="1"/>
      <c r="S11" s="1"/>
      <c r="T11" s="1"/>
      <c r="U11" s="1"/>
      <c r="V11" s="1"/>
      <c r="W11" s="1"/>
      <c r="X11" s="1"/>
    </row>
    <row r="12" spans="2:24" ht="12.75" customHeight="1" x14ac:dyDescent="0.25">
      <c r="B12" s="230" t="s">
        <v>65</v>
      </c>
      <c r="C12" s="231"/>
      <c r="D12" s="27"/>
      <c r="E12" s="48"/>
      <c r="F12" s="43"/>
      <c r="G12" s="43"/>
      <c r="H12" s="15"/>
      <c r="I12" s="20"/>
      <c r="J12" s="1"/>
      <c r="K12" s="1"/>
      <c r="L12" s="1"/>
      <c r="M12" s="1"/>
      <c r="N12" s="1"/>
      <c r="O12" s="1"/>
      <c r="P12" s="1"/>
      <c r="Q12" s="1"/>
      <c r="R12" s="1"/>
      <c r="S12" s="1"/>
      <c r="T12" s="1"/>
      <c r="U12" s="1"/>
      <c r="V12" s="1"/>
      <c r="W12" s="1"/>
      <c r="X12" s="1"/>
    </row>
    <row r="13" spans="2:24" ht="12.75" customHeight="1" x14ac:dyDescent="0.25">
      <c r="B13" s="230" t="s">
        <v>66</v>
      </c>
      <c r="C13" s="232"/>
      <c r="D13" s="26"/>
      <c r="E13" s="48"/>
      <c r="F13" s="43"/>
      <c r="G13" s="43"/>
      <c r="H13" s="15"/>
      <c r="I13" s="20"/>
      <c r="J13" s="1"/>
      <c r="K13" s="1"/>
      <c r="L13" s="1"/>
      <c r="M13" s="1"/>
      <c r="N13" s="1"/>
      <c r="O13" s="1"/>
      <c r="P13" s="1"/>
      <c r="Q13" s="1"/>
      <c r="R13" s="1"/>
      <c r="S13" s="1"/>
      <c r="T13" s="1"/>
      <c r="U13" s="1"/>
      <c r="V13" s="1"/>
      <c r="W13" s="1"/>
      <c r="X13" s="1"/>
    </row>
    <row r="14" spans="2:24" ht="12.75" customHeight="1" thickBot="1" x14ac:dyDescent="0.3">
      <c r="B14" s="233" t="s">
        <v>389</v>
      </c>
      <c r="C14" s="234"/>
      <c r="D14" s="28"/>
      <c r="E14" s="48"/>
      <c r="F14" s="43"/>
      <c r="G14" s="43"/>
      <c r="H14" s="15"/>
      <c r="I14" s="20"/>
      <c r="J14" s="1"/>
      <c r="K14" s="1"/>
      <c r="L14" s="1"/>
      <c r="M14" s="1"/>
      <c r="N14" s="1"/>
      <c r="O14" s="1"/>
      <c r="P14" s="1"/>
      <c r="Q14" s="1"/>
      <c r="R14" s="1"/>
      <c r="S14" s="1"/>
      <c r="T14" s="1"/>
      <c r="U14" s="1"/>
      <c r="V14" s="1"/>
      <c r="W14" s="1"/>
      <c r="X14" s="1"/>
    </row>
    <row r="15" spans="2:24" ht="12.75" customHeight="1" x14ac:dyDescent="0.25">
      <c r="B15" s="1"/>
      <c r="C15" s="1"/>
      <c r="D15" s="1"/>
      <c r="E15" s="48"/>
      <c r="F15" s="43"/>
      <c r="G15" s="43"/>
      <c r="H15" s="15"/>
      <c r="I15" s="20"/>
      <c r="J15" s="1"/>
      <c r="K15" s="1"/>
      <c r="L15" s="1"/>
      <c r="M15" s="1"/>
      <c r="N15" s="1"/>
      <c r="O15" s="1"/>
      <c r="P15" s="1"/>
      <c r="Q15" s="1"/>
      <c r="R15" s="1"/>
      <c r="S15" s="1"/>
      <c r="T15" s="1"/>
      <c r="U15" s="1"/>
      <c r="V15" s="1"/>
      <c r="W15" s="1"/>
      <c r="X15" s="1"/>
    </row>
    <row r="16" spans="2:24" ht="12.75" customHeight="1" x14ac:dyDescent="0.25">
      <c r="B16" s="229" t="s">
        <v>67</v>
      </c>
      <c r="C16" s="229"/>
      <c r="D16" s="229"/>
      <c r="E16" s="229"/>
      <c r="F16" s="229"/>
      <c r="G16" s="229"/>
      <c r="H16" s="229"/>
      <c r="I16" s="20"/>
      <c r="J16" s="1"/>
      <c r="K16" s="1"/>
      <c r="L16" s="1"/>
      <c r="M16" s="1"/>
      <c r="N16" s="1"/>
      <c r="O16" s="1"/>
      <c r="P16" s="1"/>
      <c r="Q16" s="1"/>
      <c r="R16" s="1"/>
      <c r="S16" s="1"/>
      <c r="T16" s="1"/>
      <c r="U16" s="1"/>
      <c r="V16" s="1"/>
      <c r="W16" s="1"/>
      <c r="X16" s="1"/>
    </row>
    <row r="17" spans="2:24" ht="12.75" customHeight="1" x14ac:dyDescent="0.2">
      <c r="B17" s="152" t="s">
        <v>68</v>
      </c>
      <c r="C17" s="153"/>
      <c r="D17" s="154"/>
      <c r="E17" s="7" t="s">
        <v>69</v>
      </c>
      <c r="F17" s="7"/>
      <c r="G17" s="7"/>
      <c r="H17" s="16" t="s">
        <v>70</v>
      </c>
      <c r="I17" s="16" t="s">
        <v>396</v>
      </c>
      <c r="J17" s="1"/>
      <c r="K17" s="1"/>
      <c r="L17" s="1"/>
      <c r="M17" s="1"/>
      <c r="N17" s="1"/>
      <c r="O17" s="1"/>
      <c r="P17" s="1"/>
      <c r="Q17" s="1"/>
      <c r="R17" s="1"/>
      <c r="S17" s="1"/>
      <c r="T17" s="1"/>
      <c r="U17" s="1"/>
      <c r="V17" s="1"/>
      <c r="W17" s="1"/>
      <c r="X17" s="1"/>
    </row>
    <row r="18" spans="2:24" ht="12.75" customHeight="1" x14ac:dyDescent="0.2">
      <c r="B18" s="161" t="s">
        <v>71</v>
      </c>
      <c r="C18" s="205" t="s">
        <v>72</v>
      </c>
      <c r="D18" s="206"/>
      <c r="E18" s="8" t="s">
        <v>397</v>
      </c>
      <c r="F18" s="30">
        <f>IF(E18="Yes",1,"0")</f>
        <v>1</v>
      </c>
      <c r="G18" s="29">
        <f>IF(SUM(F18:F33)&gt;0,IF(SUM(F18:F33)=3,2,1),0)</f>
        <v>2</v>
      </c>
      <c r="H18" s="193"/>
      <c r="I18" s="155"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162"/>
      <c r="C19" s="32" t="s">
        <v>398</v>
      </c>
      <c r="D19" s="33" t="s">
        <v>73</v>
      </c>
      <c r="E19" s="49"/>
      <c r="F19" s="44"/>
      <c r="G19" s="53"/>
      <c r="H19" s="194"/>
      <c r="I19" s="156"/>
      <c r="J19" s="1"/>
      <c r="K19" s="1"/>
      <c r="L19" s="1"/>
      <c r="M19" s="1"/>
      <c r="N19" s="1"/>
      <c r="O19" s="1"/>
      <c r="P19" s="1"/>
      <c r="Q19" s="1"/>
      <c r="R19" s="1"/>
      <c r="S19" s="1"/>
      <c r="T19" s="1"/>
      <c r="U19" s="1"/>
      <c r="V19" s="1"/>
      <c r="W19" s="1"/>
      <c r="X19" s="1"/>
    </row>
    <row r="20" spans="2:24" ht="12.75" customHeight="1" x14ac:dyDescent="0.2">
      <c r="B20" s="162"/>
      <c r="C20" s="34" t="s">
        <v>398</v>
      </c>
      <c r="D20" s="31" t="s">
        <v>74</v>
      </c>
      <c r="E20" s="50"/>
      <c r="F20" s="45"/>
      <c r="G20" s="54"/>
      <c r="H20" s="194"/>
      <c r="I20" s="156"/>
      <c r="J20" s="1"/>
      <c r="K20" s="1"/>
      <c r="L20" s="1"/>
      <c r="M20" s="1"/>
      <c r="N20" s="1"/>
      <c r="O20" s="1"/>
      <c r="P20" s="1"/>
      <c r="Q20" s="1"/>
      <c r="R20" s="1"/>
      <c r="S20" s="1"/>
      <c r="T20" s="1"/>
      <c r="U20" s="1"/>
      <c r="V20" s="1"/>
      <c r="W20" s="1"/>
      <c r="X20" s="1"/>
    </row>
    <row r="21" spans="2:24" ht="12.75" customHeight="1" x14ac:dyDescent="0.2">
      <c r="B21" s="162"/>
      <c r="C21" s="34" t="s">
        <v>398</v>
      </c>
      <c r="D21" s="31" t="s">
        <v>75</v>
      </c>
      <c r="E21" s="50"/>
      <c r="F21" s="45"/>
      <c r="G21" s="55"/>
      <c r="H21" s="194"/>
      <c r="I21" s="156"/>
      <c r="J21" s="1"/>
      <c r="K21" s="1"/>
      <c r="L21" s="1"/>
      <c r="M21" s="1"/>
      <c r="N21" s="1"/>
      <c r="O21" s="1"/>
      <c r="P21" s="1"/>
      <c r="Q21" s="1"/>
      <c r="R21" s="1"/>
      <c r="S21" s="1"/>
      <c r="T21" s="1"/>
      <c r="U21" s="1"/>
      <c r="V21" s="1"/>
      <c r="W21" s="1"/>
      <c r="X21" s="1"/>
    </row>
    <row r="22" spans="2:24" ht="12.75" customHeight="1" x14ac:dyDescent="0.2">
      <c r="B22" s="162"/>
      <c r="C22" s="35"/>
      <c r="D22" s="36"/>
      <c r="E22" s="51"/>
      <c r="F22" s="46"/>
      <c r="G22" s="56"/>
      <c r="H22" s="195"/>
      <c r="I22" s="157"/>
      <c r="J22" s="1"/>
      <c r="K22" s="1"/>
      <c r="L22" s="1"/>
      <c r="M22" s="1"/>
      <c r="N22" s="1"/>
      <c r="O22" s="1"/>
      <c r="P22" s="1"/>
      <c r="Q22" s="1"/>
      <c r="R22" s="1"/>
      <c r="S22" s="1"/>
      <c r="T22" s="1"/>
      <c r="U22" s="1"/>
      <c r="V22" s="1"/>
      <c r="W22" s="1"/>
      <c r="X22" s="1"/>
    </row>
    <row r="23" spans="2:24" ht="12.75" customHeight="1" x14ac:dyDescent="0.25">
      <c r="B23" s="162"/>
      <c r="C23" s="197" t="s">
        <v>344</v>
      </c>
      <c r="D23" s="198"/>
      <c r="E23" s="37" t="s">
        <v>397</v>
      </c>
      <c r="F23" s="30">
        <f>IF(E23="Yes",1,"0")</f>
        <v>1</v>
      </c>
      <c r="G23" s="9"/>
      <c r="H23" s="193"/>
      <c r="I23" s="21"/>
      <c r="J23" s="1"/>
      <c r="K23" s="1"/>
      <c r="L23" s="1"/>
      <c r="M23" s="1"/>
      <c r="N23" s="1"/>
      <c r="O23" s="1"/>
      <c r="P23" s="1"/>
      <c r="Q23" s="1"/>
      <c r="R23" s="1"/>
      <c r="S23" s="1"/>
      <c r="T23" s="1"/>
      <c r="U23" s="1"/>
      <c r="V23" s="1"/>
      <c r="W23" s="1"/>
      <c r="X23" s="1"/>
    </row>
    <row r="24" spans="2:24" ht="12.75" customHeight="1" x14ac:dyDescent="0.25">
      <c r="B24" s="162"/>
      <c r="C24" s="32" t="s">
        <v>398</v>
      </c>
      <c r="D24" s="33" t="s">
        <v>76</v>
      </c>
      <c r="E24" s="49"/>
      <c r="F24" s="44"/>
      <c r="G24" s="57"/>
      <c r="H24" s="194"/>
      <c r="I24" s="21"/>
      <c r="J24" s="1"/>
      <c r="K24" s="1"/>
      <c r="L24" s="1"/>
      <c r="M24" s="1"/>
      <c r="N24" s="1"/>
      <c r="O24" s="1"/>
      <c r="P24" s="1"/>
      <c r="Q24" s="1"/>
      <c r="R24" s="1"/>
      <c r="S24" s="1"/>
      <c r="T24" s="1"/>
      <c r="U24" s="1"/>
      <c r="V24" s="1"/>
      <c r="W24" s="1"/>
      <c r="X24" s="1"/>
    </row>
    <row r="25" spans="2:24" ht="12.75" customHeight="1" x14ac:dyDescent="0.25">
      <c r="B25" s="162"/>
      <c r="C25" s="34" t="s">
        <v>398</v>
      </c>
      <c r="D25" s="31" t="s">
        <v>77</v>
      </c>
      <c r="E25" s="50"/>
      <c r="F25" s="45"/>
      <c r="G25" s="55"/>
      <c r="H25" s="194"/>
      <c r="I25" s="21"/>
      <c r="J25" s="1"/>
      <c r="K25" s="1"/>
      <c r="L25" s="1"/>
      <c r="M25" s="1"/>
      <c r="N25" s="1"/>
      <c r="O25" s="1"/>
      <c r="P25" s="1"/>
      <c r="Q25" s="1"/>
      <c r="R25" s="1"/>
      <c r="S25" s="1"/>
      <c r="T25" s="1"/>
      <c r="U25" s="1"/>
      <c r="V25" s="1"/>
      <c r="W25" s="1"/>
      <c r="X25" s="1"/>
    </row>
    <row r="26" spans="2:24" ht="12.75" customHeight="1" x14ac:dyDescent="0.25">
      <c r="B26" s="162"/>
      <c r="C26" s="34" t="s">
        <v>398</v>
      </c>
      <c r="D26" s="31" t="s">
        <v>78</v>
      </c>
      <c r="E26" s="50"/>
      <c r="F26" s="45"/>
      <c r="G26" s="55"/>
      <c r="H26" s="194"/>
      <c r="I26" s="21"/>
      <c r="J26" s="1"/>
      <c r="K26" s="1"/>
      <c r="L26" s="1"/>
      <c r="M26" s="1"/>
      <c r="N26" s="1"/>
      <c r="O26" s="1"/>
      <c r="P26" s="1"/>
      <c r="Q26" s="1"/>
      <c r="R26" s="1"/>
      <c r="S26" s="1"/>
      <c r="T26" s="1"/>
      <c r="U26" s="1"/>
      <c r="V26" s="1"/>
      <c r="W26" s="1"/>
      <c r="X26" s="1"/>
    </row>
    <row r="27" spans="2:24" ht="12.75" customHeight="1" x14ac:dyDescent="0.25">
      <c r="B27" s="162"/>
      <c r="C27" s="35"/>
      <c r="D27" s="36"/>
      <c r="E27" s="51"/>
      <c r="F27" s="46"/>
      <c r="G27" s="56"/>
      <c r="H27" s="195"/>
      <c r="I27" s="21"/>
      <c r="J27" s="1"/>
      <c r="K27" s="1"/>
      <c r="L27" s="1"/>
      <c r="M27" s="1"/>
      <c r="N27" s="1"/>
      <c r="O27" s="1"/>
      <c r="P27" s="1"/>
      <c r="Q27" s="1"/>
      <c r="R27" s="1"/>
      <c r="S27" s="1"/>
      <c r="T27" s="1"/>
      <c r="U27" s="1"/>
      <c r="V27" s="1"/>
      <c r="W27" s="1"/>
      <c r="X27" s="1"/>
    </row>
    <row r="28" spans="2:24" ht="12.75" customHeight="1" x14ac:dyDescent="0.25">
      <c r="B28" s="162"/>
      <c r="C28" s="197" t="s">
        <v>343</v>
      </c>
      <c r="D28" s="198"/>
      <c r="E28" s="37" t="s">
        <v>397</v>
      </c>
      <c r="F28" s="30">
        <f>IF(E28="Yes",1,"0")</f>
        <v>1</v>
      </c>
      <c r="G28" s="9"/>
      <c r="H28" s="193"/>
      <c r="I28" s="21"/>
      <c r="J28" s="1"/>
      <c r="K28" s="1"/>
      <c r="L28" s="1"/>
      <c r="M28" s="1"/>
      <c r="N28" s="1"/>
      <c r="O28" s="1"/>
      <c r="P28" s="1"/>
      <c r="Q28" s="1"/>
      <c r="R28" s="1"/>
      <c r="S28" s="1"/>
      <c r="T28" s="1"/>
      <c r="U28" s="1"/>
      <c r="V28" s="1"/>
      <c r="W28" s="1"/>
      <c r="X28" s="1"/>
    </row>
    <row r="29" spans="2:24" ht="12.75" customHeight="1" x14ac:dyDescent="0.25">
      <c r="B29" s="162"/>
      <c r="C29" s="32" t="s">
        <v>398</v>
      </c>
      <c r="D29" s="33" t="s">
        <v>79</v>
      </c>
      <c r="E29" s="49"/>
      <c r="F29" s="44"/>
      <c r="G29" s="57"/>
      <c r="H29" s="194"/>
      <c r="I29" s="21"/>
      <c r="J29" s="1"/>
      <c r="K29" s="1"/>
      <c r="L29" s="1"/>
      <c r="M29" s="1"/>
      <c r="N29" s="1"/>
      <c r="O29" s="1"/>
      <c r="P29" s="1"/>
      <c r="Q29" s="1"/>
      <c r="R29" s="1"/>
      <c r="S29" s="1"/>
      <c r="T29" s="1"/>
      <c r="U29" s="1"/>
      <c r="V29" s="1"/>
      <c r="W29" s="1"/>
      <c r="X29" s="1"/>
    </row>
    <row r="30" spans="2:24" ht="12.75" customHeight="1" x14ac:dyDescent="0.25">
      <c r="B30" s="162"/>
      <c r="C30" s="34" t="s">
        <v>398</v>
      </c>
      <c r="D30" s="31" t="s">
        <v>80</v>
      </c>
      <c r="E30" s="50"/>
      <c r="F30" s="45"/>
      <c r="G30" s="55"/>
      <c r="H30" s="194"/>
      <c r="I30" s="21"/>
      <c r="J30" s="1"/>
      <c r="K30" s="1"/>
      <c r="L30" s="1"/>
      <c r="M30" s="1"/>
      <c r="N30" s="1"/>
      <c r="O30" s="1"/>
      <c r="P30" s="1"/>
      <c r="Q30" s="1"/>
      <c r="R30" s="1"/>
      <c r="S30" s="1"/>
      <c r="T30" s="1"/>
      <c r="U30" s="1"/>
      <c r="V30" s="1"/>
      <c r="W30" s="1"/>
      <c r="X30" s="1"/>
    </row>
    <row r="31" spans="2:24" ht="12.75" customHeight="1" x14ac:dyDescent="0.25">
      <c r="B31" s="162"/>
      <c r="C31" s="34" t="s">
        <v>398</v>
      </c>
      <c r="D31" s="31" t="s">
        <v>81</v>
      </c>
      <c r="E31" s="50"/>
      <c r="F31" s="45"/>
      <c r="G31" s="55"/>
      <c r="H31" s="194"/>
      <c r="I31" s="21"/>
      <c r="J31" s="1"/>
      <c r="K31" s="1"/>
      <c r="L31" s="1"/>
      <c r="M31" s="1"/>
      <c r="N31" s="1"/>
      <c r="O31" s="1"/>
      <c r="P31" s="1"/>
      <c r="Q31" s="1"/>
      <c r="R31" s="1"/>
      <c r="S31" s="1"/>
      <c r="T31" s="1"/>
      <c r="U31" s="1"/>
      <c r="V31" s="1"/>
      <c r="W31" s="1"/>
      <c r="X31" s="1"/>
    </row>
    <row r="32" spans="2:24" ht="12.75" customHeight="1" x14ac:dyDescent="0.25">
      <c r="B32" s="162"/>
      <c r="C32" s="34" t="s">
        <v>398</v>
      </c>
      <c r="D32" s="31" t="s">
        <v>82</v>
      </c>
      <c r="E32" s="50"/>
      <c r="F32" s="45"/>
      <c r="G32" s="55"/>
      <c r="H32" s="194"/>
      <c r="I32" s="21"/>
      <c r="J32" s="1"/>
      <c r="K32" s="1"/>
      <c r="L32" s="1"/>
      <c r="M32" s="1"/>
      <c r="N32" s="1"/>
      <c r="O32" s="1"/>
      <c r="P32" s="1"/>
      <c r="Q32" s="1"/>
      <c r="R32" s="1"/>
      <c r="S32" s="1"/>
      <c r="T32" s="1"/>
      <c r="U32" s="1"/>
      <c r="V32" s="1"/>
      <c r="W32" s="1"/>
      <c r="X32" s="1"/>
    </row>
    <row r="33" spans="2:24" ht="12.75" customHeight="1" x14ac:dyDescent="0.25">
      <c r="B33" s="163"/>
      <c r="C33" s="35"/>
      <c r="D33" s="36"/>
      <c r="E33" s="51"/>
      <c r="F33" s="46"/>
      <c r="G33" s="56"/>
      <c r="H33" s="195"/>
      <c r="I33" s="21"/>
      <c r="J33" s="1"/>
      <c r="K33" s="1"/>
      <c r="L33" s="1"/>
      <c r="M33" s="1"/>
      <c r="N33" s="1"/>
      <c r="O33" s="1"/>
      <c r="P33" s="1"/>
      <c r="Q33" s="1"/>
      <c r="R33" s="1"/>
      <c r="S33" s="1"/>
      <c r="T33" s="1"/>
      <c r="U33" s="1"/>
      <c r="V33" s="1"/>
      <c r="W33" s="1"/>
      <c r="X33" s="1"/>
    </row>
    <row r="34" spans="2:24" ht="12.75" customHeight="1" x14ac:dyDescent="0.25">
      <c r="B34" s="188"/>
      <c r="C34" s="189"/>
      <c r="D34" s="189"/>
      <c r="E34" s="189"/>
      <c r="F34" s="189"/>
      <c r="G34" s="189"/>
      <c r="H34" s="190"/>
      <c r="I34" s="21"/>
      <c r="J34" s="1"/>
      <c r="K34" s="1"/>
      <c r="L34" s="1"/>
      <c r="M34" s="1"/>
      <c r="N34" s="1"/>
      <c r="O34" s="1"/>
      <c r="P34" s="1"/>
      <c r="Q34" s="1"/>
      <c r="R34" s="1"/>
      <c r="S34" s="1"/>
      <c r="T34" s="1"/>
      <c r="U34" s="1"/>
      <c r="V34" s="1"/>
      <c r="W34" s="1"/>
      <c r="X34" s="1"/>
    </row>
    <row r="35" spans="2:24" ht="12.75" customHeight="1" x14ac:dyDescent="0.25">
      <c r="B35" s="161" t="s">
        <v>83</v>
      </c>
      <c r="C35" s="205" t="s">
        <v>84</v>
      </c>
      <c r="D35" s="206"/>
      <c r="E35" s="8" t="s">
        <v>390</v>
      </c>
      <c r="F35" s="30" t="str">
        <f>IF(E35="Yes",1,"0")</f>
        <v>0</v>
      </c>
      <c r="G35" s="29">
        <f>IF(SUM(F35:F46)&gt;0,IF(SUM(F35:F46)=3,2,1),0)</f>
        <v>0</v>
      </c>
      <c r="H35" s="193"/>
      <c r="I35" s="21"/>
      <c r="J35" s="1"/>
      <c r="K35" s="1"/>
      <c r="L35" s="1"/>
      <c r="M35" s="1"/>
      <c r="N35" s="1"/>
      <c r="O35" s="1"/>
      <c r="P35" s="1"/>
      <c r="Q35" s="1"/>
      <c r="R35" s="1"/>
      <c r="S35" s="1"/>
      <c r="T35" s="1"/>
      <c r="U35" s="1"/>
      <c r="V35" s="1"/>
      <c r="W35" s="1"/>
      <c r="X35" s="1"/>
    </row>
    <row r="36" spans="2:24" ht="12.75" customHeight="1" x14ac:dyDescent="0.25">
      <c r="B36" s="162"/>
      <c r="C36" s="32" t="s">
        <v>398</v>
      </c>
      <c r="D36" s="33" t="s">
        <v>85</v>
      </c>
      <c r="E36" s="49"/>
      <c r="F36" s="44"/>
      <c r="G36" s="57"/>
      <c r="H36" s="194"/>
      <c r="I36" s="21"/>
      <c r="J36" s="1"/>
      <c r="K36" s="1"/>
      <c r="L36" s="1"/>
      <c r="M36" s="1"/>
      <c r="N36" s="1"/>
      <c r="O36" s="1"/>
      <c r="P36" s="1"/>
      <c r="Q36" s="1"/>
      <c r="R36" s="1"/>
      <c r="S36" s="1"/>
      <c r="T36" s="1"/>
      <c r="U36" s="1"/>
      <c r="V36" s="1"/>
      <c r="W36" s="1"/>
      <c r="X36" s="1"/>
    </row>
    <row r="37" spans="2:24" ht="12.75" customHeight="1" x14ac:dyDescent="0.25">
      <c r="B37" s="162"/>
      <c r="C37" s="34" t="s">
        <v>398</v>
      </c>
      <c r="D37" s="31" t="s">
        <v>86</v>
      </c>
      <c r="E37" s="50"/>
      <c r="F37" s="45"/>
      <c r="G37" s="55"/>
      <c r="H37" s="194"/>
      <c r="I37" s="21"/>
      <c r="J37" s="1"/>
      <c r="K37" s="1"/>
      <c r="L37" s="1"/>
      <c r="M37" s="1"/>
      <c r="N37" s="1"/>
      <c r="O37" s="1"/>
      <c r="P37" s="1"/>
      <c r="Q37" s="1"/>
      <c r="R37" s="1"/>
      <c r="S37" s="1"/>
      <c r="T37" s="1"/>
      <c r="U37" s="1"/>
      <c r="V37" s="1"/>
      <c r="W37" s="1"/>
      <c r="X37" s="1"/>
    </row>
    <row r="38" spans="2:24" ht="12.75" customHeight="1" x14ac:dyDescent="0.25">
      <c r="B38" s="162"/>
      <c r="C38" s="34" t="s">
        <v>398</v>
      </c>
      <c r="D38" s="31" t="s">
        <v>87</v>
      </c>
      <c r="E38" s="50"/>
      <c r="F38" s="45"/>
      <c r="G38" s="55"/>
      <c r="H38" s="194"/>
      <c r="I38" s="21"/>
      <c r="J38" s="1"/>
      <c r="K38" s="1"/>
      <c r="L38" s="1"/>
      <c r="M38" s="1"/>
      <c r="N38" s="1"/>
      <c r="O38" s="1"/>
      <c r="P38" s="1"/>
      <c r="Q38" s="1"/>
      <c r="R38" s="1"/>
      <c r="S38" s="1"/>
      <c r="T38" s="1"/>
      <c r="U38" s="1"/>
      <c r="V38" s="1"/>
      <c r="W38" s="1"/>
      <c r="X38" s="1"/>
    </row>
    <row r="39" spans="2:24" ht="12.75" customHeight="1" x14ac:dyDescent="0.25">
      <c r="B39" s="162"/>
      <c r="C39" s="34" t="s">
        <v>398</v>
      </c>
      <c r="D39" s="31" t="s">
        <v>88</v>
      </c>
      <c r="E39" s="50"/>
      <c r="F39" s="45"/>
      <c r="G39" s="55"/>
      <c r="H39" s="194"/>
      <c r="I39" s="21"/>
      <c r="J39" s="1"/>
      <c r="K39" s="1"/>
      <c r="L39" s="1"/>
      <c r="M39" s="1"/>
      <c r="N39" s="1"/>
      <c r="O39" s="1"/>
      <c r="P39" s="1"/>
      <c r="Q39" s="1"/>
      <c r="R39" s="1"/>
      <c r="S39" s="1"/>
      <c r="T39" s="1"/>
      <c r="U39" s="1"/>
      <c r="V39" s="1"/>
      <c r="W39" s="1"/>
      <c r="X39" s="1"/>
    </row>
    <row r="40" spans="2:24" ht="12.75" customHeight="1" x14ac:dyDescent="0.25">
      <c r="B40" s="162"/>
      <c r="C40" s="35"/>
      <c r="D40" s="36"/>
      <c r="E40" s="51"/>
      <c r="F40" s="46"/>
      <c r="G40" s="56"/>
      <c r="H40" s="195"/>
      <c r="I40" s="21"/>
      <c r="J40" s="1"/>
      <c r="K40" s="1"/>
      <c r="L40" s="1"/>
      <c r="M40" s="1"/>
      <c r="N40" s="1"/>
      <c r="O40" s="1"/>
      <c r="P40" s="1"/>
      <c r="Q40" s="1"/>
      <c r="R40" s="1"/>
      <c r="S40" s="1"/>
      <c r="T40" s="1"/>
      <c r="U40" s="1"/>
      <c r="V40" s="1"/>
      <c r="W40" s="1"/>
      <c r="X40" s="1"/>
    </row>
    <row r="41" spans="2:24" ht="12.75" customHeight="1" x14ac:dyDescent="0.25">
      <c r="B41" s="162"/>
      <c r="C41" s="197" t="s">
        <v>89</v>
      </c>
      <c r="D41" s="198"/>
      <c r="E41" s="37" t="s">
        <v>390</v>
      </c>
      <c r="F41" s="30" t="str">
        <f>IF(E41="Yes",1,"0")</f>
        <v>0</v>
      </c>
      <c r="G41" s="9"/>
      <c r="H41" s="193"/>
      <c r="I41" s="21"/>
      <c r="J41" s="1"/>
      <c r="K41" s="1"/>
      <c r="L41" s="1"/>
      <c r="M41" s="1"/>
      <c r="N41" s="1"/>
      <c r="O41" s="1"/>
      <c r="P41" s="1"/>
      <c r="Q41" s="1"/>
      <c r="R41" s="1"/>
      <c r="S41" s="1"/>
      <c r="T41" s="1"/>
      <c r="U41" s="1"/>
      <c r="V41" s="1"/>
      <c r="W41" s="1"/>
      <c r="X41" s="1"/>
    </row>
    <row r="42" spans="2:24" ht="12.75" customHeight="1" x14ac:dyDescent="0.25">
      <c r="B42" s="162"/>
      <c r="C42" s="32" t="s">
        <v>398</v>
      </c>
      <c r="D42" s="33" t="s">
        <v>90</v>
      </c>
      <c r="E42" s="49"/>
      <c r="F42" s="44"/>
      <c r="G42" s="57"/>
      <c r="H42" s="194"/>
      <c r="I42" s="21"/>
      <c r="J42" s="1"/>
      <c r="K42" s="1"/>
      <c r="L42" s="1"/>
      <c r="M42" s="1"/>
      <c r="N42" s="1"/>
      <c r="O42" s="1"/>
      <c r="P42" s="1"/>
      <c r="Q42" s="1"/>
      <c r="R42" s="1"/>
      <c r="S42" s="1"/>
      <c r="T42" s="1"/>
      <c r="U42" s="1"/>
      <c r="V42" s="1"/>
      <c r="W42" s="1"/>
      <c r="X42" s="1"/>
    </row>
    <row r="43" spans="2:24" ht="12.75" customHeight="1" x14ac:dyDescent="0.25">
      <c r="B43" s="162"/>
      <c r="C43" s="35"/>
      <c r="D43" s="36"/>
      <c r="E43" s="51"/>
      <c r="F43" s="46"/>
      <c r="G43" s="56"/>
      <c r="H43" s="195"/>
      <c r="I43" s="21"/>
      <c r="J43" s="1"/>
      <c r="K43" s="1"/>
      <c r="L43" s="1"/>
      <c r="M43" s="1"/>
      <c r="N43" s="1"/>
      <c r="O43" s="1"/>
      <c r="P43" s="1"/>
      <c r="Q43" s="1"/>
      <c r="R43" s="1"/>
      <c r="S43" s="1"/>
      <c r="T43" s="1"/>
      <c r="U43" s="1"/>
      <c r="V43" s="1"/>
      <c r="W43" s="1"/>
      <c r="X43" s="1"/>
    </row>
    <row r="44" spans="2:24" ht="12.75" customHeight="1" x14ac:dyDescent="0.25">
      <c r="B44" s="162"/>
      <c r="C44" s="235" t="s">
        <v>391</v>
      </c>
      <c r="D44" s="236"/>
      <c r="E44" s="37" t="s">
        <v>390</v>
      </c>
      <c r="F44" s="30" t="str">
        <f>IF(E44="Yes",1,"0")</f>
        <v>0</v>
      </c>
      <c r="G44" s="9"/>
      <c r="H44" s="193"/>
      <c r="I44" s="21"/>
      <c r="J44" s="1"/>
      <c r="K44" s="1"/>
      <c r="L44" s="1"/>
      <c r="M44" s="1"/>
      <c r="N44" s="1"/>
      <c r="O44" s="1"/>
      <c r="P44" s="1"/>
      <c r="Q44" s="1"/>
      <c r="R44" s="1"/>
      <c r="S44" s="1"/>
      <c r="T44" s="1"/>
      <c r="U44" s="1"/>
      <c r="V44" s="1"/>
      <c r="W44" s="1"/>
      <c r="X44" s="1"/>
    </row>
    <row r="45" spans="2:24" ht="12.75" customHeight="1" x14ac:dyDescent="0.25">
      <c r="B45" s="162"/>
      <c r="C45" s="32" t="s">
        <v>398</v>
      </c>
      <c r="D45" s="33" t="s">
        <v>91</v>
      </c>
      <c r="E45" s="49"/>
      <c r="F45" s="44"/>
      <c r="G45" s="57"/>
      <c r="H45" s="194"/>
      <c r="I45" s="21"/>
      <c r="J45" s="1"/>
      <c r="K45" s="1"/>
      <c r="L45" s="1"/>
      <c r="M45" s="1"/>
      <c r="N45" s="1"/>
      <c r="O45" s="1"/>
      <c r="P45" s="1"/>
      <c r="Q45" s="1"/>
      <c r="R45" s="1"/>
      <c r="S45" s="1"/>
      <c r="T45" s="1"/>
      <c r="U45" s="1"/>
      <c r="V45" s="1"/>
      <c r="W45" s="1"/>
      <c r="X45" s="1"/>
    </row>
    <row r="46" spans="2:24" ht="12.75" customHeight="1" x14ac:dyDescent="0.25">
      <c r="B46" s="163"/>
      <c r="C46" s="35"/>
      <c r="D46" s="36"/>
      <c r="E46" s="51"/>
      <c r="F46" s="46"/>
      <c r="G46" s="56"/>
      <c r="H46" s="195"/>
      <c r="I46" s="21"/>
      <c r="J46" s="1"/>
      <c r="K46" s="1"/>
      <c r="L46" s="1"/>
      <c r="M46" s="1"/>
      <c r="N46" s="1"/>
      <c r="O46" s="1"/>
      <c r="P46" s="1"/>
      <c r="Q46" s="1"/>
      <c r="R46" s="1"/>
      <c r="S46" s="1"/>
      <c r="T46" s="1"/>
      <c r="U46" s="1"/>
      <c r="V46" s="1"/>
      <c r="W46" s="1"/>
      <c r="X46" s="1"/>
    </row>
    <row r="47" spans="2:24" ht="12.75" customHeight="1" x14ac:dyDescent="0.25">
      <c r="B47" s="191"/>
      <c r="C47" s="189"/>
      <c r="D47" s="189"/>
      <c r="E47" s="189"/>
      <c r="F47" s="189"/>
      <c r="G47" s="189"/>
      <c r="H47" s="192"/>
      <c r="I47" s="21"/>
      <c r="J47" s="1"/>
      <c r="K47" s="1"/>
      <c r="L47" s="1"/>
      <c r="M47" s="1"/>
      <c r="N47" s="1"/>
      <c r="O47" s="1"/>
      <c r="P47" s="1"/>
      <c r="Q47" s="1"/>
      <c r="R47" s="1"/>
      <c r="S47" s="1"/>
      <c r="T47" s="1"/>
      <c r="U47" s="1"/>
      <c r="V47" s="1"/>
      <c r="W47" s="1"/>
      <c r="X47" s="1"/>
    </row>
    <row r="48" spans="2:24" ht="12.75" customHeight="1" x14ac:dyDescent="0.25">
      <c r="B48" s="161" t="s">
        <v>92</v>
      </c>
      <c r="C48" s="205" t="s">
        <v>345</v>
      </c>
      <c r="D48" s="206"/>
      <c r="E48" s="8" t="s">
        <v>397</v>
      </c>
      <c r="F48" s="30">
        <f>IF(E48="Yes",1,"0")</f>
        <v>1</v>
      </c>
      <c r="G48" s="29">
        <f>IF(SUM(F48:F60)&gt;0,IF(SUM(F48:F60)=2,2,1),0)</f>
        <v>1</v>
      </c>
      <c r="H48" s="193"/>
      <c r="I48" s="21"/>
      <c r="J48" s="1"/>
      <c r="K48" s="1"/>
      <c r="L48" s="1"/>
      <c r="M48" s="1"/>
      <c r="N48" s="1"/>
      <c r="O48" s="1"/>
      <c r="P48" s="1"/>
      <c r="Q48" s="1"/>
      <c r="R48" s="1"/>
      <c r="S48" s="1"/>
      <c r="T48" s="1"/>
      <c r="U48" s="1"/>
      <c r="V48" s="1"/>
      <c r="W48" s="1"/>
      <c r="X48" s="1"/>
    </row>
    <row r="49" spans="2:24" ht="12.75" customHeight="1" x14ac:dyDescent="0.25">
      <c r="B49" s="162"/>
      <c r="C49" s="32" t="s">
        <v>398</v>
      </c>
      <c r="D49" s="33" t="s">
        <v>93</v>
      </c>
      <c r="E49" s="49"/>
      <c r="F49" s="44"/>
      <c r="G49" s="57"/>
      <c r="H49" s="194"/>
      <c r="I49" s="21"/>
      <c r="J49" s="1"/>
      <c r="K49" s="1"/>
      <c r="L49" s="1"/>
      <c r="M49" s="1"/>
      <c r="N49" s="1"/>
      <c r="O49" s="1"/>
      <c r="P49" s="1"/>
      <c r="Q49" s="1"/>
      <c r="R49" s="1"/>
      <c r="S49" s="1"/>
      <c r="T49" s="1"/>
      <c r="U49" s="1"/>
      <c r="V49" s="1"/>
      <c r="W49" s="1"/>
      <c r="X49" s="1"/>
    </row>
    <row r="50" spans="2:24" ht="12.75" customHeight="1" x14ac:dyDescent="0.25">
      <c r="B50" s="162"/>
      <c r="C50" s="34" t="s">
        <v>398</v>
      </c>
      <c r="D50" s="31" t="s">
        <v>94</v>
      </c>
      <c r="E50" s="50"/>
      <c r="F50" s="45"/>
      <c r="G50" s="55"/>
      <c r="H50" s="194"/>
      <c r="I50" s="21"/>
      <c r="J50" s="1"/>
      <c r="K50" s="1"/>
      <c r="L50" s="1"/>
      <c r="M50" s="1"/>
      <c r="N50" s="1"/>
      <c r="O50" s="1"/>
      <c r="P50" s="1"/>
      <c r="Q50" s="1"/>
      <c r="R50" s="1"/>
      <c r="S50" s="1"/>
      <c r="T50" s="1"/>
      <c r="U50" s="1"/>
      <c r="V50" s="1"/>
      <c r="W50" s="1"/>
      <c r="X50" s="1"/>
    </row>
    <row r="51" spans="2:24" ht="12.75" customHeight="1" x14ac:dyDescent="0.25">
      <c r="B51" s="162"/>
      <c r="C51" s="34" t="s">
        <v>398</v>
      </c>
      <c r="D51" s="31" t="s">
        <v>95</v>
      </c>
      <c r="E51" s="50"/>
      <c r="F51" s="45"/>
      <c r="G51" s="55"/>
      <c r="H51" s="194"/>
      <c r="I51" s="21"/>
      <c r="J51" s="1"/>
      <c r="K51" s="1"/>
      <c r="L51" s="1"/>
      <c r="M51" s="1"/>
      <c r="N51" s="1"/>
      <c r="O51" s="1"/>
      <c r="P51" s="1"/>
      <c r="Q51" s="1"/>
      <c r="R51" s="1"/>
      <c r="S51" s="1"/>
      <c r="T51" s="1"/>
      <c r="U51" s="1"/>
      <c r="V51" s="1"/>
      <c r="W51" s="1"/>
      <c r="X51" s="1"/>
    </row>
    <row r="52" spans="2:24" ht="12.75" customHeight="1" x14ac:dyDescent="0.25">
      <c r="B52" s="162"/>
      <c r="C52" s="34" t="s">
        <v>398</v>
      </c>
      <c r="D52" s="31" t="s">
        <v>96</v>
      </c>
      <c r="E52" s="50"/>
      <c r="F52" s="45"/>
      <c r="G52" s="55"/>
      <c r="H52" s="194"/>
      <c r="I52" s="21"/>
      <c r="J52" s="1"/>
      <c r="K52" s="1"/>
      <c r="L52" s="1"/>
      <c r="M52" s="1"/>
      <c r="N52" s="1"/>
      <c r="O52" s="1"/>
      <c r="P52" s="1"/>
      <c r="Q52" s="1"/>
      <c r="R52" s="1"/>
      <c r="S52" s="1"/>
      <c r="T52" s="1"/>
      <c r="U52" s="1"/>
      <c r="V52" s="1"/>
      <c r="W52" s="1"/>
      <c r="X52" s="1"/>
    </row>
    <row r="53" spans="2:24" ht="12.75" customHeight="1" x14ac:dyDescent="0.25">
      <c r="B53" s="162"/>
      <c r="C53" s="34" t="s">
        <v>398</v>
      </c>
      <c r="D53" s="31" t="s">
        <v>97</v>
      </c>
      <c r="E53" s="50"/>
      <c r="F53" s="45"/>
      <c r="G53" s="55"/>
      <c r="H53" s="194"/>
      <c r="I53" s="21"/>
      <c r="J53" s="1"/>
      <c r="K53" s="1"/>
      <c r="L53" s="1"/>
      <c r="M53" s="1"/>
      <c r="N53" s="1"/>
      <c r="O53" s="1"/>
      <c r="P53" s="1"/>
      <c r="Q53" s="1"/>
      <c r="R53" s="1"/>
      <c r="S53" s="1"/>
      <c r="T53" s="1"/>
      <c r="U53" s="1"/>
      <c r="V53" s="1"/>
      <c r="W53" s="1"/>
      <c r="X53" s="1"/>
    </row>
    <row r="54" spans="2:24" ht="12.75" customHeight="1" x14ac:dyDescent="0.25">
      <c r="B54" s="162"/>
      <c r="C54" s="34" t="s">
        <v>398</v>
      </c>
      <c r="D54" s="31" t="s">
        <v>98</v>
      </c>
      <c r="E54" s="50"/>
      <c r="F54" s="45"/>
      <c r="G54" s="55"/>
      <c r="H54" s="194"/>
      <c r="I54" s="21"/>
      <c r="J54" s="1"/>
      <c r="K54" s="1"/>
      <c r="L54" s="1"/>
      <c r="M54" s="1"/>
      <c r="N54" s="1"/>
      <c r="O54" s="1"/>
      <c r="P54" s="1"/>
      <c r="Q54" s="1"/>
      <c r="R54" s="1"/>
      <c r="S54" s="1"/>
      <c r="T54" s="1"/>
      <c r="U54" s="1"/>
      <c r="V54" s="1"/>
      <c r="W54" s="1"/>
      <c r="X54" s="1"/>
    </row>
    <row r="55" spans="2:24" ht="12.75" customHeight="1" x14ac:dyDescent="0.25">
      <c r="B55" s="162"/>
      <c r="C55" s="35"/>
      <c r="D55" s="36"/>
      <c r="E55" s="51"/>
      <c r="F55" s="46"/>
      <c r="G55" s="56"/>
      <c r="H55" s="195"/>
      <c r="I55" s="21"/>
      <c r="J55" s="1"/>
      <c r="K55" s="1"/>
      <c r="L55" s="1"/>
      <c r="M55" s="1"/>
      <c r="N55" s="1"/>
      <c r="O55" s="1"/>
      <c r="P55" s="1"/>
      <c r="Q55" s="1"/>
      <c r="R55" s="1"/>
      <c r="S55" s="1"/>
      <c r="T55" s="1"/>
      <c r="U55" s="1"/>
      <c r="V55" s="1"/>
      <c r="W55" s="1"/>
      <c r="X55" s="1"/>
    </row>
    <row r="56" spans="2:24" ht="12.75" customHeight="1" x14ac:dyDescent="0.25">
      <c r="B56" s="162"/>
      <c r="C56" s="197" t="s">
        <v>346</v>
      </c>
      <c r="D56" s="198"/>
      <c r="E56" s="37" t="s">
        <v>390</v>
      </c>
      <c r="F56" s="30" t="str">
        <f>IF(E56="Yes",1,"0")</f>
        <v>0</v>
      </c>
      <c r="G56" s="9"/>
      <c r="H56" s="193"/>
      <c r="I56" s="21"/>
      <c r="J56" s="1"/>
      <c r="K56" s="1"/>
      <c r="L56" s="1"/>
      <c r="M56" s="1"/>
      <c r="N56" s="1"/>
      <c r="O56" s="1"/>
      <c r="P56" s="1"/>
      <c r="Q56" s="1"/>
      <c r="R56" s="1"/>
      <c r="S56" s="1"/>
      <c r="T56" s="1"/>
      <c r="U56" s="1"/>
      <c r="V56" s="1"/>
      <c r="W56" s="1"/>
      <c r="X56" s="1"/>
    </row>
    <row r="57" spans="2:24" ht="12.75" customHeight="1" x14ac:dyDescent="0.25">
      <c r="B57" s="162"/>
      <c r="C57" s="32" t="s">
        <v>398</v>
      </c>
      <c r="D57" s="33" t="s">
        <v>99</v>
      </c>
      <c r="E57" s="49"/>
      <c r="F57" s="44"/>
      <c r="G57" s="57"/>
      <c r="H57" s="194"/>
      <c r="I57" s="21"/>
      <c r="J57" s="1"/>
      <c r="K57" s="1"/>
      <c r="L57" s="1"/>
      <c r="M57" s="1"/>
      <c r="N57" s="1"/>
      <c r="O57" s="1"/>
      <c r="P57" s="1"/>
      <c r="Q57" s="1"/>
      <c r="R57" s="1"/>
      <c r="S57" s="1"/>
      <c r="T57" s="1"/>
      <c r="U57" s="1"/>
      <c r="V57" s="1"/>
      <c r="W57" s="1"/>
      <c r="X57" s="1"/>
    </row>
    <row r="58" spans="2:24" ht="12.75" customHeight="1" x14ac:dyDescent="0.25">
      <c r="B58" s="162"/>
      <c r="C58" s="34" t="s">
        <v>398</v>
      </c>
      <c r="D58" s="31" t="s">
        <v>100</v>
      </c>
      <c r="E58" s="50"/>
      <c r="F58" s="45"/>
      <c r="G58" s="55"/>
      <c r="H58" s="194"/>
      <c r="I58" s="21"/>
      <c r="J58" s="1"/>
      <c r="K58" s="1"/>
      <c r="L58" s="1"/>
      <c r="M58" s="1"/>
      <c r="N58" s="1"/>
      <c r="O58" s="1"/>
      <c r="P58" s="1"/>
      <c r="Q58" s="1"/>
      <c r="R58" s="1"/>
      <c r="S58" s="1"/>
      <c r="T58" s="1"/>
      <c r="U58" s="1"/>
      <c r="V58" s="1"/>
      <c r="W58" s="1"/>
      <c r="X58" s="1"/>
    </row>
    <row r="59" spans="2:24" ht="12.75" customHeight="1" x14ac:dyDescent="0.25">
      <c r="B59" s="162"/>
      <c r="C59" s="34" t="s">
        <v>398</v>
      </c>
      <c r="D59" s="31" t="s">
        <v>101</v>
      </c>
      <c r="E59" s="50"/>
      <c r="F59" s="45"/>
      <c r="G59" s="55"/>
      <c r="H59" s="194"/>
      <c r="I59" s="21"/>
      <c r="J59" s="1"/>
      <c r="K59" s="1"/>
      <c r="L59" s="1"/>
      <c r="M59" s="1"/>
      <c r="N59" s="1"/>
      <c r="O59" s="1"/>
      <c r="P59" s="1"/>
      <c r="Q59" s="1"/>
      <c r="R59" s="1"/>
      <c r="S59" s="1"/>
      <c r="T59" s="1"/>
      <c r="U59" s="1"/>
      <c r="V59" s="1"/>
      <c r="W59" s="1"/>
      <c r="X59" s="1"/>
    </row>
    <row r="60" spans="2:24" ht="12.75" customHeight="1" x14ac:dyDescent="0.25">
      <c r="B60" s="163"/>
      <c r="C60" s="35"/>
      <c r="D60" s="36"/>
      <c r="E60" s="51"/>
      <c r="F60" s="46"/>
      <c r="G60" s="56"/>
      <c r="H60" s="195"/>
      <c r="I60" s="21"/>
      <c r="J60" s="1"/>
      <c r="K60" s="1"/>
      <c r="L60" s="1"/>
      <c r="M60" s="1"/>
      <c r="N60" s="1"/>
      <c r="O60" s="1"/>
      <c r="P60" s="1"/>
      <c r="Q60" s="1"/>
      <c r="R60" s="1"/>
      <c r="S60" s="1"/>
      <c r="T60" s="1"/>
      <c r="U60" s="1"/>
      <c r="V60" s="1"/>
      <c r="W60" s="1"/>
      <c r="X60" s="1"/>
    </row>
    <row r="61" spans="2:24" ht="12.75" customHeight="1" x14ac:dyDescent="0.2">
      <c r="B61" s="182" t="s">
        <v>102</v>
      </c>
      <c r="C61" s="183"/>
      <c r="D61" s="184"/>
      <c r="E61" s="38" t="s">
        <v>69</v>
      </c>
      <c r="F61" s="38"/>
      <c r="G61" s="38"/>
      <c r="H61" s="16" t="s">
        <v>70</v>
      </c>
      <c r="I61" s="16" t="s">
        <v>396</v>
      </c>
      <c r="J61" s="1"/>
      <c r="K61" s="1"/>
      <c r="L61" s="1"/>
      <c r="M61" s="1"/>
      <c r="N61" s="1"/>
      <c r="O61" s="1"/>
      <c r="P61" s="1"/>
      <c r="Q61" s="1"/>
      <c r="R61" s="1"/>
      <c r="S61" s="1"/>
      <c r="T61" s="1"/>
      <c r="U61" s="1"/>
      <c r="V61" s="1"/>
      <c r="W61" s="1"/>
      <c r="X61" s="1"/>
    </row>
    <row r="62" spans="2:24" ht="12.75" customHeight="1" x14ac:dyDescent="0.2">
      <c r="B62" s="161" t="s">
        <v>103</v>
      </c>
      <c r="C62" s="205" t="s">
        <v>347</v>
      </c>
      <c r="D62" s="206"/>
      <c r="E62" s="8" t="s">
        <v>397</v>
      </c>
      <c r="F62" s="30">
        <f>IF(E62="Yes",1,"0")</f>
        <v>1</v>
      </c>
      <c r="G62" s="29">
        <f>IF(SUM(F62:F71)&gt;0,IF(SUM(F62:F71)=2,2,1),0)</f>
        <v>1</v>
      </c>
      <c r="H62" s="193"/>
      <c r="I62" s="155"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62"/>
      <c r="C63" s="32" t="s">
        <v>398</v>
      </c>
      <c r="D63" s="33" t="s">
        <v>104</v>
      </c>
      <c r="E63" s="49"/>
      <c r="F63" s="44"/>
      <c r="G63" s="53"/>
      <c r="H63" s="194"/>
      <c r="I63" s="156"/>
      <c r="J63" s="1"/>
      <c r="K63" s="1"/>
      <c r="L63" s="1"/>
      <c r="M63" s="1"/>
      <c r="N63" s="1"/>
      <c r="O63" s="1"/>
      <c r="P63" s="1"/>
      <c r="Q63" s="1"/>
      <c r="R63" s="1"/>
      <c r="S63" s="1"/>
      <c r="T63" s="1"/>
      <c r="U63" s="1"/>
      <c r="V63" s="1"/>
      <c r="W63" s="1"/>
      <c r="X63" s="1"/>
    </row>
    <row r="64" spans="2:24" ht="12.75" customHeight="1" x14ac:dyDescent="0.2">
      <c r="B64" s="162"/>
      <c r="C64" s="35"/>
      <c r="D64" s="36"/>
      <c r="E64" s="51"/>
      <c r="F64" s="46"/>
      <c r="G64" s="54"/>
      <c r="H64" s="195"/>
      <c r="I64" s="156"/>
      <c r="J64" s="1"/>
      <c r="K64" s="1"/>
      <c r="L64" s="1"/>
      <c r="M64" s="1"/>
      <c r="N64" s="1"/>
      <c r="O64" s="1"/>
      <c r="P64" s="1"/>
      <c r="Q64" s="1"/>
      <c r="R64" s="1"/>
      <c r="S64" s="1"/>
      <c r="T64" s="1"/>
      <c r="U64" s="1"/>
      <c r="V64" s="1"/>
      <c r="W64" s="1"/>
      <c r="X64" s="1"/>
    </row>
    <row r="65" spans="2:24" ht="12.75" customHeight="1" x14ac:dyDescent="0.2">
      <c r="B65" s="162"/>
      <c r="C65" s="197" t="s">
        <v>105</v>
      </c>
      <c r="D65" s="198"/>
      <c r="E65" s="37"/>
      <c r="F65" s="64" t="str">
        <f>IF(E65="Yes",1,"0")</f>
        <v>0</v>
      </c>
      <c r="G65" s="65"/>
      <c r="H65" s="196"/>
      <c r="I65" s="156"/>
      <c r="J65" s="1"/>
      <c r="K65" s="1"/>
      <c r="L65" s="1"/>
      <c r="M65" s="1"/>
      <c r="N65" s="1"/>
      <c r="O65" s="1"/>
      <c r="P65" s="1"/>
      <c r="Q65" s="1"/>
      <c r="R65" s="1"/>
      <c r="S65" s="1"/>
      <c r="T65" s="1"/>
      <c r="U65" s="1"/>
      <c r="V65" s="1"/>
      <c r="W65" s="1"/>
      <c r="X65" s="1"/>
    </row>
    <row r="66" spans="2:24" ht="12.75" customHeight="1" x14ac:dyDescent="0.2">
      <c r="B66" s="162"/>
      <c r="C66" s="32" t="s">
        <v>398</v>
      </c>
      <c r="D66" s="33" t="s">
        <v>106</v>
      </c>
      <c r="E66" s="49"/>
      <c r="F66" s="44"/>
      <c r="G66" s="57"/>
      <c r="H66" s="194"/>
      <c r="I66" s="157"/>
      <c r="J66" s="1"/>
      <c r="K66" s="1"/>
      <c r="L66" s="1"/>
      <c r="M66" s="1"/>
      <c r="N66" s="1"/>
      <c r="O66" s="1"/>
      <c r="P66" s="1"/>
      <c r="Q66" s="1"/>
      <c r="R66" s="1"/>
      <c r="S66" s="1"/>
      <c r="T66" s="1"/>
      <c r="U66" s="1"/>
      <c r="V66" s="1"/>
      <c r="W66" s="1"/>
      <c r="X66" s="1"/>
    </row>
    <row r="67" spans="2:24" ht="12.75" customHeight="1" x14ac:dyDescent="0.25">
      <c r="B67" s="162"/>
      <c r="C67" s="34" t="s">
        <v>398</v>
      </c>
      <c r="D67" s="31" t="s">
        <v>107</v>
      </c>
      <c r="E67" s="50"/>
      <c r="F67" s="45"/>
      <c r="G67" s="55"/>
      <c r="H67" s="194"/>
      <c r="I67" s="21"/>
      <c r="J67" s="1"/>
      <c r="K67" s="1"/>
      <c r="L67" s="1"/>
      <c r="M67" s="1"/>
      <c r="N67" s="1"/>
      <c r="O67" s="1"/>
      <c r="P67" s="1"/>
      <c r="Q67" s="1"/>
      <c r="R67" s="1"/>
      <c r="S67" s="1"/>
      <c r="T67" s="1"/>
      <c r="U67" s="1"/>
      <c r="V67" s="1"/>
      <c r="W67" s="1"/>
      <c r="X67" s="1"/>
    </row>
    <row r="68" spans="2:24" ht="12.75" customHeight="1" x14ac:dyDescent="0.25">
      <c r="B68" s="162"/>
      <c r="C68" s="34" t="s">
        <v>398</v>
      </c>
      <c r="D68" s="31" t="s">
        <v>108</v>
      </c>
      <c r="E68" s="50"/>
      <c r="F68" s="45"/>
      <c r="G68" s="55"/>
      <c r="H68" s="194"/>
      <c r="I68" s="21"/>
      <c r="J68" s="1"/>
      <c r="K68" s="1"/>
      <c r="L68" s="1"/>
      <c r="M68" s="1"/>
      <c r="N68" s="1"/>
      <c r="O68" s="1"/>
      <c r="P68" s="1"/>
      <c r="Q68" s="1"/>
      <c r="R68" s="1"/>
      <c r="S68" s="1"/>
      <c r="T68" s="1"/>
      <c r="U68" s="1"/>
      <c r="V68" s="1"/>
      <c r="W68" s="1"/>
      <c r="X68" s="1"/>
    </row>
    <row r="69" spans="2:24" ht="12.75" customHeight="1" x14ac:dyDescent="0.25">
      <c r="B69" s="162"/>
      <c r="C69" s="34" t="s">
        <v>398</v>
      </c>
      <c r="D69" s="31" t="s">
        <v>109</v>
      </c>
      <c r="E69" s="50"/>
      <c r="F69" s="45"/>
      <c r="G69" s="55"/>
      <c r="H69" s="194"/>
      <c r="I69" s="21"/>
      <c r="J69" s="1"/>
      <c r="K69" s="1"/>
      <c r="L69" s="1"/>
      <c r="M69" s="1"/>
      <c r="N69" s="1"/>
      <c r="O69" s="1"/>
      <c r="P69" s="1"/>
      <c r="Q69" s="1"/>
      <c r="R69" s="1"/>
      <c r="S69" s="1"/>
      <c r="T69" s="1"/>
      <c r="U69" s="1"/>
      <c r="V69" s="1"/>
      <c r="W69" s="1"/>
      <c r="X69" s="1"/>
    </row>
    <row r="70" spans="2:24" ht="12.75" customHeight="1" x14ac:dyDescent="0.25">
      <c r="B70" s="162"/>
      <c r="C70" s="34" t="s">
        <v>398</v>
      </c>
      <c r="D70" s="31" t="s">
        <v>110</v>
      </c>
      <c r="E70" s="50"/>
      <c r="F70" s="45"/>
      <c r="G70" s="55"/>
      <c r="H70" s="194"/>
      <c r="I70" s="21"/>
      <c r="J70" s="1"/>
      <c r="K70" s="1"/>
      <c r="L70" s="1"/>
      <c r="M70" s="1"/>
      <c r="N70" s="1"/>
      <c r="O70" s="1"/>
      <c r="P70" s="1"/>
      <c r="Q70" s="1"/>
      <c r="R70" s="1"/>
      <c r="S70" s="1"/>
      <c r="T70" s="1"/>
      <c r="U70" s="1"/>
      <c r="V70" s="1"/>
      <c r="W70" s="1"/>
      <c r="X70" s="1"/>
    </row>
    <row r="71" spans="2:24" ht="12.75" customHeight="1" x14ac:dyDescent="0.25">
      <c r="B71" s="212"/>
      <c r="C71" s="35"/>
      <c r="D71" s="36"/>
      <c r="E71" s="51"/>
      <c r="F71" s="46"/>
      <c r="G71" s="56"/>
      <c r="H71" s="194"/>
      <c r="I71" s="21"/>
      <c r="J71" s="1"/>
      <c r="K71" s="1"/>
      <c r="L71" s="1"/>
      <c r="M71" s="1"/>
      <c r="N71" s="1"/>
      <c r="O71" s="1"/>
      <c r="P71" s="1"/>
      <c r="Q71" s="1"/>
      <c r="R71" s="1"/>
      <c r="S71" s="1"/>
      <c r="T71" s="1"/>
      <c r="U71" s="1"/>
      <c r="V71" s="1"/>
      <c r="W71" s="1"/>
      <c r="X71" s="1"/>
    </row>
    <row r="72" spans="2:24" ht="12.75" customHeight="1" x14ac:dyDescent="0.25">
      <c r="B72" s="209"/>
      <c r="C72" s="210"/>
      <c r="D72" s="210"/>
      <c r="E72" s="210"/>
      <c r="F72" s="210"/>
      <c r="G72" s="210"/>
      <c r="H72" s="211"/>
      <c r="I72" s="20"/>
      <c r="J72" s="1"/>
      <c r="K72" s="1"/>
      <c r="L72" s="1"/>
      <c r="M72" s="1"/>
      <c r="N72" s="1"/>
      <c r="O72" s="1"/>
      <c r="P72" s="1"/>
      <c r="Q72" s="1"/>
      <c r="R72" s="1"/>
      <c r="S72" s="1"/>
      <c r="T72" s="1"/>
      <c r="U72" s="1"/>
      <c r="V72" s="1"/>
      <c r="W72" s="1"/>
      <c r="X72" s="1"/>
    </row>
    <row r="73" spans="2:24" ht="12.75" customHeight="1" x14ac:dyDescent="0.25">
      <c r="B73" s="213" t="s">
        <v>111</v>
      </c>
      <c r="C73" s="197" t="s">
        <v>112</v>
      </c>
      <c r="D73" s="198"/>
      <c r="E73" s="37"/>
      <c r="F73" s="30" t="str">
        <f>IF(E73="Yes",1,"0")</f>
        <v>0</v>
      </c>
      <c r="G73" s="9">
        <f>IF(SUM(F73:F87)&gt;0,IF(SUM(F73:F87)=2,2,1),0)</f>
        <v>0</v>
      </c>
      <c r="H73" s="208"/>
      <c r="I73" s="21"/>
      <c r="J73" s="1"/>
      <c r="K73" s="1"/>
      <c r="L73" s="1"/>
      <c r="M73" s="1"/>
      <c r="N73" s="1"/>
      <c r="O73" s="1"/>
      <c r="P73" s="1"/>
      <c r="Q73" s="1"/>
      <c r="R73" s="1"/>
      <c r="S73" s="1"/>
      <c r="T73" s="1"/>
      <c r="U73" s="1"/>
      <c r="V73" s="1"/>
      <c r="W73" s="1"/>
      <c r="X73" s="1"/>
    </row>
    <row r="74" spans="2:24" ht="12.75" customHeight="1" x14ac:dyDescent="0.25">
      <c r="B74" s="162"/>
      <c r="C74" s="32" t="s">
        <v>398</v>
      </c>
      <c r="D74" s="33" t="s">
        <v>113</v>
      </c>
      <c r="E74" s="49"/>
      <c r="F74" s="44"/>
      <c r="G74" s="57"/>
      <c r="H74" s="194"/>
      <c r="I74" s="21"/>
      <c r="J74" s="1"/>
      <c r="K74" s="1"/>
      <c r="L74" s="1"/>
      <c r="M74" s="1"/>
      <c r="N74" s="1"/>
      <c r="O74" s="1"/>
      <c r="P74" s="1"/>
      <c r="Q74" s="1"/>
      <c r="R74" s="1"/>
      <c r="S74" s="1"/>
      <c r="T74" s="1"/>
      <c r="U74" s="1"/>
      <c r="V74" s="1"/>
      <c r="W74" s="1"/>
      <c r="X74" s="1"/>
    </row>
    <row r="75" spans="2:24" ht="12.75" customHeight="1" x14ac:dyDescent="0.25">
      <c r="B75" s="162"/>
      <c r="C75" s="34" t="s">
        <v>398</v>
      </c>
      <c r="D75" s="31" t="s">
        <v>114</v>
      </c>
      <c r="E75" s="50"/>
      <c r="F75" s="45"/>
      <c r="G75" s="55"/>
      <c r="H75" s="194"/>
      <c r="I75" s="21"/>
      <c r="J75" s="1"/>
      <c r="K75" s="1"/>
      <c r="L75" s="1"/>
      <c r="M75" s="1"/>
      <c r="N75" s="1"/>
      <c r="O75" s="1"/>
      <c r="P75" s="1"/>
      <c r="Q75" s="1"/>
      <c r="R75" s="1"/>
      <c r="S75" s="1"/>
      <c r="T75" s="1"/>
      <c r="U75" s="1"/>
      <c r="V75" s="1"/>
      <c r="W75" s="1"/>
      <c r="X75" s="1"/>
    </row>
    <row r="76" spans="2:24" ht="12.75" customHeight="1" x14ac:dyDescent="0.25">
      <c r="B76" s="162"/>
      <c r="C76" s="34" t="s">
        <v>398</v>
      </c>
      <c r="D76" s="31" t="s">
        <v>115</v>
      </c>
      <c r="E76" s="50"/>
      <c r="F76" s="45"/>
      <c r="G76" s="55"/>
      <c r="H76" s="194"/>
      <c r="I76" s="21"/>
      <c r="J76" s="1"/>
      <c r="K76" s="1"/>
      <c r="L76" s="1"/>
      <c r="M76" s="1"/>
      <c r="N76" s="1"/>
      <c r="O76" s="1"/>
      <c r="P76" s="1"/>
      <c r="Q76" s="1"/>
      <c r="R76" s="1"/>
      <c r="S76" s="1"/>
      <c r="T76" s="1"/>
      <c r="U76" s="1"/>
      <c r="V76" s="1"/>
      <c r="W76" s="1"/>
      <c r="X76" s="1"/>
    </row>
    <row r="77" spans="2:24" ht="12.75" customHeight="1" x14ac:dyDescent="0.25">
      <c r="B77" s="162"/>
      <c r="C77" s="34" t="s">
        <v>398</v>
      </c>
      <c r="D77" s="31" t="s">
        <v>116</v>
      </c>
      <c r="E77" s="50"/>
      <c r="F77" s="45"/>
      <c r="G77" s="55"/>
      <c r="H77" s="194"/>
      <c r="I77" s="21"/>
      <c r="J77" s="1"/>
      <c r="K77" s="1"/>
      <c r="L77" s="1"/>
      <c r="M77" s="1"/>
      <c r="N77" s="1"/>
      <c r="O77" s="1"/>
      <c r="P77" s="1"/>
      <c r="Q77" s="1"/>
      <c r="R77" s="1"/>
      <c r="S77" s="1"/>
      <c r="T77" s="1"/>
      <c r="U77" s="1"/>
      <c r="V77" s="1"/>
      <c r="W77" s="1"/>
      <c r="X77" s="1"/>
    </row>
    <row r="78" spans="2:24" ht="12.75" customHeight="1" x14ac:dyDescent="0.25">
      <c r="B78" s="162"/>
      <c r="C78" s="34" t="s">
        <v>398</v>
      </c>
      <c r="D78" s="31" t="s">
        <v>117</v>
      </c>
      <c r="E78" s="50"/>
      <c r="F78" s="45"/>
      <c r="G78" s="55"/>
      <c r="H78" s="194"/>
      <c r="I78" s="21"/>
      <c r="J78" s="1"/>
      <c r="K78" s="1"/>
      <c r="L78" s="1"/>
      <c r="M78" s="1"/>
      <c r="N78" s="1"/>
      <c r="O78" s="1"/>
      <c r="P78" s="1"/>
      <c r="Q78" s="1"/>
      <c r="R78" s="1"/>
      <c r="S78" s="1"/>
      <c r="T78" s="1"/>
      <c r="U78" s="1"/>
      <c r="V78" s="1"/>
      <c r="W78" s="1"/>
      <c r="X78" s="1"/>
    </row>
    <row r="79" spans="2:24" ht="12.75" customHeight="1" x14ac:dyDescent="0.25">
      <c r="B79" s="162"/>
      <c r="C79" s="34" t="s">
        <v>398</v>
      </c>
      <c r="D79" s="31" t="s">
        <v>118</v>
      </c>
      <c r="E79" s="50"/>
      <c r="F79" s="45"/>
      <c r="G79" s="55"/>
      <c r="H79" s="194"/>
      <c r="I79" s="21"/>
      <c r="J79" s="1"/>
      <c r="K79" s="1"/>
      <c r="L79" s="1"/>
      <c r="M79" s="1"/>
      <c r="N79" s="1"/>
      <c r="O79" s="1"/>
      <c r="P79" s="1"/>
      <c r="Q79" s="1"/>
      <c r="R79" s="1"/>
      <c r="S79" s="1"/>
      <c r="T79" s="1"/>
      <c r="U79" s="1"/>
      <c r="V79" s="1"/>
      <c r="W79" s="1"/>
      <c r="X79" s="1"/>
    </row>
    <row r="80" spans="2:24" ht="12.75" customHeight="1" x14ac:dyDescent="0.25">
      <c r="B80" s="162"/>
      <c r="C80" s="35"/>
      <c r="D80" s="36"/>
      <c r="E80" s="51"/>
      <c r="F80" s="46"/>
      <c r="G80" s="56"/>
      <c r="H80" s="195"/>
      <c r="I80" s="21"/>
      <c r="J80" s="1"/>
      <c r="K80" s="1"/>
      <c r="L80" s="1"/>
      <c r="M80" s="1"/>
      <c r="N80" s="1"/>
      <c r="O80" s="1"/>
      <c r="P80" s="1"/>
      <c r="Q80" s="1"/>
      <c r="R80" s="1"/>
      <c r="S80" s="1"/>
      <c r="T80" s="1"/>
      <c r="U80" s="1"/>
      <c r="V80" s="1"/>
      <c r="W80" s="1"/>
      <c r="X80" s="1"/>
    </row>
    <row r="81" spans="2:24" ht="12.75" customHeight="1" x14ac:dyDescent="0.25">
      <c r="B81" s="162"/>
      <c r="C81" s="197" t="s">
        <v>119</v>
      </c>
      <c r="D81" s="198"/>
      <c r="E81" s="37"/>
      <c r="F81" s="30" t="str">
        <f>IF(E81="Yes",1,"0")</f>
        <v>0</v>
      </c>
      <c r="G81" s="9"/>
      <c r="H81" s="193"/>
      <c r="I81" s="21"/>
      <c r="J81" s="1"/>
      <c r="K81" s="1"/>
      <c r="L81" s="1"/>
      <c r="M81" s="1"/>
      <c r="N81" s="1"/>
      <c r="O81" s="1"/>
      <c r="P81" s="1"/>
      <c r="Q81" s="1"/>
      <c r="R81" s="1"/>
      <c r="S81" s="1"/>
      <c r="T81" s="1"/>
      <c r="U81" s="1"/>
      <c r="V81" s="1"/>
      <c r="W81" s="1"/>
      <c r="X81" s="1"/>
    </row>
    <row r="82" spans="2:24" ht="12.75" customHeight="1" x14ac:dyDescent="0.25">
      <c r="B82" s="162"/>
      <c r="C82" s="32" t="s">
        <v>398</v>
      </c>
      <c r="D82" s="33" t="s">
        <v>120</v>
      </c>
      <c r="E82" s="49"/>
      <c r="F82" s="44"/>
      <c r="G82" s="57"/>
      <c r="H82" s="194"/>
      <c r="I82" s="21"/>
      <c r="J82" s="1"/>
      <c r="K82" s="1"/>
      <c r="L82" s="1"/>
      <c r="M82" s="1"/>
      <c r="N82" s="1"/>
      <c r="O82" s="1"/>
      <c r="P82" s="1"/>
      <c r="Q82" s="1"/>
      <c r="R82" s="1"/>
      <c r="S82" s="1"/>
      <c r="T82" s="1"/>
      <c r="U82" s="1"/>
      <c r="V82" s="1"/>
      <c r="W82" s="1"/>
      <c r="X82" s="1"/>
    </row>
    <row r="83" spans="2:24" ht="12.75" customHeight="1" x14ac:dyDescent="0.25">
      <c r="B83" s="162"/>
      <c r="C83" s="34" t="s">
        <v>398</v>
      </c>
      <c r="D83" s="31" t="s">
        <v>121</v>
      </c>
      <c r="E83" s="50"/>
      <c r="F83" s="45"/>
      <c r="G83" s="55"/>
      <c r="H83" s="194"/>
      <c r="I83" s="21"/>
      <c r="J83" s="1"/>
      <c r="K83" s="1"/>
      <c r="L83" s="1"/>
      <c r="M83" s="1"/>
      <c r="N83" s="1"/>
      <c r="O83" s="1"/>
      <c r="P83" s="1"/>
      <c r="Q83" s="1"/>
      <c r="R83" s="1"/>
      <c r="S83" s="1"/>
      <c r="T83" s="1"/>
      <c r="U83" s="1"/>
      <c r="V83" s="1"/>
      <c r="W83" s="1"/>
      <c r="X83" s="1"/>
    </row>
    <row r="84" spans="2:24" ht="12.75" customHeight="1" x14ac:dyDescent="0.25">
      <c r="B84" s="162"/>
      <c r="C84" s="34" t="s">
        <v>398</v>
      </c>
      <c r="D84" s="31" t="s">
        <v>122</v>
      </c>
      <c r="E84" s="50"/>
      <c r="F84" s="45"/>
      <c r="G84" s="55"/>
      <c r="H84" s="194"/>
      <c r="I84" s="21"/>
      <c r="J84" s="1"/>
      <c r="K84" s="1"/>
      <c r="L84" s="1"/>
      <c r="M84" s="1"/>
      <c r="N84" s="1"/>
      <c r="O84" s="1"/>
      <c r="P84" s="1"/>
      <c r="Q84" s="1"/>
      <c r="R84" s="1"/>
      <c r="S84" s="1"/>
      <c r="T84" s="1"/>
      <c r="U84" s="1"/>
      <c r="V84" s="1"/>
      <c r="W84" s="1"/>
      <c r="X84" s="1"/>
    </row>
    <row r="85" spans="2:24" ht="12.75" customHeight="1" x14ac:dyDescent="0.25">
      <c r="B85" s="162"/>
      <c r="C85" s="34" t="s">
        <v>398</v>
      </c>
      <c r="D85" s="31" t="s">
        <v>123</v>
      </c>
      <c r="E85" s="50"/>
      <c r="F85" s="45"/>
      <c r="G85" s="55"/>
      <c r="H85" s="194"/>
      <c r="I85" s="21"/>
      <c r="J85" s="1"/>
      <c r="K85" s="1"/>
      <c r="L85" s="1"/>
      <c r="M85" s="1"/>
      <c r="N85" s="1"/>
      <c r="O85" s="1"/>
      <c r="P85" s="1"/>
      <c r="Q85" s="1"/>
      <c r="R85" s="1"/>
      <c r="S85" s="1"/>
      <c r="T85" s="1"/>
      <c r="U85" s="1"/>
      <c r="V85" s="1"/>
      <c r="W85" s="1"/>
      <c r="X85" s="1"/>
    </row>
    <row r="86" spans="2:24" ht="12.75" customHeight="1" x14ac:dyDescent="0.25">
      <c r="B86" s="162"/>
      <c r="C86" s="34" t="s">
        <v>398</v>
      </c>
      <c r="D86" s="31" t="s">
        <v>124</v>
      </c>
      <c r="E86" s="50"/>
      <c r="F86" s="45"/>
      <c r="G86" s="55"/>
      <c r="H86" s="194"/>
      <c r="I86" s="21"/>
      <c r="J86" s="1"/>
      <c r="K86" s="1"/>
      <c r="L86" s="1"/>
      <c r="M86" s="1"/>
      <c r="N86" s="1"/>
      <c r="O86" s="1"/>
      <c r="P86" s="1"/>
      <c r="Q86" s="1"/>
      <c r="R86" s="1"/>
      <c r="S86" s="1"/>
      <c r="T86" s="1"/>
      <c r="U86" s="1"/>
      <c r="V86" s="1"/>
      <c r="W86" s="1"/>
      <c r="X86" s="1"/>
    </row>
    <row r="87" spans="2:24" ht="12.75" customHeight="1" x14ac:dyDescent="0.25">
      <c r="B87" s="163"/>
      <c r="C87" s="35"/>
      <c r="D87" s="36"/>
      <c r="E87" s="51"/>
      <c r="F87" s="46"/>
      <c r="G87" s="56"/>
      <c r="H87" s="195"/>
      <c r="I87" s="21"/>
      <c r="J87" s="1"/>
      <c r="K87" s="1"/>
      <c r="L87" s="1"/>
      <c r="M87" s="1"/>
      <c r="N87" s="1"/>
      <c r="O87" s="1"/>
      <c r="P87" s="1"/>
      <c r="Q87" s="1"/>
      <c r="R87" s="1"/>
      <c r="S87" s="1"/>
      <c r="T87" s="1"/>
      <c r="U87" s="1"/>
      <c r="V87" s="1"/>
      <c r="W87" s="1"/>
      <c r="X87" s="1"/>
    </row>
    <row r="88" spans="2:24" ht="12.75" customHeight="1" x14ac:dyDescent="0.25">
      <c r="B88" s="188"/>
      <c r="C88" s="189"/>
      <c r="D88" s="189"/>
      <c r="E88" s="189"/>
      <c r="F88" s="189"/>
      <c r="G88" s="189"/>
      <c r="H88" s="190"/>
      <c r="I88" s="21"/>
      <c r="J88" s="1"/>
      <c r="K88" s="1"/>
      <c r="L88" s="1"/>
      <c r="M88" s="1"/>
      <c r="N88" s="1"/>
      <c r="O88" s="1"/>
      <c r="P88" s="1"/>
      <c r="Q88" s="1"/>
      <c r="R88" s="1"/>
      <c r="S88" s="1"/>
      <c r="T88" s="1"/>
      <c r="U88" s="1"/>
      <c r="V88" s="1"/>
      <c r="W88" s="1"/>
      <c r="X88" s="1"/>
    </row>
    <row r="89" spans="2:24" ht="12.75" customHeight="1" x14ac:dyDescent="0.25">
      <c r="B89" s="161" t="s">
        <v>125</v>
      </c>
      <c r="C89" s="205" t="s">
        <v>126</v>
      </c>
      <c r="D89" s="206"/>
      <c r="E89" s="8"/>
      <c r="F89" s="30" t="str">
        <f>IF(E89="Yes",1,"0")</f>
        <v>0</v>
      </c>
      <c r="G89" s="9">
        <f>IF(SUM(F89:F98)&gt;0,IF(SUM(F89:F98)=2,2,1),0)</f>
        <v>0</v>
      </c>
      <c r="H89" s="193"/>
      <c r="I89" s="21"/>
      <c r="J89" s="1"/>
      <c r="K89" s="1"/>
      <c r="L89" s="1"/>
      <c r="M89" s="1"/>
      <c r="N89" s="1"/>
      <c r="O89" s="1"/>
      <c r="P89" s="1"/>
      <c r="Q89" s="1"/>
      <c r="R89" s="1"/>
      <c r="S89" s="1"/>
      <c r="T89" s="1"/>
      <c r="U89" s="1"/>
      <c r="V89" s="1"/>
      <c r="W89" s="1"/>
      <c r="X89" s="1"/>
    </row>
    <row r="90" spans="2:24" ht="12.75" customHeight="1" x14ac:dyDescent="0.25">
      <c r="B90" s="162"/>
      <c r="C90" s="32" t="s">
        <v>398</v>
      </c>
      <c r="D90" s="33" t="s">
        <v>127</v>
      </c>
      <c r="E90" s="49"/>
      <c r="F90" s="44"/>
      <c r="G90" s="57"/>
      <c r="H90" s="194"/>
      <c r="I90" s="21"/>
      <c r="J90" s="1"/>
      <c r="K90" s="1"/>
      <c r="L90" s="1"/>
      <c r="M90" s="1"/>
      <c r="N90" s="1"/>
      <c r="O90" s="1"/>
      <c r="P90" s="1"/>
      <c r="Q90" s="1"/>
      <c r="R90" s="1"/>
      <c r="S90" s="1"/>
      <c r="T90" s="1"/>
      <c r="U90" s="1"/>
      <c r="V90" s="1"/>
      <c r="W90" s="1"/>
      <c r="X90" s="1"/>
    </row>
    <row r="91" spans="2:24" ht="12.75" customHeight="1" x14ac:dyDescent="0.25">
      <c r="B91" s="162"/>
      <c r="C91" s="34" t="s">
        <v>398</v>
      </c>
      <c r="D91" s="31" t="s">
        <v>128</v>
      </c>
      <c r="E91" s="50"/>
      <c r="F91" s="45"/>
      <c r="G91" s="55"/>
      <c r="H91" s="194"/>
      <c r="I91" s="21"/>
      <c r="J91" s="1"/>
      <c r="K91" s="1"/>
      <c r="L91" s="1"/>
      <c r="M91" s="1"/>
      <c r="N91" s="1"/>
      <c r="O91" s="1"/>
      <c r="P91" s="1"/>
      <c r="Q91" s="1"/>
      <c r="R91" s="1"/>
      <c r="S91" s="1"/>
      <c r="T91" s="1"/>
      <c r="U91" s="1"/>
      <c r="V91" s="1"/>
      <c r="W91" s="1"/>
      <c r="X91" s="1"/>
    </row>
    <row r="92" spans="2:24" ht="12.75" customHeight="1" x14ac:dyDescent="0.25">
      <c r="B92" s="162"/>
      <c r="C92" s="34" t="s">
        <v>398</v>
      </c>
      <c r="D92" s="31" t="s">
        <v>129</v>
      </c>
      <c r="E92" s="50"/>
      <c r="F92" s="45"/>
      <c r="G92" s="55"/>
      <c r="H92" s="194"/>
      <c r="I92" s="21"/>
      <c r="J92" s="1"/>
      <c r="K92" s="1"/>
      <c r="L92" s="1"/>
      <c r="M92" s="1"/>
      <c r="N92" s="1"/>
      <c r="O92" s="1"/>
      <c r="P92" s="1"/>
      <c r="Q92" s="1"/>
      <c r="R92" s="1"/>
      <c r="S92" s="1"/>
      <c r="T92" s="1"/>
      <c r="U92" s="1"/>
      <c r="V92" s="1"/>
      <c r="W92" s="1"/>
      <c r="X92" s="1"/>
    </row>
    <row r="93" spans="2:24" ht="12.75" customHeight="1" x14ac:dyDescent="0.25">
      <c r="B93" s="162"/>
      <c r="C93" s="35"/>
      <c r="D93" s="36"/>
      <c r="E93" s="51"/>
      <c r="F93" s="46"/>
      <c r="G93" s="56"/>
      <c r="H93" s="195"/>
      <c r="I93" s="21"/>
      <c r="J93" s="1"/>
      <c r="K93" s="1"/>
      <c r="L93" s="1"/>
      <c r="M93" s="1"/>
      <c r="N93" s="1"/>
      <c r="O93" s="1"/>
      <c r="P93" s="1"/>
      <c r="Q93" s="1"/>
      <c r="R93" s="1"/>
      <c r="S93" s="1"/>
      <c r="T93" s="1"/>
      <c r="U93" s="1"/>
      <c r="V93" s="1"/>
      <c r="W93" s="1"/>
      <c r="X93" s="1"/>
    </row>
    <row r="94" spans="2:24" ht="12.75" customHeight="1" x14ac:dyDescent="0.25">
      <c r="B94" s="162"/>
      <c r="C94" s="197" t="s">
        <v>130</v>
      </c>
      <c r="D94" s="198"/>
      <c r="E94" s="37"/>
      <c r="F94" s="30" t="str">
        <f>IF(E94="Yes",1,"0")</f>
        <v>0</v>
      </c>
      <c r="G94" s="9"/>
      <c r="H94" s="193"/>
      <c r="I94" s="21"/>
      <c r="J94" s="1"/>
      <c r="K94" s="1"/>
      <c r="L94" s="1"/>
      <c r="M94" s="1"/>
      <c r="N94" s="1"/>
      <c r="O94" s="1"/>
      <c r="P94" s="1"/>
      <c r="Q94" s="1"/>
      <c r="R94" s="1"/>
      <c r="S94" s="1"/>
      <c r="T94" s="1"/>
      <c r="U94" s="1"/>
      <c r="V94" s="1"/>
      <c r="W94" s="1"/>
      <c r="X94" s="1"/>
    </row>
    <row r="95" spans="2:24" ht="12.75" customHeight="1" x14ac:dyDescent="0.25">
      <c r="B95" s="162"/>
      <c r="C95" s="32" t="s">
        <v>398</v>
      </c>
      <c r="D95" s="33" t="s">
        <v>131</v>
      </c>
      <c r="E95" s="49"/>
      <c r="F95" s="44"/>
      <c r="G95" s="57"/>
      <c r="H95" s="194"/>
      <c r="I95" s="21"/>
      <c r="J95" s="1"/>
      <c r="K95" s="1"/>
      <c r="L95" s="1"/>
      <c r="M95" s="1"/>
      <c r="N95" s="1"/>
      <c r="O95" s="1"/>
      <c r="P95" s="1"/>
      <c r="Q95" s="1"/>
      <c r="R95" s="1"/>
      <c r="S95" s="1"/>
      <c r="T95" s="1"/>
      <c r="U95" s="1"/>
      <c r="V95" s="1"/>
      <c r="W95" s="1"/>
      <c r="X95" s="1"/>
    </row>
    <row r="96" spans="2:24" ht="12.75" customHeight="1" x14ac:dyDescent="0.25">
      <c r="B96" s="162"/>
      <c r="C96" s="34" t="s">
        <v>398</v>
      </c>
      <c r="D96" s="31" t="s">
        <v>132</v>
      </c>
      <c r="E96" s="50"/>
      <c r="F96" s="45"/>
      <c r="G96" s="55"/>
      <c r="H96" s="194"/>
      <c r="I96" s="21"/>
      <c r="J96" s="1"/>
      <c r="K96" s="1"/>
      <c r="L96" s="1"/>
      <c r="M96" s="1"/>
      <c r="N96" s="1"/>
      <c r="O96" s="1"/>
      <c r="P96" s="1"/>
      <c r="Q96" s="1"/>
      <c r="R96" s="1"/>
      <c r="S96" s="1"/>
      <c r="T96" s="1"/>
      <c r="U96" s="1"/>
      <c r="V96" s="1"/>
      <c r="W96" s="1"/>
      <c r="X96" s="1"/>
    </row>
    <row r="97" spans="2:24" ht="12.75" customHeight="1" x14ac:dyDescent="0.25">
      <c r="B97" s="162"/>
      <c r="C97" s="34" t="s">
        <v>398</v>
      </c>
      <c r="D97" s="31" t="s">
        <v>133</v>
      </c>
      <c r="E97" s="50"/>
      <c r="F97" s="45"/>
      <c r="G97" s="55"/>
      <c r="H97" s="194"/>
      <c r="I97" s="21"/>
      <c r="J97" s="1"/>
      <c r="K97" s="1"/>
      <c r="L97" s="1"/>
      <c r="M97" s="1"/>
      <c r="N97" s="1"/>
      <c r="O97" s="1"/>
      <c r="P97" s="1"/>
      <c r="Q97" s="1"/>
      <c r="R97" s="1"/>
      <c r="S97" s="1"/>
      <c r="T97" s="1"/>
      <c r="U97" s="1"/>
      <c r="V97" s="1"/>
      <c r="W97" s="1"/>
      <c r="X97" s="1"/>
    </row>
    <row r="98" spans="2:24" ht="12.75" customHeight="1" x14ac:dyDescent="0.25">
      <c r="B98" s="163"/>
      <c r="C98" s="35"/>
      <c r="D98" s="36"/>
      <c r="E98" s="51"/>
      <c r="F98" s="46"/>
      <c r="G98" s="56"/>
      <c r="H98" s="195"/>
      <c r="I98" s="21"/>
      <c r="J98" s="1"/>
      <c r="K98" s="1"/>
      <c r="L98" s="1"/>
      <c r="M98" s="1"/>
      <c r="N98" s="1"/>
      <c r="O98" s="1"/>
      <c r="P98" s="1"/>
      <c r="Q98" s="1"/>
      <c r="R98" s="1"/>
      <c r="S98" s="1"/>
      <c r="T98" s="1"/>
      <c r="U98" s="1"/>
      <c r="V98" s="1"/>
      <c r="W98" s="1"/>
      <c r="X98" s="1"/>
    </row>
    <row r="99" spans="2:24" ht="12.75" customHeight="1" x14ac:dyDescent="0.2">
      <c r="B99" s="182" t="s">
        <v>134</v>
      </c>
      <c r="C99" s="183"/>
      <c r="D99" s="184"/>
      <c r="E99" s="38" t="s">
        <v>69</v>
      </c>
      <c r="F99" s="38"/>
      <c r="G99" s="38"/>
      <c r="H99" s="16" t="s">
        <v>70</v>
      </c>
      <c r="I99" s="16" t="s">
        <v>396</v>
      </c>
      <c r="J99" s="1"/>
      <c r="K99" s="1"/>
      <c r="L99" s="1"/>
      <c r="M99" s="1"/>
      <c r="N99" s="1"/>
      <c r="O99" s="1"/>
      <c r="P99" s="1"/>
      <c r="Q99" s="1"/>
      <c r="R99" s="1"/>
      <c r="S99" s="1"/>
      <c r="T99" s="1"/>
      <c r="U99" s="1"/>
      <c r="V99" s="1"/>
      <c r="W99" s="1"/>
      <c r="X99" s="1"/>
    </row>
    <row r="100" spans="2:24" ht="12.75" customHeight="1" x14ac:dyDescent="0.2">
      <c r="B100" s="161" t="s">
        <v>135</v>
      </c>
      <c r="C100" s="205" t="s">
        <v>348</v>
      </c>
      <c r="D100" s="206"/>
      <c r="E100" s="8"/>
      <c r="F100" s="30" t="str">
        <f>IF(E100="Yes",1,"0")</f>
        <v>0</v>
      </c>
      <c r="G100" s="9">
        <f>IF(SUM(F100:F109)&gt;0,IF(SUM(F100:F109)=2,2,1),0)</f>
        <v>0</v>
      </c>
      <c r="H100" s="193"/>
      <c r="I100" s="155"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62"/>
      <c r="C101" s="32" t="s">
        <v>398</v>
      </c>
      <c r="D101" s="33" t="s">
        <v>136</v>
      </c>
      <c r="E101" s="49"/>
      <c r="F101" s="44"/>
      <c r="G101" s="57"/>
      <c r="H101" s="194"/>
      <c r="I101" s="156"/>
      <c r="J101" s="1"/>
      <c r="K101" s="1"/>
      <c r="L101" s="1"/>
      <c r="M101" s="1"/>
      <c r="N101" s="1"/>
      <c r="O101" s="1"/>
      <c r="P101" s="1"/>
      <c r="Q101" s="1"/>
      <c r="R101" s="1"/>
      <c r="S101" s="1"/>
      <c r="T101" s="1"/>
      <c r="U101" s="1"/>
      <c r="V101" s="1"/>
      <c r="W101" s="1"/>
      <c r="X101" s="1"/>
    </row>
    <row r="102" spans="2:24" ht="12.75" customHeight="1" x14ac:dyDescent="0.2">
      <c r="B102" s="162"/>
      <c r="C102" s="34" t="s">
        <v>398</v>
      </c>
      <c r="D102" s="31" t="s">
        <v>137</v>
      </c>
      <c r="E102" s="50"/>
      <c r="F102" s="45"/>
      <c r="G102" s="55"/>
      <c r="H102" s="194"/>
      <c r="I102" s="156"/>
      <c r="J102" s="1"/>
      <c r="K102" s="1"/>
      <c r="L102" s="1"/>
      <c r="M102" s="1"/>
      <c r="N102" s="1"/>
      <c r="O102" s="1"/>
      <c r="P102" s="1"/>
      <c r="Q102" s="1"/>
      <c r="R102" s="1"/>
      <c r="S102" s="1"/>
      <c r="T102" s="1"/>
      <c r="U102" s="1"/>
      <c r="V102" s="1"/>
      <c r="W102" s="1"/>
      <c r="X102" s="1"/>
    </row>
    <row r="103" spans="2:24" ht="12.75" customHeight="1" x14ac:dyDescent="0.2">
      <c r="B103" s="162"/>
      <c r="C103" s="34" t="s">
        <v>398</v>
      </c>
      <c r="D103" s="31" t="s">
        <v>138</v>
      </c>
      <c r="E103" s="50"/>
      <c r="F103" s="45"/>
      <c r="G103" s="55"/>
      <c r="H103" s="194"/>
      <c r="I103" s="156"/>
      <c r="J103" s="1"/>
      <c r="K103" s="1"/>
      <c r="L103" s="1"/>
      <c r="M103" s="1"/>
      <c r="N103" s="1"/>
      <c r="O103" s="1"/>
      <c r="P103" s="1"/>
      <c r="Q103" s="1"/>
      <c r="R103" s="1"/>
      <c r="S103" s="1"/>
      <c r="T103" s="1"/>
      <c r="U103" s="1"/>
      <c r="V103" s="1"/>
      <c r="W103" s="1"/>
      <c r="X103" s="1"/>
    </row>
    <row r="104" spans="2:24" ht="12.75" customHeight="1" x14ac:dyDescent="0.2">
      <c r="B104" s="162"/>
      <c r="C104" s="35"/>
      <c r="D104" s="36"/>
      <c r="E104" s="51"/>
      <c r="F104" s="46"/>
      <c r="G104" s="56"/>
      <c r="H104" s="195"/>
      <c r="I104" s="157"/>
      <c r="J104" s="1"/>
      <c r="K104" s="1"/>
      <c r="L104" s="1"/>
      <c r="M104" s="1"/>
      <c r="N104" s="1"/>
      <c r="O104" s="1"/>
      <c r="P104" s="1"/>
      <c r="Q104" s="1"/>
      <c r="R104" s="1"/>
      <c r="S104" s="1"/>
      <c r="T104" s="1"/>
      <c r="U104" s="1"/>
      <c r="V104" s="1"/>
      <c r="W104" s="1"/>
      <c r="X104" s="1"/>
    </row>
    <row r="105" spans="2:24" ht="12.75" customHeight="1" x14ac:dyDescent="0.25">
      <c r="B105" s="162"/>
      <c r="C105" s="197" t="s">
        <v>349</v>
      </c>
      <c r="D105" s="198"/>
      <c r="E105" s="37"/>
      <c r="F105" s="30" t="str">
        <f>IF(E105="Yes",1,"0")</f>
        <v>0</v>
      </c>
      <c r="G105" s="9"/>
      <c r="H105" s="193"/>
      <c r="I105" s="21"/>
      <c r="J105" s="1"/>
      <c r="K105" s="1"/>
      <c r="L105" s="1"/>
      <c r="M105" s="1"/>
      <c r="N105" s="1"/>
      <c r="O105" s="1"/>
      <c r="P105" s="1"/>
      <c r="Q105" s="1"/>
      <c r="R105" s="1"/>
      <c r="S105" s="1"/>
      <c r="T105" s="1"/>
      <c r="U105" s="1"/>
      <c r="V105" s="1"/>
      <c r="W105" s="1"/>
      <c r="X105" s="1"/>
    </row>
    <row r="106" spans="2:24" ht="12.75" customHeight="1" x14ac:dyDescent="0.25">
      <c r="B106" s="162"/>
      <c r="C106" s="32" t="s">
        <v>398</v>
      </c>
      <c r="D106" s="33" t="s">
        <v>139</v>
      </c>
      <c r="E106" s="49"/>
      <c r="F106" s="44"/>
      <c r="G106" s="57"/>
      <c r="H106" s="194"/>
      <c r="I106" s="21"/>
      <c r="J106" s="1"/>
      <c r="K106" s="1"/>
      <c r="L106" s="1"/>
      <c r="M106" s="1"/>
      <c r="N106" s="1"/>
      <c r="O106" s="1"/>
      <c r="P106" s="1"/>
      <c r="Q106" s="1"/>
      <c r="R106" s="1"/>
      <c r="S106" s="1"/>
      <c r="T106" s="1"/>
      <c r="U106" s="1"/>
      <c r="V106" s="1"/>
      <c r="W106" s="1"/>
      <c r="X106" s="1"/>
    </row>
    <row r="107" spans="2:24" ht="12.75" customHeight="1" x14ac:dyDescent="0.25">
      <c r="B107" s="162"/>
      <c r="C107" s="34" t="s">
        <v>398</v>
      </c>
      <c r="D107" s="31" t="s">
        <v>140</v>
      </c>
      <c r="E107" s="50"/>
      <c r="F107" s="45"/>
      <c r="G107" s="55"/>
      <c r="H107" s="194"/>
      <c r="I107" s="21"/>
      <c r="J107" s="1"/>
      <c r="K107" s="1"/>
      <c r="L107" s="1"/>
      <c r="M107" s="1"/>
      <c r="N107" s="1"/>
      <c r="O107" s="1"/>
      <c r="P107" s="1"/>
      <c r="Q107" s="1"/>
      <c r="R107" s="1"/>
      <c r="S107" s="1"/>
      <c r="T107" s="1"/>
      <c r="U107" s="1"/>
      <c r="V107" s="1"/>
      <c r="W107" s="1"/>
      <c r="X107" s="1"/>
    </row>
    <row r="108" spans="2:24" ht="12.75" customHeight="1" x14ac:dyDescent="0.25">
      <c r="B108" s="162"/>
      <c r="C108" s="34" t="s">
        <v>398</v>
      </c>
      <c r="D108" s="31" t="s">
        <v>141</v>
      </c>
      <c r="E108" s="50"/>
      <c r="F108" s="45"/>
      <c r="G108" s="55"/>
      <c r="H108" s="194"/>
      <c r="I108" s="21"/>
      <c r="J108" s="1"/>
      <c r="K108" s="1"/>
      <c r="L108" s="1"/>
      <c r="M108" s="1"/>
      <c r="N108" s="1"/>
      <c r="O108" s="1"/>
      <c r="P108" s="1"/>
      <c r="Q108" s="1"/>
      <c r="R108" s="1"/>
      <c r="S108" s="1"/>
      <c r="T108" s="1"/>
      <c r="U108" s="1"/>
      <c r="V108" s="1"/>
      <c r="W108" s="1"/>
      <c r="X108" s="1"/>
    </row>
    <row r="109" spans="2:24" ht="12.75" customHeight="1" x14ac:dyDescent="0.25">
      <c r="B109" s="163"/>
      <c r="C109" s="35"/>
      <c r="D109" s="36"/>
      <c r="E109" s="51"/>
      <c r="F109" s="46"/>
      <c r="G109" s="56"/>
      <c r="H109" s="195"/>
      <c r="I109" s="21"/>
      <c r="J109" s="1"/>
      <c r="K109" s="1"/>
      <c r="L109" s="1"/>
      <c r="M109" s="1"/>
      <c r="N109" s="1"/>
      <c r="O109" s="1"/>
      <c r="P109" s="1"/>
      <c r="Q109" s="1"/>
      <c r="R109" s="1"/>
      <c r="S109" s="1"/>
      <c r="T109" s="1"/>
      <c r="U109" s="1"/>
      <c r="V109" s="1"/>
      <c r="W109" s="1"/>
      <c r="X109" s="1"/>
    </row>
    <row r="110" spans="2:24" ht="12.75" customHeight="1" x14ac:dyDescent="0.25">
      <c r="B110" s="188"/>
      <c r="C110" s="189"/>
      <c r="D110" s="189"/>
      <c r="E110" s="189"/>
      <c r="F110" s="189"/>
      <c r="G110" s="189"/>
      <c r="H110" s="190"/>
      <c r="I110" s="21"/>
      <c r="J110" s="1"/>
      <c r="K110" s="1"/>
      <c r="L110" s="1"/>
      <c r="M110" s="1"/>
      <c r="N110" s="1"/>
      <c r="O110" s="1"/>
      <c r="P110" s="1"/>
      <c r="Q110" s="1"/>
      <c r="R110" s="1"/>
      <c r="S110" s="1"/>
      <c r="T110" s="1"/>
      <c r="U110" s="1"/>
      <c r="V110" s="1"/>
      <c r="W110" s="1"/>
      <c r="X110" s="1"/>
    </row>
    <row r="111" spans="2:24" ht="12.75" customHeight="1" x14ac:dyDescent="0.25">
      <c r="B111" s="161" t="s">
        <v>142</v>
      </c>
      <c r="C111" s="205" t="s">
        <v>350</v>
      </c>
      <c r="D111" s="206"/>
      <c r="E111" s="8" t="s">
        <v>397</v>
      </c>
      <c r="F111" s="30">
        <f>IF(E111="Yes",1,"0")</f>
        <v>1</v>
      </c>
      <c r="G111" s="9">
        <f>IF(SUM(F111:F122)&gt;0,IF(SUM(F111:F122)=2,2,1),0)</f>
        <v>1</v>
      </c>
      <c r="H111" s="193"/>
      <c r="I111" s="21"/>
      <c r="J111" s="1"/>
      <c r="K111" s="1"/>
      <c r="L111" s="1"/>
      <c r="M111" s="1"/>
      <c r="N111" s="1"/>
      <c r="O111" s="1"/>
      <c r="P111" s="1"/>
      <c r="Q111" s="1"/>
      <c r="R111" s="1"/>
      <c r="S111" s="1"/>
      <c r="T111" s="1"/>
      <c r="U111" s="1"/>
      <c r="V111" s="1"/>
      <c r="W111" s="1"/>
      <c r="X111" s="1"/>
    </row>
    <row r="112" spans="2:24" ht="12.75" customHeight="1" x14ac:dyDescent="0.25">
      <c r="B112" s="162"/>
      <c r="C112" s="32" t="s">
        <v>398</v>
      </c>
      <c r="D112" s="33" t="s">
        <v>143</v>
      </c>
      <c r="E112" s="49"/>
      <c r="F112" s="44"/>
      <c r="G112" s="57"/>
      <c r="H112" s="194"/>
      <c r="I112" s="21"/>
      <c r="J112" s="1"/>
      <c r="K112" s="1"/>
      <c r="L112" s="1"/>
      <c r="M112" s="1"/>
      <c r="N112" s="1"/>
      <c r="O112" s="1"/>
      <c r="P112" s="1"/>
      <c r="Q112" s="1"/>
      <c r="R112" s="1"/>
      <c r="S112" s="1"/>
      <c r="T112" s="1"/>
      <c r="U112" s="1"/>
      <c r="V112" s="1"/>
      <c r="W112" s="1"/>
      <c r="X112" s="1"/>
    </row>
    <row r="113" spans="2:24" ht="12.75" customHeight="1" x14ac:dyDescent="0.25">
      <c r="B113" s="162"/>
      <c r="C113" s="34" t="s">
        <v>398</v>
      </c>
      <c r="D113" s="31" t="s">
        <v>144</v>
      </c>
      <c r="E113" s="50"/>
      <c r="F113" s="45"/>
      <c r="G113" s="55"/>
      <c r="H113" s="194"/>
      <c r="I113" s="21"/>
      <c r="J113" s="1"/>
      <c r="K113" s="1"/>
      <c r="L113" s="1"/>
      <c r="M113" s="1"/>
      <c r="N113" s="1"/>
      <c r="O113" s="1"/>
      <c r="P113" s="1"/>
      <c r="Q113" s="1"/>
      <c r="R113" s="1"/>
      <c r="S113" s="1"/>
      <c r="T113" s="1"/>
      <c r="U113" s="1"/>
      <c r="V113" s="1"/>
      <c r="W113" s="1"/>
      <c r="X113" s="1"/>
    </row>
    <row r="114" spans="2:24" ht="12.75" customHeight="1" x14ac:dyDescent="0.25">
      <c r="B114" s="162"/>
      <c r="C114" s="34" t="s">
        <v>398</v>
      </c>
      <c r="D114" s="31" t="s">
        <v>145</v>
      </c>
      <c r="E114" s="50"/>
      <c r="F114" s="45"/>
      <c r="G114" s="55"/>
      <c r="H114" s="194"/>
      <c r="I114" s="21"/>
      <c r="J114" s="1"/>
      <c r="K114" s="1"/>
      <c r="L114" s="1"/>
      <c r="M114" s="1"/>
      <c r="N114" s="1"/>
      <c r="O114" s="1"/>
      <c r="P114" s="1"/>
      <c r="Q114" s="1"/>
      <c r="R114" s="1"/>
      <c r="S114" s="1"/>
      <c r="T114" s="1"/>
      <c r="U114" s="1"/>
      <c r="V114" s="1"/>
      <c r="W114" s="1"/>
      <c r="X114" s="1"/>
    </row>
    <row r="115" spans="2:24" ht="12.75" customHeight="1" x14ac:dyDescent="0.25">
      <c r="B115" s="162"/>
      <c r="C115" s="34" t="s">
        <v>398</v>
      </c>
      <c r="D115" s="31" t="s">
        <v>146</v>
      </c>
      <c r="E115" s="50"/>
      <c r="F115" s="45"/>
      <c r="G115" s="55"/>
      <c r="H115" s="194"/>
      <c r="I115" s="21"/>
      <c r="J115" s="1"/>
      <c r="K115" s="1"/>
      <c r="L115" s="1"/>
      <c r="M115" s="1"/>
      <c r="N115" s="1"/>
      <c r="O115" s="1"/>
      <c r="P115" s="1"/>
      <c r="Q115" s="1"/>
      <c r="R115" s="1"/>
      <c r="S115" s="1"/>
      <c r="T115" s="1"/>
      <c r="U115" s="1"/>
      <c r="V115" s="1"/>
      <c r="W115" s="1"/>
      <c r="X115" s="1"/>
    </row>
    <row r="116" spans="2:24" ht="12.75" customHeight="1" x14ac:dyDescent="0.25">
      <c r="B116" s="162"/>
      <c r="C116" s="34" t="s">
        <v>398</v>
      </c>
      <c r="D116" s="31" t="s">
        <v>147</v>
      </c>
      <c r="E116" s="50"/>
      <c r="F116" s="45"/>
      <c r="G116" s="55"/>
      <c r="H116" s="194"/>
      <c r="I116" s="21"/>
      <c r="J116" s="1"/>
      <c r="K116" s="1"/>
      <c r="L116" s="1"/>
      <c r="M116" s="1"/>
      <c r="N116" s="1"/>
      <c r="O116" s="1"/>
      <c r="P116" s="1"/>
      <c r="Q116" s="1"/>
      <c r="R116" s="1"/>
      <c r="S116" s="1"/>
      <c r="T116" s="1"/>
      <c r="U116" s="1"/>
      <c r="V116" s="1"/>
      <c r="W116" s="1"/>
      <c r="X116" s="1"/>
    </row>
    <row r="117" spans="2:24" ht="12.75" customHeight="1" x14ac:dyDescent="0.25">
      <c r="B117" s="162"/>
      <c r="C117" s="35"/>
      <c r="D117" s="36"/>
      <c r="E117" s="51"/>
      <c r="F117" s="46"/>
      <c r="G117" s="56"/>
      <c r="H117" s="195"/>
      <c r="I117" s="21"/>
      <c r="J117" s="1"/>
      <c r="K117" s="1"/>
      <c r="L117" s="1"/>
      <c r="M117" s="1"/>
      <c r="N117" s="1"/>
      <c r="O117" s="1"/>
      <c r="P117" s="1"/>
      <c r="Q117" s="1"/>
      <c r="R117" s="1"/>
      <c r="S117" s="1"/>
      <c r="T117" s="1"/>
      <c r="U117" s="1"/>
      <c r="V117" s="1"/>
      <c r="W117" s="1"/>
      <c r="X117" s="1"/>
    </row>
    <row r="118" spans="2:24" ht="12.75" customHeight="1" x14ac:dyDescent="0.25">
      <c r="B118" s="162"/>
      <c r="C118" s="197" t="s">
        <v>351</v>
      </c>
      <c r="D118" s="198"/>
      <c r="E118" s="37"/>
      <c r="F118" s="30" t="str">
        <f>IF(E118="Yes",1,"0")</f>
        <v>0</v>
      </c>
      <c r="G118" s="9"/>
      <c r="H118" s="193"/>
      <c r="I118" s="21"/>
      <c r="J118" s="1"/>
      <c r="K118" s="1"/>
      <c r="L118" s="1"/>
      <c r="M118" s="1"/>
      <c r="N118" s="1"/>
      <c r="O118" s="1"/>
      <c r="P118" s="1"/>
      <c r="Q118" s="1"/>
      <c r="R118" s="1"/>
      <c r="S118" s="1"/>
      <c r="T118" s="1"/>
      <c r="U118" s="1"/>
      <c r="V118" s="1"/>
      <c r="W118" s="1"/>
      <c r="X118" s="1"/>
    </row>
    <row r="119" spans="2:24" ht="12.75" customHeight="1" x14ac:dyDescent="0.25">
      <c r="B119" s="162"/>
      <c r="C119" s="32" t="s">
        <v>398</v>
      </c>
      <c r="D119" s="33" t="s">
        <v>148</v>
      </c>
      <c r="E119" s="49"/>
      <c r="F119" s="44"/>
      <c r="G119" s="57"/>
      <c r="H119" s="194"/>
      <c r="I119" s="21"/>
      <c r="J119" s="1"/>
      <c r="K119" s="1"/>
      <c r="L119" s="1"/>
      <c r="M119" s="1"/>
      <c r="N119" s="1"/>
      <c r="O119" s="1"/>
      <c r="P119" s="1"/>
      <c r="Q119" s="1"/>
      <c r="R119" s="1"/>
      <c r="S119" s="1"/>
      <c r="T119" s="1"/>
      <c r="U119" s="1"/>
      <c r="V119" s="1"/>
      <c r="W119" s="1"/>
      <c r="X119" s="1"/>
    </row>
    <row r="120" spans="2:24" ht="12.75" customHeight="1" x14ac:dyDescent="0.25">
      <c r="B120" s="162"/>
      <c r="C120" s="34" t="s">
        <v>398</v>
      </c>
      <c r="D120" s="31" t="s">
        <v>149</v>
      </c>
      <c r="E120" s="50"/>
      <c r="F120" s="45"/>
      <c r="G120" s="55"/>
      <c r="H120" s="194"/>
      <c r="I120" s="21"/>
      <c r="J120" s="1"/>
      <c r="K120" s="1"/>
      <c r="L120" s="1"/>
      <c r="M120" s="1"/>
      <c r="N120" s="1"/>
      <c r="O120" s="1"/>
      <c r="P120" s="1"/>
      <c r="Q120" s="1"/>
      <c r="R120" s="1"/>
      <c r="S120" s="1"/>
      <c r="T120" s="1"/>
      <c r="U120" s="1"/>
      <c r="V120" s="1"/>
      <c r="W120" s="1"/>
      <c r="X120" s="1"/>
    </row>
    <row r="121" spans="2:24" ht="12.75" customHeight="1" x14ac:dyDescent="0.25">
      <c r="B121" s="162"/>
      <c r="C121" s="34" t="s">
        <v>398</v>
      </c>
      <c r="D121" s="31" t="s">
        <v>150</v>
      </c>
      <c r="E121" s="50"/>
      <c r="F121" s="45"/>
      <c r="G121" s="55"/>
      <c r="H121" s="194"/>
      <c r="I121" s="21"/>
      <c r="J121" s="1"/>
      <c r="K121" s="1"/>
      <c r="L121" s="1"/>
      <c r="M121" s="1"/>
      <c r="N121" s="1"/>
      <c r="O121" s="1"/>
      <c r="P121" s="1"/>
      <c r="Q121" s="1"/>
      <c r="R121" s="1"/>
      <c r="S121" s="1"/>
      <c r="T121" s="1"/>
      <c r="U121" s="1"/>
      <c r="V121" s="1"/>
      <c r="W121" s="1"/>
      <c r="X121" s="1"/>
    </row>
    <row r="122" spans="2:24" ht="12.75" customHeight="1" x14ac:dyDescent="0.25">
      <c r="B122" s="163"/>
      <c r="C122" s="35"/>
      <c r="D122" s="36"/>
      <c r="E122" s="51"/>
      <c r="F122" s="46"/>
      <c r="G122" s="56"/>
      <c r="H122" s="195"/>
      <c r="I122" s="21"/>
      <c r="J122" s="1"/>
      <c r="K122" s="1"/>
      <c r="L122" s="1"/>
      <c r="M122" s="1"/>
      <c r="N122" s="1"/>
      <c r="O122" s="1"/>
      <c r="P122" s="1"/>
      <c r="Q122" s="1"/>
      <c r="R122" s="1"/>
      <c r="S122" s="1"/>
      <c r="T122" s="1"/>
      <c r="U122" s="1"/>
      <c r="V122" s="1"/>
      <c r="W122" s="1"/>
      <c r="X122" s="1"/>
    </row>
    <row r="123" spans="2:24" ht="12.75" customHeight="1" x14ac:dyDescent="0.25">
      <c r="B123" s="188"/>
      <c r="C123" s="189"/>
      <c r="D123" s="189"/>
      <c r="E123" s="189"/>
      <c r="F123" s="189"/>
      <c r="G123" s="189"/>
      <c r="H123" s="190"/>
      <c r="I123" s="21"/>
      <c r="J123" s="1"/>
      <c r="K123" s="1"/>
      <c r="L123" s="1"/>
      <c r="M123" s="1"/>
      <c r="N123" s="1"/>
      <c r="O123" s="1"/>
      <c r="P123" s="1"/>
      <c r="Q123" s="1"/>
      <c r="R123" s="1"/>
      <c r="S123" s="1"/>
      <c r="T123" s="1"/>
      <c r="U123" s="1"/>
      <c r="V123" s="1"/>
      <c r="W123" s="1"/>
      <c r="X123" s="1"/>
    </row>
    <row r="124" spans="2:24" ht="12.75" customHeight="1" x14ac:dyDescent="0.25">
      <c r="B124" s="161" t="s">
        <v>151</v>
      </c>
      <c r="C124" s="205" t="s">
        <v>152</v>
      </c>
      <c r="D124" s="206"/>
      <c r="E124" s="8"/>
      <c r="F124" s="30" t="str">
        <f>IF(E124="Yes",1,"0")</f>
        <v>0</v>
      </c>
      <c r="G124" s="9">
        <f>IF(SUM(F124:F135)&gt;0,IF(SUM(F124:F135)=2,2,1),0)</f>
        <v>0</v>
      </c>
      <c r="H124" s="193"/>
      <c r="I124" s="21"/>
      <c r="J124" s="1"/>
      <c r="K124" s="1"/>
      <c r="L124" s="1"/>
      <c r="M124" s="1"/>
      <c r="N124" s="1"/>
      <c r="O124" s="1"/>
      <c r="P124" s="1"/>
      <c r="Q124" s="1"/>
      <c r="R124" s="1"/>
      <c r="S124" s="1"/>
      <c r="T124" s="1"/>
      <c r="U124" s="1"/>
      <c r="V124" s="1"/>
      <c r="W124" s="1"/>
      <c r="X124" s="1"/>
    </row>
    <row r="125" spans="2:24" ht="12.75" customHeight="1" x14ac:dyDescent="0.25">
      <c r="B125" s="162"/>
      <c r="C125" s="32" t="s">
        <v>398</v>
      </c>
      <c r="D125" s="33" t="s">
        <v>153</v>
      </c>
      <c r="E125" s="49"/>
      <c r="F125" s="44"/>
      <c r="G125" s="57"/>
      <c r="H125" s="194"/>
      <c r="I125" s="21"/>
      <c r="J125" s="1"/>
      <c r="K125" s="1"/>
      <c r="L125" s="1"/>
      <c r="M125" s="1"/>
      <c r="N125" s="1"/>
      <c r="O125" s="1"/>
      <c r="P125" s="1"/>
      <c r="Q125" s="1"/>
      <c r="R125" s="1"/>
      <c r="S125" s="1"/>
      <c r="T125" s="1"/>
      <c r="U125" s="1"/>
      <c r="V125" s="1"/>
      <c r="W125" s="1"/>
      <c r="X125" s="1"/>
    </row>
    <row r="126" spans="2:24" ht="12.75" customHeight="1" x14ac:dyDescent="0.25">
      <c r="B126" s="162"/>
      <c r="C126" s="34" t="s">
        <v>398</v>
      </c>
      <c r="D126" s="31" t="s">
        <v>154</v>
      </c>
      <c r="E126" s="50"/>
      <c r="F126" s="45"/>
      <c r="G126" s="55"/>
      <c r="H126" s="194"/>
      <c r="I126" s="21"/>
      <c r="J126" s="1"/>
      <c r="K126" s="1"/>
      <c r="L126" s="1"/>
      <c r="M126" s="1"/>
      <c r="N126" s="1"/>
      <c r="O126" s="1"/>
      <c r="P126" s="1"/>
      <c r="Q126" s="1"/>
      <c r="R126" s="1"/>
      <c r="S126" s="1"/>
      <c r="T126" s="1"/>
      <c r="U126" s="1"/>
      <c r="V126" s="1"/>
      <c r="W126" s="1"/>
      <c r="X126" s="1"/>
    </row>
    <row r="127" spans="2:24" ht="12.75" customHeight="1" x14ac:dyDescent="0.25">
      <c r="B127" s="162"/>
      <c r="C127" s="34" t="s">
        <v>398</v>
      </c>
      <c r="D127" s="31" t="s">
        <v>155</v>
      </c>
      <c r="E127" s="50"/>
      <c r="F127" s="45"/>
      <c r="G127" s="55"/>
      <c r="H127" s="194"/>
      <c r="I127" s="21"/>
      <c r="J127" s="1"/>
      <c r="K127" s="1"/>
      <c r="L127" s="1"/>
      <c r="M127" s="1"/>
      <c r="N127" s="1"/>
      <c r="O127" s="1"/>
      <c r="P127" s="1"/>
      <c r="Q127" s="1"/>
      <c r="R127" s="1"/>
      <c r="S127" s="1"/>
      <c r="T127" s="1"/>
      <c r="U127" s="1"/>
      <c r="V127" s="1"/>
      <c r="W127" s="1"/>
      <c r="X127" s="1"/>
    </row>
    <row r="128" spans="2:24" ht="12.75" customHeight="1" x14ac:dyDescent="0.25">
      <c r="B128" s="162"/>
      <c r="C128" s="34" t="s">
        <v>398</v>
      </c>
      <c r="D128" s="31" t="s">
        <v>156</v>
      </c>
      <c r="E128" s="50"/>
      <c r="F128" s="45"/>
      <c r="G128" s="55"/>
      <c r="H128" s="194"/>
      <c r="I128" s="21"/>
      <c r="J128" s="1"/>
      <c r="K128" s="1"/>
      <c r="L128" s="1"/>
      <c r="M128" s="1"/>
      <c r="N128" s="1"/>
      <c r="O128" s="1"/>
      <c r="P128" s="1"/>
      <c r="Q128" s="1"/>
      <c r="R128" s="1"/>
      <c r="S128" s="1"/>
      <c r="T128" s="1"/>
      <c r="U128" s="1"/>
      <c r="V128" s="1"/>
      <c r="W128" s="1"/>
      <c r="X128" s="1"/>
    </row>
    <row r="129" spans="2:24" ht="12.75" customHeight="1" x14ac:dyDescent="0.25">
      <c r="B129" s="162"/>
      <c r="C129" s="35"/>
      <c r="D129" s="36"/>
      <c r="E129" s="51"/>
      <c r="F129" s="46"/>
      <c r="G129" s="56"/>
      <c r="H129" s="195"/>
      <c r="I129" s="21"/>
      <c r="J129" s="1"/>
      <c r="K129" s="1"/>
      <c r="L129" s="1"/>
      <c r="M129" s="1"/>
      <c r="N129" s="1"/>
      <c r="O129" s="1"/>
      <c r="P129" s="1"/>
      <c r="Q129" s="1"/>
      <c r="R129" s="1"/>
      <c r="S129" s="1"/>
      <c r="T129" s="1"/>
      <c r="U129" s="1"/>
      <c r="V129" s="1"/>
      <c r="W129" s="1"/>
      <c r="X129" s="1"/>
    </row>
    <row r="130" spans="2:24" ht="12.75" customHeight="1" x14ac:dyDescent="0.25">
      <c r="B130" s="162"/>
      <c r="C130" s="197" t="s">
        <v>352</v>
      </c>
      <c r="D130" s="198"/>
      <c r="E130" s="37"/>
      <c r="F130" s="30" t="str">
        <f>IF(E130="Yes",1,"0")</f>
        <v>0</v>
      </c>
      <c r="G130" s="9"/>
      <c r="H130" s="193"/>
      <c r="I130" s="21"/>
      <c r="J130" s="1"/>
      <c r="K130" s="1"/>
      <c r="L130" s="1"/>
      <c r="M130" s="1"/>
      <c r="N130" s="1"/>
      <c r="O130" s="1"/>
      <c r="P130" s="1"/>
      <c r="Q130" s="1"/>
      <c r="R130" s="1"/>
      <c r="S130" s="1"/>
      <c r="T130" s="1"/>
      <c r="U130" s="1"/>
      <c r="V130" s="1"/>
      <c r="W130" s="1"/>
      <c r="X130" s="1"/>
    </row>
    <row r="131" spans="2:24" ht="12.75" customHeight="1" x14ac:dyDescent="0.25">
      <c r="B131" s="162"/>
      <c r="C131" s="32" t="s">
        <v>398</v>
      </c>
      <c r="D131" s="33" t="s">
        <v>157</v>
      </c>
      <c r="E131" s="49"/>
      <c r="F131" s="44"/>
      <c r="G131" s="57"/>
      <c r="H131" s="194"/>
      <c r="I131" s="21"/>
      <c r="J131" s="1"/>
      <c r="K131" s="1"/>
      <c r="L131" s="1"/>
      <c r="M131" s="1"/>
      <c r="N131" s="1"/>
      <c r="O131" s="1"/>
      <c r="P131" s="1"/>
      <c r="Q131" s="1"/>
      <c r="R131" s="1"/>
      <c r="S131" s="1"/>
      <c r="T131" s="1"/>
      <c r="U131" s="1"/>
      <c r="V131" s="1"/>
      <c r="W131" s="1"/>
      <c r="X131" s="1"/>
    </row>
    <row r="132" spans="2:24" ht="12.75" customHeight="1" x14ac:dyDescent="0.25">
      <c r="B132" s="162"/>
      <c r="C132" s="34" t="s">
        <v>398</v>
      </c>
      <c r="D132" s="31" t="s">
        <v>158</v>
      </c>
      <c r="E132" s="50"/>
      <c r="F132" s="45"/>
      <c r="G132" s="55"/>
      <c r="H132" s="194"/>
      <c r="I132" s="21"/>
      <c r="J132" s="1"/>
      <c r="K132" s="1"/>
      <c r="L132" s="1"/>
      <c r="M132" s="1"/>
      <c r="N132" s="1"/>
      <c r="O132" s="1"/>
      <c r="P132" s="1"/>
      <c r="Q132" s="1"/>
      <c r="R132" s="1"/>
      <c r="S132" s="1"/>
      <c r="T132" s="1"/>
      <c r="U132" s="1"/>
      <c r="V132" s="1"/>
      <c r="W132" s="1"/>
      <c r="X132" s="1"/>
    </row>
    <row r="133" spans="2:24" ht="12.75" customHeight="1" x14ac:dyDescent="0.25">
      <c r="B133" s="162"/>
      <c r="C133" s="34" t="s">
        <v>398</v>
      </c>
      <c r="D133" s="31" t="s">
        <v>159</v>
      </c>
      <c r="E133" s="50"/>
      <c r="F133" s="45"/>
      <c r="G133" s="55"/>
      <c r="H133" s="194"/>
      <c r="I133" s="21"/>
      <c r="J133" s="1"/>
      <c r="K133" s="1"/>
      <c r="L133" s="1"/>
      <c r="M133" s="1"/>
      <c r="N133" s="1"/>
      <c r="O133" s="1"/>
      <c r="P133" s="1"/>
      <c r="Q133" s="1"/>
      <c r="R133" s="1"/>
      <c r="S133" s="1"/>
      <c r="T133" s="1"/>
      <c r="U133" s="1"/>
      <c r="V133" s="1"/>
      <c r="W133" s="1"/>
      <c r="X133" s="1"/>
    </row>
    <row r="134" spans="2:24" ht="12.75" customHeight="1" x14ac:dyDescent="0.25">
      <c r="B134" s="162"/>
      <c r="C134" s="34" t="s">
        <v>398</v>
      </c>
      <c r="D134" s="31" t="s">
        <v>160</v>
      </c>
      <c r="E134" s="50"/>
      <c r="F134" s="45"/>
      <c r="G134" s="55"/>
      <c r="H134" s="194"/>
      <c r="I134" s="21"/>
      <c r="J134" s="1"/>
      <c r="K134" s="1"/>
      <c r="L134" s="1"/>
      <c r="M134" s="1"/>
      <c r="N134" s="1"/>
      <c r="O134" s="1"/>
      <c r="P134" s="1"/>
      <c r="Q134" s="1"/>
      <c r="R134" s="1"/>
      <c r="S134" s="1"/>
      <c r="T134" s="1"/>
      <c r="U134" s="1"/>
      <c r="V134" s="1"/>
      <c r="W134" s="1"/>
      <c r="X134" s="1"/>
    </row>
    <row r="135" spans="2:24" ht="12.75" customHeight="1" x14ac:dyDescent="0.25">
      <c r="B135" s="163"/>
      <c r="C135" s="35"/>
      <c r="D135" s="36"/>
      <c r="E135" s="51"/>
      <c r="F135" s="46"/>
      <c r="G135" s="56"/>
      <c r="H135" s="195"/>
      <c r="I135" s="21"/>
      <c r="J135" s="1"/>
      <c r="K135" s="1"/>
      <c r="L135" s="1"/>
      <c r="M135" s="1"/>
      <c r="N135" s="1"/>
      <c r="O135" s="1"/>
      <c r="P135" s="1"/>
      <c r="Q135" s="1"/>
      <c r="R135" s="1"/>
      <c r="S135" s="1"/>
      <c r="T135" s="1"/>
      <c r="U135" s="1"/>
      <c r="V135" s="1"/>
      <c r="W135" s="1"/>
      <c r="X135" s="1"/>
    </row>
    <row r="136" spans="2:24" ht="12.75" customHeight="1" x14ac:dyDescent="0.25">
      <c r="B136" s="237" t="s">
        <v>161</v>
      </c>
      <c r="C136" s="238"/>
      <c r="D136" s="238"/>
      <c r="E136" s="238"/>
      <c r="F136" s="238"/>
      <c r="G136" s="238"/>
      <c r="H136" s="237"/>
      <c r="I136" s="20"/>
      <c r="J136" s="1"/>
      <c r="K136" s="1"/>
      <c r="L136" s="1"/>
      <c r="M136" s="1"/>
      <c r="N136" s="1"/>
      <c r="O136" s="1"/>
      <c r="P136" s="1"/>
      <c r="Q136" s="1"/>
      <c r="R136" s="1"/>
      <c r="S136" s="1"/>
      <c r="T136" s="1"/>
      <c r="U136" s="1"/>
      <c r="V136" s="1"/>
      <c r="W136" s="1"/>
      <c r="X136" s="1"/>
    </row>
    <row r="137" spans="2:24" ht="12.75" customHeight="1" x14ac:dyDescent="0.2">
      <c r="B137" s="179" t="s">
        <v>162</v>
      </c>
      <c r="C137" s="180"/>
      <c r="D137" s="181"/>
      <c r="E137" s="10" t="s">
        <v>69</v>
      </c>
      <c r="F137" s="10"/>
      <c r="G137" s="10"/>
      <c r="H137" s="17" t="s">
        <v>70</v>
      </c>
      <c r="I137" s="66" t="s">
        <v>396</v>
      </c>
      <c r="J137" s="1"/>
      <c r="K137" s="1"/>
      <c r="L137" s="1"/>
      <c r="M137" s="1"/>
      <c r="N137" s="1"/>
      <c r="O137" s="1"/>
      <c r="P137" s="1"/>
      <c r="Q137" s="1"/>
      <c r="R137" s="1"/>
      <c r="S137" s="1"/>
      <c r="T137" s="1"/>
      <c r="U137" s="1"/>
      <c r="V137" s="1"/>
      <c r="W137" s="1"/>
      <c r="X137" s="1"/>
    </row>
    <row r="138" spans="2:24" ht="12.75" customHeight="1" x14ac:dyDescent="0.2">
      <c r="B138" s="185" t="s">
        <v>163</v>
      </c>
      <c r="C138" s="205" t="s">
        <v>353</v>
      </c>
      <c r="D138" s="206"/>
      <c r="E138" s="8"/>
      <c r="F138" s="30" t="str">
        <f>IF(E138="Yes",1,"0")</f>
        <v>0</v>
      </c>
      <c r="G138" s="9">
        <f>IF(SUM(F138:F148)&gt;0,IF(SUM(F138:F148)=2,2,1),0)</f>
        <v>0</v>
      </c>
      <c r="H138" s="196"/>
      <c r="I138" s="158">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186"/>
      <c r="C139" s="32" t="s">
        <v>398</v>
      </c>
      <c r="D139" s="33" t="s">
        <v>164</v>
      </c>
      <c r="E139" s="49"/>
      <c r="F139" s="44"/>
      <c r="G139" s="57"/>
      <c r="H139" s="194"/>
      <c r="I139" s="159"/>
      <c r="J139" s="1"/>
      <c r="K139" s="1"/>
      <c r="L139" s="1"/>
      <c r="M139" s="1"/>
      <c r="N139" s="1"/>
      <c r="O139" s="1"/>
      <c r="P139" s="1"/>
      <c r="Q139" s="1"/>
      <c r="R139" s="1"/>
      <c r="S139" s="1"/>
      <c r="T139" s="1"/>
      <c r="U139" s="1"/>
      <c r="V139" s="1"/>
      <c r="W139" s="1"/>
      <c r="X139" s="1"/>
    </row>
    <row r="140" spans="2:24" ht="12.75" customHeight="1" x14ac:dyDescent="0.2">
      <c r="B140" s="186"/>
      <c r="C140" s="34" t="s">
        <v>398</v>
      </c>
      <c r="D140" s="31" t="s">
        <v>390</v>
      </c>
      <c r="E140" s="50"/>
      <c r="F140" s="45"/>
      <c r="G140" s="55"/>
      <c r="H140" s="194"/>
      <c r="I140" s="159"/>
      <c r="J140" s="1"/>
      <c r="K140" s="1"/>
      <c r="L140" s="1"/>
      <c r="M140" s="1"/>
      <c r="N140" s="1"/>
      <c r="O140" s="1"/>
      <c r="P140" s="1"/>
      <c r="Q140" s="1"/>
      <c r="R140" s="1"/>
      <c r="S140" s="1"/>
      <c r="T140" s="1"/>
      <c r="U140" s="1"/>
      <c r="V140" s="1"/>
      <c r="W140" s="1"/>
      <c r="X140" s="1"/>
    </row>
    <row r="141" spans="2:24" ht="12.75" customHeight="1" x14ac:dyDescent="0.2">
      <c r="B141" s="186"/>
      <c r="C141" s="34" t="s">
        <v>398</v>
      </c>
      <c r="D141" s="31" t="s">
        <v>165</v>
      </c>
      <c r="E141" s="50"/>
      <c r="F141" s="45"/>
      <c r="G141" s="55"/>
      <c r="H141" s="194"/>
      <c r="I141" s="159"/>
      <c r="J141" s="1"/>
      <c r="K141" s="1"/>
      <c r="L141" s="1"/>
      <c r="M141" s="1"/>
      <c r="N141" s="1"/>
      <c r="O141" s="1"/>
      <c r="P141" s="1"/>
      <c r="Q141" s="1"/>
      <c r="R141" s="1"/>
      <c r="S141" s="1"/>
      <c r="T141" s="1"/>
      <c r="U141" s="1"/>
      <c r="V141" s="1"/>
      <c r="W141" s="1"/>
      <c r="X141" s="1"/>
    </row>
    <row r="142" spans="2:24" ht="12.75" customHeight="1" x14ac:dyDescent="0.2">
      <c r="B142" s="186"/>
      <c r="C142" s="34" t="s">
        <v>398</v>
      </c>
      <c r="D142" s="31" t="s">
        <v>166</v>
      </c>
      <c r="E142" s="50"/>
      <c r="F142" s="45"/>
      <c r="G142" s="55"/>
      <c r="H142" s="194"/>
      <c r="I142" s="160"/>
      <c r="J142" s="1"/>
      <c r="K142" s="1"/>
      <c r="L142" s="1"/>
      <c r="M142" s="1"/>
      <c r="N142" s="1"/>
      <c r="O142" s="1"/>
      <c r="P142" s="1"/>
      <c r="Q142" s="1"/>
      <c r="R142" s="1"/>
      <c r="S142" s="1"/>
      <c r="T142" s="1"/>
      <c r="U142" s="1"/>
      <c r="V142" s="1"/>
      <c r="W142" s="1"/>
      <c r="X142" s="1"/>
    </row>
    <row r="143" spans="2:24" ht="12.75" customHeight="1" x14ac:dyDescent="0.25">
      <c r="B143" s="186"/>
      <c r="C143" s="35"/>
      <c r="D143" s="36"/>
      <c r="E143" s="51"/>
      <c r="F143" s="46"/>
      <c r="G143" s="56"/>
      <c r="H143" s="195"/>
      <c r="I143" s="21"/>
      <c r="J143" s="1"/>
      <c r="K143" s="1"/>
      <c r="L143" s="1"/>
      <c r="M143" s="1"/>
      <c r="N143" s="1"/>
      <c r="O143" s="1"/>
      <c r="P143" s="1"/>
      <c r="Q143" s="1"/>
      <c r="R143" s="1"/>
      <c r="S143" s="1"/>
      <c r="T143" s="1"/>
      <c r="U143" s="1"/>
      <c r="V143" s="1"/>
      <c r="W143" s="1"/>
      <c r="X143" s="1"/>
    </row>
    <row r="144" spans="2:24" ht="12.75" customHeight="1" x14ac:dyDescent="0.25">
      <c r="B144" s="186"/>
      <c r="C144" s="197" t="s">
        <v>167</v>
      </c>
      <c r="D144" s="198"/>
      <c r="E144" s="37"/>
      <c r="F144" s="30" t="str">
        <f>IF(E144="Yes",1,"0")</f>
        <v>0</v>
      </c>
      <c r="G144" s="9"/>
      <c r="H144" s="196"/>
      <c r="I144" s="21"/>
      <c r="J144" s="1"/>
      <c r="K144" s="1"/>
      <c r="L144" s="1"/>
      <c r="M144" s="1"/>
      <c r="N144" s="1"/>
      <c r="O144" s="1"/>
      <c r="P144" s="1"/>
      <c r="Q144" s="1"/>
      <c r="R144" s="1"/>
      <c r="S144" s="1"/>
      <c r="T144" s="1"/>
      <c r="U144" s="1"/>
      <c r="V144" s="1"/>
      <c r="W144" s="1"/>
      <c r="X144" s="1"/>
    </row>
    <row r="145" spans="2:24" ht="12.75" customHeight="1" x14ac:dyDescent="0.25">
      <c r="B145" s="186"/>
      <c r="C145" s="32" t="s">
        <v>398</v>
      </c>
      <c r="D145" s="33" t="s">
        <v>168</v>
      </c>
      <c r="E145" s="49"/>
      <c r="F145" s="44"/>
      <c r="G145" s="57"/>
      <c r="H145" s="194"/>
      <c r="I145" s="21"/>
      <c r="J145" s="1"/>
      <c r="K145" s="1"/>
      <c r="L145" s="1"/>
      <c r="M145" s="1"/>
      <c r="N145" s="1"/>
      <c r="O145" s="1"/>
      <c r="P145" s="1"/>
      <c r="Q145" s="1"/>
      <c r="R145" s="1"/>
      <c r="S145" s="1"/>
      <c r="T145" s="1"/>
      <c r="U145" s="1"/>
      <c r="V145" s="1"/>
      <c r="W145" s="1"/>
      <c r="X145" s="1"/>
    </row>
    <row r="146" spans="2:24" ht="12.75" customHeight="1" x14ac:dyDescent="0.25">
      <c r="B146" s="186"/>
      <c r="C146" s="34" t="s">
        <v>398</v>
      </c>
      <c r="D146" s="31" t="s">
        <v>169</v>
      </c>
      <c r="E146" s="50"/>
      <c r="F146" s="45"/>
      <c r="G146" s="55"/>
      <c r="H146" s="194"/>
      <c r="I146" s="21"/>
      <c r="J146" s="1"/>
      <c r="K146" s="1"/>
      <c r="L146" s="1"/>
      <c r="M146" s="1"/>
      <c r="N146" s="1"/>
      <c r="O146" s="1"/>
      <c r="P146" s="1"/>
      <c r="Q146" s="1"/>
      <c r="R146" s="1"/>
      <c r="S146" s="1"/>
      <c r="T146" s="1"/>
      <c r="U146" s="1"/>
      <c r="V146" s="1"/>
      <c r="W146" s="1"/>
      <c r="X146" s="1"/>
    </row>
    <row r="147" spans="2:24" ht="12.75" customHeight="1" x14ac:dyDescent="0.25">
      <c r="B147" s="186"/>
      <c r="C147" s="34" t="s">
        <v>398</v>
      </c>
      <c r="D147" s="31" t="s">
        <v>170</v>
      </c>
      <c r="E147" s="50"/>
      <c r="F147" s="45"/>
      <c r="G147" s="55"/>
      <c r="H147" s="194"/>
      <c r="I147" s="21"/>
      <c r="J147" s="1"/>
      <c r="K147" s="1"/>
      <c r="L147" s="1"/>
      <c r="M147" s="1"/>
      <c r="N147" s="1"/>
      <c r="O147" s="1"/>
      <c r="P147" s="1"/>
      <c r="Q147" s="1"/>
      <c r="R147" s="1"/>
      <c r="S147" s="1"/>
      <c r="T147" s="1"/>
      <c r="U147" s="1"/>
      <c r="V147" s="1"/>
      <c r="W147" s="1"/>
      <c r="X147" s="1"/>
    </row>
    <row r="148" spans="2:24" ht="12.75" customHeight="1" x14ac:dyDescent="0.25">
      <c r="B148" s="187"/>
      <c r="C148" s="35"/>
      <c r="D148" s="36"/>
      <c r="E148" s="51"/>
      <c r="F148" s="46"/>
      <c r="G148" s="56"/>
      <c r="H148" s="195"/>
      <c r="I148" s="21"/>
      <c r="J148" s="1"/>
      <c r="K148" s="1"/>
      <c r="L148" s="1"/>
      <c r="M148" s="1"/>
      <c r="N148" s="1"/>
      <c r="O148" s="1"/>
      <c r="P148" s="1"/>
      <c r="Q148" s="1"/>
      <c r="R148" s="1"/>
      <c r="S148" s="1"/>
      <c r="T148" s="1"/>
      <c r="U148" s="1"/>
      <c r="V148" s="1"/>
      <c r="W148" s="1"/>
      <c r="X148" s="1"/>
    </row>
    <row r="149" spans="2:24" ht="12.75" customHeight="1" x14ac:dyDescent="0.25">
      <c r="B149" s="188"/>
      <c r="C149" s="189"/>
      <c r="D149" s="189"/>
      <c r="E149" s="189"/>
      <c r="F149" s="189"/>
      <c r="G149" s="189"/>
      <c r="H149" s="190"/>
      <c r="I149" s="21"/>
      <c r="J149" s="1"/>
      <c r="K149" s="1"/>
      <c r="L149" s="1"/>
      <c r="M149" s="1"/>
      <c r="N149" s="1"/>
      <c r="O149" s="1"/>
      <c r="P149" s="1"/>
      <c r="Q149" s="1"/>
      <c r="R149" s="1"/>
      <c r="S149" s="1"/>
      <c r="T149" s="1"/>
      <c r="U149" s="1"/>
      <c r="V149" s="1"/>
      <c r="W149" s="1"/>
      <c r="X149" s="1"/>
    </row>
    <row r="150" spans="2:24" ht="12.75" customHeight="1" x14ac:dyDescent="0.25">
      <c r="B150" s="185" t="s">
        <v>171</v>
      </c>
      <c r="C150" s="205" t="s">
        <v>172</v>
      </c>
      <c r="D150" s="206"/>
      <c r="E150" s="8"/>
      <c r="F150" s="30" t="str">
        <f>IF(E150="Yes",1,"0")</f>
        <v>0</v>
      </c>
      <c r="G150" s="9">
        <f>IF(SUM(F150:F160)&gt;0,IF(SUM(F150:F160)=3,2,1),0)</f>
        <v>0</v>
      </c>
      <c r="H150" s="196"/>
      <c r="I150" s="21"/>
      <c r="J150" s="1"/>
      <c r="K150" s="1"/>
      <c r="L150" s="1"/>
      <c r="M150" s="1"/>
      <c r="N150" s="1"/>
      <c r="O150" s="1"/>
      <c r="P150" s="1"/>
      <c r="Q150" s="1"/>
      <c r="R150" s="1"/>
      <c r="S150" s="1"/>
      <c r="T150" s="1"/>
      <c r="U150" s="1"/>
      <c r="V150" s="1"/>
      <c r="W150" s="1"/>
      <c r="X150" s="1"/>
    </row>
    <row r="151" spans="2:24" ht="12.75" customHeight="1" x14ac:dyDescent="0.25">
      <c r="B151" s="186"/>
      <c r="C151" s="32" t="s">
        <v>398</v>
      </c>
      <c r="D151" s="33" t="s">
        <v>173</v>
      </c>
      <c r="E151" s="49"/>
      <c r="F151" s="44"/>
      <c r="G151" s="57"/>
      <c r="H151" s="194"/>
      <c r="I151" s="21"/>
      <c r="J151" s="1"/>
      <c r="K151" s="1"/>
      <c r="L151" s="1"/>
      <c r="M151" s="1"/>
      <c r="N151" s="1"/>
      <c r="O151" s="1"/>
      <c r="P151" s="1"/>
      <c r="Q151" s="1"/>
      <c r="R151" s="1"/>
      <c r="S151" s="1"/>
      <c r="T151" s="1"/>
      <c r="U151" s="1"/>
      <c r="V151" s="1"/>
      <c r="W151" s="1"/>
      <c r="X151" s="1"/>
    </row>
    <row r="152" spans="2:24" ht="12.75" customHeight="1" x14ac:dyDescent="0.25">
      <c r="B152" s="186"/>
      <c r="C152" s="34" t="s">
        <v>398</v>
      </c>
      <c r="D152" s="31" t="s">
        <v>174</v>
      </c>
      <c r="E152" s="50"/>
      <c r="F152" s="45"/>
      <c r="G152" s="55"/>
      <c r="H152" s="194"/>
      <c r="I152" s="21"/>
      <c r="J152" s="1"/>
      <c r="K152" s="1"/>
      <c r="L152" s="1"/>
      <c r="M152" s="1"/>
      <c r="N152" s="1"/>
      <c r="O152" s="1"/>
      <c r="P152" s="1"/>
      <c r="Q152" s="1"/>
      <c r="R152" s="1"/>
      <c r="S152" s="1"/>
      <c r="T152" s="1"/>
      <c r="U152" s="1"/>
      <c r="V152" s="1"/>
      <c r="W152" s="1"/>
      <c r="X152" s="1"/>
    </row>
    <row r="153" spans="2:24" ht="12.75" customHeight="1" x14ac:dyDescent="0.25">
      <c r="B153" s="186"/>
      <c r="C153" s="35"/>
      <c r="D153" s="36"/>
      <c r="E153" s="51"/>
      <c r="F153" s="46"/>
      <c r="G153" s="56"/>
      <c r="H153" s="195"/>
      <c r="I153" s="21"/>
      <c r="J153" s="1"/>
      <c r="K153" s="1"/>
      <c r="L153" s="1"/>
      <c r="M153" s="1"/>
      <c r="N153" s="1"/>
      <c r="O153" s="1"/>
      <c r="P153" s="1"/>
      <c r="Q153" s="1"/>
      <c r="R153" s="1"/>
      <c r="S153" s="1"/>
      <c r="T153" s="1"/>
      <c r="U153" s="1"/>
      <c r="V153" s="1"/>
      <c r="W153" s="1"/>
      <c r="X153" s="1"/>
    </row>
    <row r="154" spans="2:24" ht="12.75" customHeight="1" x14ac:dyDescent="0.25">
      <c r="B154" s="186"/>
      <c r="C154" s="197" t="s">
        <v>175</v>
      </c>
      <c r="D154" s="198"/>
      <c r="E154" s="37"/>
      <c r="F154" s="30" t="str">
        <f>IF(E154="Yes",1,"0")</f>
        <v>0</v>
      </c>
      <c r="G154" s="9"/>
      <c r="H154" s="196"/>
      <c r="I154" s="21"/>
      <c r="J154" s="1"/>
      <c r="K154" s="1"/>
      <c r="L154" s="1"/>
      <c r="M154" s="1"/>
      <c r="N154" s="1"/>
      <c r="O154" s="1"/>
      <c r="P154" s="1"/>
      <c r="Q154" s="1"/>
      <c r="R154" s="1"/>
      <c r="S154" s="1"/>
      <c r="T154" s="1"/>
      <c r="U154" s="1"/>
      <c r="V154" s="1"/>
      <c r="W154" s="1"/>
      <c r="X154" s="1"/>
    </row>
    <row r="155" spans="2:24" ht="12.75" customHeight="1" x14ac:dyDescent="0.25">
      <c r="B155" s="186"/>
      <c r="C155" s="32" t="s">
        <v>398</v>
      </c>
      <c r="D155" s="33" t="s">
        <v>176</v>
      </c>
      <c r="E155" s="49"/>
      <c r="F155" s="44"/>
      <c r="G155" s="57"/>
      <c r="H155" s="194"/>
      <c r="I155" s="21"/>
      <c r="J155" s="1"/>
      <c r="K155" s="1"/>
      <c r="L155" s="1"/>
      <c r="M155" s="1"/>
      <c r="N155" s="1"/>
      <c r="O155" s="1"/>
      <c r="P155" s="1"/>
      <c r="Q155" s="1"/>
      <c r="R155" s="1"/>
      <c r="S155" s="1"/>
      <c r="T155" s="1"/>
      <c r="U155" s="1"/>
      <c r="V155" s="1"/>
      <c r="W155" s="1"/>
      <c r="X155" s="1"/>
    </row>
    <row r="156" spans="2:24" ht="12.75" customHeight="1" x14ac:dyDescent="0.25">
      <c r="B156" s="186"/>
      <c r="C156" s="34" t="s">
        <v>398</v>
      </c>
      <c r="D156" s="31" t="s">
        <v>177</v>
      </c>
      <c r="E156" s="50"/>
      <c r="F156" s="45"/>
      <c r="G156" s="55"/>
      <c r="H156" s="194"/>
      <c r="I156" s="21"/>
      <c r="J156" s="1"/>
      <c r="K156" s="1"/>
      <c r="L156" s="1"/>
      <c r="M156" s="1"/>
      <c r="N156" s="1"/>
      <c r="O156" s="1"/>
      <c r="P156" s="1"/>
      <c r="Q156" s="1"/>
      <c r="R156" s="1"/>
      <c r="S156" s="1"/>
      <c r="T156" s="1"/>
      <c r="U156" s="1"/>
      <c r="V156" s="1"/>
      <c r="W156" s="1"/>
      <c r="X156" s="1"/>
    </row>
    <row r="157" spans="2:24" ht="12.75" customHeight="1" x14ac:dyDescent="0.25">
      <c r="B157" s="186"/>
      <c r="C157" s="35"/>
      <c r="D157" s="36"/>
      <c r="E157" s="51"/>
      <c r="F157" s="46"/>
      <c r="G157" s="56"/>
      <c r="H157" s="195"/>
      <c r="I157" s="21"/>
      <c r="J157" s="1"/>
      <c r="K157" s="1"/>
      <c r="L157" s="1"/>
      <c r="M157" s="1"/>
      <c r="N157" s="1"/>
      <c r="O157" s="1"/>
      <c r="P157" s="1"/>
      <c r="Q157" s="1"/>
      <c r="R157" s="1"/>
      <c r="S157" s="1"/>
      <c r="T157" s="1"/>
      <c r="U157" s="1"/>
      <c r="V157" s="1"/>
      <c r="W157" s="1"/>
      <c r="X157" s="1"/>
    </row>
    <row r="158" spans="2:24" ht="12.75" customHeight="1" x14ac:dyDescent="0.25">
      <c r="B158" s="186"/>
      <c r="C158" s="197" t="s">
        <v>178</v>
      </c>
      <c r="D158" s="198"/>
      <c r="E158" s="37"/>
      <c r="F158" s="30" t="str">
        <f>IF(E158="Yes",1,"0")</f>
        <v>0</v>
      </c>
      <c r="G158" s="9"/>
      <c r="H158" s="193"/>
      <c r="I158" s="21"/>
      <c r="J158" s="1"/>
      <c r="K158" s="1"/>
      <c r="L158" s="1"/>
      <c r="M158" s="1"/>
      <c r="N158" s="1"/>
      <c r="O158" s="1"/>
      <c r="P158" s="1"/>
      <c r="Q158" s="1"/>
      <c r="R158" s="1"/>
      <c r="S158" s="1"/>
      <c r="T158" s="1"/>
      <c r="U158" s="1"/>
      <c r="V158" s="1"/>
      <c r="W158" s="1"/>
      <c r="X158" s="1"/>
    </row>
    <row r="159" spans="2:24" ht="12.75" customHeight="1" x14ac:dyDescent="0.25">
      <c r="B159" s="186"/>
      <c r="C159" s="32" t="s">
        <v>398</v>
      </c>
      <c r="D159" s="33" t="s">
        <v>179</v>
      </c>
      <c r="E159" s="49"/>
      <c r="F159" s="44"/>
      <c r="G159" s="57"/>
      <c r="H159" s="194"/>
      <c r="I159" s="21"/>
      <c r="J159" s="1"/>
      <c r="K159" s="1"/>
      <c r="L159" s="1"/>
      <c r="M159" s="1"/>
      <c r="N159" s="1"/>
      <c r="O159" s="1"/>
      <c r="P159" s="1"/>
      <c r="Q159" s="1"/>
      <c r="R159" s="1"/>
      <c r="S159" s="1"/>
      <c r="T159" s="1"/>
      <c r="U159" s="1"/>
      <c r="V159" s="1"/>
      <c r="W159" s="1"/>
      <c r="X159" s="1"/>
    </row>
    <row r="160" spans="2:24" ht="12.75" customHeight="1" x14ac:dyDescent="0.25">
      <c r="B160" s="187"/>
      <c r="C160" s="35"/>
      <c r="D160" s="36"/>
      <c r="E160" s="51"/>
      <c r="F160" s="46"/>
      <c r="G160" s="56"/>
      <c r="H160" s="195"/>
      <c r="I160" s="21"/>
      <c r="J160" s="1"/>
      <c r="K160" s="1"/>
      <c r="L160" s="1"/>
      <c r="M160" s="1"/>
      <c r="N160" s="1"/>
      <c r="O160" s="1"/>
      <c r="P160" s="1"/>
      <c r="Q160" s="1"/>
      <c r="R160" s="1"/>
      <c r="S160" s="1"/>
      <c r="T160" s="1"/>
      <c r="U160" s="1"/>
      <c r="V160" s="1"/>
      <c r="W160" s="1"/>
      <c r="X160" s="1"/>
    </row>
    <row r="161" spans="2:24" ht="12.75" customHeight="1" x14ac:dyDescent="0.25">
      <c r="B161" s="191"/>
      <c r="C161" s="189"/>
      <c r="D161" s="189"/>
      <c r="E161" s="189"/>
      <c r="F161" s="189"/>
      <c r="G161" s="189"/>
      <c r="H161" s="192"/>
      <c r="I161" s="21"/>
      <c r="J161" s="1"/>
      <c r="K161" s="1"/>
      <c r="L161" s="1"/>
      <c r="M161" s="1"/>
      <c r="N161" s="1"/>
      <c r="O161" s="1"/>
      <c r="P161" s="1"/>
      <c r="Q161" s="1"/>
      <c r="R161" s="1"/>
      <c r="S161" s="1"/>
      <c r="T161" s="1"/>
      <c r="U161" s="1"/>
      <c r="V161" s="1"/>
      <c r="W161" s="1"/>
      <c r="X161" s="1"/>
    </row>
    <row r="162" spans="2:24" ht="12.75" customHeight="1" x14ac:dyDescent="0.25">
      <c r="B162" s="185" t="s">
        <v>180</v>
      </c>
      <c r="C162" s="205" t="s">
        <v>181</v>
      </c>
      <c r="D162" s="206"/>
      <c r="E162" s="8"/>
      <c r="F162" s="30" t="str">
        <f>IF(E162="Yes",1,"0")</f>
        <v>0</v>
      </c>
      <c r="G162" s="9">
        <f>IF(SUM(F162:F171)&gt;0,IF(SUM(F162:F171)=2,2,1),0)</f>
        <v>0</v>
      </c>
      <c r="H162" s="193"/>
      <c r="I162" s="21"/>
      <c r="J162" s="1"/>
      <c r="K162" s="1"/>
      <c r="L162" s="1"/>
      <c r="M162" s="1"/>
      <c r="N162" s="1"/>
      <c r="O162" s="1"/>
      <c r="P162" s="1"/>
      <c r="Q162" s="1"/>
      <c r="R162" s="1"/>
      <c r="S162" s="1"/>
      <c r="T162" s="1"/>
      <c r="U162" s="1"/>
      <c r="V162" s="1"/>
      <c r="W162" s="1"/>
      <c r="X162" s="1"/>
    </row>
    <row r="163" spans="2:24" ht="12.75" customHeight="1" x14ac:dyDescent="0.25">
      <c r="B163" s="186"/>
      <c r="C163" s="32" t="s">
        <v>398</v>
      </c>
      <c r="D163" s="33" t="s">
        <v>182</v>
      </c>
      <c r="E163" s="49"/>
      <c r="F163" s="44"/>
      <c r="G163" s="57"/>
      <c r="H163" s="194"/>
      <c r="I163" s="21"/>
      <c r="J163" s="1"/>
      <c r="K163" s="1"/>
      <c r="L163" s="1"/>
      <c r="M163" s="1"/>
      <c r="N163" s="1"/>
      <c r="O163" s="1"/>
      <c r="P163" s="1"/>
      <c r="Q163" s="1"/>
      <c r="R163" s="1"/>
      <c r="S163" s="1"/>
      <c r="T163" s="1"/>
      <c r="U163" s="1"/>
      <c r="V163" s="1"/>
      <c r="W163" s="1"/>
      <c r="X163" s="1"/>
    </row>
    <row r="164" spans="2:24" ht="12.75" customHeight="1" x14ac:dyDescent="0.25">
      <c r="B164" s="186"/>
      <c r="C164" s="34" t="s">
        <v>398</v>
      </c>
      <c r="D164" s="31" t="s">
        <v>183</v>
      </c>
      <c r="E164" s="50"/>
      <c r="F164" s="45"/>
      <c r="G164" s="55"/>
      <c r="H164" s="194"/>
      <c r="I164" s="21"/>
      <c r="J164" s="1"/>
      <c r="K164" s="1"/>
      <c r="L164" s="1"/>
      <c r="M164" s="1"/>
      <c r="N164" s="1"/>
      <c r="O164" s="1"/>
      <c r="P164" s="1"/>
      <c r="Q164" s="1"/>
      <c r="R164" s="1"/>
      <c r="S164" s="1"/>
      <c r="T164" s="1"/>
      <c r="U164" s="1"/>
      <c r="V164" s="1"/>
      <c r="W164" s="1"/>
      <c r="X164" s="1"/>
    </row>
    <row r="165" spans="2:24" ht="12.75" customHeight="1" x14ac:dyDescent="0.25">
      <c r="B165" s="186"/>
      <c r="C165" s="35"/>
      <c r="D165" s="36"/>
      <c r="E165" s="51"/>
      <c r="F165" s="46"/>
      <c r="G165" s="56"/>
      <c r="H165" s="195"/>
      <c r="I165" s="21"/>
      <c r="J165" s="1"/>
      <c r="K165" s="1"/>
      <c r="L165" s="1"/>
      <c r="M165" s="1"/>
      <c r="N165" s="1"/>
      <c r="O165" s="1"/>
      <c r="P165" s="1"/>
      <c r="Q165" s="1"/>
      <c r="R165" s="1"/>
      <c r="S165" s="1"/>
      <c r="T165" s="1"/>
      <c r="U165" s="1"/>
      <c r="V165" s="1"/>
      <c r="W165" s="1"/>
      <c r="X165" s="1"/>
    </row>
    <row r="166" spans="2:24" ht="12.75" customHeight="1" x14ac:dyDescent="0.25">
      <c r="B166" s="186"/>
      <c r="C166" s="197" t="s">
        <v>184</v>
      </c>
      <c r="D166" s="198"/>
      <c r="E166" s="37"/>
      <c r="F166" s="30" t="str">
        <f>IF(E166="Yes",1,"0")</f>
        <v>0</v>
      </c>
      <c r="G166" s="9"/>
      <c r="H166" s="193"/>
      <c r="I166" s="21"/>
      <c r="J166" s="1"/>
      <c r="K166" s="1"/>
      <c r="L166" s="1"/>
      <c r="M166" s="1"/>
      <c r="N166" s="1"/>
      <c r="O166" s="1"/>
      <c r="P166" s="1"/>
      <c r="Q166" s="1"/>
      <c r="R166" s="1"/>
      <c r="S166" s="1"/>
      <c r="T166" s="1"/>
      <c r="U166" s="1"/>
      <c r="V166" s="1"/>
      <c r="W166" s="1"/>
      <c r="X166" s="1"/>
    </row>
    <row r="167" spans="2:24" ht="12.75" customHeight="1" x14ac:dyDescent="0.25">
      <c r="B167" s="186"/>
      <c r="C167" s="32" t="s">
        <v>398</v>
      </c>
      <c r="D167" s="33" t="s">
        <v>185</v>
      </c>
      <c r="E167" s="49"/>
      <c r="F167" s="44"/>
      <c r="G167" s="57"/>
      <c r="H167" s="194"/>
      <c r="I167" s="21"/>
      <c r="J167" s="1"/>
      <c r="K167" s="1"/>
      <c r="L167" s="1"/>
      <c r="M167" s="1"/>
      <c r="N167" s="1"/>
      <c r="O167" s="1"/>
      <c r="P167" s="1"/>
      <c r="Q167" s="1"/>
      <c r="R167" s="1"/>
      <c r="S167" s="1"/>
      <c r="T167" s="1"/>
      <c r="U167" s="1"/>
      <c r="V167" s="1"/>
      <c r="W167" s="1"/>
      <c r="X167" s="1"/>
    </row>
    <row r="168" spans="2:24" ht="12.75" customHeight="1" x14ac:dyDescent="0.25">
      <c r="B168" s="186"/>
      <c r="C168" s="34" t="s">
        <v>398</v>
      </c>
      <c r="D168" s="31" t="s">
        <v>186</v>
      </c>
      <c r="E168" s="50"/>
      <c r="F168" s="45"/>
      <c r="G168" s="55"/>
      <c r="H168" s="194"/>
      <c r="I168" s="21"/>
      <c r="J168" s="1"/>
      <c r="K168" s="1"/>
      <c r="L168" s="1"/>
      <c r="M168" s="1"/>
      <c r="N168" s="1"/>
      <c r="O168" s="1"/>
      <c r="P168" s="1"/>
      <c r="Q168" s="1"/>
      <c r="R168" s="1"/>
      <c r="S168" s="1"/>
      <c r="T168" s="1"/>
      <c r="U168" s="1"/>
      <c r="V168" s="1"/>
      <c r="W168" s="1"/>
      <c r="X168" s="1"/>
    </row>
    <row r="169" spans="2:24" ht="12.75" customHeight="1" x14ac:dyDescent="0.25">
      <c r="B169" s="186"/>
      <c r="C169" s="34" t="s">
        <v>398</v>
      </c>
      <c r="D169" s="31" t="s">
        <v>187</v>
      </c>
      <c r="E169" s="50"/>
      <c r="F169" s="45"/>
      <c r="G169" s="55"/>
      <c r="H169" s="194"/>
      <c r="I169" s="21"/>
      <c r="J169" s="1"/>
      <c r="K169" s="1"/>
      <c r="L169" s="1"/>
      <c r="M169" s="1"/>
      <c r="N169" s="1"/>
      <c r="O169" s="1"/>
      <c r="P169" s="1"/>
      <c r="Q169" s="1"/>
      <c r="R169" s="1"/>
      <c r="S169" s="1"/>
      <c r="T169" s="1"/>
      <c r="U169" s="1"/>
      <c r="V169" s="1"/>
      <c r="W169" s="1"/>
      <c r="X169" s="1"/>
    </row>
    <row r="170" spans="2:24" ht="12.75" customHeight="1" x14ac:dyDescent="0.25">
      <c r="B170" s="186"/>
      <c r="C170" s="34" t="s">
        <v>398</v>
      </c>
      <c r="D170" s="31" t="s">
        <v>188</v>
      </c>
      <c r="E170" s="50"/>
      <c r="F170" s="45"/>
      <c r="G170" s="55"/>
      <c r="H170" s="194"/>
      <c r="I170" s="21"/>
      <c r="J170" s="1"/>
      <c r="K170" s="1"/>
      <c r="L170" s="1"/>
      <c r="M170" s="1"/>
      <c r="N170" s="1"/>
      <c r="O170" s="1"/>
      <c r="P170" s="1"/>
      <c r="Q170" s="1"/>
      <c r="R170" s="1"/>
      <c r="S170" s="1"/>
      <c r="T170" s="1"/>
      <c r="U170" s="1"/>
      <c r="V170" s="1"/>
      <c r="W170" s="1"/>
      <c r="X170" s="1"/>
    </row>
    <row r="171" spans="2:24" ht="12.75" customHeight="1" x14ac:dyDescent="0.25">
      <c r="B171" s="187"/>
      <c r="C171" s="35"/>
      <c r="D171" s="36"/>
      <c r="E171" s="51"/>
      <c r="F171" s="46"/>
      <c r="G171" s="56"/>
      <c r="H171" s="195"/>
      <c r="I171" s="21"/>
      <c r="J171" s="1"/>
      <c r="K171" s="1"/>
      <c r="L171" s="1"/>
      <c r="M171" s="1"/>
      <c r="N171" s="1"/>
      <c r="O171" s="1"/>
      <c r="P171" s="1"/>
      <c r="Q171" s="1"/>
      <c r="R171" s="1"/>
      <c r="S171" s="1"/>
      <c r="T171" s="1"/>
      <c r="U171" s="1"/>
      <c r="V171" s="1"/>
      <c r="W171" s="1"/>
      <c r="X171" s="1"/>
    </row>
    <row r="172" spans="2:24" ht="12.75" customHeight="1" x14ac:dyDescent="0.2">
      <c r="B172" s="176" t="s">
        <v>189</v>
      </c>
      <c r="C172" s="177"/>
      <c r="D172" s="178"/>
      <c r="E172" s="40" t="s">
        <v>69</v>
      </c>
      <c r="F172" s="40"/>
      <c r="G172" s="40"/>
      <c r="H172" s="17" t="s">
        <v>70</v>
      </c>
      <c r="I172" s="66" t="s">
        <v>396</v>
      </c>
      <c r="J172" s="1"/>
      <c r="K172" s="1"/>
      <c r="L172" s="1"/>
      <c r="M172" s="1"/>
      <c r="N172" s="1"/>
      <c r="O172" s="1"/>
      <c r="P172" s="1"/>
      <c r="Q172" s="1"/>
      <c r="R172" s="1"/>
      <c r="S172" s="1"/>
      <c r="T172" s="1"/>
      <c r="U172" s="1"/>
      <c r="V172" s="1"/>
      <c r="W172" s="1"/>
      <c r="X172" s="1"/>
    </row>
    <row r="173" spans="2:24" ht="12.75" customHeight="1" x14ac:dyDescent="0.2">
      <c r="B173" s="185" t="s">
        <v>190</v>
      </c>
      <c r="C173" s="205" t="s">
        <v>354</v>
      </c>
      <c r="D173" s="206"/>
      <c r="E173" s="8" t="s">
        <v>397</v>
      </c>
      <c r="F173" s="30">
        <f>IF(E173="Yes",1,"0")</f>
        <v>1</v>
      </c>
      <c r="G173" s="9">
        <f>IF(SUM(F173:F183)&gt;0,IF(SUM(F173:F183)=2,2,1),0)</f>
        <v>1</v>
      </c>
      <c r="H173" s="193"/>
      <c r="I173" s="158"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186"/>
      <c r="C174" s="32" t="s">
        <v>398</v>
      </c>
      <c r="D174" s="33" t="s">
        <v>191</v>
      </c>
      <c r="E174" s="49"/>
      <c r="F174" s="44"/>
      <c r="G174" s="57"/>
      <c r="H174" s="194"/>
      <c r="I174" s="159"/>
      <c r="J174" s="1"/>
      <c r="K174" s="1"/>
      <c r="L174" s="1"/>
      <c r="M174" s="1"/>
      <c r="N174" s="1"/>
      <c r="O174" s="1"/>
      <c r="P174" s="1"/>
      <c r="Q174" s="1"/>
      <c r="R174" s="1"/>
      <c r="S174" s="1"/>
      <c r="T174" s="1"/>
      <c r="U174" s="1"/>
      <c r="V174" s="1"/>
      <c r="W174" s="1"/>
      <c r="X174" s="1"/>
    </row>
    <row r="175" spans="2:24" ht="12.75" customHeight="1" x14ac:dyDescent="0.2">
      <c r="B175" s="186"/>
      <c r="C175" s="34" t="s">
        <v>398</v>
      </c>
      <c r="D175" s="31" t="s">
        <v>192</v>
      </c>
      <c r="E175" s="50"/>
      <c r="F175" s="45"/>
      <c r="G175" s="55"/>
      <c r="H175" s="194"/>
      <c r="I175" s="159"/>
      <c r="J175" s="1"/>
      <c r="K175" s="1"/>
      <c r="L175" s="1"/>
      <c r="M175" s="1"/>
      <c r="N175" s="1"/>
      <c r="O175" s="1"/>
      <c r="P175" s="1"/>
      <c r="Q175" s="1"/>
      <c r="R175" s="1"/>
      <c r="S175" s="1"/>
      <c r="T175" s="1"/>
      <c r="U175" s="1"/>
      <c r="V175" s="1"/>
      <c r="W175" s="1"/>
      <c r="X175" s="1"/>
    </row>
    <row r="176" spans="2:24" ht="12.75" customHeight="1" x14ac:dyDescent="0.2">
      <c r="B176" s="186"/>
      <c r="C176" s="34" t="s">
        <v>398</v>
      </c>
      <c r="D176" s="31" t="s">
        <v>193</v>
      </c>
      <c r="E176" s="50"/>
      <c r="F176" s="45"/>
      <c r="G176" s="55"/>
      <c r="H176" s="194"/>
      <c r="I176" s="159"/>
      <c r="J176" s="1"/>
      <c r="K176" s="1"/>
      <c r="L176" s="1"/>
      <c r="M176" s="1"/>
      <c r="N176" s="1"/>
      <c r="O176" s="1"/>
      <c r="P176" s="1"/>
      <c r="Q176" s="1"/>
      <c r="R176" s="1"/>
      <c r="S176" s="1"/>
      <c r="T176" s="1"/>
      <c r="U176" s="1"/>
      <c r="V176" s="1"/>
      <c r="W176" s="1"/>
      <c r="X176" s="1"/>
    </row>
    <row r="177" spans="2:24" ht="12.75" customHeight="1" x14ac:dyDescent="0.2">
      <c r="B177" s="186"/>
      <c r="C177" s="34" t="s">
        <v>398</v>
      </c>
      <c r="D177" s="31" t="s">
        <v>194</v>
      </c>
      <c r="E177" s="50"/>
      <c r="F177" s="45"/>
      <c r="G177" s="55"/>
      <c r="H177" s="194"/>
      <c r="I177" s="160"/>
      <c r="J177" s="1"/>
      <c r="K177" s="1"/>
      <c r="L177" s="1"/>
      <c r="M177" s="1"/>
      <c r="N177" s="1"/>
      <c r="O177" s="1"/>
      <c r="P177" s="1"/>
      <c r="Q177" s="1"/>
      <c r="R177" s="1"/>
      <c r="S177" s="1"/>
      <c r="T177" s="1"/>
      <c r="U177" s="1"/>
      <c r="V177" s="1"/>
      <c r="W177" s="1"/>
      <c r="X177" s="1"/>
    </row>
    <row r="178" spans="2:24" ht="12.75" customHeight="1" x14ac:dyDescent="0.25">
      <c r="B178" s="186"/>
      <c r="C178" s="35"/>
      <c r="D178" s="36"/>
      <c r="E178" s="51"/>
      <c r="F178" s="46"/>
      <c r="G178" s="56"/>
      <c r="H178" s="195"/>
      <c r="I178" s="21"/>
      <c r="J178" s="1"/>
      <c r="K178" s="1"/>
      <c r="L178" s="1"/>
      <c r="M178" s="1"/>
      <c r="N178" s="1"/>
      <c r="O178" s="1"/>
      <c r="P178" s="1"/>
      <c r="Q178" s="1"/>
      <c r="R178" s="1"/>
      <c r="S178" s="1"/>
      <c r="T178" s="1"/>
      <c r="U178" s="1"/>
      <c r="V178" s="1"/>
      <c r="W178" s="1"/>
      <c r="X178" s="1"/>
    </row>
    <row r="179" spans="2:24" ht="12.75" customHeight="1" x14ac:dyDescent="0.25">
      <c r="B179" s="186"/>
      <c r="C179" s="197" t="s">
        <v>195</v>
      </c>
      <c r="D179" s="198"/>
      <c r="E179" s="37"/>
      <c r="F179" s="30" t="str">
        <f>IF(E179="Yes",1,"0")</f>
        <v>0</v>
      </c>
      <c r="G179" s="9"/>
      <c r="H179" s="193"/>
      <c r="I179" s="21"/>
      <c r="J179" s="1"/>
      <c r="K179" s="1"/>
      <c r="L179" s="1"/>
      <c r="M179" s="1"/>
      <c r="N179" s="1"/>
      <c r="O179" s="1"/>
      <c r="P179" s="1"/>
      <c r="Q179" s="1"/>
      <c r="R179" s="1"/>
      <c r="S179" s="1"/>
      <c r="T179" s="1"/>
      <c r="U179" s="1"/>
      <c r="V179" s="1"/>
      <c r="W179" s="1"/>
      <c r="X179" s="1"/>
    </row>
    <row r="180" spans="2:24" ht="12.75" customHeight="1" x14ac:dyDescent="0.25">
      <c r="B180" s="186"/>
      <c r="C180" s="32" t="s">
        <v>398</v>
      </c>
      <c r="D180" s="33" t="s">
        <v>196</v>
      </c>
      <c r="E180" s="49"/>
      <c r="F180" s="44"/>
      <c r="G180" s="57"/>
      <c r="H180" s="194"/>
      <c r="I180" s="21"/>
      <c r="J180" s="1"/>
      <c r="K180" s="1"/>
      <c r="L180" s="1"/>
      <c r="M180" s="1"/>
      <c r="N180" s="1"/>
      <c r="O180" s="1"/>
      <c r="P180" s="1"/>
      <c r="Q180" s="1"/>
      <c r="R180" s="1"/>
      <c r="S180" s="1"/>
      <c r="T180" s="1"/>
      <c r="U180" s="1"/>
      <c r="V180" s="1"/>
      <c r="W180" s="1"/>
      <c r="X180" s="1"/>
    </row>
    <row r="181" spans="2:24" ht="12.75" customHeight="1" x14ac:dyDescent="0.25">
      <c r="B181" s="186"/>
      <c r="C181" s="34" t="s">
        <v>398</v>
      </c>
      <c r="D181" s="31" t="s">
        <v>197</v>
      </c>
      <c r="E181" s="50"/>
      <c r="F181" s="45"/>
      <c r="G181" s="55"/>
      <c r="H181" s="194"/>
      <c r="I181" s="21"/>
      <c r="J181" s="1"/>
      <c r="K181" s="1"/>
      <c r="L181" s="1"/>
      <c r="M181" s="1"/>
      <c r="N181" s="1"/>
      <c r="O181" s="1"/>
      <c r="P181" s="1"/>
      <c r="Q181" s="1"/>
      <c r="R181" s="1"/>
      <c r="S181" s="1"/>
      <c r="T181" s="1"/>
      <c r="U181" s="1"/>
      <c r="V181" s="1"/>
      <c r="W181" s="1"/>
      <c r="X181" s="1"/>
    </row>
    <row r="182" spans="2:24" ht="12.75" customHeight="1" x14ac:dyDescent="0.25">
      <c r="B182" s="186"/>
      <c r="C182" s="34" t="s">
        <v>398</v>
      </c>
      <c r="D182" s="31" t="s">
        <v>198</v>
      </c>
      <c r="E182" s="50"/>
      <c r="F182" s="45"/>
      <c r="G182" s="55"/>
      <c r="H182" s="194"/>
      <c r="I182" s="21"/>
      <c r="J182" s="1"/>
      <c r="K182" s="1"/>
      <c r="L182" s="1"/>
      <c r="M182" s="1"/>
      <c r="N182" s="1"/>
      <c r="O182" s="1"/>
      <c r="P182" s="1"/>
      <c r="Q182" s="1"/>
      <c r="R182" s="1"/>
      <c r="S182" s="1"/>
      <c r="T182" s="1"/>
      <c r="U182" s="1"/>
      <c r="V182" s="1"/>
      <c r="W182" s="1"/>
      <c r="X182" s="1"/>
    </row>
    <row r="183" spans="2:24" ht="12.75" customHeight="1" x14ac:dyDescent="0.25">
      <c r="B183" s="187"/>
      <c r="C183" s="35"/>
      <c r="D183" s="36"/>
      <c r="E183" s="51"/>
      <c r="F183" s="46"/>
      <c r="G183" s="56"/>
      <c r="H183" s="195"/>
      <c r="I183" s="21"/>
      <c r="J183" s="1"/>
      <c r="K183" s="1"/>
      <c r="L183" s="1"/>
      <c r="M183" s="1"/>
      <c r="N183" s="1"/>
      <c r="O183" s="1"/>
      <c r="P183" s="1"/>
      <c r="Q183" s="1"/>
      <c r="R183" s="1"/>
      <c r="S183" s="1"/>
      <c r="T183" s="1"/>
      <c r="U183" s="1"/>
      <c r="V183" s="1"/>
      <c r="W183" s="1"/>
      <c r="X183" s="1"/>
    </row>
    <row r="184" spans="2:24" ht="12.75" customHeight="1" x14ac:dyDescent="0.25">
      <c r="B184" s="191"/>
      <c r="C184" s="189"/>
      <c r="D184" s="189"/>
      <c r="E184" s="189"/>
      <c r="F184" s="189"/>
      <c r="G184" s="189"/>
      <c r="H184" s="192"/>
      <c r="I184" s="21"/>
      <c r="J184" s="1"/>
      <c r="K184" s="1"/>
      <c r="L184" s="1"/>
      <c r="M184" s="1"/>
      <c r="N184" s="1"/>
      <c r="O184" s="1"/>
      <c r="P184" s="1"/>
      <c r="Q184" s="1"/>
      <c r="R184" s="1"/>
      <c r="S184" s="1"/>
      <c r="T184" s="1"/>
      <c r="U184" s="1"/>
      <c r="V184" s="1"/>
      <c r="W184" s="1"/>
      <c r="X184" s="1"/>
    </row>
    <row r="185" spans="2:24" ht="12.75" customHeight="1" x14ac:dyDescent="0.25">
      <c r="B185" s="185" t="s">
        <v>199</v>
      </c>
      <c r="C185" s="205" t="s">
        <v>355</v>
      </c>
      <c r="D185" s="206"/>
      <c r="E185" s="8" t="s">
        <v>390</v>
      </c>
      <c r="F185" s="30" t="str">
        <f>IF(E185="Yes",1,"0")</f>
        <v>0</v>
      </c>
      <c r="G185" s="9">
        <f>IF(SUM(F185:F194)&gt;0,IF(SUM(F185:F194)=2,2,1),0)</f>
        <v>0</v>
      </c>
      <c r="H185" s="193"/>
      <c r="I185" s="21"/>
      <c r="J185" s="1"/>
      <c r="K185" s="1"/>
      <c r="L185" s="1"/>
      <c r="M185" s="1"/>
      <c r="N185" s="1"/>
      <c r="O185" s="1"/>
      <c r="P185" s="1"/>
      <c r="Q185" s="1"/>
      <c r="R185" s="1"/>
      <c r="S185" s="1"/>
      <c r="T185" s="1"/>
      <c r="U185" s="1"/>
      <c r="V185" s="1"/>
      <c r="W185" s="1"/>
      <c r="X185" s="1"/>
    </row>
    <row r="186" spans="2:24" ht="12.75" customHeight="1" x14ac:dyDescent="0.25">
      <c r="B186" s="186"/>
      <c r="C186" s="32" t="s">
        <v>398</v>
      </c>
      <c r="D186" s="33" t="s">
        <v>200</v>
      </c>
      <c r="E186" s="49"/>
      <c r="F186" s="44"/>
      <c r="G186" s="57"/>
      <c r="H186" s="194"/>
      <c r="I186" s="21"/>
      <c r="J186" s="1"/>
      <c r="K186" s="1"/>
      <c r="L186" s="1"/>
      <c r="M186" s="1"/>
      <c r="N186" s="1"/>
      <c r="O186" s="1"/>
      <c r="P186" s="1"/>
      <c r="Q186" s="1"/>
      <c r="R186" s="1"/>
      <c r="S186" s="1"/>
      <c r="T186" s="1"/>
      <c r="U186" s="1"/>
      <c r="V186" s="1"/>
      <c r="W186" s="1"/>
      <c r="X186" s="1"/>
    </row>
    <row r="187" spans="2:24" ht="12.75" customHeight="1" x14ac:dyDescent="0.25">
      <c r="B187" s="186"/>
      <c r="C187" s="34" t="s">
        <v>398</v>
      </c>
      <c r="D187" s="31" t="s">
        <v>201</v>
      </c>
      <c r="E187" s="50"/>
      <c r="F187" s="45"/>
      <c r="G187" s="55"/>
      <c r="H187" s="194"/>
      <c r="I187" s="21"/>
      <c r="J187" s="1"/>
      <c r="K187" s="1"/>
      <c r="L187" s="1"/>
      <c r="M187" s="1"/>
      <c r="N187" s="1"/>
      <c r="O187" s="1"/>
      <c r="P187" s="1"/>
      <c r="Q187" s="1"/>
      <c r="R187" s="1"/>
      <c r="S187" s="1"/>
      <c r="T187" s="1"/>
      <c r="U187" s="1"/>
      <c r="V187" s="1"/>
      <c r="W187" s="1"/>
      <c r="X187" s="1"/>
    </row>
    <row r="188" spans="2:24" ht="12.75" customHeight="1" x14ac:dyDescent="0.25">
      <c r="B188" s="186"/>
      <c r="C188" s="34" t="s">
        <v>398</v>
      </c>
      <c r="D188" s="31" t="s">
        <v>202</v>
      </c>
      <c r="E188" s="50"/>
      <c r="F188" s="45"/>
      <c r="G188" s="55"/>
      <c r="H188" s="194"/>
      <c r="I188" s="21"/>
      <c r="J188" s="1"/>
      <c r="K188" s="1"/>
      <c r="L188" s="1"/>
      <c r="M188" s="1"/>
      <c r="N188" s="1"/>
      <c r="O188" s="1"/>
      <c r="P188" s="1"/>
      <c r="Q188" s="1"/>
      <c r="R188" s="1"/>
      <c r="S188" s="1"/>
      <c r="T188" s="1"/>
      <c r="U188" s="1"/>
      <c r="V188" s="1"/>
      <c r="W188" s="1"/>
      <c r="X188" s="1"/>
    </row>
    <row r="189" spans="2:24" ht="12.75" customHeight="1" x14ac:dyDescent="0.25">
      <c r="B189" s="186"/>
      <c r="C189" s="34" t="s">
        <v>398</v>
      </c>
      <c r="D189" s="31" t="s">
        <v>203</v>
      </c>
      <c r="E189" s="50"/>
      <c r="F189" s="45"/>
      <c r="G189" s="55"/>
      <c r="H189" s="194"/>
      <c r="I189" s="21"/>
      <c r="J189" s="1"/>
      <c r="K189" s="1"/>
      <c r="L189" s="1"/>
      <c r="M189" s="1"/>
      <c r="N189" s="1"/>
      <c r="O189" s="1"/>
      <c r="P189" s="1"/>
      <c r="Q189" s="1"/>
      <c r="R189" s="1"/>
      <c r="S189" s="1"/>
      <c r="T189" s="1"/>
      <c r="U189" s="1"/>
      <c r="V189" s="1"/>
      <c r="W189" s="1"/>
      <c r="X189" s="1"/>
    </row>
    <row r="190" spans="2:24" ht="12.75" customHeight="1" x14ac:dyDescent="0.25">
      <c r="B190" s="186"/>
      <c r="C190" s="34" t="s">
        <v>398</v>
      </c>
      <c r="D190" s="31" t="s">
        <v>204</v>
      </c>
      <c r="E190" s="50"/>
      <c r="F190" s="45"/>
      <c r="G190" s="55"/>
      <c r="H190" s="194"/>
      <c r="I190" s="21"/>
      <c r="J190" s="1"/>
      <c r="K190" s="1"/>
      <c r="L190" s="1"/>
      <c r="M190" s="1"/>
      <c r="N190" s="1"/>
      <c r="O190" s="1"/>
      <c r="P190" s="1"/>
      <c r="Q190" s="1"/>
      <c r="R190" s="1"/>
      <c r="S190" s="1"/>
      <c r="T190" s="1"/>
      <c r="U190" s="1"/>
      <c r="V190" s="1"/>
      <c r="W190" s="1"/>
      <c r="X190" s="1"/>
    </row>
    <row r="191" spans="2:24" ht="12.75" customHeight="1" x14ac:dyDescent="0.25">
      <c r="B191" s="186"/>
      <c r="C191" s="35"/>
      <c r="D191" s="36"/>
      <c r="E191" s="51"/>
      <c r="F191" s="46"/>
      <c r="G191" s="56"/>
      <c r="H191" s="195"/>
      <c r="I191" s="21"/>
      <c r="J191" s="1"/>
      <c r="K191" s="1"/>
      <c r="L191" s="1"/>
      <c r="M191" s="1"/>
      <c r="N191" s="1"/>
      <c r="O191" s="1"/>
      <c r="P191" s="1"/>
      <c r="Q191" s="1"/>
      <c r="R191" s="1"/>
      <c r="S191" s="1"/>
      <c r="T191" s="1"/>
      <c r="U191" s="1"/>
      <c r="V191" s="1"/>
      <c r="W191" s="1"/>
      <c r="X191" s="1"/>
    </row>
    <row r="192" spans="2:24" ht="12.75" customHeight="1" x14ac:dyDescent="0.25">
      <c r="B192" s="186"/>
      <c r="C192" s="197" t="s">
        <v>356</v>
      </c>
      <c r="D192" s="198"/>
      <c r="E192" s="37"/>
      <c r="F192" s="30" t="str">
        <f>IF(E192="Yes",1,"0")</f>
        <v>0</v>
      </c>
      <c r="G192" s="9"/>
      <c r="H192" s="193"/>
      <c r="I192" s="21"/>
      <c r="J192" s="1"/>
      <c r="K192" s="1"/>
      <c r="L192" s="1"/>
      <c r="M192" s="1"/>
      <c r="N192" s="1"/>
      <c r="O192" s="1"/>
      <c r="P192" s="1"/>
      <c r="Q192" s="1"/>
      <c r="R192" s="1"/>
      <c r="S192" s="1"/>
      <c r="T192" s="1"/>
      <c r="U192" s="1"/>
      <c r="V192" s="1"/>
      <c r="W192" s="1"/>
      <c r="X192" s="1"/>
    </row>
    <row r="193" spans="2:24" ht="12.75" customHeight="1" x14ac:dyDescent="0.25">
      <c r="B193" s="186"/>
      <c r="C193" s="32" t="s">
        <v>398</v>
      </c>
      <c r="D193" s="33" t="s">
        <v>205</v>
      </c>
      <c r="E193" s="49"/>
      <c r="F193" s="44"/>
      <c r="G193" s="57"/>
      <c r="H193" s="194"/>
      <c r="I193" s="21"/>
      <c r="J193" s="1"/>
      <c r="K193" s="1"/>
      <c r="L193" s="1"/>
      <c r="M193" s="1"/>
      <c r="N193" s="1"/>
      <c r="O193" s="1"/>
      <c r="P193" s="1"/>
      <c r="Q193" s="1"/>
      <c r="R193" s="1"/>
      <c r="S193" s="1"/>
      <c r="T193" s="1"/>
      <c r="U193" s="1"/>
      <c r="V193" s="1"/>
      <c r="W193" s="1"/>
      <c r="X193" s="1"/>
    </row>
    <row r="194" spans="2:24" ht="12.75" customHeight="1" x14ac:dyDescent="0.25">
      <c r="B194" s="187"/>
      <c r="C194" s="35"/>
      <c r="D194" s="36"/>
      <c r="E194" s="51"/>
      <c r="F194" s="46"/>
      <c r="G194" s="56"/>
      <c r="H194" s="195"/>
      <c r="I194" s="21"/>
      <c r="J194" s="1"/>
      <c r="K194" s="1"/>
      <c r="L194" s="1"/>
      <c r="M194" s="1"/>
      <c r="N194" s="1"/>
      <c r="O194" s="1"/>
      <c r="P194" s="1"/>
      <c r="Q194" s="1"/>
      <c r="R194" s="1"/>
      <c r="S194" s="1"/>
      <c r="T194" s="1"/>
      <c r="U194" s="1"/>
      <c r="V194" s="1"/>
      <c r="W194" s="1"/>
      <c r="X194" s="1"/>
    </row>
    <row r="195" spans="2:24" ht="12.75" customHeight="1" x14ac:dyDescent="0.25">
      <c r="B195" s="191"/>
      <c r="C195" s="189"/>
      <c r="D195" s="189"/>
      <c r="E195" s="189"/>
      <c r="F195" s="189"/>
      <c r="G195" s="189"/>
      <c r="H195" s="192"/>
      <c r="I195" s="21"/>
      <c r="J195" s="1"/>
      <c r="K195" s="1"/>
      <c r="L195" s="1"/>
      <c r="M195" s="1"/>
      <c r="N195" s="1"/>
      <c r="O195" s="1"/>
      <c r="P195" s="1"/>
      <c r="Q195" s="1"/>
      <c r="R195" s="1"/>
      <c r="S195" s="1"/>
      <c r="T195" s="1"/>
      <c r="U195" s="1"/>
      <c r="V195" s="1"/>
      <c r="W195" s="1"/>
      <c r="X195" s="1"/>
    </row>
    <row r="196" spans="2:24" ht="12.75" customHeight="1" x14ac:dyDescent="0.25">
      <c r="B196" s="185" t="s">
        <v>206</v>
      </c>
      <c r="C196" s="205" t="s">
        <v>357</v>
      </c>
      <c r="D196" s="206"/>
      <c r="E196" s="8"/>
      <c r="F196" s="30" t="str">
        <f>IF(E196="Yes",1,"0")</f>
        <v>0</v>
      </c>
      <c r="G196" s="9">
        <f>IF(SUM(F196:F204)&gt;0,IF(SUM(F196:F204)=2,2,1),0)</f>
        <v>0</v>
      </c>
      <c r="H196" s="193"/>
      <c r="I196" s="21"/>
      <c r="J196" s="1"/>
      <c r="K196" s="1"/>
      <c r="L196" s="1"/>
      <c r="M196" s="1"/>
      <c r="N196" s="1"/>
      <c r="O196" s="1"/>
      <c r="P196" s="1"/>
      <c r="Q196" s="1"/>
      <c r="R196" s="1"/>
      <c r="S196" s="1"/>
      <c r="T196" s="1"/>
      <c r="U196" s="1"/>
      <c r="V196" s="1"/>
      <c r="W196" s="1"/>
      <c r="X196" s="1"/>
    </row>
    <row r="197" spans="2:24" ht="12.75" customHeight="1" x14ac:dyDescent="0.25">
      <c r="B197" s="186"/>
      <c r="C197" s="32" t="s">
        <v>398</v>
      </c>
      <c r="D197" s="33" t="s">
        <v>207</v>
      </c>
      <c r="E197" s="49"/>
      <c r="F197" s="44"/>
      <c r="G197" s="57"/>
      <c r="H197" s="194"/>
      <c r="I197" s="21"/>
      <c r="J197" s="1"/>
      <c r="K197" s="1"/>
      <c r="L197" s="1"/>
      <c r="M197" s="1"/>
      <c r="N197" s="1"/>
      <c r="O197" s="1"/>
      <c r="P197" s="1"/>
      <c r="Q197" s="1"/>
      <c r="R197" s="1"/>
      <c r="S197" s="1"/>
      <c r="T197" s="1"/>
      <c r="U197" s="1"/>
      <c r="V197" s="1"/>
      <c r="W197" s="1"/>
      <c r="X197" s="1"/>
    </row>
    <row r="198" spans="2:24" ht="12.75" customHeight="1" x14ac:dyDescent="0.25">
      <c r="B198" s="186"/>
      <c r="C198" s="35"/>
      <c r="D198" s="36"/>
      <c r="E198" s="51"/>
      <c r="F198" s="46"/>
      <c r="G198" s="56"/>
      <c r="H198" s="195"/>
      <c r="I198" s="21"/>
      <c r="J198" s="1"/>
      <c r="K198" s="1"/>
      <c r="L198" s="1"/>
      <c r="M198" s="1"/>
      <c r="N198" s="1"/>
      <c r="O198" s="1"/>
      <c r="P198" s="1"/>
      <c r="Q198" s="1"/>
      <c r="R198" s="1"/>
      <c r="S198" s="1"/>
      <c r="T198" s="1"/>
      <c r="U198" s="1"/>
      <c r="V198" s="1"/>
      <c r="W198" s="1"/>
      <c r="X198" s="1"/>
    </row>
    <row r="199" spans="2:24" ht="12.75" customHeight="1" x14ac:dyDescent="0.25">
      <c r="B199" s="186"/>
      <c r="C199" s="197" t="s">
        <v>358</v>
      </c>
      <c r="D199" s="198"/>
      <c r="E199" s="37"/>
      <c r="F199" s="30" t="str">
        <f>IF(E199="Yes",1,"0")</f>
        <v>0</v>
      </c>
      <c r="G199" s="9"/>
      <c r="H199" s="193"/>
      <c r="I199" s="21"/>
      <c r="J199" s="1"/>
      <c r="K199" s="1"/>
      <c r="L199" s="1"/>
      <c r="M199" s="1"/>
      <c r="N199" s="1"/>
      <c r="O199" s="1"/>
      <c r="P199" s="1"/>
      <c r="Q199" s="1"/>
      <c r="R199" s="1"/>
      <c r="S199" s="1"/>
      <c r="T199" s="1"/>
      <c r="U199" s="1"/>
      <c r="V199" s="1"/>
      <c r="W199" s="1"/>
      <c r="X199" s="1"/>
    </row>
    <row r="200" spans="2:24" ht="12.75" customHeight="1" x14ac:dyDescent="0.25">
      <c r="B200" s="186"/>
      <c r="C200" s="32" t="s">
        <v>398</v>
      </c>
      <c r="D200" s="33" t="s">
        <v>208</v>
      </c>
      <c r="E200" s="49"/>
      <c r="F200" s="44"/>
      <c r="G200" s="57"/>
      <c r="H200" s="194"/>
      <c r="I200" s="21"/>
      <c r="J200" s="1"/>
      <c r="K200" s="1"/>
      <c r="L200" s="1"/>
      <c r="M200" s="1"/>
      <c r="N200" s="1"/>
      <c r="O200" s="1"/>
      <c r="P200" s="1"/>
      <c r="Q200" s="1"/>
      <c r="R200" s="1"/>
      <c r="S200" s="1"/>
      <c r="T200" s="1"/>
      <c r="U200" s="1"/>
      <c r="V200" s="1"/>
      <c r="W200" s="1"/>
      <c r="X200" s="1"/>
    </row>
    <row r="201" spans="2:24" ht="12.75" customHeight="1" x14ac:dyDescent="0.25">
      <c r="B201" s="186"/>
      <c r="C201" s="34" t="s">
        <v>398</v>
      </c>
      <c r="D201" s="31" t="s">
        <v>209</v>
      </c>
      <c r="E201" s="50"/>
      <c r="F201" s="45"/>
      <c r="G201" s="55"/>
      <c r="H201" s="194"/>
      <c r="I201" s="21"/>
      <c r="J201" s="1"/>
      <c r="K201" s="1"/>
      <c r="L201" s="1"/>
      <c r="M201" s="1"/>
      <c r="N201" s="1"/>
      <c r="O201" s="1"/>
      <c r="P201" s="1"/>
      <c r="Q201" s="1"/>
      <c r="R201" s="1"/>
      <c r="S201" s="1"/>
      <c r="T201" s="1"/>
      <c r="U201" s="1"/>
      <c r="V201" s="1"/>
      <c r="W201" s="1"/>
      <c r="X201" s="1"/>
    </row>
    <row r="202" spans="2:24" ht="12.75" customHeight="1" x14ac:dyDescent="0.25">
      <c r="B202" s="186"/>
      <c r="C202" s="34" t="s">
        <v>398</v>
      </c>
      <c r="D202" s="31" t="s">
        <v>210</v>
      </c>
      <c r="E202" s="50"/>
      <c r="F202" s="45"/>
      <c r="G202" s="55"/>
      <c r="H202" s="194"/>
      <c r="I202" s="21"/>
      <c r="J202" s="1"/>
      <c r="K202" s="1"/>
      <c r="L202" s="1"/>
      <c r="M202" s="1"/>
      <c r="N202" s="1"/>
      <c r="O202" s="1"/>
      <c r="P202" s="1"/>
      <c r="Q202" s="1"/>
      <c r="R202" s="1"/>
      <c r="S202" s="1"/>
      <c r="T202" s="1"/>
      <c r="U202" s="1"/>
      <c r="V202" s="1"/>
      <c r="W202" s="1"/>
      <c r="X202" s="1"/>
    </row>
    <row r="203" spans="2:24" ht="12.75" customHeight="1" x14ac:dyDescent="0.25">
      <c r="B203" s="186"/>
      <c r="C203" s="34" t="s">
        <v>398</v>
      </c>
      <c r="D203" s="31" t="s">
        <v>211</v>
      </c>
      <c r="E203" s="50"/>
      <c r="F203" s="45"/>
      <c r="G203" s="55"/>
      <c r="H203" s="194"/>
      <c r="I203" s="21"/>
      <c r="J203" s="1"/>
      <c r="K203" s="1"/>
      <c r="L203" s="1"/>
      <c r="M203" s="1"/>
      <c r="N203" s="1"/>
      <c r="O203" s="1"/>
      <c r="P203" s="1"/>
      <c r="Q203" s="1"/>
      <c r="R203" s="1"/>
      <c r="S203" s="1"/>
      <c r="T203" s="1"/>
      <c r="U203" s="1"/>
      <c r="V203" s="1"/>
      <c r="W203" s="1"/>
      <c r="X203" s="1"/>
    </row>
    <row r="204" spans="2:24" ht="12.75" customHeight="1" x14ac:dyDescent="0.25">
      <c r="B204" s="187"/>
      <c r="C204" s="35"/>
      <c r="D204" s="36"/>
      <c r="E204" s="51"/>
      <c r="F204" s="46"/>
      <c r="G204" s="56"/>
      <c r="H204" s="195"/>
      <c r="I204" s="21"/>
      <c r="J204" s="1"/>
      <c r="K204" s="1"/>
      <c r="L204" s="1"/>
      <c r="M204" s="1"/>
      <c r="N204" s="1"/>
      <c r="O204" s="1"/>
      <c r="P204" s="1"/>
      <c r="Q204" s="1"/>
      <c r="R204" s="1"/>
      <c r="S204" s="1"/>
      <c r="T204" s="1"/>
      <c r="U204" s="1"/>
      <c r="V204" s="1"/>
      <c r="W204" s="1"/>
      <c r="X204" s="1"/>
    </row>
    <row r="205" spans="2:24" ht="12.75" customHeight="1" x14ac:dyDescent="0.2">
      <c r="B205" s="176" t="s">
        <v>212</v>
      </c>
      <c r="C205" s="177"/>
      <c r="D205" s="178"/>
      <c r="E205" s="40" t="s">
        <v>69</v>
      </c>
      <c r="F205" s="40"/>
      <c r="G205" s="40"/>
      <c r="H205" s="17" t="s">
        <v>70</v>
      </c>
      <c r="I205" s="66" t="s">
        <v>396</v>
      </c>
      <c r="J205" s="1"/>
      <c r="K205" s="1"/>
      <c r="L205" s="1"/>
      <c r="M205" s="1"/>
      <c r="N205" s="1"/>
      <c r="O205" s="1"/>
      <c r="P205" s="1"/>
      <c r="Q205" s="1"/>
      <c r="R205" s="1"/>
      <c r="S205" s="1"/>
      <c r="T205" s="1"/>
      <c r="U205" s="1"/>
      <c r="V205" s="1"/>
      <c r="W205" s="1"/>
      <c r="X205" s="1"/>
    </row>
    <row r="206" spans="2:24" ht="12.75" customHeight="1" x14ac:dyDescent="0.2">
      <c r="B206" s="185" t="s">
        <v>213</v>
      </c>
      <c r="C206" s="205" t="s">
        <v>214</v>
      </c>
      <c r="D206" s="206"/>
      <c r="E206" s="8"/>
      <c r="F206" s="30" t="str">
        <f>IF(E206="Yes",1,"0")</f>
        <v>0</v>
      </c>
      <c r="G206" s="9">
        <f>IF(SUM(F206:F214)&gt;0,IF(SUM(F206:F214)=2,2,1),0)</f>
        <v>0</v>
      </c>
      <c r="H206" s="193"/>
      <c r="I206" s="158">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186"/>
      <c r="C207" s="32" t="s">
        <v>398</v>
      </c>
      <c r="D207" s="33" t="s">
        <v>215</v>
      </c>
      <c r="E207" s="49"/>
      <c r="F207" s="44"/>
      <c r="G207" s="57"/>
      <c r="H207" s="194"/>
      <c r="I207" s="159"/>
      <c r="J207" s="1"/>
      <c r="K207" s="1"/>
      <c r="L207" s="1"/>
      <c r="M207" s="1"/>
      <c r="N207" s="1"/>
      <c r="O207" s="1"/>
      <c r="P207" s="1"/>
      <c r="Q207" s="1"/>
      <c r="R207" s="1"/>
      <c r="S207" s="1"/>
      <c r="T207" s="1"/>
      <c r="U207" s="1"/>
      <c r="V207" s="1"/>
      <c r="W207" s="1"/>
      <c r="X207" s="1"/>
    </row>
    <row r="208" spans="2:24" ht="12.75" customHeight="1" x14ac:dyDescent="0.2">
      <c r="B208" s="186"/>
      <c r="C208" s="34" t="s">
        <v>398</v>
      </c>
      <c r="D208" s="31" t="s">
        <v>216</v>
      </c>
      <c r="E208" s="50"/>
      <c r="F208" s="45"/>
      <c r="G208" s="55"/>
      <c r="H208" s="194"/>
      <c r="I208" s="159"/>
      <c r="J208" s="1"/>
      <c r="K208" s="1"/>
      <c r="L208" s="1"/>
      <c r="M208" s="1"/>
      <c r="N208" s="1"/>
      <c r="O208" s="1"/>
      <c r="P208" s="1"/>
      <c r="Q208" s="1"/>
      <c r="R208" s="1"/>
      <c r="S208" s="1"/>
      <c r="T208" s="1"/>
      <c r="U208" s="1"/>
      <c r="V208" s="1"/>
      <c r="W208" s="1"/>
      <c r="X208" s="1"/>
    </row>
    <row r="209" spans="2:24" ht="12.75" customHeight="1" x14ac:dyDescent="0.2">
      <c r="B209" s="186"/>
      <c r="C209" s="34" t="s">
        <v>398</v>
      </c>
      <c r="D209" s="31" t="s">
        <v>217</v>
      </c>
      <c r="E209" s="50"/>
      <c r="F209" s="45"/>
      <c r="G209" s="55"/>
      <c r="H209" s="194"/>
      <c r="I209" s="159"/>
      <c r="J209" s="1"/>
      <c r="K209" s="1"/>
      <c r="L209" s="1"/>
      <c r="M209" s="1"/>
      <c r="N209" s="1"/>
      <c r="O209" s="1"/>
      <c r="P209" s="1"/>
      <c r="Q209" s="1"/>
      <c r="R209" s="1"/>
      <c r="S209" s="1"/>
      <c r="T209" s="1"/>
      <c r="U209" s="1"/>
      <c r="V209" s="1"/>
      <c r="W209" s="1"/>
      <c r="X209" s="1"/>
    </row>
    <row r="210" spans="2:24" ht="12.75" customHeight="1" x14ac:dyDescent="0.2">
      <c r="B210" s="186"/>
      <c r="C210" s="35"/>
      <c r="D210" s="36"/>
      <c r="E210" s="51"/>
      <c r="F210" s="46"/>
      <c r="G210" s="56"/>
      <c r="H210" s="195"/>
      <c r="I210" s="160"/>
      <c r="J210" s="1"/>
      <c r="K210" s="1"/>
      <c r="L210" s="1"/>
      <c r="M210" s="1"/>
      <c r="N210" s="1"/>
      <c r="O210" s="1"/>
      <c r="P210" s="1"/>
      <c r="Q210" s="1"/>
      <c r="R210" s="1"/>
      <c r="S210" s="1"/>
      <c r="T210" s="1"/>
      <c r="U210" s="1"/>
      <c r="V210" s="1"/>
      <c r="W210" s="1"/>
      <c r="X210" s="1"/>
    </row>
    <row r="211" spans="2:24" ht="12.75" customHeight="1" x14ac:dyDescent="0.25">
      <c r="B211" s="186"/>
      <c r="C211" s="197" t="s">
        <v>359</v>
      </c>
      <c r="D211" s="198"/>
      <c r="E211" s="37"/>
      <c r="F211" s="30" t="str">
        <f>IF(E211="Yes",1,"0")</f>
        <v>0</v>
      </c>
      <c r="G211" s="9"/>
      <c r="H211" s="193"/>
      <c r="I211" s="21"/>
      <c r="J211" s="1"/>
      <c r="K211" s="1"/>
      <c r="L211" s="1"/>
      <c r="M211" s="1"/>
      <c r="N211" s="1"/>
      <c r="O211" s="1"/>
      <c r="P211" s="1"/>
      <c r="Q211" s="1"/>
      <c r="R211" s="1"/>
      <c r="S211" s="1"/>
      <c r="T211" s="1"/>
      <c r="U211" s="1"/>
      <c r="V211" s="1"/>
      <c r="W211" s="1"/>
      <c r="X211" s="1"/>
    </row>
    <row r="212" spans="2:24" ht="12.75" customHeight="1" x14ac:dyDescent="0.25">
      <c r="B212" s="186"/>
      <c r="C212" s="32" t="s">
        <v>398</v>
      </c>
      <c r="D212" s="33" t="s">
        <v>218</v>
      </c>
      <c r="E212" s="49"/>
      <c r="F212" s="44"/>
      <c r="G212" s="57"/>
      <c r="H212" s="194"/>
      <c r="I212" s="21"/>
      <c r="J212" s="1"/>
      <c r="K212" s="1"/>
      <c r="L212" s="1"/>
      <c r="M212" s="1"/>
      <c r="N212" s="1"/>
      <c r="O212" s="1"/>
      <c r="P212" s="1"/>
      <c r="Q212" s="1"/>
      <c r="R212" s="1"/>
      <c r="S212" s="1"/>
      <c r="T212" s="1"/>
      <c r="U212" s="1"/>
      <c r="V212" s="1"/>
      <c r="W212" s="1"/>
      <c r="X212" s="1"/>
    </row>
    <row r="213" spans="2:24" ht="12.75" customHeight="1" x14ac:dyDescent="0.25">
      <c r="B213" s="186"/>
      <c r="C213" s="34" t="s">
        <v>398</v>
      </c>
      <c r="D213" s="31" t="s">
        <v>219</v>
      </c>
      <c r="E213" s="50"/>
      <c r="F213" s="45"/>
      <c r="G213" s="55"/>
      <c r="H213" s="194"/>
      <c r="I213" s="21"/>
      <c r="J213" s="1"/>
      <c r="K213" s="1"/>
      <c r="L213" s="1"/>
      <c r="M213" s="1"/>
      <c r="N213" s="1"/>
      <c r="O213" s="1"/>
      <c r="P213" s="1"/>
      <c r="Q213" s="1"/>
      <c r="R213" s="1"/>
      <c r="S213" s="1"/>
      <c r="T213" s="1"/>
      <c r="U213" s="1"/>
      <c r="V213" s="1"/>
      <c r="W213" s="1"/>
      <c r="X213" s="1"/>
    </row>
    <row r="214" spans="2:24" ht="12.75" customHeight="1" x14ac:dyDescent="0.25">
      <c r="B214" s="187"/>
      <c r="C214" s="35"/>
      <c r="D214" s="36"/>
      <c r="E214" s="51"/>
      <c r="F214" s="46"/>
      <c r="G214" s="56"/>
      <c r="H214" s="195"/>
      <c r="I214" s="21"/>
      <c r="J214" s="1"/>
      <c r="K214" s="1"/>
      <c r="L214" s="1"/>
      <c r="M214" s="1"/>
      <c r="N214" s="1"/>
      <c r="O214" s="1"/>
      <c r="P214" s="1"/>
      <c r="Q214" s="1"/>
      <c r="R214" s="1"/>
      <c r="S214" s="1"/>
      <c r="T214" s="1"/>
      <c r="U214" s="1"/>
      <c r="V214" s="1"/>
      <c r="W214" s="1"/>
      <c r="X214" s="1"/>
    </row>
    <row r="215" spans="2:24" ht="12.75" customHeight="1" x14ac:dyDescent="0.25">
      <c r="B215" s="191"/>
      <c r="C215" s="189"/>
      <c r="D215" s="189"/>
      <c r="E215" s="189"/>
      <c r="F215" s="189"/>
      <c r="G215" s="189"/>
      <c r="H215" s="192"/>
      <c r="I215" s="21"/>
      <c r="J215" s="1"/>
      <c r="K215" s="1"/>
      <c r="L215" s="1"/>
      <c r="M215" s="1"/>
      <c r="N215" s="1"/>
      <c r="O215" s="1"/>
      <c r="P215" s="1"/>
      <c r="Q215" s="1"/>
      <c r="R215" s="1"/>
      <c r="S215" s="1"/>
      <c r="T215" s="1"/>
      <c r="U215" s="1"/>
      <c r="V215" s="1"/>
      <c r="W215" s="1"/>
      <c r="X215" s="1"/>
    </row>
    <row r="216" spans="2:24" ht="12.75" customHeight="1" x14ac:dyDescent="0.25">
      <c r="B216" s="185" t="s">
        <v>220</v>
      </c>
      <c r="C216" s="205" t="s">
        <v>221</v>
      </c>
      <c r="D216" s="206"/>
      <c r="E216" s="8"/>
      <c r="F216" s="30" t="str">
        <f>IF(E216="Yes",1,"0")</f>
        <v>0</v>
      </c>
      <c r="G216" s="9">
        <f>IF(SUM(F216:F227)&gt;0,IF(SUM(F216:F227)=2,2,1),0)</f>
        <v>0</v>
      </c>
      <c r="H216" s="193"/>
      <c r="I216" s="21"/>
      <c r="J216" s="1"/>
      <c r="K216" s="1"/>
      <c r="L216" s="1"/>
      <c r="M216" s="1"/>
      <c r="N216" s="1"/>
      <c r="O216" s="1"/>
      <c r="P216" s="1"/>
      <c r="Q216" s="1"/>
      <c r="R216" s="1"/>
      <c r="S216" s="1"/>
      <c r="T216" s="1"/>
      <c r="U216" s="1"/>
      <c r="V216" s="1"/>
      <c r="W216" s="1"/>
      <c r="X216" s="1"/>
    </row>
    <row r="217" spans="2:24" ht="12.75" customHeight="1" x14ac:dyDescent="0.25">
      <c r="B217" s="186"/>
      <c r="C217" s="32" t="s">
        <v>398</v>
      </c>
      <c r="D217" s="33" t="s">
        <v>222</v>
      </c>
      <c r="E217" s="49"/>
      <c r="F217" s="44"/>
      <c r="G217" s="57"/>
      <c r="H217" s="194"/>
      <c r="I217" s="21"/>
      <c r="J217" s="1"/>
      <c r="K217" s="1"/>
      <c r="L217" s="1"/>
      <c r="M217" s="1"/>
      <c r="N217" s="1"/>
      <c r="O217" s="1"/>
      <c r="P217" s="1"/>
      <c r="Q217" s="1"/>
      <c r="R217" s="1"/>
      <c r="S217" s="1"/>
      <c r="T217" s="1"/>
      <c r="U217" s="1"/>
      <c r="V217" s="1"/>
      <c r="W217" s="1"/>
      <c r="X217" s="1"/>
    </row>
    <row r="218" spans="2:24" ht="12.75" customHeight="1" x14ac:dyDescent="0.25">
      <c r="B218" s="186"/>
      <c r="C218" s="34" t="s">
        <v>398</v>
      </c>
      <c r="D218" s="31" t="s">
        <v>223</v>
      </c>
      <c r="E218" s="50"/>
      <c r="F218" s="45"/>
      <c r="G218" s="55"/>
      <c r="H218" s="194"/>
      <c r="I218" s="21"/>
      <c r="J218" s="1"/>
      <c r="K218" s="1"/>
      <c r="L218" s="1"/>
      <c r="M218" s="1"/>
      <c r="N218" s="1"/>
      <c r="O218" s="1"/>
      <c r="P218" s="1"/>
      <c r="Q218" s="1"/>
      <c r="R218" s="1"/>
      <c r="S218" s="1"/>
      <c r="T218" s="1"/>
      <c r="U218" s="1"/>
      <c r="V218" s="1"/>
      <c r="W218" s="1"/>
      <c r="X218" s="1"/>
    </row>
    <row r="219" spans="2:24" ht="12.75" customHeight="1" x14ac:dyDescent="0.25">
      <c r="B219" s="186"/>
      <c r="C219" s="34" t="s">
        <v>398</v>
      </c>
      <c r="D219" s="31" t="s">
        <v>224</v>
      </c>
      <c r="E219" s="50"/>
      <c r="F219" s="45"/>
      <c r="G219" s="55"/>
      <c r="H219" s="194"/>
      <c r="I219" s="21"/>
      <c r="J219" s="1"/>
      <c r="K219" s="1"/>
      <c r="L219" s="1"/>
      <c r="M219" s="1"/>
      <c r="N219" s="1"/>
      <c r="O219" s="1"/>
      <c r="P219" s="1"/>
      <c r="Q219" s="1"/>
      <c r="R219" s="1"/>
      <c r="S219" s="1"/>
      <c r="T219" s="1"/>
      <c r="U219" s="1"/>
      <c r="V219" s="1"/>
      <c r="W219" s="1"/>
      <c r="X219" s="1"/>
    </row>
    <row r="220" spans="2:24" ht="12.75" customHeight="1" x14ac:dyDescent="0.25">
      <c r="B220" s="186"/>
      <c r="C220" s="34" t="s">
        <v>398</v>
      </c>
      <c r="D220" s="31" t="s">
        <v>225</v>
      </c>
      <c r="E220" s="50"/>
      <c r="F220" s="45"/>
      <c r="G220" s="55"/>
      <c r="H220" s="194"/>
      <c r="I220" s="21"/>
      <c r="J220" s="1"/>
      <c r="K220" s="1"/>
      <c r="L220" s="1"/>
      <c r="M220" s="1"/>
      <c r="N220" s="1"/>
      <c r="O220" s="1"/>
      <c r="P220" s="1"/>
      <c r="Q220" s="1"/>
      <c r="R220" s="1"/>
      <c r="S220" s="1"/>
      <c r="T220" s="1"/>
      <c r="U220" s="1"/>
      <c r="V220" s="1"/>
      <c r="W220" s="1"/>
      <c r="X220" s="1"/>
    </row>
    <row r="221" spans="2:24" ht="12.75" customHeight="1" x14ac:dyDescent="0.25">
      <c r="B221" s="186"/>
      <c r="C221" s="34" t="s">
        <v>398</v>
      </c>
      <c r="D221" s="31" t="s">
        <v>226</v>
      </c>
      <c r="E221" s="50"/>
      <c r="F221" s="45"/>
      <c r="G221" s="55"/>
      <c r="H221" s="194"/>
      <c r="I221" s="21"/>
      <c r="J221" s="1"/>
      <c r="K221" s="1"/>
      <c r="L221" s="1"/>
      <c r="M221" s="1"/>
      <c r="N221" s="1"/>
      <c r="O221" s="1"/>
      <c r="P221" s="1"/>
      <c r="Q221" s="1"/>
      <c r="R221" s="1"/>
      <c r="S221" s="1"/>
      <c r="T221" s="1"/>
      <c r="U221" s="1"/>
      <c r="V221" s="1"/>
      <c r="W221" s="1"/>
      <c r="X221" s="1"/>
    </row>
    <row r="222" spans="2:24" ht="12.75" customHeight="1" x14ac:dyDescent="0.25">
      <c r="B222" s="186"/>
      <c r="C222" s="35"/>
      <c r="D222" s="36"/>
      <c r="E222" s="51"/>
      <c r="F222" s="46"/>
      <c r="G222" s="56"/>
      <c r="H222" s="195"/>
      <c r="I222" s="21"/>
      <c r="J222" s="1"/>
      <c r="K222" s="1"/>
      <c r="L222" s="1"/>
      <c r="M222" s="1"/>
      <c r="N222" s="1"/>
      <c r="O222" s="1"/>
      <c r="P222" s="1"/>
      <c r="Q222" s="1"/>
      <c r="R222" s="1"/>
      <c r="S222" s="1"/>
      <c r="T222" s="1"/>
      <c r="U222" s="1"/>
      <c r="V222" s="1"/>
      <c r="W222" s="1"/>
      <c r="X222" s="1"/>
    </row>
    <row r="223" spans="2:24" ht="12.75" customHeight="1" x14ac:dyDescent="0.25">
      <c r="B223" s="186"/>
      <c r="C223" s="197" t="s">
        <v>227</v>
      </c>
      <c r="D223" s="198"/>
      <c r="E223" s="37"/>
      <c r="F223" s="30" t="str">
        <f>IF(E223="Yes",1,"0")</f>
        <v>0</v>
      </c>
      <c r="G223" s="9"/>
      <c r="H223" s="193"/>
      <c r="I223" s="21"/>
      <c r="J223" s="1"/>
      <c r="K223" s="1"/>
      <c r="L223" s="1"/>
      <c r="M223" s="1"/>
      <c r="N223" s="1"/>
      <c r="O223" s="1"/>
      <c r="P223" s="1"/>
      <c r="Q223" s="1"/>
      <c r="R223" s="1"/>
      <c r="S223" s="1"/>
      <c r="T223" s="1"/>
      <c r="U223" s="1"/>
      <c r="V223" s="1"/>
      <c r="W223" s="1"/>
      <c r="X223" s="1"/>
    </row>
    <row r="224" spans="2:24" ht="12.75" customHeight="1" x14ac:dyDescent="0.25">
      <c r="B224" s="186"/>
      <c r="C224" s="32" t="s">
        <v>398</v>
      </c>
      <c r="D224" s="33" t="s">
        <v>228</v>
      </c>
      <c r="E224" s="49"/>
      <c r="F224" s="44"/>
      <c r="G224" s="57"/>
      <c r="H224" s="194"/>
      <c r="I224" s="21"/>
      <c r="J224" s="1"/>
      <c r="K224" s="1"/>
      <c r="L224" s="1"/>
      <c r="M224" s="1"/>
      <c r="N224" s="1"/>
      <c r="O224" s="1"/>
      <c r="P224" s="1"/>
      <c r="Q224" s="1"/>
      <c r="R224" s="1"/>
      <c r="S224" s="1"/>
      <c r="T224" s="1"/>
      <c r="U224" s="1"/>
      <c r="V224" s="1"/>
      <c r="W224" s="1"/>
      <c r="X224" s="1"/>
    </row>
    <row r="225" spans="2:24" ht="12.75" customHeight="1" x14ac:dyDescent="0.25">
      <c r="B225" s="186"/>
      <c r="C225" s="34" t="s">
        <v>398</v>
      </c>
      <c r="D225" s="31" t="s">
        <v>229</v>
      </c>
      <c r="E225" s="50"/>
      <c r="F225" s="45"/>
      <c r="G225" s="55"/>
      <c r="H225" s="194"/>
      <c r="I225" s="21"/>
      <c r="J225" s="1"/>
      <c r="K225" s="1"/>
      <c r="L225" s="1"/>
      <c r="M225" s="1"/>
      <c r="N225" s="1"/>
      <c r="O225" s="1"/>
      <c r="P225" s="1"/>
      <c r="Q225" s="1"/>
      <c r="R225" s="1"/>
      <c r="S225" s="1"/>
      <c r="T225" s="1"/>
      <c r="U225" s="1"/>
      <c r="V225" s="1"/>
      <c r="W225" s="1"/>
      <c r="X225" s="1"/>
    </row>
    <row r="226" spans="2:24" ht="12.75" customHeight="1" x14ac:dyDescent="0.25">
      <c r="B226" s="186"/>
      <c r="C226" s="34" t="s">
        <v>398</v>
      </c>
      <c r="D226" s="31" t="s">
        <v>230</v>
      </c>
      <c r="E226" s="50"/>
      <c r="F226" s="45"/>
      <c r="G226" s="55"/>
      <c r="H226" s="194"/>
      <c r="I226" s="21"/>
      <c r="J226" s="1"/>
      <c r="K226" s="1"/>
      <c r="L226" s="1"/>
      <c r="M226" s="1"/>
      <c r="N226" s="1"/>
      <c r="O226" s="1"/>
      <c r="P226" s="1"/>
      <c r="Q226" s="1"/>
      <c r="R226" s="1"/>
      <c r="S226" s="1"/>
      <c r="T226" s="1"/>
      <c r="U226" s="1"/>
      <c r="V226" s="1"/>
      <c r="W226" s="1"/>
      <c r="X226" s="1"/>
    </row>
    <row r="227" spans="2:24" ht="12.75" customHeight="1" x14ac:dyDescent="0.25">
      <c r="B227" s="187"/>
      <c r="C227" s="35"/>
      <c r="D227" s="36"/>
      <c r="E227" s="51"/>
      <c r="F227" s="46"/>
      <c r="G227" s="56"/>
      <c r="H227" s="195"/>
      <c r="I227" s="21"/>
      <c r="J227" s="1"/>
      <c r="K227" s="1"/>
      <c r="L227" s="1"/>
      <c r="M227" s="1"/>
      <c r="N227" s="1"/>
      <c r="O227" s="1"/>
      <c r="P227" s="1"/>
      <c r="Q227" s="1"/>
      <c r="R227" s="1"/>
      <c r="S227" s="1"/>
      <c r="T227" s="1"/>
      <c r="U227" s="1"/>
      <c r="V227" s="1"/>
      <c r="W227" s="1"/>
      <c r="X227" s="1"/>
    </row>
    <row r="228" spans="2:24" ht="12.75" customHeight="1" x14ac:dyDescent="0.25">
      <c r="B228" s="191"/>
      <c r="C228" s="189"/>
      <c r="D228" s="189"/>
      <c r="E228" s="189"/>
      <c r="F228" s="189"/>
      <c r="G228" s="189"/>
      <c r="H228" s="192"/>
      <c r="I228" s="21"/>
      <c r="J228" s="1"/>
      <c r="K228" s="1"/>
      <c r="L228" s="1"/>
      <c r="M228" s="1"/>
      <c r="N228" s="1"/>
      <c r="O228" s="1"/>
      <c r="P228" s="1"/>
      <c r="Q228" s="1"/>
      <c r="R228" s="1"/>
      <c r="S228" s="1"/>
      <c r="T228" s="1"/>
      <c r="U228" s="1"/>
      <c r="V228" s="1"/>
      <c r="W228" s="1"/>
      <c r="X228" s="1"/>
    </row>
    <row r="229" spans="2:24" ht="12.75" customHeight="1" x14ac:dyDescent="0.25">
      <c r="B229" s="185" t="s">
        <v>231</v>
      </c>
      <c r="C229" s="205" t="s">
        <v>360</v>
      </c>
      <c r="D229" s="206"/>
      <c r="E229" s="8"/>
      <c r="F229" s="30" t="str">
        <f>IF(E229="Yes",1,"0")</f>
        <v>0</v>
      </c>
      <c r="G229" s="9">
        <f>IF(SUM(F229:F236)&gt;0,IF(SUM(F229:F236)=2,2,1),0)</f>
        <v>0</v>
      </c>
      <c r="H229" s="193"/>
      <c r="I229" s="21"/>
      <c r="J229" s="1"/>
      <c r="K229" s="1"/>
      <c r="L229" s="1"/>
      <c r="M229" s="1"/>
      <c r="N229" s="1"/>
      <c r="O229" s="1"/>
      <c r="P229" s="1"/>
      <c r="Q229" s="1"/>
      <c r="R229" s="1"/>
      <c r="S229" s="1"/>
      <c r="T229" s="1"/>
      <c r="U229" s="1"/>
      <c r="V229" s="1"/>
      <c r="W229" s="1"/>
      <c r="X229" s="1"/>
    </row>
    <row r="230" spans="2:24" ht="12.75" customHeight="1" x14ac:dyDescent="0.25">
      <c r="B230" s="186"/>
      <c r="C230" s="32" t="s">
        <v>398</v>
      </c>
      <c r="D230" s="33" t="s">
        <v>232</v>
      </c>
      <c r="E230" s="49"/>
      <c r="F230" s="44"/>
      <c r="G230" s="57"/>
      <c r="H230" s="194"/>
      <c r="I230" s="21"/>
      <c r="J230" s="1"/>
      <c r="K230" s="1"/>
      <c r="L230" s="1"/>
      <c r="M230" s="1"/>
      <c r="N230" s="1"/>
      <c r="O230" s="1"/>
      <c r="P230" s="1"/>
      <c r="Q230" s="1"/>
      <c r="R230" s="1"/>
      <c r="S230" s="1"/>
      <c r="T230" s="1"/>
      <c r="U230" s="1"/>
      <c r="V230" s="1"/>
      <c r="W230" s="1"/>
      <c r="X230" s="1"/>
    </row>
    <row r="231" spans="2:24" ht="12.75" customHeight="1" x14ac:dyDescent="0.25">
      <c r="B231" s="186"/>
      <c r="C231" s="34" t="s">
        <v>398</v>
      </c>
      <c r="D231" s="31" t="s">
        <v>233</v>
      </c>
      <c r="E231" s="50"/>
      <c r="F231" s="45"/>
      <c r="G231" s="55"/>
      <c r="H231" s="194"/>
      <c r="I231" s="21"/>
      <c r="J231" s="1"/>
      <c r="K231" s="1"/>
      <c r="L231" s="1"/>
      <c r="M231" s="1"/>
      <c r="N231" s="1"/>
      <c r="O231" s="1"/>
      <c r="P231" s="1"/>
      <c r="Q231" s="1"/>
      <c r="R231" s="1"/>
      <c r="S231" s="1"/>
      <c r="T231" s="1"/>
      <c r="U231" s="1"/>
      <c r="V231" s="1"/>
      <c r="W231" s="1"/>
      <c r="X231" s="1"/>
    </row>
    <row r="232" spans="2:24" ht="12.75" customHeight="1" x14ac:dyDescent="0.25">
      <c r="B232" s="186"/>
      <c r="C232" s="35"/>
      <c r="D232" s="36"/>
      <c r="E232" s="51"/>
      <c r="F232" s="46"/>
      <c r="G232" s="56"/>
      <c r="H232" s="195"/>
      <c r="I232" s="21"/>
      <c r="J232" s="1"/>
      <c r="K232" s="1"/>
      <c r="L232" s="1"/>
      <c r="M232" s="1"/>
      <c r="N232" s="1"/>
      <c r="O232" s="1"/>
      <c r="P232" s="1"/>
      <c r="Q232" s="1"/>
      <c r="R232" s="1"/>
      <c r="S232" s="1"/>
      <c r="T232" s="1"/>
      <c r="U232" s="1"/>
      <c r="V232" s="1"/>
      <c r="W232" s="1"/>
      <c r="X232" s="1"/>
    </row>
    <row r="233" spans="2:24" ht="12.75" customHeight="1" x14ac:dyDescent="0.25">
      <c r="B233" s="186"/>
      <c r="C233" s="197" t="s">
        <v>361</v>
      </c>
      <c r="D233" s="198"/>
      <c r="E233" s="37"/>
      <c r="F233" s="30" t="str">
        <f>IF(E233="Yes",1,"0")</f>
        <v>0</v>
      </c>
      <c r="G233" s="9"/>
      <c r="H233" s="193"/>
      <c r="I233" s="21"/>
      <c r="J233" s="1"/>
      <c r="K233" s="1"/>
      <c r="L233" s="1"/>
      <c r="M233" s="1"/>
      <c r="N233" s="1"/>
      <c r="O233" s="1"/>
      <c r="P233" s="1"/>
      <c r="Q233" s="1"/>
      <c r="R233" s="1"/>
      <c r="S233" s="1"/>
      <c r="T233" s="1"/>
      <c r="U233" s="1"/>
      <c r="V233" s="1"/>
      <c r="W233" s="1"/>
      <c r="X233" s="1"/>
    </row>
    <row r="234" spans="2:24" ht="12.75" customHeight="1" x14ac:dyDescent="0.25">
      <c r="B234" s="186"/>
      <c r="C234" s="32" t="s">
        <v>398</v>
      </c>
      <c r="D234" s="33" t="s">
        <v>234</v>
      </c>
      <c r="E234" s="49"/>
      <c r="F234" s="44"/>
      <c r="G234" s="57"/>
      <c r="H234" s="194"/>
      <c r="I234" s="21"/>
      <c r="J234" s="1"/>
      <c r="K234" s="1"/>
      <c r="L234" s="1"/>
      <c r="M234" s="1"/>
      <c r="N234" s="1"/>
      <c r="O234" s="1"/>
      <c r="P234" s="1"/>
      <c r="Q234" s="1"/>
      <c r="R234" s="1"/>
      <c r="S234" s="1"/>
      <c r="T234" s="1"/>
      <c r="U234" s="1"/>
      <c r="V234" s="1"/>
      <c r="W234" s="1"/>
      <c r="X234" s="1"/>
    </row>
    <row r="235" spans="2:24" ht="12.75" customHeight="1" x14ac:dyDescent="0.25">
      <c r="B235" s="186"/>
      <c r="C235" s="34" t="s">
        <v>398</v>
      </c>
      <c r="D235" s="31" t="s">
        <v>235</v>
      </c>
      <c r="E235" s="50"/>
      <c r="F235" s="45"/>
      <c r="G235" s="55"/>
      <c r="H235" s="194"/>
      <c r="I235" s="21"/>
      <c r="J235" s="1"/>
      <c r="K235" s="1"/>
      <c r="L235" s="1"/>
      <c r="M235" s="1"/>
      <c r="N235" s="1"/>
      <c r="O235" s="1"/>
      <c r="P235" s="1"/>
      <c r="Q235" s="1"/>
      <c r="R235" s="1"/>
      <c r="S235" s="1"/>
      <c r="T235" s="1"/>
      <c r="U235" s="1"/>
      <c r="V235" s="1"/>
      <c r="W235" s="1"/>
      <c r="X235" s="1"/>
    </row>
    <row r="236" spans="2:24" ht="12.75" customHeight="1" x14ac:dyDescent="0.25">
      <c r="B236" s="187"/>
      <c r="C236" s="35"/>
      <c r="D236" s="36"/>
      <c r="E236" s="51"/>
      <c r="F236" s="46"/>
      <c r="G236" s="56"/>
      <c r="H236" s="195"/>
      <c r="I236" s="21"/>
      <c r="J236" s="1"/>
      <c r="K236" s="1"/>
      <c r="L236" s="1"/>
      <c r="M236" s="1"/>
      <c r="N236" s="1"/>
      <c r="O236" s="1"/>
      <c r="P236" s="1"/>
      <c r="Q236" s="1"/>
      <c r="R236" s="1"/>
      <c r="S236" s="1"/>
      <c r="T236" s="1"/>
      <c r="U236" s="1"/>
      <c r="V236" s="1"/>
      <c r="W236" s="1"/>
      <c r="X236" s="1"/>
    </row>
    <row r="237" spans="2:24" ht="12.75" customHeight="1" x14ac:dyDescent="0.25">
      <c r="B237" s="239" t="s">
        <v>236</v>
      </c>
      <c r="C237" s="240"/>
      <c r="D237" s="240"/>
      <c r="E237" s="240"/>
      <c r="F237" s="240"/>
      <c r="G237" s="240"/>
      <c r="H237" s="239"/>
      <c r="I237" s="20"/>
      <c r="J237" s="1"/>
      <c r="K237" s="1"/>
      <c r="L237" s="1"/>
      <c r="M237" s="1"/>
      <c r="N237" s="1"/>
      <c r="O237" s="1"/>
      <c r="P237" s="1"/>
      <c r="Q237" s="1"/>
      <c r="R237" s="1"/>
      <c r="S237" s="1"/>
      <c r="T237" s="1"/>
      <c r="U237" s="1"/>
      <c r="V237" s="1"/>
      <c r="W237" s="1"/>
      <c r="X237" s="1"/>
    </row>
    <row r="238" spans="2:24" ht="12.75" customHeight="1" x14ac:dyDescent="0.2">
      <c r="B238" s="167" t="s">
        <v>237</v>
      </c>
      <c r="C238" s="168"/>
      <c r="D238" s="169"/>
      <c r="E238" s="11" t="s">
        <v>69</v>
      </c>
      <c r="F238" s="11"/>
      <c r="G238" s="11"/>
      <c r="H238" s="18" t="s">
        <v>70</v>
      </c>
      <c r="I238" s="67" t="s">
        <v>396</v>
      </c>
      <c r="J238" s="1"/>
      <c r="K238" s="1"/>
      <c r="L238" s="1"/>
      <c r="M238" s="1"/>
      <c r="N238" s="1"/>
      <c r="O238" s="1"/>
      <c r="P238" s="1"/>
      <c r="Q238" s="1"/>
      <c r="R238" s="1"/>
      <c r="S238" s="1"/>
      <c r="T238" s="1"/>
      <c r="U238" s="1"/>
      <c r="V238" s="1"/>
      <c r="W238" s="1"/>
      <c r="X238" s="1"/>
    </row>
    <row r="239" spans="2:24" ht="12.75" customHeight="1" x14ac:dyDescent="0.2">
      <c r="B239" s="202" t="s">
        <v>238</v>
      </c>
      <c r="C239" s="205" t="s">
        <v>239</v>
      </c>
      <c r="D239" s="206"/>
      <c r="E239" s="8"/>
      <c r="F239" s="30" t="str">
        <f>IF(E239="Yes",1,"0")</f>
        <v>0</v>
      </c>
      <c r="G239" s="9">
        <f>IF(SUM(F239:F252)&gt;0,IF(SUM(F239:F252)=2,2,1),0)</f>
        <v>0</v>
      </c>
      <c r="H239" s="193"/>
      <c r="I239" s="146">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203"/>
      <c r="C240" s="32" t="s">
        <v>398</v>
      </c>
      <c r="D240" s="33" t="s">
        <v>240</v>
      </c>
      <c r="E240" s="49"/>
      <c r="F240" s="44"/>
      <c r="G240" s="57"/>
      <c r="H240" s="194"/>
      <c r="I240" s="147"/>
      <c r="J240" s="1"/>
      <c r="K240" s="1"/>
      <c r="L240" s="1"/>
      <c r="M240" s="1"/>
      <c r="N240" s="1"/>
      <c r="O240" s="1"/>
      <c r="P240" s="1"/>
      <c r="Q240" s="1"/>
      <c r="R240" s="1"/>
      <c r="S240" s="1"/>
      <c r="T240" s="1"/>
      <c r="U240" s="1"/>
      <c r="V240" s="1"/>
      <c r="W240" s="1"/>
      <c r="X240" s="1"/>
    </row>
    <row r="241" spans="2:24" ht="12.75" customHeight="1" x14ac:dyDescent="0.2">
      <c r="B241" s="203"/>
      <c r="C241" s="34" t="s">
        <v>398</v>
      </c>
      <c r="D241" s="31" t="s">
        <v>241</v>
      </c>
      <c r="E241" s="50"/>
      <c r="F241" s="45"/>
      <c r="G241" s="55"/>
      <c r="H241" s="194"/>
      <c r="I241" s="147"/>
      <c r="J241" s="1"/>
      <c r="K241" s="1"/>
      <c r="L241" s="1"/>
      <c r="M241" s="1"/>
      <c r="N241" s="1"/>
      <c r="O241" s="1"/>
      <c r="P241" s="1"/>
      <c r="Q241" s="1"/>
      <c r="R241" s="1"/>
      <c r="S241" s="1"/>
      <c r="T241" s="1"/>
      <c r="U241" s="1"/>
      <c r="V241" s="1"/>
      <c r="W241" s="1"/>
      <c r="X241" s="1"/>
    </row>
    <row r="242" spans="2:24" ht="12.75" customHeight="1" x14ac:dyDescent="0.2">
      <c r="B242" s="203"/>
      <c r="C242" s="34" t="s">
        <v>398</v>
      </c>
      <c r="D242" s="31" t="s">
        <v>242</v>
      </c>
      <c r="E242" s="50"/>
      <c r="F242" s="45"/>
      <c r="G242" s="55"/>
      <c r="H242" s="194"/>
      <c r="I242" s="147"/>
      <c r="J242" s="1"/>
      <c r="K242" s="1"/>
      <c r="L242" s="1"/>
      <c r="M242" s="1"/>
      <c r="N242" s="1"/>
      <c r="O242" s="1"/>
      <c r="P242" s="1"/>
      <c r="Q242" s="1"/>
      <c r="R242" s="1"/>
      <c r="S242" s="1"/>
      <c r="T242" s="1"/>
      <c r="U242" s="1"/>
      <c r="V242" s="1"/>
      <c r="W242" s="1"/>
      <c r="X242" s="1"/>
    </row>
    <row r="243" spans="2:24" ht="12.75" customHeight="1" x14ac:dyDescent="0.2">
      <c r="B243" s="203"/>
      <c r="C243" s="34" t="s">
        <v>398</v>
      </c>
      <c r="D243" s="31" t="s">
        <v>243</v>
      </c>
      <c r="E243" s="50"/>
      <c r="F243" s="45"/>
      <c r="G243" s="55"/>
      <c r="H243" s="194"/>
      <c r="I243" s="148"/>
      <c r="J243" s="1"/>
      <c r="K243" s="1"/>
      <c r="L243" s="1"/>
      <c r="M243" s="1"/>
      <c r="N243" s="1"/>
      <c r="O243" s="1"/>
      <c r="P243" s="1"/>
      <c r="Q243" s="1"/>
      <c r="R243" s="1"/>
      <c r="S243" s="1"/>
      <c r="T243" s="1"/>
      <c r="U243" s="1"/>
      <c r="V243" s="1"/>
      <c r="W243" s="1"/>
      <c r="X243" s="1"/>
    </row>
    <row r="244" spans="2:24" ht="12.75" customHeight="1" x14ac:dyDescent="0.25">
      <c r="B244" s="203"/>
      <c r="C244" s="34" t="s">
        <v>398</v>
      </c>
      <c r="D244" s="31" t="s">
        <v>244</v>
      </c>
      <c r="E244" s="50"/>
      <c r="F244" s="45"/>
      <c r="G244" s="55"/>
      <c r="H244" s="194"/>
      <c r="I244" s="21"/>
      <c r="J244" s="1"/>
      <c r="K244" s="1"/>
      <c r="L244" s="1"/>
      <c r="M244" s="1"/>
      <c r="N244" s="1"/>
      <c r="O244" s="1"/>
      <c r="P244" s="1"/>
      <c r="Q244" s="1"/>
      <c r="R244" s="1"/>
      <c r="S244" s="1"/>
      <c r="T244" s="1"/>
      <c r="U244" s="1"/>
      <c r="V244" s="1"/>
      <c r="W244" s="1"/>
      <c r="X244" s="1"/>
    </row>
    <row r="245" spans="2:24" ht="12.75" customHeight="1" x14ac:dyDescent="0.25">
      <c r="B245" s="203"/>
      <c r="C245" s="34" t="s">
        <v>398</v>
      </c>
      <c r="D245" s="31" t="s">
        <v>245</v>
      </c>
      <c r="E245" s="50"/>
      <c r="F245" s="45"/>
      <c r="G245" s="55"/>
      <c r="H245" s="194"/>
      <c r="I245" s="21"/>
      <c r="J245" s="1"/>
      <c r="K245" s="1"/>
      <c r="L245" s="1"/>
      <c r="M245" s="1"/>
      <c r="N245" s="1"/>
      <c r="O245" s="1"/>
      <c r="P245" s="1"/>
      <c r="Q245" s="1"/>
      <c r="R245" s="1"/>
      <c r="S245" s="1"/>
      <c r="T245" s="1"/>
      <c r="U245" s="1"/>
      <c r="V245" s="1"/>
      <c r="W245" s="1"/>
      <c r="X245" s="1"/>
    </row>
    <row r="246" spans="2:24" ht="12.75" customHeight="1" x14ac:dyDescent="0.25">
      <c r="B246" s="203"/>
      <c r="C246" s="35"/>
      <c r="D246" s="36"/>
      <c r="E246" s="51"/>
      <c r="F246" s="46"/>
      <c r="G246" s="56"/>
      <c r="H246" s="195"/>
      <c r="I246" s="21"/>
      <c r="J246" s="1"/>
      <c r="K246" s="1"/>
      <c r="L246" s="1"/>
      <c r="M246" s="1"/>
      <c r="N246" s="1"/>
      <c r="O246" s="1"/>
      <c r="P246" s="1"/>
      <c r="Q246" s="1"/>
      <c r="R246" s="1"/>
      <c r="S246" s="1"/>
      <c r="T246" s="1"/>
      <c r="U246" s="1"/>
      <c r="V246" s="1"/>
      <c r="W246" s="1"/>
      <c r="X246" s="1"/>
    </row>
    <row r="247" spans="2:24" ht="12.75" customHeight="1" x14ac:dyDescent="0.25">
      <c r="B247" s="203"/>
      <c r="C247" s="197" t="s">
        <v>246</v>
      </c>
      <c r="D247" s="198"/>
      <c r="E247" s="37"/>
      <c r="F247" s="30" t="str">
        <f>IF(E247="Yes",1,"0")</f>
        <v>0</v>
      </c>
      <c r="G247" s="9"/>
      <c r="H247" s="193"/>
      <c r="I247" s="21"/>
      <c r="J247" s="1"/>
      <c r="K247" s="1"/>
      <c r="L247" s="1"/>
      <c r="M247" s="1"/>
      <c r="N247" s="1"/>
      <c r="O247" s="1"/>
      <c r="P247" s="1"/>
      <c r="Q247" s="1"/>
      <c r="R247" s="1"/>
      <c r="S247" s="1"/>
      <c r="T247" s="1"/>
      <c r="U247" s="1"/>
      <c r="V247" s="1"/>
      <c r="W247" s="1"/>
      <c r="X247" s="1"/>
    </row>
    <row r="248" spans="2:24" ht="12.75" customHeight="1" x14ac:dyDescent="0.25">
      <c r="B248" s="203"/>
      <c r="C248" s="32" t="s">
        <v>398</v>
      </c>
      <c r="D248" s="33" t="s">
        <v>247</v>
      </c>
      <c r="E248" s="49"/>
      <c r="F248" s="44"/>
      <c r="G248" s="57"/>
      <c r="H248" s="194"/>
      <c r="I248" s="21"/>
      <c r="J248" s="1"/>
      <c r="K248" s="1"/>
      <c r="L248" s="1"/>
      <c r="M248" s="1"/>
      <c r="N248" s="1"/>
      <c r="O248" s="1"/>
      <c r="P248" s="1"/>
      <c r="Q248" s="1"/>
      <c r="R248" s="1"/>
      <c r="S248" s="1"/>
      <c r="T248" s="1"/>
      <c r="U248" s="1"/>
      <c r="V248" s="1"/>
      <c r="W248" s="1"/>
      <c r="X248" s="1"/>
    </row>
    <row r="249" spans="2:24" ht="12.75" customHeight="1" x14ac:dyDescent="0.25">
      <c r="B249" s="203"/>
      <c r="C249" s="34" t="s">
        <v>398</v>
      </c>
      <c r="D249" s="31" t="s">
        <v>248</v>
      </c>
      <c r="E249" s="50"/>
      <c r="F249" s="45"/>
      <c r="G249" s="55"/>
      <c r="H249" s="194"/>
      <c r="I249" s="21"/>
      <c r="J249" s="1"/>
      <c r="K249" s="1"/>
      <c r="L249" s="1"/>
      <c r="M249" s="1"/>
      <c r="N249" s="1"/>
      <c r="O249" s="1"/>
      <c r="P249" s="1"/>
      <c r="Q249" s="1"/>
      <c r="R249" s="1"/>
      <c r="S249" s="1"/>
      <c r="T249" s="1"/>
      <c r="U249" s="1"/>
      <c r="V249" s="1"/>
      <c r="W249" s="1"/>
      <c r="X249" s="1"/>
    </row>
    <row r="250" spans="2:24" ht="12.75" customHeight="1" x14ac:dyDescent="0.25">
      <c r="B250" s="203"/>
      <c r="C250" s="34" t="s">
        <v>398</v>
      </c>
      <c r="D250" s="31" t="s">
        <v>249</v>
      </c>
      <c r="E250" s="50"/>
      <c r="F250" s="45"/>
      <c r="G250" s="55"/>
      <c r="H250" s="194"/>
      <c r="I250" s="21"/>
      <c r="J250" s="1"/>
      <c r="K250" s="1"/>
      <c r="L250" s="1"/>
      <c r="M250" s="1"/>
      <c r="N250" s="1"/>
      <c r="O250" s="1"/>
      <c r="P250" s="1"/>
      <c r="Q250" s="1"/>
      <c r="R250" s="1"/>
      <c r="S250" s="1"/>
      <c r="T250" s="1"/>
      <c r="U250" s="1"/>
      <c r="V250" s="1"/>
      <c r="W250" s="1"/>
      <c r="X250" s="1"/>
    </row>
    <row r="251" spans="2:24" ht="12.75" customHeight="1" x14ac:dyDescent="0.25">
      <c r="B251" s="203"/>
      <c r="C251" s="34" t="s">
        <v>398</v>
      </c>
      <c r="D251" s="31" t="s">
        <v>250</v>
      </c>
      <c r="E251" s="50"/>
      <c r="F251" s="45"/>
      <c r="G251" s="55"/>
      <c r="H251" s="194"/>
      <c r="I251" s="21"/>
      <c r="J251" s="1"/>
      <c r="K251" s="1"/>
      <c r="L251" s="1"/>
      <c r="M251" s="1"/>
      <c r="N251" s="1"/>
      <c r="O251" s="1"/>
      <c r="P251" s="1"/>
      <c r="Q251" s="1"/>
      <c r="R251" s="1"/>
      <c r="S251" s="1"/>
      <c r="T251" s="1"/>
      <c r="U251" s="1"/>
      <c r="V251" s="1"/>
      <c r="W251" s="1"/>
      <c r="X251" s="1"/>
    </row>
    <row r="252" spans="2:24" ht="12.75" customHeight="1" x14ac:dyDescent="0.25">
      <c r="B252" s="204"/>
      <c r="C252" s="35"/>
      <c r="D252" s="36"/>
      <c r="E252" s="51"/>
      <c r="F252" s="46"/>
      <c r="G252" s="56"/>
      <c r="H252" s="195"/>
      <c r="I252" s="21"/>
      <c r="J252" s="1"/>
      <c r="K252" s="1"/>
      <c r="L252" s="1"/>
      <c r="M252" s="1"/>
      <c r="N252" s="1"/>
      <c r="O252" s="1"/>
      <c r="P252" s="1"/>
      <c r="Q252" s="1"/>
      <c r="R252" s="1"/>
      <c r="S252" s="1"/>
      <c r="T252" s="1"/>
      <c r="U252" s="1"/>
      <c r="V252" s="1"/>
      <c r="W252" s="1"/>
      <c r="X252" s="1"/>
    </row>
    <row r="253" spans="2:24" ht="12.75" customHeight="1" x14ac:dyDescent="0.25">
      <c r="B253" s="191"/>
      <c r="C253" s="189"/>
      <c r="D253" s="189"/>
      <c r="E253" s="189"/>
      <c r="F253" s="189"/>
      <c r="G253" s="189"/>
      <c r="H253" s="192"/>
      <c r="I253" s="21"/>
      <c r="J253" s="1"/>
      <c r="K253" s="1"/>
      <c r="L253" s="1"/>
      <c r="M253" s="1"/>
      <c r="N253" s="1"/>
      <c r="O253" s="1"/>
      <c r="P253" s="1"/>
      <c r="Q253" s="1"/>
      <c r="R253" s="1"/>
      <c r="S253" s="1"/>
      <c r="T253" s="1"/>
      <c r="U253" s="1"/>
      <c r="V253" s="1"/>
      <c r="W253" s="1"/>
      <c r="X253" s="1"/>
    </row>
    <row r="254" spans="2:24" ht="12.75" customHeight="1" x14ac:dyDescent="0.25">
      <c r="B254" s="202" t="s">
        <v>251</v>
      </c>
      <c r="C254" s="205" t="s">
        <v>362</v>
      </c>
      <c r="D254" s="206"/>
      <c r="E254" s="8"/>
      <c r="F254" s="30" t="str">
        <f>IF(E254="Yes",1,"0")</f>
        <v>0</v>
      </c>
      <c r="G254" s="9">
        <f>IF(SUM(F254:F263)&gt;0,IF(SUM(F254:F263)=2,2,1),0)</f>
        <v>0</v>
      </c>
      <c r="H254" s="193"/>
      <c r="I254" s="21"/>
      <c r="J254" s="1"/>
      <c r="K254" s="1"/>
      <c r="L254" s="1"/>
      <c r="M254" s="1"/>
      <c r="N254" s="1"/>
      <c r="O254" s="1"/>
      <c r="P254" s="1"/>
      <c r="Q254" s="1"/>
      <c r="R254" s="1"/>
      <c r="S254" s="1"/>
      <c r="T254" s="1"/>
      <c r="U254" s="1"/>
      <c r="V254" s="1"/>
      <c r="W254" s="1"/>
      <c r="X254" s="1"/>
    </row>
    <row r="255" spans="2:24" ht="12.75" customHeight="1" x14ac:dyDescent="0.25">
      <c r="B255" s="203"/>
      <c r="C255" s="32" t="s">
        <v>398</v>
      </c>
      <c r="D255" s="33" t="s">
        <v>252</v>
      </c>
      <c r="E255" s="49"/>
      <c r="F255" s="44"/>
      <c r="G255" s="57"/>
      <c r="H255" s="194"/>
      <c r="I255" s="21"/>
      <c r="J255" s="1"/>
      <c r="K255" s="1"/>
      <c r="L255" s="1"/>
      <c r="M255" s="1"/>
      <c r="N255" s="1"/>
      <c r="O255" s="1"/>
      <c r="P255" s="1"/>
      <c r="Q255" s="1"/>
      <c r="R255" s="1"/>
      <c r="S255" s="1"/>
      <c r="T255" s="1"/>
      <c r="U255" s="1"/>
      <c r="V255" s="1"/>
      <c r="W255" s="1"/>
      <c r="X255" s="1"/>
    </row>
    <row r="256" spans="2:24" ht="12.75" customHeight="1" x14ac:dyDescent="0.25">
      <c r="B256" s="203"/>
      <c r="C256" s="34" t="s">
        <v>398</v>
      </c>
      <c r="D256" s="31" t="s">
        <v>253</v>
      </c>
      <c r="E256" s="50"/>
      <c r="F256" s="45"/>
      <c r="G256" s="55"/>
      <c r="H256" s="194"/>
      <c r="I256" s="21"/>
      <c r="J256" s="1"/>
      <c r="K256" s="1"/>
      <c r="L256" s="1"/>
      <c r="M256" s="1"/>
      <c r="N256" s="1"/>
      <c r="O256" s="1"/>
      <c r="P256" s="1"/>
      <c r="Q256" s="1"/>
      <c r="R256" s="1"/>
      <c r="S256" s="1"/>
      <c r="T256" s="1"/>
      <c r="U256" s="1"/>
      <c r="V256" s="1"/>
      <c r="W256" s="1"/>
      <c r="X256" s="1"/>
    </row>
    <row r="257" spans="2:24" ht="12.75" customHeight="1" x14ac:dyDescent="0.25">
      <c r="B257" s="203"/>
      <c r="C257" s="34" t="s">
        <v>398</v>
      </c>
      <c r="D257" s="31" t="s">
        <v>254</v>
      </c>
      <c r="E257" s="50"/>
      <c r="F257" s="45"/>
      <c r="G257" s="55"/>
      <c r="H257" s="194"/>
      <c r="I257" s="21"/>
      <c r="J257" s="1"/>
      <c r="K257" s="1"/>
      <c r="L257" s="1"/>
      <c r="M257" s="1"/>
      <c r="N257" s="1"/>
      <c r="O257" s="1"/>
      <c r="P257" s="1"/>
      <c r="Q257" s="1"/>
      <c r="R257" s="1"/>
      <c r="S257" s="1"/>
      <c r="T257" s="1"/>
      <c r="U257" s="1"/>
      <c r="V257" s="1"/>
      <c r="W257" s="1"/>
      <c r="X257" s="1"/>
    </row>
    <row r="258" spans="2:24" ht="12.75" customHeight="1" x14ac:dyDescent="0.25">
      <c r="B258" s="203"/>
      <c r="C258" s="35"/>
      <c r="D258" s="36"/>
      <c r="E258" s="51"/>
      <c r="F258" s="46"/>
      <c r="G258" s="56"/>
      <c r="H258" s="195"/>
      <c r="I258" s="21"/>
      <c r="J258" s="1"/>
      <c r="K258" s="1"/>
      <c r="L258" s="1"/>
      <c r="M258" s="1"/>
      <c r="N258" s="1"/>
      <c r="O258" s="1"/>
      <c r="P258" s="1"/>
      <c r="Q258" s="1"/>
      <c r="R258" s="1"/>
      <c r="S258" s="1"/>
      <c r="T258" s="1"/>
      <c r="U258" s="1"/>
      <c r="V258" s="1"/>
      <c r="W258" s="1"/>
      <c r="X258" s="1"/>
    </row>
    <row r="259" spans="2:24" ht="12.75" customHeight="1" x14ac:dyDescent="0.25">
      <c r="B259" s="203"/>
      <c r="C259" s="197" t="s">
        <v>363</v>
      </c>
      <c r="D259" s="198"/>
      <c r="E259" s="37"/>
      <c r="F259" s="30" t="str">
        <f>IF(E259="Yes",1,"0")</f>
        <v>0</v>
      </c>
      <c r="G259" s="9"/>
      <c r="H259" s="193"/>
      <c r="I259" s="21"/>
      <c r="J259" s="1"/>
      <c r="K259" s="1"/>
      <c r="L259" s="1"/>
      <c r="M259" s="1"/>
      <c r="N259" s="1"/>
      <c r="O259" s="1"/>
      <c r="P259" s="1"/>
      <c r="Q259" s="1"/>
      <c r="R259" s="1"/>
      <c r="S259" s="1"/>
      <c r="T259" s="1"/>
      <c r="U259" s="1"/>
      <c r="V259" s="1"/>
      <c r="W259" s="1"/>
      <c r="X259" s="1"/>
    </row>
    <row r="260" spans="2:24" ht="12.75" customHeight="1" x14ac:dyDescent="0.25">
      <c r="B260" s="203"/>
      <c r="C260" s="32" t="s">
        <v>398</v>
      </c>
      <c r="D260" s="33" t="s">
        <v>255</v>
      </c>
      <c r="E260" s="49"/>
      <c r="F260" s="44"/>
      <c r="G260" s="57"/>
      <c r="H260" s="194"/>
      <c r="I260" s="21"/>
      <c r="J260" s="1"/>
      <c r="K260" s="1"/>
      <c r="L260" s="1"/>
      <c r="M260" s="1"/>
      <c r="N260" s="1"/>
      <c r="O260" s="1"/>
      <c r="P260" s="1"/>
      <c r="Q260" s="1"/>
      <c r="R260" s="1"/>
      <c r="S260" s="1"/>
      <c r="T260" s="1"/>
      <c r="U260" s="1"/>
      <c r="V260" s="1"/>
      <c r="W260" s="1"/>
      <c r="X260" s="1"/>
    </row>
    <row r="261" spans="2:24" ht="12.75" customHeight="1" x14ac:dyDescent="0.25">
      <c r="B261" s="203"/>
      <c r="C261" s="34" t="s">
        <v>398</v>
      </c>
      <c r="D261" s="31" t="s">
        <v>256</v>
      </c>
      <c r="E261" s="50"/>
      <c r="F261" s="45"/>
      <c r="G261" s="55"/>
      <c r="H261" s="194"/>
      <c r="I261" s="21"/>
      <c r="J261" s="1"/>
      <c r="K261" s="1"/>
      <c r="L261" s="1"/>
      <c r="M261" s="1"/>
      <c r="N261" s="1"/>
      <c r="O261" s="1"/>
      <c r="P261" s="1"/>
      <c r="Q261" s="1"/>
      <c r="R261" s="1"/>
      <c r="S261" s="1"/>
      <c r="T261" s="1"/>
      <c r="U261" s="1"/>
      <c r="V261" s="1"/>
      <c r="W261" s="1"/>
      <c r="X261" s="1"/>
    </row>
    <row r="262" spans="2:24" ht="12.75" customHeight="1" x14ac:dyDescent="0.25">
      <c r="B262" s="203"/>
      <c r="C262" s="34" t="s">
        <v>398</v>
      </c>
      <c r="D262" s="31" t="s">
        <v>257</v>
      </c>
      <c r="E262" s="50"/>
      <c r="F262" s="45"/>
      <c r="G262" s="55"/>
      <c r="H262" s="194"/>
      <c r="I262" s="21"/>
      <c r="J262" s="1"/>
      <c r="K262" s="1"/>
      <c r="L262" s="1"/>
      <c r="M262" s="1"/>
      <c r="N262" s="1"/>
      <c r="O262" s="1"/>
      <c r="P262" s="1"/>
      <c r="Q262" s="1"/>
      <c r="R262" s="1"/>
      <c r="S262" s="1"/>
      <c r="T262" s="1"/>
      <c r="U262" s="1"/>
      <c r="V262" s="1"/>
      <c r="W262" s="1"/>
      <c r="X262" s="1"/>
    </row>
    <row r="263" spans="2:24" ht="12.75" customHeight="1" x14ac:dyDescent="0.25">
      <c r="B263" s="204"/>
      <c r="C263" s="35"/>
      <c r="D263" s="36"/>
      <c r="E263" s="51"/>
      <c r="F263" s="46"/>
      <c r="G263" s="56"/>
      <c r="H263" s="195"/>
      <c r="I263" s="21"/>
      <c r="J263" s="1"/>
      <c r="K263" s="1"/>
      <c r="L263" s="1"/>
      <c r="M263" s="1"/>
      <c r="N263" s="1"/>
      <c r="O263" s="1"/>
      <c r="P263" s="1"/>
      <c r="Q263" s="1"/>
      <c r="R263" s="1"/>
      <c r="S263" s="1"/>
      <c r="T263" s="1"/>
      <c r="U263" s="1"/>
      <c r="V263" s="1"/>
      <c r="W263" s="1"/>
      <c r="X263" s="1"/>
    </row>
    <row r="264" spans="2:24" ht="12.75" customHeight="1" x14ac:dyDescent="0.25">
      <c r="B264" s="191"/>
      <c r="C264" s="189"/>
      <c r="D264" s="189"/>
      <c r="E264" s="189"/>
      <c r="F264" s="189"/>
      <c r="G264" s="189"/>
      <c r="H264" s="192"/>
      <c r="I264" s="21"/>
      <c r="J264" s="1"/>
      <c r="K264" s="1"/>
      <c r="L264" s="1"/>
      <c r="M264" s="1"/>
      <c r="N264" s="1"/>
      <c r="O264" s="1"/>
      <c r="P264" s="1"/>
      <c r="Q264" s="1"/>
      <c r="R264" s="1"/>
      <c r="S264" s="1"/>
      <c r="T264" s="1"/>
      <c r="U264" s="1"/>
      <c r="V264" s="1"/>
      <c r="W264" s="1"/>
      <c r="X264" s="1"/>
    </row>
    <row r="265" spans="2:24" ht="12.75" customHeight="1" x14ac:dyDescent="0.25">
      <c r="B265" s="202" t="s">
        <v>258</v>
      </c>
      <c r="C265" s="205" t="s">
        <v>259</v>
      </c>
      <c r="D265" s="206"/>
      <c r="E265" s="8"/>
      <c r="F265" s="30" t="str">
        <f>IF(E265="Yes",1,"0")</f>
        <v>0</v>
      </c>
      <c r="G265" s="9">
        <f>IF(SUM(F265:F275)&gt;0,IF(SUM(F265:F275)=2,2,1),0)</f>
        <v>0</v>
      </c>
      <c r="H265" s="193"/>
      <c r="I265" s="21"/>
      <c r="J265" s="1"/>
      <c r="K265" s="1"/>
      <c r="L265" s="1"/>
      <c r="M265" s="1"/>
      <c r="N265" s="1"/>
      <c r="O265" s="1"/>
      <c r="P265" s="1"/>
      <c r="Q265" s="1"/>
      <c r="R265" s="1"/>
      <c r="S265" s="1"/>
      <c r="T265" s="1"/>
      <c r="U265" s="1"/>
      <c r="V265" s="1"/>
      <c r="W265" s="1"/>
      <c r="X265" s="1"/>
    </row>
    <row r="266" spans="2:24" ht="12.75" customHeight="1" x14ac:dyDescent="0.25">
      <c r="B266" s="203"/>
      <c r="C266" s="32" t="s">
        <v>398</v>
      </c>
      <c r="D266" s="33" t="s">
        <v>260</v>
      </c>
      <c r="E266" s="49"/>
      <c r="F266" s="44"/>
      <c r="G266" s="57"/>
      <c r="H266" s="194"/>
      <c r="I266" s="21"/>
      <c r="J266" s="1"/>
      <c r="K266" s="1"/>
      <c r="L266" s="1"/>
      <c r="M266" s="1"/>
      <c r="N266" s="1"/>
      <c r="O266" s="1"/>
      <c r="P266" s="1"/>
      <c r="Q266" s="1"/>
      <c r="R266" s="1"/>
      <c r="S266" s="1"/>
      <c r="T266" s="1"/>
      <c r="U266" s="1"/>
      <c r="V266" s="1"/>
      <c r="W266" s="1"/>
      <c r="X266" s="1"/>
    </row>
    <row r="267" spans="2:24" ht="12.75" customHeight="1" x14ac:dyDescent="0.25">
      <c r="B267" s="203"/>
      <c r="C267" s="34" t="s">
        <v>398</v>
      </c>
      <c r="D267" s="31" t="s">
        <v>261</v>
      </c>
      <c r="E267" s="50"/>
      <c r="F267" s="45"/>
      <c r="G267" s="55"/>
      <c r="H267" s="194"/>
      <c r="I267" s="21"/>
      <c r="J267" s="1"/>
      <c r="K267" s="1"/>
      <c r="L267" s="1"/>
      <c r="M267" s="1"/>
      <c r="N267" s="1"/>
      <c r="O267" s="1"/>
      <c r="P267" s="1"/>
      <c r="Q267" s="1"/>
      <c r="R267" s="1"/>
      <c r="S267" s="1"/>
      <c r="T267" s="1"/>
      <c r="U267" s="1"/>
      <c r="V267" s="1"/>
      <c r="W267" s="1"/>
      <c r="X267" s="1"/>
    </row>
    <row r="268" spans="2:24" ht="12.75" customHeight="1" x14ac:dyDescent="0.25">
      <c r="B268" s="203"/>
      <c r="C268" s="34" t="s">
        <v>398</v>
      </c>
      <c r="D268" s="31" t="s">
        <v>262</v>
      </c>
      <c r="E268" s="50"/>
      <c r="F268" s="45"/>
      <c r="G268" s="55"/>
      <c r="H268" s="194"/>
      <c r="I268" s="21"/>
      <c r="J268" s="1"/>
      <c r="K268" s="1"/>
      <c r="L268" s="1"/>
      <c r="M268" s="1"/>
      <c r="N268" s="1"/>
      <c r="O268" s="1"/>
      <c r="P268" s="1"/>
      <c r="Q268" s="1"/>
      <c r="R268" s="1"/>
      <c r="S268" s="1"/>
      <c r="T268" s="1"/>
      <c r="U268" s="1"/>
      <c r="V268" s="1"/>
      <c r="W268" s="1"/>
      <c r="X268" s="1"/>
    </row>
    <row r="269" spans="2:24" ht="12.75" customHeight="1" x14ac:dyDescent="0.25">
      <c r="B269" s="203"/>
      <c r="C269" s="35"/>
      <c r="D269" s="36"/>
      <c r="E269" s="51"/>
      <c r="F269" s="46"/>
      <c r="G269" s="56"/>
      <c r="H269" s="195"/>
      <c r="I269" s="21"/>
      <c r="J269" s="1"/>
      <c r="K269" s="1"/>
      <c r="L269" s="1"/>
      <c r="M269" s="1"/>
      <c r="N269" s="1"/>
      <c r="O269" s="1"/>
      <c r="P269" s="1"/>
      <c r="Q269" s="1"/>
      <c r="R269" s="1"/>
      <c r="S269" s="1"/>
      <c r="T269" s="1"/>
      <c r="U269" s="1"/>
      <c r="V269" s="1"/>
      <c r="W269" s="1"/>
      <c r="X269" s="1"/>
    </row>
    <row r="270" spans="2:24" ht="12.75" customHeight="1" x14ac:dyDescent="0.25">
      <c r="B270" s="203"/>
      <c r="C270" s="197" t="s">
        <v>364</v>
      </c>
      <c r="D270" s="198"/>
      <c r="E270" s="37"/>
      <c r="F270" s="30" t="str">
        <f>IF(E270="Yes",1,"0")</f>
        <v>0</v>
      </c>
      <c r="G270" s="9"/>
      <c r="H270" s="193"/>
      <c r="I270" s="21"/>
      <c r="J270" s="1"/>
      <c r="K270" s="1"/>
      <c r="L270" s="1"/>
      <c r="M270" s="1"/>
      <c r="N270" s="1"/>
      <c r="O270" s="1"/>
      <c r="P270" s="1"/>
      <c r="Q270" s="1"/>
      <c r="R270" s="1"/>
      <c r="S270" s="1"/>
      <c r="T270" s="1"/>
      <c r="U270" s="1"/>
      <c r="V270" s="1"/>
      <c r="W270" s="1"/>
      <c r="X270" s="1"/>
    </row>
    <row r="271" spans="2:24" ht="12.75" customHeight="1" x14ac:dyDescent="0.25">
      <c r="B271" s="203"/>
      <c r="C271" s="32" t="s">
        <v>398</v>
      </c>
      <c r="D271" s="33" t="s">
        <v>263</v>
      </c>
      <c r="E271" s="49"/>
      <c r="F271" s="44"/>
      <c r="G271" s="57"/>
      <c r="H271" s="194"/>
      <c r="I271" s="21"/>
      <c r="J271" s="1"/>
      <c r="K271" s="1"/>
      <c r="L271" s="1"/>
      <c r="M271" s="1"/>
      <c r="N271" s="1"/>
      <c r="O271" s="1"/>
      <c r="P271" s="1"/>
      <c r="Q271" s="1"/>
      <c r="R271" s="1"/>
      <c r="S271" s="1"/>
      <c r="T271" s="1"/>
      <c r="U271" s="1"/>
      <c r="V271" s="1"/>
      <c r="W271" s="1"/>
      <c r="X271" s="1"/>
    </row>
    <row r="272" spans="2:24" ht="12.75" customHeight="1" x14ac:dyDescent="0.25">
      <c r="B272" s="203"/>
      <c r="C272" s="34" t="s">
        <v>398</v>
      </c>
      <c r="D272" s="31" t="s">
        <v>264</v>
      </c>
      <c r="E272" s="50"/>
      <c r="F272" s="45"/>
      <c r="G272" s="55"/>
      <c r="H272" s="194"/>
      <c r="I272" s="21"/>
      <c r="J272" s="1"/>
      <c r="K272" s="1"/>
      <c r="L272" s="1"/>
      <c r="M272" s="1"/>
      <c r="N272" s="1"/>
      <c r="O272" s="1"/>
      <c r="P272" s="1"/>
      <c r="Q272" s="1"/>
      <c r="R272" s="1"/>
      <c r="S272" s="1"/>
      <c r="T272" s="1"/>
      <c r="U272" s="1"/>
      <c r="V272" s="1"/>
      <c r="W272" s="1"/>
      <c r="X272" s="1"/>
    </row>
    <row r="273" spans="2:24" ht="12.75" customHeight="1" x14ac:dyDescent="0.25">
      <c r="B273" s="203"/>
      <c r="C273" s="34" t="s">
        <v>398</v>
      </c>
      <c r="D273" s="31" t="s">
        <v>265</v>
      </c>
      <c r="E273" s="50"/>
      <c r="F273" s="45"/>
      <c r="G273" s="55"/>
      <c r="H273" s="194"/>
      <c r="I273" s="21"/>
      <c r="J273" s="1"/>
      <c r="K273" s="1"/>
      <c r="L273" s="1"/>
      <c r="M273" s="1"/>
      <c r="N273" s="1"/>
      <c r="O273" s="1"/>
      <c r="P273" s="1"/>
      <c r="Q273" s="1"/>
      <c r="R273" s="1"/>
      <c r="S273" s="1"/>
      <c r="T273" s="1"/>
      <c r="U273" s="1"/>
      <c r="V273" s="1"/>
      <c r="W273" s="1"/>
      <c r="X273" s="1"/>
    </row>
    <row r="274" spans="2:24" ht="12.75" customHeight="1" x14ac:dyDescent="0.25">
      <c r="B274" s="203"/>
      <c r="C274" s="34" t="s">
        <v>398</v>
      </c>
      <c r="D274" s="31" t="s">
        <v>266</v>
      </c>
      <c r="E274" s="50"/>
      <c r="F274" s="45"/>
      <c r="G274" s="55"/>
      <c r="H274" s="194"/>
      <c r="I274" s="21"/>
      <c r="J274" s="1"/>
      <c r="K274" s="1"/>
      <c r="L274" s="1"/>
      <c r="M274" s="1"/>
      <c r="N274" s="1"/>
      <c r="O274" s="1"/>
      <c r="P274" s="1"/>
      <c r="Q274" s="1"/>
      <c r="R274" s="1"/>
      <c r="S274" s="1"/>
      <c r="T274" s="1"/>
      <c r="U274" s="1"/>
      <c r="V274" s="1"/>
      <c r="W274" s="1"/>
      <c r="X274" s="1"/>
    </row>
    <row r="275" spans="2:24" ht="12.75" customHeight="1" x14ac:dyDescent="0.25">
      <c r="B275" s="204"/>
      <c r="C275" s="35"/>
      <c r="D275" s="36"/>
      <c r="E275" s="51"/>
      <c r="F275" s="46"/>
      <c r="G275" s="56"/>
      <c r="H275" s="195"/>
      <c r="I275" s="21"/>
      <c r="J275" s="1"/>
      <c r="K275" s="1"/>
      <c r="L275" s="1"/>
      <c r="M275" s="1"/>
      <c r="N275" s="1"/>
      <c r="O275" s="1"/>
      <c r="P275" s="1"/>
      <c r="Q275" s="1"/>
      <c r="R275" s="1"/>
      <c r="S275" s="1"/>
      <c r="T275" s="1"/>
      <c r="U275" s="1"/>
      <c r="V275" s="1"/>
      <c r="W275" s="1"/>
      <c r="X275" s="1"/>
    </row>
    <row r="276" spans="2:24" ht="12.75" customHeight="1" x14ac:dyDescent="0.2">
      <c r="B276" s="164" t="s">
        <v>409</v>
      </c>
      <c r="C276" s="165"/>
      <c r="D276" s="166"/>
      <c r="E276" s="41" t="s">
        <v>69</v>
      </c>
      <c r="F276" s="41"/>
      <c r="G276" s="41"/>
      <c r="H276" s="18" t="s">
        <v>70</v>
      </c>
      <c r="I276" s="67" t="s">
        <v>396</v>
      </c>
      <c r="J276" s="1"/>
      <c r="K276" s="1"/>
      <c r="L276" s="1"/>
      <c r="M276" s="1"/>
      <c r="N276" s="1"/>
      <c r="O276" s="1"/>
      <c r="P276" s="1"/>
      <c r="Q276" s="1"/>
      <c r="R276" s="1"/>
      <c r="S276" s="1"/>
      <c r="T276" s="1"/>
      <c r="U276" s="1"/>
      <c r="V276" s="1"/>
      <c r="W276" s="1"/>
      <c r="X276" s="1"/>
    </row>
    <row r="277" spans="2:24" ht="12.75" customHeight="1" x14ac:dyDescent="0.2">
      <c r="B277" s="202" t="s">
        <v>406</v>
      </c>
      <c r="C277" s="205" t="s">
        <v>365</v>
      </c>
      <c r="D277" s="206"/>
      <c r="E277" s="8"/>
      <c r="F277" s="30" t="str">
        <f>IF(E277="Yes",1,"0")</f>
        <v>0</v>
      </c>
      <c r="G277" s="9">
        <f>IF(SUM(F277:F285)&gt;0,IF(SUM(F277:F285)=2,2,1),0)</f>
        <v>0</v>
      </c>
      <c r="H277" s="193"/>
      <c r="I277" s="146">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203"/>
      <c r="C278" s="32" t="s">
        <v>398</v>
      </c>
      <c r="D278" s="33" t="s">
        <v>267</v>
      </c>
      <c r="E278" s="49"/>
      <c r="F278" s="44"/>
      <c r="G278" s="57"/>
      <c r="H278" s="194"/>
      <c r="I278" s="147"/>
      <c r="J278" s="1"/>
      <c r="K278" s="1"/>
      <c r="L278" s="1"/>
      <c r="M278" s="1"/>
      <c r="N278" s="1"/>
      <c r="O278" s="1"/>
      <c r="P278" s="1"/>
      <c r="Q278" s="1"/>
      <c r="R278" s="1"/>
      <c r="S278" s="1"/>
      <c r="T278" s="1"/>
      <c r="U278" s="1"/>
      <c r="V278" s="1"/>
      <c r="W278" s="1"/>
      <c r="X278" s="1"/>
    </row>
    <row r="279" spans="2:24" ht="12.75" customHeight="1" x14ac:dyDescent="0.2">
      <c r="B279" s="203"/>
      <c r="C279" s="34" t="s">
        <v>398</v>
      </c>
      <c r="D279" s="31" t="s">
        <v>268</v>
      </c>
      <c r="E279" s="50"/>
      <c r="F279" s="45"/>
      <c r="G279" s="55"/>
      <c r="H279" s="194"/>
      <c r="I279" s="147"/>
      <c r="J279" s="1"/>
      <c r="K279" s="1"/>
      <c r="L279" s="1"/>
      <c r="M279" s="1"/>
      <c r="N279" s="1"/>
      <c r="O279" s="1"/>
      <c r="P279" s="1"/>
      <c r="Q279" s="1"/>
      <c r="R279" s="1"/>
      <c r="S279" s="1"/>
      <c r="T279" s="1"/>
      <c r="U279" s="1"/>
      <c r="V279" s="1"/>
      <c r="W279" s="1"/>
      <c r="X279" s="1"/>
    </row>
    <row r="280" spans="2:24" ht="12.75" customHeight="1" x14ac:dyDescent="0.2">
      <c r="B280" s="203"/>
      <c r="C280" s="35"/>
      <c r="D280" s="36"/>
      <c r="E280" s="51"/>
      <c r="F280" s="46"/>
      <c r="G280" s="56"/>
      <c r="H280" s="195"/>
      <c r="I280" s="147"/>
      <c r="J280" s="1"/>
      <c r="K280" s="1"/>
      <c r="L280" s="1"/>
      <c r="M280" s="1"/>
      <c r="N280" s="1"/>
      <c r="O280" s="1"/>
      <c r="P280" s="1"/>
      <c r="Q280" s="1"/>
      <c r="R280" s="1"/>
      <c r="S280" s="1"/>
      <c r="T280" s="1"/>
      <c r="U280" s="1"/>
      <c r="V280" s="1"/>
      <c r="W280" s="1"/>
      <c r="X280" s="1"/>
    </row>
    <row r="281" spans="2:24" ht="12.75" customHeight="1" x14ac:dyDescent="0.2">
      <c r="B281" s="203"/>
      <c r="C281" s="197" t="s">
        <v>366</v>
      </c>
      <c r="D281" s="198"/>
      <c r="E281" s="37"/>
      <c r="F281" s="30" t="str">
        <f>IF(E281="Yes",1,"0")</f>
        <v>0</v>
      </c>
      <c r="G281" s="9"/>
      <c r="H281" s="193"/>
      <c r="I281" s="148"/>
      <c r="J281" s="1"/>
      <c r="K281" s="1"/>
      <c r="L281" s="1"/>
      <c r="M281" s="1"/>
      <c r="N281" s="1"/>
      <c r="O281" s="1"/>
      <c r="P281" s="1"/>
      <c r="Q281" s="1"/>
      <c r="R281" s="1"/>
      <c r="S281" s="1"/>
      <c r="T281" s="1"/>
      <c r="U281" s="1"/>
      <c r="V281" s="1"/>
      <c r="W281" s="1"/>
      <c r="X281" s="1"/>
    </row>
    <row r="282" spans="2:24" ht="12.75" customHeight="1" x14ac:dyDescent="0.25">
      <c r="B282" s="203"/>
      <c r="C282" s="32" t="s">
        <v>398</v>
      </c>
      <c r="D282" s="33" t="s">
        <v>269</v>
      </c>
      <c r="E282" s="49"/>
      <c r="F282" s="44"/>
      <c r="G282" s="57"/>
      <c r="H282" s="194"/>
      <c r="I282" s="21"/>
      <c r="J282" s="1"/>
      <c r="K282" s="1"/>
      <c r="L282" s="1"/>
      <c r="M282" s="1"/>
      <c r="N282" s="1"/>
      <c r="O282" s="1"/>
      <c r="P282" s="1"/>
      <c r="Q282" s="1"/>
      <c r="R282" s="1"/>
      <c r="S282" s="1"/>
      <c r="T282" s="1"/>
      <c r="U282" s="1"/>
      <c r="V282" s="1"/>
      <c r="W282" s="1"/>
      <c r="X282" s="1"/>
    </row>
    <row r="283" spans="2:24" ht="12.75" customHeight="1" x14ac:dyDescent="0.25">
      <c r="B283" s="203"/>
      <c r="C283" s="34" t="s">
        <v>398</v>
      </c>
      <c r="D283" s="31" t="s">
        <v>270</v>
      </c>
      <c r="E283" s="50"/>
      <c r="F283" s="45"/>
      <c r="G283" s="55"/>
      <c r="H283" s="194"/>
      <c r="I283" s="21"/>
      <c r="J283" s="1"/>
      <c r="K283" s="1"/>
      <c r="L283" s="1"/>
      <c r="M283" s="1"/>
      <c r="N283" s="1"/>
      <c r="O283" s="1"/>
      <c r="P283" s="1"/>
      <c r="Q283" s="1"/>
      <c r="R283" s="1"/>
      <c r="S283" s="1"/>
      <c r="T283" s="1"/>
      <c r="U283" s="1"/>
      <c r="V283" s="1"/>
      <c r="W283" s="1"/>
      <c r="X283" s="1"/>
    </row>
    <row r="284" spans="2:24" ht="12.75" customHeight="1" x14ac:dyDescent="0.25">
      <c r="B284" s="203"/>
      <c r="C284" s="34" t="s">
        <v>398</v>
      </c>
      <c r="D284" s="31" t="s">
        <v>271</v>
      </c>
      <c r="E284" s="50"/>
      <c r="F284" s="45"/>
      <c r="G284" s="55"/>
      <c r="H284" s="194"/>
      <c r="I284" s="21"/>
      <c r="J284" s="1"/>
      <c r="K284" s="1"/>
      <c r="L284" s="1"/>
      <c r="M284" s="1"/>
      <c r="N284" s="1"/>
      <c r="O284" s="1"/>
      <c r="P284" s="1"/>
      <c r="Q284" s="1"/>
      <c r="R284" s="1"/>
      <c r="S284" s="1"/>
      <c r="T284" s="1"/>
      <c r="U284" s="1"/>
      <c r="V284" s="1"/>
      <c r="W284" s="1"/>
      <c r="X284" s="1"/>
    </row>
    <row r="285" spans="2:24" ht="12.75" customHeight="1" x14ac:dyDescent="0.25">
      <c r="B285" s="204"/>
      <c r="C285" s="35"/>
      <c r="D285" s="36"/>
      <c r="E285" s="51"/>
      <c r="F285" s="46"/>
      <c r="G285" s="56"/>
      <c r="H285" s="195"/>
      <c r="I285" s="21"/>
      <c r="J285" s="1"/>
      <c r="K285" s="1"/>
      <c r="L285" s="1"/>
      <c r="M285" s="1"/>
      <c r="N285" s="1"/>
      <c r="O285" s="1"/>
      <c r="P285" s="1"/>
      <c r="Q285" s="1"/>
      <c r="R285" s="1"/>
      <c r="S285" s="1"/>
      <c r="T285" s="1"/>
      <c r="U285" s="1"/>
      <c r="V285" s="1"/>
      <c r="W285" s="1"/>
      <c r="X285" s="1"/>
    </row>
    <row r="286" spans="2:24" ht="12.75" customHeight="1" x14ac:dyDescent="0.25">
      <c r="B286" s="191"/>
      <c r="C286" s="189"/>
      <c r="D286" s="189"/>
      <c r="E286" s="189"/>
      <c r="F286" s="189"/>
      <c r="G286" s="189"/>
      <c r="H286" s="192"/>
      <c r="I286" s="21"/>
      <c r="J286" s="1"/>
      <c r="K286" s="1"/>
      <c r="L286" s="1"/>
      <c r="M286" s="1"/>
      <c r="N286" s="1"/>
      <c r="O286" s="1"/>
      <c r="P286" s="1"/>
      <c r="Q286" s="1"/>
      <c r="R286" s="1"/>
      <c r="S286" s="1"/>
      <c r="T286" s="1"/>
      <c r="U286" s="1"/>
      <c r="V286" s="1"/>
      <c r="W286" s="1"/>
      <c r="X286" s="1"/>
    </row>
    <row r="287" spans="2:24" ht="12.75" customHeight="1" x14ac:dyDescent="0.25">
      <c r="B287" s="202" t="s">
        <v>407</v>
      </c>
      <c r="C287" s="205" t="s">
        <v>367</v>
      </c>
      <c r="D287" s="206"/>
      <c r="E287" s="8"/>
      <c r="F287" s="30" t="str">
        <f>IF(E287="Yes",1,"0")</f>
        <v>0</v>
      </c>
      <c r="G287" s="9">
        <f>IF(SUM(F287:F294)&gt;0,IF(SUM(F287:F294)=2,2,1),0)</f>
        <v>0</v>
      </c>
      <c r="H287" s="193"/>
      <c r="I287" s="21"/>
      <c r="J287" s="1"/>
      <c r="K287" s="1"/>
      <c r="L287" s="1"/>
      <c r="M287" s="1"/>
      <c r="N287" s="1"/>
      <c r="O287" s="1"/>
      <c r="P287" s="1"/>
      <c r="Q287" s="1"/>
      <c r="R287" s="1"/>
      <c r="S287" s="1"/>
      <c r="T287" s="1"/>
      <c r="U287" s="1"/>
      <c r="V287" s="1"/>
      <c r="W287" s="1"/>
      <c r="X287" s="1"/>
    </row>
    <row r="288" spans="2:24" ht="12.75" customHeight="1" x14ac:dyDescent="0.25">
      <c r="B288" s="203"/>
      <c r="C288" s="32" t="s">
        <v>398</v>
      </c>
      <c r="D288" s="33" t="s">
        <v>272</v>
      </c>
      <c r="E288" s="49"/>
      <c r="F288" s="44"/>
      <c r="G288" s="57"/>
      <c r="H288" s="194"/>
      <c r="I288" s="21"/>
      <c r="J288" s="1"/>
      <c r="K288" s="1"/>
      <c r="L288" s="1"/>
      <c r="M288" s="1"/>
      <c r="N288" s="1"/>
      <c r="O288" s="1"/>
      <c r="P288" s="1"/>
      <c r="Q288" s="1"/>
      <c r="R288" s="1"/>
      <c r="S288" s="1"/>
      <c r="T288" s="1"/>
      <c r="U288" s="1"/>
      <c r="V288" s="1"/>
      <c r="W288" s="1"/>
      <c r="X288" s="1"/>
    </row>
    <row r="289" spans="2:24" ht="12.75" customHeight="1" x14ac:dyDescent="0.25">
      <c r="B289" s="203"/>
      <c r="C289" s="34" t="s">
        <v>398</v>
      </c>
      <c r="D289" s="31" t="s">
        <v>273</v>
      </c>
      <c r="E289" s="50"/>
      <c r="F289" s="45"/>
      <c r="G289" s="55"/>
      <c r="H289" s="194"/>
      <c r="I289" s="21"/>
      <c r="J289" s="1"/>
      <c r="K289" s="1"/>
      <c r="L289" s="1"/>
      <c r="M289" s="1"/>
      <c r="N289" s="1"/>
      <c r="O289" s="1"/>
      <c r="P289" s="1"/>
      <c r="Q289" s="1"/>
      <c r="R289" s="1"/>
      <c r="S289" s="1"/>
      <c r="T289" s="1"/>
      <c r="U289" s="1"/>
      <c r="V289" s="1"/>
      <c r="W289" s="1"/>
      <c r="X289" s="1"/>
    </row>
    <row r="290" spans="2:24" ht="12.75" customHeight="1" x14ac:dyDescent="0.25">
      <c r="B290" s="203"/>
      <c r="C290" s="35"/>
      <c r="D290" s="36"/>
      <c r="E290" s="51"/>
      <c r="F290" s="46"/>
      <c r="G290" s="56"/>
      <c r="H290" s="195"/>
      <c r="I290" s="21"/>
      <c r="J290" s="1"/>
      <c r="K290" s="1"/>
      <c r="L290" s="1"/>
      <c r="M290" s="1"/>
      <c r="N290" s="1"/>
      <c r="O290" s="1"/>
      <c r="P290" s="1"/>
      <c r="Q290" s="1"/>
      <c r="R290" s="1"/>
      <c r="S290" s="1"/>
      <c r="T290" s="1"/>
      <c r="U290" s="1"/>
      <c r="V290" s="1"/>
      <c r="W290" s="1"/>
      <c r="X290" s="1"/>
    </row>
    <row r="291" spans="2:24" ht="12.75" customHeight="1" x14ac:dyDescent="0.25">
      <c r="B291" s="203"/>
      <c r="C291" s="197" t="s">
        <v>368</v>
      </c>
      <c r="D291" s="198"/>
      <c r="E291" s="37"/>
      <c r="F291" s="30" t="str">
        <f>IF(E291="Yes",1,"0")</f>
        <v>0</v>
      </c>
      <c r="G291" s="9"/>
      <c r="H291" s="193"/>
      <c r="I291" s="21"/>
      <c r="J291" s="1"/>
      <c r="K291" s="1"/>
      <c r="L291" s="1"/>
      <c r="M291" s="1"/>
      <c r="N291" s="1"/>
      <c r="O291" s="1"/>
      <c r="P291" s="1"/>
      <c r="Q291" s="1"/>
      <c r="R291" s="1"/>
      <c r="S291" s="1"/>
      <c r="T291" s="1"/>
      <c r="U291" s="1"/>
      <c r="V291" s="1"/>
      <c r="W291" s="1"/>
      <c r="X291" s="1"/>
    </row>
    <row r="292" spans="2:24" ht="12.75" customHeight="1" x14ac:dyDescent="0.25">
      <c r="B292" s="203"/>
      <c r="C292" s="32" t="s">
        <v>398</v>
      </c>
      <c r="D292" s="33" t="s">
        <v>274</v>
      </c>
      <c r="E292" s="49"/>
      <c r="F292" s="44"/>
      <c r="G292" s="57"/>
      <c r="H292" s="194"/>
      <c r="I292" s="21"/>
      <c r="J292" s="1"/>
      <c r="K292" s="1"/>
      <c r="L292" s="1"/>
      <c r="M292" s="1"/>
      <c r="N292" s="1"/>
      <c r="O292" s="1"/>
      <c r="P292" s="1"/>
      <c r="Q292" s="1"/>
      <c r="R292" s="1"/>
      <c r="S292" s="1"/>
      <c r="T292" s="1"/>
      <c r="U292" s="1"/>
      <c r="V292" s="1"/>
      <c r="W292" s="1"/>
      <c r="X292" s="1"/>
    </row>
    <row r="293" spans="2:24" ht="12.75" customHeight="1" x14ac:dyDescent="0.25">
      <c r="B293" s="203"/>
      <c r="C293" s="34" t="s">
        <v>398</v>
      </c>
      <c r="D293" s="31" t="s">
        <v>275</v>
      </c>
      <c r="E293" s="50"/>
      <c r="F293" s="45"/>
      <c r="G293" s="55"/>
      <c r="H293" s="194"/>
      <c r="I293" s="21"/>
      <c r="J293" s="1"/>
      <c r="K293" s="1"/>
      <c r="L293" s="1"/>
      <c r="M293" s="1"/>
      <c r="N293" s="1"/>
      <c r="O293" s="1"/>
      <c r="P293" s="1"/>
      <c r="Q293" s="1"/>
      <c r="R293" s="1"/>
      <c r="S293" s="1"/>
      <c r="T293" s="1"/>
      <c r="U293" s="1"/>
      <c r="V293" s="1"/>
      <c r="W293" s="1"/>
      <c r="X293" s="1"/>
    </row>
    <row r="294" spans="2:24" ht="12.75" customHeight="1" x14ac:dyDescent="0.25">
      <c r="B294" s="204"/>
      <c r="C294" s="35"/>
      <c r="D294" s="36"/>
      <c r="E294" s="51"/>
      <c r="F294" s="46"/>
      <c r="G294" s="56"/>
      <c r="H294" s="195"/>
      <c r="I294" s="21"/>
      <c r="J294" s="1"/>
      <c r="K294" s="1"/>
      <c r="L294" s="1"/>
      <c r="M294" s="1"/>
      <c r="N294" s="1"/>
      <c r="O294" s="1"/>
      <c r="P294" s="1"/>
      <c r="Q294" s="1"/>
      <c r="R294" s="1"/>
      <c r="S294" s="1"/>
      <c r="T294" s="1"/>
      <c r="U294" s="1"/>
      <c r="V294" s="1"/>
      <c r="W294" s="1"/>
      <c r="X294" s="1"/>
    </row>
    <row r="295" spans="2:24" ht="12.75" customHeight="1" x14ac:dyDescent="0.25">
      <c r="B295" s="191"/>
      <c r="C295" s="189"/>
      <c r="D295" s="189"/>
      <c r="E295" s="189"/>
      <c r="F295" s="189"/>
      <c r="G295" s="189"/>
      <c r="H295" s="192"/>
      <c r="I295" s="21"/>
      <c r="J295" s="1"/>
      <c r="K295" s="1"/>
      <c r="L295" s="1"/>
      <c r="M295" s="1"/>
      <c r="N295" s="1"/>
      <c r="O295" s="1"/>
      <c r="P295" s="1"/>
      <c r="Q295" s="1"/>
      <c r="R295" s="1"/>
      <c r="S295" s="1"/>
      <c r="T295" s="1"/>
      <c r="U295" s="1"/>
      <c r="V295" s="1"/>
      <c r="W295" s="1"/>
      <c r="X295" s="1"/>
    </row>
    <row r="296" spans="2:24" ht="12.75" customHeight="1" x14ac:dyDescent="0.25">
      <c r="B296" s="202" t="s">
        <v>408</v>
      </c>
      <c r="C296" s="205" t="s">
        <v>276</v>
      </c>
      <c r="D296" s="206"/>
      <c r="E296" s="8"/>
      <c r="F296" s="30" t="str">
        <f>IF(E296="Yes",1,"0")</f>
        <v>0</v>
      </c>
      <c r="G296" s="9">
        <f>IF(SUM(F296:F302)&gt;0,IF(SUM(F296:F302)=2,2,1),0)</f>
        <v>0</v>
      </c>
      <c r="H296" s="193"/>
      <c r="I296" s="21"/>
      <c r="J296" s="1"/>
      <c r="K296" s="1"/>
      <c r="L296" s="1"/>
      <c r="M296" s="1"/>
      <c r="N296" s="1"/>
      <c r="O296" s="1"/>
      <c r="P296" s="1"/>
      <c r="Q296" s="1"/>
      <c r="R296" s="1"/>
      <c r="S296" s="1"/>
      <c r="T296" s="1"/>
      <c r="U296" s="1"/>
      <c r="V296" s="1"/>
      <c r="W296" s="1"/>
      <c r="X296" s="1"/>
    </row>
    <row r="297" spans="2:24" ht="12.75" customHeight="1" x14ac:dyDescent="0.25">
      <c r="B297" s="203"/>
      <c r="C297" s="32" t="s">
        <v>398</v>
      </c>
      <c r="D297" s="33" t="s">
        <v>277</v>
      </c>
      <c r="E297" s="49"/>
      <c r="F297" s="44"/>
      <c r="G297" s="57"/>
      <c r="H297" s="194"/>
      <c r="I297" s="21"/>
      <c r="J297" s="1"/>
      <c r="K297" s="1"/>
      <c r="L297" s="1"/>
      <c r="M297" s="1"/>
      <c r="N297" s="1"/>
      <c r="O297" s="1"/>
      <c r="P297" s="1"/>
      <c r="Q297" s="1"/>
      <c r="R297" s="1"/>
      <c r="S297" s="1"/>
      <c r="T297" s="1"/>
      <c r="U297" s="1"/>
      <c r="V297" s="1"/>
      <c r="W297" s="1"/>
      <c r="X297" s="1"/>
    </row>
    <row r="298" spans="2:24" ht="12.75" customHeight="1" x14ac:dyDescent="0.25">
      <c r="B298" s="203"/>
      <c r="C298" s="35"/>
      <c r="D298" s="36"/>
      <c r="E298" s="51"/>
      <c r="F298" s="46"/>
      <c r="G298" s="56"/>
      <c r="H298" s="195"/>
      <c r="I298" s="21"/>
      <c r="J298" s="1"/>
      <c r="K298" s="1"/>
      <c r="L298" s="1"/>
      <c r="M298" s="1"/>
      <c r="N298" s="1"/>
      <c r="O298" s="1"/>
      <c r="P298" s="1"/>
      <c r="Q298" s="1"/>
      <c r="R298" s="1"/>
      <c r="S298" s="1"/>
      <c r="T298" s="1"/>
      <c r="U298" s="1"/>
      <c r="V298" s="1"/>
      <c r="W298" s="1"/>
      <c r="X298" s="1"/>
    </row>
    <row r="299" spans="2:24" ht="12.75" customHeight="1" x14ac:dyDescent="0.25">
      <c r="B299" s="203"/>
      <c r="C299" s="197" t="s">
        <v>369</v>
      </c>
      <c r="D299" s="198"/>
      <c r="E299" s="37"/>
      <c r="F299" s="30" t="str">
        <f>IF(E299="Yes",1,"0")</f>
        <v>0</v>
      </c>
      <c r="G299" s="9"/>
      <c r="H299" s="193"/>
      <c r="I299" s="21"/>
      <c r="J299" s="1"/>
      <c r="K299" s="1"/>
      <c r="L299" s="1"/>
      <c r="M299" s="1"/>
      <c r="N299" s="1"/>
      <c r="O299" s="1"/>
      <c r="P299" s="1"/>
      <c r="Q299" s="1"/>
      <c r="R299" s="1"/>
      <c r="S299" s="1"/>
      <c r="T299" s="1"/>
      <c r="U299" s="1"/>
      <c r="V299" s="1"/>
      <c r="W299" s="1"/>
      <c r="X299" s="1"/>
    </row>
    <row r="300" spans="2:24" ht="12.75" customHeight="1" x14ac:dyDescent="0.25">
      <c r="B300" s="203"/>
      <c r="C300" s="32" t="s">
        <v>398</v>
      </c>
      <c r="D300" s="33" t="s">
        <v>278</v>
      </c>
      <c r="E300" s="49"/>
      <c r="F300" s="44"/>
      <c r="G300" s="57"/>
      <c r="H300" s="194"/>
      <c r="I300" s="21"/>
      <c r="J300" s="1"/>
      <c r="K300" s="1"/>
      <c r="L300" s="1"/>
      <c r="M300" s="1"/>
      <c r="N300" s="1"/>
      <c r="O300" s="1"/>
      <c r="P300" s="1"/>
      <c r="Q300" s="1"/>
      <c r="R300" s="1"/>
      <c r="S300" s="1"/>
      <c r="T300" s="1"/>
      <c r="U300" s="1"/>
      <c r="V300" s="1"/>
      <c r="W300" s="1"/>
      <c r="X300" s="1"/>
    </row>
    <row r="301" spans="2:24" ht="12.75" customHeight="1" x14ac:dyDescent="0.25">
      <c r="B301" s="203"/>
      <c r="C301" s="34" t="s">
        <v>398</v>
      </c>
      <c r="D301" s="31" t="s">
        <v>279</v>
      </c>
      <c r="E301" s="50"/>
      <c r="F301" s="45"/>
      <c r="G301" s="55"/>
      <c r="H301" s="194"/>
      <c r="I301" s="21"/>
      <c r="J301" s="1"/>
      <c r="K301" s="1"/>
      <c r="L301" s="1"/>
      <c r="M301" s="1"/>
      <c r="N301" s="1"/>
      <c r="O301" s="1"/>
      <c r="P301" s="1"/>
      <c r="Q301" s="1"/>
      <c r="R301" s="1"/>
      <c r="S301" s="1"/>
      <c r="T301" s="1"/>
      <c r="U301" s="1"/>
      <c r="V301" s="1"/>
      <c r="W301" s="1"/>
      <c r="X301" s="1"/>
    </row>
    <row r="302" spans="2:24" ht="12.75" customHeight="1" x14ac:dyDescent="0.25">
      <c r="B302" s="204"/>
      <c r="C302" s="35"/>
      <c r="D302" s="36"/>
      <c r="E302" s="51"/>
      <c r="F302" s="46"/>
      <c r="G302" s="56"/>
      <c r="H302" s="195"/>
      <c r="I302" s="21"/>
      <c r="J302" s="1"/>
      <c r="K302" s="1"/>
      <c r="L302" s="1"/>
      <c r="M302" s="1"/>
      <c r="N302" s="1"/>
      <c r="O302" s="1"/>
      <c r="P302" s="1"/>
      <c r="Q302" s="1"/>
      <c r="R302" s="1"/>
      <c r="S302" s="1"/>
      <c r="T302" s="1"/>
      <c r="U302" s="1"/>
      <c r="V302" s="1"/>
      <c r="W302" s="1"/>
      <c r="X302" s="1"/>
    </row>
    <row r="303" spans="2:24" ht="12.75" customHeight="1" x14ac:dyDescent="0.2">
      <c r="B303" s="164" t="s">
        <v>280</v>
      </c>
      <c r="C303" s="165"/>
      <c r="D303" s="166"/>
      <c r="E303" s="41" t="s">
        <v>69</v>
      </c>
      <c r="F303" s="41"/>
      <c r="G303" s="41"/>
      <c r="H303" s="18" t="s">
        <v>70</v>
      </c>
      <c r="I303" s="67" t="s">
        <v>396</v>
      </c>
      <c r="J303" s="1"/>
      <c r="K303" s="1"/>
      <c r="L303" s="1"/>
      <c r="M303" s="1"/>
      <c r="N303" s="1"/>
      <c r="O303" s="1"/>
      <c r="P303" s="1"/>
      <c r="Q303" s="1"/>
      <c r="R303" s="1"/>
      <c r="S303" s="1"/>
      <c r="T303" s="1"/>
      <c r="U303" s="1"/>
      <c r="V303" s="1"/>
      <c r="W303" s="1"/>
      <c r="X303" s="1"/>
    </row>
    <row r="304" spans="2:24" ht="12.75" customHeight="1" x14ac:dyDescent="0.2">
      <c r="B304" s="202" t="s">
        <v>281</v>
      </c>
      <c r="C304" s="205" t="s">
        <v>370</v>
      </c>
      <c r="D304" s="206"/>
      <c r="E304" s="8"/>
      <c r="F304" s="30" t="str">
        <f>IF(E304="Yes",1,"0")</f>
        <v>0</v>
      </c>
      <c r="G304" s="9">
        <f>IF(SUM(F304:F318)&gt;0,IF(SUM(F304:F318)=3,2,1),0)</f>
        <v>1</v>
      </c>
      <c r="H304" s="193"/>
      <c r="I304" s="146" t="str">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203"/>
      <c r="C305" s="32" t="s">
        <v>398</v>
      </c>
      <c r="D305" s="33" t="s">
        <v>282</v>
      </c>
      <c r="E305" s="49"/>
      <c r="F305" s="44"/>
      <c r="G305" s="57"/>
      <c r="H305" s="194"/>
      <c r="I305" s="147"/>
      <c r="J305" s="1"/>
      <c r="K305" s="1"/>
      <c r="L305" s="1"/>
      <c r="M305" s="1"/>
      <c r="N305" s="1"/>
      <c r="O305" s="1"/>
      <c r="P305" s="1"/>
      <c r="Q305" s="1"/>
      <c r="R305" s="1"/>
      <c r="S305" s="1"/>
      <c r="T305" s="1"/>
      <c r="U305" s="1"/>
      <c r="V305" s="1"/>
      <c r="W305" s="1"/>
      <c r="X305" s="1"/>
    </row>
    <row r="306" spans="2:24" ht="12.75" customHeight="1" x14ac:dyDescent="0.2">
      <c r="B306" s="203"/>
      <c r="C306" s="34" t="s">
        <v>398</v>
      </c>
      <c r="D306" s="31" t="s">
        <v>283</v>
      </c>
      <c r="E306" s="50"/>
      <c r="F306" s="45"/>
      <c r="G306" s="55"/>
      <c r="H306" s="194"/>
      <c r="I306" s="147"/>
      <c r="J306" s="1"/>
      <c r="K306" s="1"/>
      <c r="L306" s="1"/>
      <c r="M306" s="1"/>
      <c r="N306" s="1"/>
      <c r="O306" s="1"/>
      <c r="P306" s="1"/>
      <c r="Q306" s="1"/>
      <c r="R306" s="1"/>
      <c r="S306" s="1"/>
      <c r="T306" s="1"/>
      <c r="U306" s="1"/>
      <c r="V306" s="1"/>
      <c r="W306" s="1"/>
      <c r="X306" s="1"/>
    </row>
    <row r="307" spans="2:24" ht="12.75" customHeight="1" x14ac:dyDescent="0.2">
      <c r="B307" s="203"/>
      <c r="C307" s="34" t="s">
        <v>398</v>
      </c>
      <c r="D307" s="31" t="s">
        <v>284</v>
      </c>
      <c r="E307" s="50"/>
      <c r="F307" s="45"/>
      <c r="G307" s="55"/>
      <c r="H307" s="194"/>
      <c r="I307" s="147"/>
      <c r="J307" s="1"/>
      <c r="K307" s="1"/>
      <c r="L307" s="1"/>
      <c r="M307" s="1"/>
      <c r="N307" s="1"/>
      <c r="O307" s="1"/>
      <c r="P307" s="1"/>
      <c r="Q307" s="1"/>
      <c r="R307" s="1"/>
      <c r="S307" s="1"/>
      <c r="T307" s="1"/>
      <c r="U307" s="1"/>
      <c r="V307" s="1"/>
      <c r="W307" s="1"/>
      <c r="X307" s="1"/>
    </row>
    <row r="308" spans="2:24" ht="12.75" customHeight="1" x14ac:dyDescent="0.2">
      <c r="B308" s="203"/>
      <c r="C308" s="35"/>
      <c r="D308" s="36"/>
      <c r="E308" s="51"/>
      <c r="F308" s="46"/>
      <c r="G308" s="56"/>
      <c r="H308" s="195"/>
      <c r="I308" s="148"/>
      <c r="J308" s="1"/>
      <c r="K308" s="1"/>
      <c r="L308" s="1"/>
      <c r="M308" s="1"/>
      <c r="N308" s="1"/>
      <c r="O308" s="1"/>
      <c r="P308" s="1"/>
      <c r="Q308" s="1"/>
      <c r="R308" s="1"/>
      <c r="S308" s="1"/>
      <c r="T308" s="1"/>
      <c r="U308" s="1"/>
      <c r="V308" s="1"/>
      <c r="W308" s="1"/>
      <c r="X308" s="1"/>
    </row>
    <row r="309" spans="2:24" ht="12.75" customHeight="1" x14ac:dyDescent="0.25">
      <c r="B309" s="203"/>
      <c r="C309" s="197" t="s">
        <v>371</v>
      </c>
      <c r="D309" s="198"/>
      <c r="E309" s="37" t="s">
        <v>397</v>
      </c>
      <c r="F309" s="30">
        <f>IF(E309="Yes",1,"0")</f>
        <v>1</v>
      </c>
      <c r="G309" s="9"/>
      <c r="H309" s="193"/>
      <c r="I309" s="21"/>
      <c r="J309" s="1"/>
      <c r="K309" s="1"/>
      <c r="L309" s="1"/>
      <c r="M309" s="1"/>
      <c r="N309" s="1"/>
      <c r="O309" s="1"/>
      <c r="P309" s="1"/>
      <c r="Q309" s="1"/>
      <c r="R309" s="1"/>
      <c r="S309" s="1"/>
      <c r="T309" s="1"/>
      <c r="U309" s="1"/>
      <c r="V309" s="1"/>
      <c r="W309" s="1"/>
      <c r="X309" s="1"/>
    </row>
    <row r="310" spans="2:24" ht="12.75" customHeight="1" x14ac:dyDescent="0.25">
      <c r="B310" s="203"/>
      <c r="C310" s="32" t="s">
        <v>398</v>
      </c>
      <c r="D310" s="33" t="s">
        <v>285</v>
      </c>
      <c r="E310" s="49"/>
      <c r="F310" s="44"/>
      <c r="G310" s="57"/>
      <c r="H310" s="194"/>
      <c r="I310" s="21"/>
      <c r="J310" s="1"/>
      <c r="K310" s="1"/>
      <c r="L310" s="1"/>
      <c r="M310" s="1"/>
      <c r="N310" s="1"/>
      <c r="O310" s="1"/>
      <c r="P310" s="1"/>
      <c r="Q310" s="1"/>
      <c r="R310" s="1"/>
      <c r="S310" s="1"/>
      <c r="T310" s="1"/>
      <c r="U310" s="1"/>
      <c r="V310" s="1"/>
      <c r="W310" s="1"/>
      <c r="X310" s="1"/>
    </row>
    <row r="311" spans="2:24" ht="12.75" customHeight="1" x14ac:dyDescent="0.25">
      <c r="B311" s="203"/>
      <c r="C311" s="34" t="s">
        <v>398</v>
      </c>
      <c r="D311" s="31" t="s">
        <v>286</v>
      </c>
      <c r="E311" s="50"/>
      <c r="F311" s="45"/>
      <c r="G311" s="55"/>
      <c r="H311" s="194"/>
      <c r="I311" s="21"/>
      <c r="J311" s="1"/>
      <c r="K311" s="1"/>
      <c r="L311" s="1"/>
      <c r="M311" s="1"/>
      <c r="N311" s="1"/>
      <c r="O311" s="1"/>
      <c r="P311" s="1"/>
      <c r="Q311" s="1"/>
      <c r="R311" s="1"/>
      <c r="S311" s="1"/>
      <c r="T311" s="1"/>
      <c r="U311" s="1"/>
      <c r="V311" s="1"/>
      <c r="W311" s="1"/>
      <c r="X311" s="1"/>
    </row>
    <row r="312" spans="2:24" ht="12.75" customHeight="1" x14ac:dyDescent="0.25">
      <c r="B312" s="203"/>
      <c r="C312" s="34" t="s">
        <v>398</v>
      </c>
      <c r="D312" s="31" t="s">
        <v>287</v>
      </c>
      <c r="E312" s="50"/>
      <c r="F312" s="45"/>
      <c r="G312" s="55"/>
      <c r="H312" s="194"/>
      <c r="I312" s="21"/>
      <c r="J312" s="1"/>
      <c r="K312" s="1"/>
      <c r="L312" s="1"/>
      <c r="M312" s="1"/>
      <c r="N312" s="1"/>
      <c r="O312" s="1"/>
      <c r="P312" s="1"/>
      <c r="Q312" s="1"/>
      <c r="R312" s="1"/>
      <c r="S312" s="1"/>
      <c r="T312" s="1"/>
      <c r="U312" s="1"/>
      <c r="V312" s="1"/>
      <c r="W312" s="1"/>
      <c r="X312" s="1"/>
    </row>
    <row r="313" spans="2:24" ht="12.75" customHeight="1" x14ac:dyDescent="0.25">
      <c r="B313" s="203"/>
      <c r="C313" s="35"/>
      <c r="D313" s="36"/>
      <c r="E313" s="51"/>
      <c r="F313" s="46"/>
      <c r="G313" s="56"/>
      <c r="H313" s="195"/>
      <c r="I313" s="21"/>
      <c r="J313" s="1"/>
      <c r="K313" s="1"/>
      <c r="L313" s="1"/>
      <c r="M313" s="1"/>
      <c r="N313" s="1"/>
      <c r="O313" s="1"/>
      <c r="P313" s="1"/>
      <c r="Q313" s="1"/>
      <c r="R313" s="1"/>
      <c r="S313" s="1"/>
      <c r="T313" s="1"/>
      <c r="U313" s="1"/>
      <c r="V313" s="1"/>
      <c r="W313" s="1"/>
      <c r="X313" s="1"/>
    </row>
    <row r="314" spans="2:24" ht="12.75" customHeight="1" x14ac:dyDescent="0.25">
      <c r="B314" s="203"/>
      <c r="C314" s="197" t="s">
        <v>372</v>
      </c>
      <c r="D314" s="198"/>
      <c r="E314" s="37"/>
      <c r="F314" s="30" t="str">
        <f>IF(E314="Yes",1,"0")</f>
        <v>0</v>
      </c>
      <c r="G314" s="9"/>
      <c r="H314" s="193"/>
      <c r="I314" s="21"/>
      <c r="J314" s="1"/>
      <c r="K314" s="1"/>
      <c r="L314" s="1"/>
      <c r="M314" s="1"/>
      <c r="N314" s="1"/>
      <c r="O314" s="1"/>
      <c r="P314" s="1"/>
      <c r="Q314" s="1"/>
      <c r="R314" s="1"/>
      <c r="S314" s="1"/>
      <c r="T314" s="1"/>
      <c r="U314" s="1"/>
      <c r="V314" s="1"/>
      <c r="W314" s="1"/>
      <c r="X314" s="1"/>
    </row>
    <row r="315" spans="2:24" ht="12.75" customHeight="1" x14ac:dyDescent="0.25">
      <c r="B315" s="203"/>
      <c r="C315" s="32" t="s">
        <v>398</v>
      </c>
      <c r="D315" s="33" t="s">
        <v>288</v>
      </c>
      <c r="E315" s="49"/>
      <c r="F315" s="44"/>
      <c r="G315" s="57"/>
      <c r="H315" s="194"/>
      <c r="I315" s="21"/>
      <c r="J315" s="1"/>
      <c r="K315" s="1"/>
      <c r="L315" s="1"/>
      <c r="M315" s="1"/>
      <c r="N315" s="1"/>
      <c r="O315" s="1"/>
      <c r="P315" s="1"/>
      <c r="Q315" s="1"/>
      <c r="R315" s="1"/>
      <c r="S315" s="1"/>
      <c r="T315" s="1"/>
      <c r="U315" s="1"/>
      <c r="V315" s="1"/>
      <c r="W315" s="1"/>
      <c r="X315" s="1"/>
    </row>
    <row r="316" spans="2:24" ht="12.75" customHeight="1" x14ac:dyDescent="0.25">
      <c r="B316" s="203"/>
      <c r="C316" s="34" t="s">
        <v>398</v>
      </c>
      <c r="D316" s="31" t="s">
        <v>289</v>
      </c>
      <c r="E316" s="50"/>
      <c r="F316" s="45"/>
      <c r="G316" s="55"/>
      <c r="H316" s="194"/>
      <c r="I316" s="21"/>
      <c r="J316" s="1"/>
      <c r="K316" s="1"/>
      <c r="L316" s="1"/>
      <c r="M316" s="1"/>
      <c r="N316" s="1"/>
      <c r="O316" s="1"/>
      <c r="P316" s="1"/>
      <c r="Q316" s="1"/>
      <c r="R316" s="1"/>
      <c r="S316" s="1"/>
      <c r="T316" s="1"/>
      <c r="U316" s="1"/>
      <c r="V316" s="1"/>
      <c r="W316" s="1"/>
      <c r="X316" s="1"/>
    </row>
    <row r="317" spans="2:24" ht="12.75" customHeight="1" x14ac:dyDescent="0.25">
      <c r="B317" s="203"/>
      <c r="C317" s="34" t="s">
        <v>398</v>
      </c>
      <c r="D317" s="31" t="s">
        <v>290</v>
      </c>
      <c r="E317" s="50"/>
      <c r="F317" s="45"/>
      <c r="G317" s="55"/>
      <c r="H317" s="194"/>
      <c r="I317" s="21"/>
      <c r="J317" s="1"/>
      <c r="K317" s="1"/>
      <c r="L317" s="1"/>
      <c r="M317" s="1"/>
      <c r="N317" s="1"/>
      <c r="O317" s="1"/>
      <c r="P317" s="1"/>
      <c r="Q317" s="1"/>
      <c r="R317" s="1"/>
      <c r="S317" s="1"/>
      <c r="T317" s="1"/>
      <c r="U317" s="1"/>
      <c r="V317" s="1"/>
      <c r="W317" s="1"/>
      <c r="X317" s="1"/>
    </row>
    <row r="318" spans="2:24" ht="12.75" customHeight="1" x14ac:dyDescent="0.25">
      <c r="B318" s="204"/>
      <c r="C318" s="35"/>
      <c r="D318" s="36"/>
      <c r="E318" s="51"/>
      <c r="F318" s="46"/>
      <c r="G318" s="56"/>
      <c r="H318" s="195"/>
      <c r="I318" s="21"/>
      <c r="J318" s="1"/>
      <c r="K318" s="1"/>
      <c r="L318" s="1"/>
      <c r="M318" s="1"/>
      <c r="N318" s="1"/>
      <c r="O318" s="1"/>
      <c r="P318" s="1"/>
      <c r="Q318" s="1"/>
      <c r="R318" s="1"/>
      <c r="S318" s="1"/>
      <c r="T318" s="1"/>
      <c r="U318" s="1"/>
      <c r="V318" s="1"/>
      <c r="W318" s="1"/>
      <c r="X318" s="1"/>
    </row>
    <row r="319" spans="2:24" ht="12.75" customHeight="1" x14ac:dyDescent="0.25">
      <c r="B319" s="191"/>
      <c r="C319" s="189"/>
      <c r="D319" s="189"/>
      <c r="E319" s="189"/>
      <c r="F319" s="189"/>
      <c r="G319" s="189"/>
      <c r="H319" s="192"/>
      <c r="I319" s="21"/>
      <c r="J319" s="1"/>
      <c r="K319" s="1"/>
      <c r="L319" s="1"/>
      <c r="M319" s="1"/>
      <c r="N319" s="1"/>
      <c r="O319" s="1"/>
      <c r="P319" s="1"/>
      <c r="Q319" s="1"/>
      <c r="R319" s="1"/>
      <c r="S319" s="1"/>
      <c r="T319" s="1"/>
      <c r="U319" s="1"/>
      <c r="V319" s="1"/>
      <c r="W319" s="1"/>
      <c r="X319" s="1"/>
    </row>
    <row r="320" spans="2:24" ht="12.75" customHeight="1" x14ac:dyDescent="0.25">
      <c r="B320" s="202" t="s">
        <v>291</v>
      </c>
      <c r="C320" s="205" t="s">
        <v>373</v>
      </c>
      <c r="D320" s="206"/>
      <c r="E320" s="8"/>
      <c r="F320" s="30" t="str">
        <f>IF(E320="Yes",1,"0")</f>
        <v>0</v>
      </c>
      <c r="G320" s="9">
        <f>IF(SUM(F320:F327)&gt;0,IF(SUM(F320:F327)=2,2,1),0)</f>
        <v>0</v>
      </c>
      <c r="H320" s="193"/>
      <c r="I320" s="21"/>
      <c r="J320" s="1"/>
      <c r="K320" s="1"/>
      <c r="L320" s="1"/>
      <c r="M320" s="1"/>
      <c r="N320" s="1"/>
      <c r="O320" s="1"/>
      <c r="P320" s="1"/>
      <c r="Q320" s="1"/>
      <c r="R320" s="1"/>
      <c r="S320" s="1"/>
      <c r="T320" s="1"/>
      <c r="U320" s="1"/>
      <c r="V320" s="1"/>
      <c r="W320" s="1"/>
      <c r="X320" s="1"/>
    </row>
    <row r="321" spans="2:24" ht="12.75" customHeight="1" x14ac:dyDescent="0.25">
      <c r="B321" s="203"/>
      <c r="C321" s="32" t="s">
        <v>398</v>
      </c>
      <c r="D321" s="33" t="s">
        <v>292</v>
      </c>
      <c r="E321" s="49"/>
      <c r="F321" s="44"/>
      <c r="G321" s="57"/>
      <c r="H321" s="194"/>
      <c r="I321" s="21"/>
      <c r="J321" s="1"/>
      <c r="K321" s="1"/>
      <c r="L321" s="1"/>
      <c r="M321" s="1"/>
      <c r="N321" s="1"/>
      <c r="O321" s="1"/>
      <c r="P321" s="1"/>
      <c r="Q321" s="1"/>
      <c r="R321" s="1"/>
      <c r="S321" s="1"/>
      <c r="T321" s="1"/>
      <c r="U321" s="1"/>
      <c r="V321" s="1"/>
      <c r="W321" s="1"/>
      <c r="X321" s="1"/>
    </row>
    <row r="322" spans="2:24" ht="12.75" customHeight="1" x14ac:dyDescent="0.25">
      <c r="B322" s="203"/>
      <c r="C322" s="34" t="s">
        <v>398</v>
      </c>
      <c r="D322" s="31" t="s">
        <v>293</v>
      </c>
      <c r="E322" s="50"/>
      <c r="F322" s="45"/>
      <c r="G322" s="55"/>
      <c r="H322" s="194"/>
      <c r="I322" s="21"/>
      <c r="J322" s="1"/>
      <c r="K322" s="1"/>
      <c r="L322" s="1"/>
      <c r="M322" s="1"/>
      <c r="N322" s="1"/>
      <c r="O322" s="1"/>
      <c r="P322" s="1"/>
      <c r="Q322" s="1"/>
      <c r="R322" s="1"/>
      <c r="S322" s="1"/>
      <c r="T322" s="1"/>
      <c r="U322" s="1"/>
      <c r="V322" s="1"/>
      <c r="W322" s="1"/>
      <c r="X322" s="1"/>
    </row>
    <row r="323" spans="2:24" ht="12.75" customHeight="1" x14ac:dyDescent="0.25">
      <c r="B323" s="203"/>
      <c r="C323" s="35"/>
      <c r="D323" s="36"/>
      <c r="E323" s="51"/>
      <c r="F323" s="46"/>
      <c r="G323" s="56"/>
      <c r="H323" s="195"/>
      <c r="I323" s="21"/>
      <c r="J323" s="1"/>
      <c r="K323" s="1"/>
      <c r="L323" s="1"/>
      <c r="M323" s="1"/>
      <c r="N323" s="1"/>
      <c r="O323" s="1"/>
      <c r="P323" s="1"/>
      <c r="Q323" s="1"/>
      <c r="R323" s="1"/>
      <c r="S323" s="1"/>
      <c r="T323" s="1"/>
      <c r="U323" s="1"/>
      <c r="V323" s="1"/>
      <c r="W323" s="1"/>
      <c r="X323" s="1"/>
    </row>
    <row r="324" spans="2:24" ht="12.75" customHeight="1" x14ac:dyDescent="0.25">
      <c r="B324" s="203"/>
      <c r="C324" s="197" t="s">
        <v>374</v>
      </c>
      <c r="D324" s="198"/>
      <c r="E324" s="37"/>
      <c r="F324" s="30" t="str">
        <f>IF(E324="Yes",1,"0")</f>
        <v>0</v>
      </c>
      <c r="G324" s="9"/>
      <c r="H324" s="193"/>
      <c r="I324" s="21"/>
      <c r="J324" s="1"/>
      <c r="K324" s="1"/>
      <c r="L324" s="1"/>
      <c r="M324" s="1"/>
      <c r="N324" s="1"/>
      <c r="O324" s="1"/>
      <c r="P324" s="1"/>
      <c r="Q324" s="1"/>
      <c r="R324" s="1"/>
      <c r="S324" s="1"/>
      <c r="T324" s="1"/>
      <c r="U324" s="1"/>
      <c r="V324" s="1"/>
      <c r="W324" s="1"/>
      <c r="X324" s="1"/>
    </row>
    <row r="325" spans="2:24" ht="12.75" customHeight="1" x14ac:dyDescent="0.25">
      <c r="B325" s="203"/>
      <c r="C325" s="32" t="s">
        <v>398</v>
      </c>
      <c r="D325" s="33" t="s">
        <v>294</v>
      </c>
      <c r="E325" s="49"/>
      <c r="F325" s="44"/>
      <c r="G325" s="57"/>
      <c r="H325" s="194"/>
      <c r="I325" s="21"/>
      <c r="J325" s="1"/>
      <c r="K325" s="1"/>
      <c r="L325" s="1"/>
      <c r="M325" s="1"/>
      <c r="N325" s="1"/>
      <c r="O325" s="1"/>
      <c r="P325" s="1"/>
      <c r="Q325" s="1"/>
      <c r="R325" s="1"/>
      <c r="S325" s="1"/>
      <c r="T325" s="1"/>
      <c r="U325" s="1"/>
      <c r="V325" s="1"/>
      <c r="W325" s="1"/>
      <c r="X325" s="1"/>
    </row>
    <row r="326" spans="2:24" ht="12.75" customHeight="1" x14ac:dyDescent="0.25">
      <c r="B326" s="203"/>
      <c r="C326" s="34" t="s">
        <v>398</v>
      </c>
      <c r="D326" s="31" t="s">
        <v>295</v>
      </c>
      <c r="E326" s="50"/>
      <c r="F326" s="45"/>
      <c r="G326" s="55"/>
      <c r="H326" s="194"/>
      <c r="I326" s="21"/>
      <c r="J326" s="1"/>
      <c r="K326" s="1"/>
      <c r="L326" s="1"/>
      <c r="M326" s="1"/>
      <c r="N326" s="1"/>
      <c r="O326" s="1"/>
      <c r="P326" s="1"/>
      <c r="Q326" s="1"/>
      <c r="R326" s="1"/>
      <c r="S326" s="1"/>
      <c r="T326" s="1"/>
      <c r="U326" s="1"/>
      <c r="V326" s="1"/>
      <c r="W326" s="1"/>
      <c r="X326" s="1"/>
    </row>
    <row r="327" spans="2:24" ht="12.75" customHeight="1" x14ac:dyDescent="0.25">
      <c r="B327" s="204"/>
      <c r="C327" s="35"/>
      <c r="D327" s="36"/>
      <c r="E327" s="51"/>
      <c r="F327" s="46"/>
      <c r="G327" s="56"/>
      <c r="H327" s="195"/>
      <c r="I327" s="21"/>
      <c r="J327" s="1"/>
      <c r="K327" s="1"/>
      <c r="L327" s="1"/>
      <c r="M327" s="1"/>
      <c r="N327" s="1"/>
      <c r="O327" s="1"/>
      <c r="P327" s="1"/>
      <c r="Q327" s="1"/>
      <c r="R327" s="1"/>
      <c r="S327" s="1"/>
      <c r="T327" s="1"/>
      <c r="U327" s="1"/>
      <c r="V327" s="1"/>
      <c r="W327" s="1"/>
      <c r="X327" s="1"/>
    </row>
    <row r="328" spans="2:24" ht="12.75" customHeight="1" x14ac:dyDescent="0.25">
      <c r="B328" s="191"/>
      <c r="C328" s="189"/>
      <c r="D328" s="189"/>
      <c r="E328" s="189"/>
      <c r="F328" s="189"/>
      <c r="G328" s="189"/>
      <c r="H328" s="192"/>
      <c r="I328" s="21"/>
      <c r="J328" s="1"/>
      <c r="K328" s="1"/>
      <c r="L328" s="1"/>
      <c r="M328" s="1"/>
      <c r="N328" s="1"/>
      <c r="O328" s="1"/>
      <c r="P328" s="1"/>
      <c r="Q328" s="1"/>
      <c r="R328" s="1"/>
      <c r="S328" s="1"/>
      <c r="T328" s="1"/>
      <c r="U328" s="1"/>
      <c r="V328" s="1"/>
      <c r="W328" s="1"/>
      <c r="X328" s="1"/>
    </row>
    <row r="329" spans="2:24" ht="12.75" customHeight="1" x14ac:dyDescent="0.25">
      <c r="B329" s="202" t="s">
        <v>296</v>
      </c>
      <c r="C329" s="205" t="s">
        <v>297</v>
      </c>
      <c r="D329" s="206"/>
      <c r="E329" s="8"/>
      <c r="F329" s="30" t="str">
        <f>IF(E329="Yes",1,"0")</f>
        <v>0</v>
      </c>
      <c r="G329" s="9">
        <f>IF(SUM(F329:F335)&gt;0,IF(SUM(F329:F335)=2,2,1),0)</f>
        <v>0</v>
      </c>
      <c r="H329" s="193"/>
      <c r="I329" s="21"/>
      <c r="J329" s="1"/>
      <c r="K329" s="1"/>
      <c r="L329" s="1"/>
      <c r="M329" s="1"/>
      <c r="N329" s="1"/>
      <c r="O329" s="1"/>
      <c r="P329" s="1"/>
      <c r="Q329" s="1"/>
      <c r="R329" s="1"/>
      <c r="S329" s="1"/>
      <c r="T329" s="1"/>
      <c r="U329" s="1"/>
      <c r="V329" s="1"/>
      <c r="W329" s="1"/>
      <c r="X329" s="1"/>
    </row>
    <row r="330" spans="2:24" ht="12.75" customHeight="1" x14ac:dyDescent="0.25">
      <c r="B330" s="203"/>
      <c r="C330" s="32" t="s">
        <v>398</v>
      </c>
      <c r="D330" s="33" t="s">
        <v>298</v>
      </c>
      <c r="E330" s="49"/>
      <c r="F330" s="44"/>
      <c r="G330" s="57"/>
      <c r="H330" s="194"/>
      <c r="I330" s="21"/>
      <c r="J330" s="1"/>
      <c r="K330" s="1"/>
      <c r="L330" s="1"/>
      <c r="M330" s="1"/>
      <c r="N330" s="1"/>
      <c r="O330" s="1"/>
      <c r="P330" s="1"/>
      <c r="Q330" s="1"/>
      <c r="R330" s="1"/>
      <c r="S330" s="1"/>
      <c r="T330" s="1"/>
      <c r="U330" s="1"/>
      <c r="V330" s="1"/>
      <c r="W330" s="1"/>
      <c r="X330" s="1"/>
    </row>
    <row r="331" spans="2:24" ht="12.75" customHeight="1" x14ac:dyDescent="0.25">
      <c r="B331" s="203"/>
      <c r="C331" s="35"/>
      <c r="D331" s="36"/>
      <c r="E331" s="51"/>
      <c r="F331" s="46"/>
      <c r="G331" s="56"/>
      <c r="H331" s="195"/>
      <c r="I331" s="21"/>
      <c r="J331" s="1"/>
      <c r="K331" s="1"/>
      <c r="L331" s="1"/>
      <c r="M331" s="1"/>
      <c r="N331" s="1"/>
      <c r="O331" s="1"/>
      <c r="P331" s="1"/>
      <c r="Q331" s="1"/>
      <c r="R331" s="1"/>
      <c r="S331" s="1"/>
      <c r="T331" s="1"/>
      <c r="U331" s="1"/>
      <c r="V331" s="1"/>
      <c r="W331" s="1"/>
      <c r="X331" s="1"/>
    </row>
    <row r="332" spans="2:24" ht="12.75" customHeight="1" x14ac:dyDescent="0.25">
      <c r="B332" s="203"/>
      <c r="C332" s="197" t="s">
        <v>375</v>
      </c>
      <c r="D332" s="198"/>
      <c r="E332" s="37"/>
      <c r="F332" s="30" t="str">
        <f>IF(E332="Yes",1,"0")</f>
        <v>0</v>
      </c>
      <c r="G332" s="9"/>
      <c r="H332" s="193"/>
      <c r="I332" s="21"/>
      <c r="J332" s="1"/>
      <c r="K332" s="1"/>
      <c r="L332" s="1"/>
      <c r="M332" s="1"/>
      <c r="N332" s="1"/>
      <c r="O332" s="1"/>
      <c r="P332" s="1"/>
      <c r="Q332" s="1"/>
      <c r="R332" s="1"/>
      <c r="S332" s="1"/>
      <c r="T332" s="1"/>
      <c r="U332" s="1"/>
      <c r="V332" s="1"/>
      <c r="W332" s="1"/>
      <c r="X332" s="1"/>
    </row>
    <row r="333" spans="2:24" ht="12.75" customHeight="1" x14ac:dyDescent="0.25">
      <c r="B333" s="203"/>
      <c r="C333" s="32" t="s">
        <v>398</v>
      </c>
      <c r="D333" s="33" t="s">
        <v>299</v>
      </c>
      <c r="E333" s="49"/>
      <c r="F333" s="44"/>
      <c r="G333" s="57"/>
      <c r="H333" s="194"/>
      <c r="I333" s="21"/>
      <c r="J333" s="1"/>
      <c r="K333" s="1"/>
      <c r="L333" s="1"/>
      <c r="M333" s="1"/>
      <c r="N333" s="1"/>
      <c r="O333" s="1"/>
      <c r="P333" s="1"/>
      <c r="Q333" s="1"/>
      <c r="R333" s="1"/>
      <c r="S333" s="1"/>
      <c r="T333" s="1"/>
      <c r="U333" s="1"/>
      <c r="V333" s="1"/>
      <c r="W333" s="1"/>
      <c r="X333" s="1"/>
    </row>
    <row r="334" spans="2:24" ht="12.75" customHeight="1" x14ac:dyDescent="0.25">
      <c r="B334" s="203"/>
      <c r="C334" s="34" t="s">
        <v>398</v>
      </c>
      <c r="D334" s="31" t="s">
        <v>300</v>
      </c>
      <c r="E334" s="50"/>
      <c r="F334" s="45"/>
      <c r="G334" s="55"/>
      <c r="H334" s="194"/>
      <c r="I334" s="21"/>
      <c r="J334" s="1"/>
      <c r="K334" s="1"/>
      <c r="L334" s="1"/>
      <c r="M334" s="1"/>
      <c r="N334" s="1"/>
      <c r="O334" s="1"/>
      <c r="P334" s="1"/>
      <c r="Q334" s="1"/>
      <c r="R334" s="1"/>
      <c r="S334" s="1"/>
      <c r="T334" s="1"/>
      <c r="U334" s="1"/>
      <c r="V334" s="1"/>
      <c r="W334" s="1"/>
      <c r="X334" s="1"/>
    </row>
    <row r="335" spans="2:24" ht="12.75" customHeight="1" x14ac:dyDescent="0.25">
      <c r="B335" s="204"/>
      <c r="C335" s="35"/>
      <c r="D335" s="36"/>
      <c r="E335" s="51"/>
      <c r="F335" s="46"/>
      <c r="G335" s="56"/>
      <c r="H335" s="195"/>
      <c r="I335" s="21"/>
      <c r="J335" s="1"/>
      <c r="K335" s="1"/>
      <c r="L335" s="1"/>
      <c r="M335" s="1"/>
      <c r="N335" s="1"/>
      <c r="O335" s="1"/>
      <c r="P335" s="1"/>
      <c r="Q335" s="1"/>
      <c r="R335" s="1"/>
      <c r="S335" s="1"/>
      <c r="T335" s="1"/>
      <c r="U335" s="1"/>
      <c r="V335" s="1"/>
      <c r="W335" s="1"/>
      <c r="X335" s="1"/>
    </row>
    <row r="336" spans="2:24" ht="12.75" customHeight="1" x14ac:dyDescent="0.25">
      <c r="B336" s="242" t="s">
        <v>401</v>
      </c>
      <c r="C336" s="243"/>
      <c r="D336" s="243"/>
      <c r="E336" s="243"/>
      <c r="F336" s="243"/>
      <c r="G336" s="243"/>
      <c r="H336" s="242"/>
      <c r="I336" s="20"/>
      <c r="J336" s="1"/>
      <c r="K336" s="1"/>
      <c r="L336" s="1"/>
      <c r="M336" s="1"/>
      <c r="N336" s="1"/>
      <c r="O336" s="1"/>
      <c r="P336" s="1"/>
      <c r="Q336" s="1"/>
      <c r="R336" s="1"/>
      <c r="S336" s="1"/>
      <c r="T336" s="1"/>
      <c r="U336" s="1"/>
      <c r="V336" s="1"/>
      <c r="W336" s="1"/>
      <c r="X336" s="1"/>
    </row>
    <row r="337" spans="2:24" ht="12.75" customHeight="1" x14ac:dyDescent="0.2">
      <c r="B337" s="170" t="s">
        <v>402</v>
      </c>
      <c r="C337" s="171"/>
      <c r="D337" s="172"/>
      <c r="E337" s="12" t="s">
        <v>69</v>
      </c>
      <c r="F337" s="12"/>
      <c r="G337" s="12"/>
      <c r="H337" s="68" t="s">
        <v>70</v>
      </c>
      <c r="I337" s="68" t="s">
        <v>396</v>
      </c>
      <c r="J337" s="1"/>
      <c r="K337" s="1"/>
      <c r="L337" s="1"/>
      <c r="M337" s="1"/>
      <c r="N337" s="1"/>
      <c r="O337" s="1"/>
      <c r="P337" s="1"/>
      <c r="Q337" s="1"/>
      <c r="R337" s="1"/>
      <c r="S337" s="1"/>
      <c r="T337" s="1"/>
      <c r="U337" s="1"/>
      <c r="V337" s="1"/>
      <c r="W337" s="1"/>
      <c r="X337" s="1"/>
    </row>
    <row r="338" spans="2:24" ht="12.75" customHeight="1" x14ac:dyDescent="0.2">
      <c r="B338" s="199" t="s">
        <v>403</v>
      </c>
      <c r="C338" s="205" t="s">
        <v>376</v>
      </c>
      <c r="D338" s="206"/>
      <c r="E338" s="8"/>
      <c r="F338" s="30" t="str">
        <f>IF(E338="Yes",1,"0")</f>
        <v>0</v>
      </c>
      <c r="G338" s="9">
        <f>IF(SUM(F338:F348)&gt;0,IF(SUM(F338:F348)=3,2,1),0)</f>
        <v>0</v>
      </c>
      <c r="H338" s="193"/>
      <c r="I338" s="149">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200"/>
      <c r="C339" s="32" t="s">
        <v>398</v>
      </c>
      <c r="D339" s="33" t="s">
        <v>301</v>
      </c>
      <c r="E339" s="49"/>
      <c r="F339" s="44"/>
      <c r="G339" s="57"/>
      <c r="H339" s="194"/>
      <c r="I339" s="150"/>
      <c r="J339" s="1"/>
      <c r="K339" s="1"/>
      <c r="L339" s="1"/>
      <c r="M339" s="1"/>
      <c r="N339" s="1"/>
      <c r="O339" s="1"/>
      <c r="P339" s="1"/>
      <c r="Q339" s="1"/>
      <c r="R339" s="1"/>
      <c r="S339" s="1"/>
      <c r="T339" s="1"/>
      <c r="U339" s="1"/>
      <c r="V339" s="1"/>
      <c r="W339" s="1"/>
      <c r="X339" s="1"/>
    </row>
    <row r="340" spans="2:24" ht="12.75" customHeight="1" x14ac:dyDescent="0.2">
      <c r="B340" s="200"/>
      <c r="C340" s="34" t="s">
        <v>398</v>
      </c>
      <c r="D340" s="31" t="s">
        <v>302</v>
      </c>
      <c r="E340" s="50"/>
      <c r="F340" s="45"/>
      <c r="G340" s="55"/>
      <c r="H340" s="194"/>
      <c r="I340" s="150"/>
      <c r="J340" s="1"/>
      <c r="K340" s="1"/>
      <c r="L340" s="1"/>
      <c r="M340" s="1"/>
      <c r="N340" s="1"/>
      <c r="O340" s="1"/>
      <c r="P340" s="1"/>
      <c r="Q340" s="1"/>
      <c r="R340" s="1"/>
      <c r="S340" s="1"/>
      <c r="T340" s="1"/>
      <c r="U340" s="1"/>
      <c r="V340" s="1"/>
      <c r="W340" s="1"/>
      <c r="X340" s="1"/>
    </row>
    <row r="341" spans="2:24" ht="12.75" customHeight="1" x14ac:dyDescent="0.2">
      <c r="B341" s="200"/>
      <c r="C341" s="35"/>
      <c r="D341" s="36"/>
      <c r="E341" s="51"/>
      <c r="F341" s="46"/>
      <c r="G341" s="56"/>
      <c r="H341" s="195"/>
      <c r="I341" s="150"/>
      <c r="J341" s="1"/>
      <c r="K341" s="1"/>
      <c r="L341" s="1"/>
      <c r="M341" s="1"/>
      <c r="N341" s="1"/>
      <c r="O341" s="1"/>
      <c r="P341" s="1"/>
      <c r="Q341" s="1"/>
      <c r="R341" s="1"/>
      <c r="S341" s="1"/>
      <c r="T341" s="1"/>
      <c r="U341" s="1"/>
      <c r="V341" s="1"/>
      <c r="W341" s="1"/>
      <c r="X341" s="1"/>
    </row>
    <row r="342" spans="2:24" ht="12.75" customHeight="1" x14ac:dyDescent="0.2">
      <c r="B342" s="200"/>
      <c r="C342" s="197" t="s">
        <v>303</v>
      </c>
      <c r="D342" s="198"/>
      <c r="E342" s="37"/>
      <c r="F342" s="30" t="str">
        <f>IF(E342="Yes",1,"0")</f>
        <v>0</v>
      </c>
      <c r="G342" s="9"/>
      <c r="H342" s="193"/>
      <c r="I342" s="151"/>
      <c r="J342" s="1"/>
      <c r="K342" s="1"/>
      <c r="L342" s="1"/>
      <c r="M342" s="1"/>
      <c r="N342" s="1"/>
      <c r="O342" s="1"/>
      <c r="P342" s="1"/>
      <c r="Q342" s="1"/>
      <c r="R342" s="1"/>
      <c r="S342" s="1"/>
      <c r="T342" s="1"/>
      <c r="U342" s="1"/>
      <c r="V342" s="1"/>
      <c r="W342" s="1"/>
      <c r="X342" s="1"/>
    </row>
    <row r="343" spans="2:24" ht="12.75" customHeight="1" x14ac:dyDescent="0.25">
      <c r="B343" s="200"/>
      <c r="C343" s="32" t="s">
        <v>398</v>
      </c>
      <c r="D343" s="33" t="s">
        <v>304</v>
      </c>
      <c r="E343" s="49"/>
      <c r="F343" s="44"/>
      <c r="G343" s="57"/>
      <c r="H343" s="194"/>
      <c r="I343" s="21"/>
      <c r="J343" s="1"/>
      <c r="K343" s="1"/>
      <c r="L343" s="1"/>
      <c r="M343" s="1"/>
      <c r="N343" s="1"/>
      <c r="O343" s="1"/>
      <c r="P343" s="1"/>
      <c r="Q343" s="1"/>
      <c r="R343" s="1"/>
      <c r="S343" s="1"/>
      <c r="T343" s="1"/>
      <c r="U343" s="1"/>
      <c r="V343" s="1"/>
      <c r="W343" s="1"/>
      <c r="X343" s="1"/>
    </row>
    <row r="344" spans="2:24" ht="12.75" customHeight="1" x14ac:dyDescent="0.25">
      <c r="B344" s="200"/>
      <c r="C344" s="34" t="s">
        <v>398</v>
      </c>
      <c r="D344" s="31" t="s">
        <v>305</v>
      </c>
      <c r="E344" s="50"/>
      <c r="F344" s="45"/>
      <c r="G344" s="55"/>
      <c r="H344" s="194"/>
      <c r="I344" s="21"/>
      <c r="J344" s="1"/>
      <c r="K344" s="1"/>
      <c r="L344" s="1"/>
      <c r="M344" s="1"/>
      <c r="N344" s="1"/>
      <c r="O344" s="1"/>
      <c r="P344" s="1"/>
      <c r="Q344" s="1"/>
      <c r="R344" s="1"/>
      <c r="S344" s="1"/>
      <c r="T344" s="1"/>
      <c r="U344" s="1"/>
      <c r="V344" s="1"/>
      <c r="W344" s="1"/>
      <c r="X344" s="1"/>
    </row>
    <row r="345" spans="2:24" ht="12.75" customHeight="1" x14ac:dyDescent="0.25">
      <c r="B345" s="200"/>
      <c r="C345" s="35"/>
      <c r="D345" s="36"/>
      <c r="E345" s="51"/>
      <c r="F345" s="46"/>
      <c r="G345" s="56"/>
      <c r="H345" s="195"/>
      <c r="I345" s="21"/>
      <c r="J345" s="1"/>
      <c r="K345" s="1"/>
      <c r="L345" s="1"/>
      <c r="M345" s="1"/>
      <c r="N345" s="1"/>
      <c r="O345" s="1"/>
      <c r="P345" s="1"/>
      <c r="Q345" s="1"/>
      <c r="R345" s="1"/>
      <c r="S345" s="1"/>
      <c r="T345" s="1"/>
      <c r="U345" s="1"/>
      <c r="V345" s="1"/>
      <c r="W345" s="1"/>
      <c r="X345" s="1"/>
    </row>
    <row r="346" spans="2:24" ht="12.75" customHeight="1" x14ac:dyDescent="0.25">
      <c r="B346" s="200"/>
      <c r="C346" s="197" t="s">
        <v>377</v>
      </c>
      <c r="D346" s="198"/>
      <c r="E346" s="37"/>
      <c r="F346" s="30" t="str">
        <f>IF(E346="Yes",1,"0")</f>
        <v>0</v>
      </c>
      <c r="G346" s="9"/>
      <c r="H346" s="193"/>
      <c r="I346" s="21"/>
      <c r="J346" s="1"/>
      <c r="K346" s="1"/>
      <c r="L346" s="1"/>
      <c r="M346" s="1"/>
      <c r="N346" s="1"/>
      <c r="O346" s="1"/>
      <c r="P346" s="1"/>
      <c r="Q346" s="1"/>
      <c r="R346" s="1"/>
      <c r="S346" s="1"/>
      <c r="T346" s="1"/>
      <c r="U346" s="1"/>
      <c r="V346" s="1"/>
      <c r="W346" s="1"/>
      <c r="X346" s="1"/>
    </row>
    <row r="347" spans="2:24" ht="12.75" customHeight="1" x14ac:dyDescent="0.25">
      <c r="B347" s="200"/>
      <c r="C347" s="32" t="s">
        <v>398</v>
      </c>
      <c r="D347" s="33" t="s">
        <v>306</v>
      </c>
      <c r="E347" s="49"/>
      <c r="F347" s="44"/>
      <c r="G347" s="57"/>
      <c r="H347" s="194"/>
      <c r="I347" s="21"/>
      <c r="J347" s="1"/>
      <c r="K347" s="1"/>
      <c r="L347" s="1"/>
      <c r="M347" s="1"/>
      <c r="N347" s="1"/>
      <c r="O347" s="1"/>
      <c r="P347" s="1"/>
      <c r="Q347" s="1"/>
      <c r="R347" s="1"/>
      <c r="S347" s="1"/>
      <c r="T347" s="1"/>
      <c r="U347" s="1"/>
      <c r="V347" s="1"/>
      <c r="W347" s="1"/>
      <c r="X347" s="1"/>
    </row>
    <row r="348" spans="2:24" ht="12.75" customHeight="1" x14ac:dyDescent="0.25">
      <c r="B348" s="201"/>
      <c r="C348" s="35"/>
      <c r="D348" s="36"/>
      <c r="E348" s="51"/>
      <c r="F348" s="46"/>
      <c r="G348" s="56"/>
      <c r="H348" s="195"/>
      <c r="I348" s="21"/>
      <c r="J348" s="1"/>
      <c r="K348" s="1"/>
      <c r="L348" s="1"/>
      <c r="M348" s="1"/>
      <c r="N348" s="1"/>
      <c r="O348" s="1"/>
      <c r="P348" s="1"/>
      <c r="Q348" s="1"/>
      <c r="R348" s="1"/>
      <c r="S348" s="1"/>
      <c r="T348" s="1"/>
      <c r="U348" s="1"/>
      <c r="V348" s="1"/>
      <c r="W348" s="1"/>
      <c r="X348" s="1"/>
    </row>
    <row r="349" spans="2:24" ht="12.75" customHeight="1" x14ac:dyDescent="0.25">
      <c r="B349" s="191"/>
      <c r="C349" s="189"/>
      <c r="D349" s="189"/>
      <c r="E349" s="189"/>
      <c r="F349" s="189"/>
      <c r="G349" s="189"/>
      <c r="H349" s="192"/>
      <c r="I349" s="21"/>
      <c r="J349" s="1"/>
      <c r="K349" s="1"/>
      <c r="L349" s="1"/>
      <c r="M349" s="1"/>
      <c r="N349" s="1"/>
      <c r="O349" s="1"/>
      <c r="P349" s="1"/>
      <c r="Q349" s="1"/>
      <c r="R349" s="1"/>
      <c r="S349" s="1"/>
      <c r="T349" s="1"/>
      <c r="U349" s="1"/>
      <c r="V349" s="1"/>
      <c r="W349" s="1"/>
      <c r="X349" s="1"/>
    </row>
    <row r="350" spans="2:24" ht="12.75" customHeight="1" x14ac:dyDescent="0.25">
      <c r="B350" s="199" t="s">
        <v>404</v>
      </c>
      <c r="C350" s="205" t="s">
        <v>307</v>
      </c>
      <c r="D350" s="206"/>
      <c r="E350" s="8"/>
      <c r="F350" s="30" t="str">
        <f>IF(E350="Yes",1,"0")</f>
        <v>0</v>
      </c>
      <c r="G350" s="9">
        <f>IF(SUM(F350:F362)&gt;0,IF(SUM(F350:F362)=2,2,1),0)</f>
        <v>0</v>
      </c>
      <c r="H350" s="193"/>
      <c r="I350" s="21"/>
      <c r="J350" s="1"/>
      <c r="K350" s="1"/>
      <c r="L350" s="1"/>
      <c r="M350" s="1"/>
      <c r="N350" s="1"/>
      <c r="O350" s="1"/>
      <c r="P350" s="1"/>
      <c r="Q350" s="1"/>
      <c r="R350" s="1"/>
      <c r="S350" s="1"/>
      <c r="T350" s="1"/>
      <c r="U350" s="1"/>
      <c r="V350" s="1"/>
      <c r="W350" s="1"/>
      <c r="X350" s="1"/>
    </row>
    <row r="351" spans="2:24" ht="12.75" customHeight="1" x14ac:dyDescent="0.25">
      <c r="B351" s="200"/>
      <c r="C351" s="32" t="s">
        <v>398</v>
      </c>
      <c r="D351" s="33" t="s">
        <v>308</v>
      </c>
      <c r="E351" s="49"/>
      <c r="F351" s="44"/>
      <c r="G351" s="57"/>
      <c r="H351" s="194"/>
      <c r="I351" s="21"/>
      <c r="J351" s="1"/>
      <c r="K351" s="1"/>
      <c r="L351" s="1"/>
      <c r="M351" s="1"/>
      <c r="N351" s="1"/>
      <c r="O351" s="1"/>
      <c r="P351" s="1"/>
      <c r="Q351" s="1"/>
      <c r="R351" s="1"/>
      <c r="S351" s="1"/>
      <c r="T351" s="1"/>
      <c r="U351" s="1"/>
      <c r="V351" s="1"/>
      <c r="W351" s="1"/>
      <c r="X351" s="1"/>
    </row>
    <row r="352" spans="2:24" ht="12.75" customHeight="1" x14ac:dyDescent="0.25">
      <c r="B352" s="200"/>
      <c r="C352" s="34" t="s">
        <v>398</v>
      </c>
      <c r="D352" s="31" t="s">
        <v>309</v>
      </c>
      <c r="E352" s="50"/>
      <c r="F352" s="45"/>
      <c r="G352" s="55"/>
      <c r="H352" s="194"/>
      <c r="I352" s="21"/>
      <c r="J352" s="1"/>
      <c r="K352" s="1"/>
      <c r="L352" s="1"/>
      <c r="M352" s="1"/>
      <c r="N352" s="1"/>
      <c r="O352" s="1"/>
      <c r="P352" s="1"/>
      <c r="Q352" s="1"/>
      <c r="R352" s="1"/>
      <c r="S352" s="1"/>
      <c r="T352" s="1"/>
      <c r="U352" s="1"/>
      <c r="V352" s="1"/>
      <c r="W352" s="1"/>
      <c r="X352" s="1"/>
    </row>
    <row r="353" spans="2:24" ht="12.75" customHeight="1" x14ac:dyDescent="0.25">
      <c r="B353" s="200"/>
      <c r="C353" s="34" t="s">
        <v>398</v>
      </c>
      <c r="D353" s="31" t="s">
        <v>310</v>
      </c>
      <c r="E353" s="50"/>
      <c r="F353" s="45"/>
      <c r="G353" s="55"/>
      <c r="H353" s="194"/>
      <c r="I353" s="21"/>
      <c r="J353" s="1"/>
      <c r="K353" s="1"/>
      <c r="L353" s="1"/>
      <c r="M353" s="1"/>
      <c r="N353" s="1"/>
      <c r="O353" s="1"/>
      <c r="P353" s="1"/>
      <c r="Q353" s="1"/>
      <c r="R353" s="1"/>
      <c r="S353" s="1"/>
      <c r="T353" s="1"/>
      <c r="U353" s="1"/>
      <c r="V353" s="1"/>
      <c r="W353" s="1"/>
      <c r="X353" s="1"/>
    </row>
    <row r="354" spans="2:24" ht="12.75" customHeight="1" x14ac:dyDescent="0.25">
      <c r="B354" s="200"/>
      <c r="C354" s="34" t="s">
        <v>398</v>
      </c>
      <c r="D354" s="31" t="s">
        <v>311</v>
      </c>
      <c r="E354" s="50"/>
      <c r="F354" s="45"/>
      <c r="G354" s="55"/>
      <c r="H354" s="194"/>
      <c r="I354" s="21"/>
      <c r="J354" s="1"/>
      <c r="K354" s="1"/>
      <c r="L354" s="1"/>
      <c r="M354" s="1"/>
      <c r="N354" s="1"/>
      <c r="O354" s="1"/>
      <c r="P354" s="1"/>
      <c r="Q354" s="1"/>
      <c r="R354" s="1"/>
      <c r="S354" s="1"/>
      <c r="T354" s="1"/>
      <c r="U354" s="1"/>
      <c r="V354" s="1"/>
      <c r="W354" s="1"/>
      <c r="X354" s="1"/>
    </row>
    <row r="355" spans="2:24" ht="12.75" customHeight="1" x14ac:dyDescent="0.25">
      <c r="B355" s="200"/>
      <c r="C355" s="34" t="s">
        <v>398</v>
      </c>
      <c r="D355" s="31" t="s">
        <v>312</v>
      </c>
      <c r="E355" s="50"/>
      <c r="F355" s="45"/>
      <c r="G355" s="55"/>
      <c r="H355" s="194"/>
      <c r="I355" s="21"/>
      <c r="J355" s="1"/>
      <c r="K355" s="1"/>
      <c r="L355" s="1"/>
      <c r="M355" s="1"/>
      <c r="N355" s="1"/>
      <c r="O355" s="1"/>
      <c r="P355" s="1"/>
      <c r="Q355" s="1"/>
      <c r="R355" s="1"/>
      <c r="S355" s="1"/>
      <c r="T355" s="1"/>
      <c r="U355" s="1"/>
      <c r="V355" s="1"/>
      <c r="W355" s="1"/>
      <c r="X355" s="1"/>
    </row>
    <row r="356" spans="2:24" ht="12.75" customHeight="1" x14ac:dyDescent="0.25">
      <c r="B356" s="200"/>
      <c r="C356" s="34" t="s">
        <v>398</v>
      </c>
      <c r="D356" s="31" t="s">
        <v>313</v>
      </c>
      <c r="E356" s="50"/>
      <c r="F356" s="45"/>
      <c r="G356" s="55"/>
      <c r="H356" s="194"/>
      <c r="I356" s="21"/>
      <c r="J356" s="1"/>
      <c r="K356" s="1"/>
      <c r="L356" s="1"/>
      <c r="M356" s="1"/>
      <c r="N356" s="1"/>
      <c r="O356" s="1"/>
      <c r="P356" s="1"/>
      <c r="Q356" s="1"/>
      <c r="R356" s="1"/>
      <c r="S356" s="1"/>
      <c r="T356" s="1"/>
      <c r="U356" s="1"/>
      <c r="V356" s="1"/>
      <c r="W356" s="1"/>
      <c r="X356" s="1"/>
    </row>
    <row r="357" spans="2:24" ht="12.75" customHeight="1" x14ac:dyDescent="0.25">
      <c r="B357" s="200"/>
      <c r="C357" s="34" t="s">
        <v>398</v>
      </c>
      <c r="D357" s="31" t="s">
        <v>314</v>
      </c>
      <c r="E357" s="50"/>
      <c r="F357" s="45"/>
      <c r="G357" s="55"/>
      <c r="H357" s="194"/>
      <c r="I357" s="21"/>
      <c r="J357" s="1"/>
      <c r="K357" s="1"/>
      <c r="L357" s="1"/>
      <c r="M357" s="1"/>
      <c r="N357" s="1"/>
      <c r="O357" s="1"/>
      <c r="P357" s="1"/>
      <c r="Q357" s="1"/>
      <c r="R357" s="1"/>
      <c r="S357" s="1"/>
      <c r="T357" s="1"/>
      <c r="U357" s="1"/>
      <c r="V357" s="1"/>
      <c r="W357" s="1"/>
      <c r="X357" s="1"/>
    </row>
    <row r="358" spans="2:24" ht="12.75" customHeight="1" x14ac:dyDescent="0.25">
      <c r="B358" s="200"/>
      <c r="C358" s="34" t="s">
        <v>398</v>
      </c>
      <c r="D358" s="31" t="s">
        <v>315</v>
      </c>
      <c r="E358" s="50"/>
      <c r="F358" s="45"/>
      <c r="G358" s="55"/>
      <c r="H358" s="194"/>
      <c r="I358" s="21"/>
      <c r="J358" s="1"/>
      <c r="K358" s="1"/>
      <c r="L358" s="1"/>
      <c r="M358" s="1"/>
      <c r="N358" s="1"/>
      <c r="O358" s="1"/>
      <c r="P358" s="1"/>
      <c r="Q358" s="1"/>
      <c r="R358" s="1"/>
      <c r="S358" s="1"/>
      <c r="T358" s="1"/>
      <c r="U358" s="1"/>
      <c r="V358" s="1"/>
      <c r="W358" s="1"/>
      <c r="X358" s="1"/>
    </row>
    <row r="359" spans="2:24" ht="12.75" customHeight="1" x14ac:dyDescent="0.25">
      <c r="B359" s="200"/>
      <c r="C359" s="35"/>
      <c r="D359" s="36"/>
      <c r="E359" s="51"/>
      <c r="F359" s="46"/>
      <c r="G359" s="56"/>
      <c r="H359" s="195"/>
      <c r="I359" s="21"/>
      <c r="J359" s="1"/>
      <c r="K359" s="1"/>
      <c r="L359" s="1"/>
      <c r="M359" s="1"/>
      <c r="N359" s="1"/>
      <c r="O359" s="1"/>
      <c r="P359" s="1"/>
      <c r="Q359" s="1"/>
      <c r="R359" s="1"/>
      <c r="S359" s="1"/>
      <c r="T359" s="1"/>
      <c r="U359" s="1"/>
      <c r="V359" s="1"/>
      <c r="W359" s="1"/>
      <c r="X359" s="1"/>
    </row>
    <row r="360" spans="2:24" ht="12.75" customHeight="1" x14ac:dyDescent="0.25">
      <c r="B360" s="200"/>
      <c r="C360" s="197" t="s">
        <v>378</v>
      </c>
      <c r="D360" s="198"/>
      <c r="E360" s="37"/>
      <c r="F360" s="30" t="str">
        <f>IF(E360="Yes",1,"0")</f>
        <v>0</v>
      </c>
      <c r="G360" s="9"/>
      <c r="H360" s="193"/>
      <c r="I360" s="21"/>
      <c r="J360" s="1"/>
      <c r="K360" s="1"/>
      <c r="L360" s="1"/>
      <c r="M360" s="1"/>
      <c r="N360" s="1"/>
      <c r="O360" s="1"/>
      <c r="P360" s="1"/>
      <c r="Q360" s="1"/>
      <c r="R360" s="1"/>
      <c r="S360" s="1"/>
      <c r="T360" s="1"/>
      <c r="U360" s="1"/>
      <c r="V360" s="1"/>
      <c r="W360" s="1"/>
      <c r="X360" s="1"/>
    </row>
    <row r="361" spans="2:24" ht="12.75" customHeight="1" x14ac:dyDescent="0.25">
      <c r="B361" s="200"/>
      <c r="C361" s="32" t="s">
        <v>398</v>
      </c>
      <c r="D361" s="33" t="s">
        <v>316</v>
      </c>
      <c r="E361" s="49"/>
      <c r="F361" s="44"/>
      <c r="G361" s="57"/>
      <c r="H361" s="194"/>
      <c r="I361" s="21"/>
      <c r="J361" s="1"/>
      <c r="K361" s="1"/>
      <c r="L361" s="1"/>
      <c r="M361" s="1"/>
      <c r="N361" s="1"/>
      <c r="O361" s="1"/>
      <c r="P361" s="1"/>
      <c r="Q361" s="1"/>
      <c r="R361" s="1"/>
      <c r="S361" s="1"/>
      <c r="T361" s="1"/>
      <c r="U361" s="1"/>
      <c r="V361" s="1"/>
      <c r="W361" s="1"/>
      <c r="X361" s="1"/>
    </row>
    <row r="362" spans="2:24" ht="12.75" customHeight="1" x14ac:dyDescent="0.25">
      <c r="B362" s="201"/>
      <c r="C362" s="35"/>
      <c r="D362" s="36"/>
      <c r="E362" s="51"/>
      <c r="F362" s="46"/>
      <c r="G362" s="56"/>
      <c r="H362" s="195"/>
      <c r="I362" s="21"/>
      <c r="J362" s="1"/>
      <c r="K362" s="1"/>
      <c r="L362" s="1"/>
      <c r="M362" s="1"/>
      <c r="N362" s="1"/>
      <c r="O362" s="1"/>
      <c r="P362" s="1"/>
      <c r="Q362" s="1"/>
      <c r="R362" s="1"/>
      <c r="S362" s="1"/>
      <c r="T362" s="1"/>
      <c r="U362" s="1"/>
      <c r="V362" s="1"/>
      <c r="W362" s="1"/>
      <c r="X362" s="1"/>
    </row>
    <row r="363" spans="2:24" ht="12.75" customHeight="1" x14ac:dyDescent="0.25">
      <c r="B363" s="191"/>
      <c r="C363" s="189"/>
      <c r="D363" s="189"/>
      <c r="E363" s="189"/>
      <c r="F363" s="189"/>
      <c r="G363" s="189"/>
      <c r="H363" s="192"/>
      <c r="I363" s="21"/>
      <c r="J363" s="1"/>
      <c r="K363" s="1"/>
      <c r="L363" s="1"/>
      <c r="M363" s="1"/>
      <c r="N363" s="1"/>
      <c r="O363" s="1"/>
      <c r="P363" s="1"/>
      <c r="Q363" s="1"/>
      <c r="R363" s="1"/>
      <c r="S363" s="1"/>
      <c r="T363" s="1"/>
      <c r="U363" s="1"/>
      <c r="V363" s="1"/>
      <c r="W363" s="1"/>
      <c r="X363" s="1"/>
    </row>
    <row r="364" spans="2:24" ht="12.75" customHeight="1" x14ac:dyDescent="0.25">
      <c r="B364" s="199" t="s">
        <v>405</v>
      </c>
      <c r="C364" s="241" t="s">
        <v>379</v>
      </c>
      <c r="D364" s="206"/>
      <c r="E364" s="8"/>
      <c r="F364" s="30" t="str">
        <f>IF(E364="Yes",1,"0")</f>
        <v>0</v>
      </c>
      <c r="G364" s="9">
        <f>IF(SUM(F364:F374)&gt;0,IF(SUM(F364:F374)=2,2,1),0)</f>
        <v>0</v>
      </c>
      <c r="H364" s="193"/>
      <c r="I364" s="21"/>
      <c r="J364" s="1"/>
      <c r="K364" s="1"/>
      <c r="L364" s="1"/>
      <c r="M364" s="1"/>
      <c r="N364" s="1"/>
      <c r="O364" s="1"/>
      <c r="P364" s="1"/>
      <c r="Q364" s="1"/>
      <c r="R364" s="1"/>
      <c r="S364" s="1"/>
      <c r="T364" s="1"/>
      <c r="U364" s="1"/>
      <c r="V364" s="1"/>
      <c r="W364" s="1"/>
      <c r="X364" s="1"/>
    </row>
    <row r="365" spans="2:24" ht="12.75" customHeight="1" x14ac:dyDescent="0.25">
      <c r="B365" s="200"/>
      <c r="C365" s="32" t="s">
        <v>398</v>
      </c>
      <c r="D365" s="33" t="s">
        <v>317</v>
      </c>
      <c r="E365" s="49"/>
      <c r="F365" s="44"/>
      <c r="G365" s="57"/>
      <c r="H365" s="194"/>
      <c r="I365" s="21"/>
      <c r="J365" s="1"/>
      <c r="K365" s="1"/>
      <c r="L365" s="1"/>
      <c r="M365" s="1"/>
      <c r="N365" s="1"/>
      <c r="O365" s="1"/>
      <c r="P365" s="1"/>
      <c r="Q365" s="1"/>
      <c r="R365" s="1"/>
      <c r="S365" s="1"/>
      <c r="T365" s="1"/>
      <c r="U365" s="1"/>
      <c r="V365" s="1"/>
      <c r="W365" s="1"/>
      <c r="X365" s="1"/>
    </row>
    <row r="366" spans="2:24" ht="12.75" customHeight="1" x14ac:dyDescent="0.25">
      <c r="B366" s="200"/>
      <c r="C366" s="34" t="s">
        <v>398</v>
      </c>
      <c r="D366" s="31" t="s">
        <v>318</v>
      </c>
      <c r="E366" s="50"/>
      <c r="F366" s="45"/>
      <c r="G366" s="55"/>
      <c r="H366" s="194"/>
      <c r="I366" s="21"/>
      <c r="J366" s="1"/>
      <c r="K366" s="1"/>
      <c r="L366" s="1"/>
      <c r="M366" s="1"/>
      <c r="N366" s="1"/>
      <c r="O366" s="1"/>
      <c r="P366" s="1"/>
      <c r="Q366" s="1"/>
      <c r="R366" s="1"/>
      <c r="S366" s="1"/>
      <c r="T366" s="1"/>
      <c r="U366" s="1"/>
      <c r="V366" s="1"/>
      <c r="W366" s="1"/>
      <c r="X366" s="1"/>
    </row>
    <row r="367" spans="2:24" ht="12.75" customHeight="1" x14ac:dyDescent="0.25">
      <c r="B367" s="200"/>
      <c r="C367" s="34" t="s">
        <v>398</v>
      </c>
      <c r="D367" s="31" t="s">
        <v>319</v>
      </c>
      <c r="E367" s="50"/>
      <c r="F367" s="45"/>
      <c r="G367" s="55"/>
      <c r="H367" s="194"/>
      <c r="I367" s="21"/>
      <c r="J367" s="1"/>
      <c r="K367" s="1"/>
      <c r="L367" s="1"/>
      <c r="M367" s="1"/>
      <c r="N367" s="1"/>
      <c r="O367" s="1"/>
      <c r="P367" s="1"/>
      <c r="Q367" s="1"/>
      <c r="R367" s="1"/>
      <c r="S367" s="1"/>
      <c r="T367" s="1"/>
      <c r="U367" s="1"/>
      <c r="V367" s="1"/>
      <c r="W367" s="1"/>
      <c r="X367" s="1"/>
    </row>
    <row r="368" spans="2:24" ht="12.75" customHeight="1" x14ac:dyDescent="0.25">
      <c r="B368" s="200"/>
      <c r="C368" s="34" t="s">
        <v>398</v>
      </c>
      <c r="D368" s="31" t="s">
        <v>320</v>
      </c>
      <c r="E368" s="50"/>
      <c r="F368" s="45"/>
      <c r="G368" s="55"/>
      <c r="H368" s="194"/>
      <c r="I368" s="21"/>
      <c r="J368" s="1"/>
      <c r="K368" s="1"/>
      <c r="L368" s="1"/>
      <c r="M368" s="1"/>
      <c r="N368" s="1"/>
      <c r="O368" s="1"/>
      <c r="P368" s="1"/>
      <c r="Q368" s="1"/>
      <c r="R368" s="1"/>
      <c r="S368" s="1"/>
      <c r="T368" s="1"/>
      <c r="U368" s="1"/>
      <c r="V368" s="1"/>
      <c r="W368" s="1"/>
      <c r="X368" s="1"/>
    </row>
    <row r="369" spans="2:24" ht="12.75" customHeight="1" x14ac:dyDescent="0.25">
      <c r="B369" s="200"/>
      <c r="C369" s="35"/>
      <c r="D369" s="36"/>
      <c r="E369" s="51"/>
      <c r="F369" s="46"/>
      <c r="G369" s="56"/>
      <c r="H369" s="195"/>
      <c r="I369" s="21"/>
      <c r="J369" s="1"/>
      <c r="K369" s="1"/>
      <c r="L369" s="1"/>
      <c r="M369" s="1"/>
      <c r="N369" s="1"/>
      <c r="O369" s="1"/>
      <c r="P369" s="1"/>
      <c r="Q369" s="1"/>
      <c r="R369" s="1"/>
      <c r="S369" s="1"/>
      <c r="T369" s="1"/>
      <c r="U369" s="1"/>
      <c r="V369" s="1"/>
      <c r="W369" s="1"/>
      <c r="X369" s="1"/>
    </row>
    <row r="370" spans="2:24" ht="12.75" customHeight="1" x14ac:dyDescent="0.25">
      <c r="B370" s="200"/>
      <c r="C370" s="207" t="s">
        <v>380</v>
      </c>
      <c r="D370" s="198"/>
      <c r="E370" s="37"/>
      <c r="F370" s="30" t="str">
        <f>IF(E370="Yes",1,"0")</f>
        <v>0</v>
      </c>
      <c r="G370" s="9"/>
      <c r="H370" s="193"/>
      <c r="I370" s="21"/>
      <c r="J370" s="1"/>
      <c r="K370" s="1"/>
      <c r="L370" s="1"/>
      <c r="M370" s="1"/>
      <c r="N370" s="1"/>
      <c r="O370" s="1"/>
      <c r="P370" s="1"/>
      <c r="Q370" s="1"/>
      <c r="R370" s="1"/>
      <c r="S370" s="1"/>
      <c r="T370" s="1"/>
      <c r="U370" s="1"/>
      <c r="V370" s="1"/>
      <c r="W370" s="1"/>
      <c r="X370" s="1"/>
    </row>
    <row r="371" spans="2:24" ht="12.75" customHeight="1" x14ac:dyDescent="0.25">
      <c r="B371" s="200"/>
      <c r="C371" s="32" t="s">
        <v>398</v>
      </c>
      <c r="D371" s="33" t="s">
        <v>321</v>
      </c>
      <c r="E371" s="49"/>
      <c r="F371" s="44"/>
      <c r="G371" s="57"/>
      <c r="H371" s="194"/>
      <c r="I371" s="21"/>
      <c r="J371" s="1"/>
      <c r="K371" s="1"/>
      <c r="L371" s="1"/>
      <c r="M371" s="1"/>
      <c r="N371" s="1"/>
      <c r="O371" s="1"/>
      <c r="P371" s="1"/>
      <c r="Q371" s="1"/>
      <c r="R371" s="1"/>
      <c r="S371" s="1"/>
      <c r="T371" s="1"/>
      <c r="U371" s="1"/>
      <c r="V371" s="1"/>
      <c r="W371" s="1"/>
      <c r="X371" s="1"/>
    </row>
    <row r="372" spans="2:24" ht="12.75" customHeight="1" x14ac:dyDescent="0.25">
      <c r="B372" s="200"/>
      <c r="C372" s="34" t="s">
        <v>398</v>
      </c>
      <c r="D372" s="31" t="s">
        <v>322</v>
      </c>
      <c r="E372" s="50"/>
      <c r="F372" s="45"/>
      <c r="G372" s="55"/>
      <c r="H372" s="194"/>
      <c r="I372" s="21"/>
      <c r="J372" s="1"/>
      <c r="K372" s="1"/>
      <c r="L372" s="1"/>
      <c r="M372" s="1"/>
      <c r="N372" s="1"/>
      <c r="O372" s="1"/>
      <c r="P372" s="1"/>
      <c r="Q372" s="1"/>
      <c r="R372" s="1"/>
      <c r="S372" s="1"/>
      <c r="T372" s="1"/>
      <c r="U372" s="1"/>
      <c r="V372" s="1"/>
      <c r="W372" s="1"/>
      <c r="X372" s="1"/>
    </row>
    <row r="373" spans="2:24" ht="12.75" customHeight="1" x14ac:dyDescent="0.25">
      <c r="B373" s="200"/>
      <c r="C373" s="34" t="s">
        <v>398</v>
      </c>
      <c r="D373" s="31" t="s">
        <v>323</v>
      </c>
      <c r="E373" s="50"/>
      <c r="F373" s="45"/>
      <c r="G373" s="55"/>
      <c r="H373" s="194"/>
      <c r="I373" s="21"/>
      <c r="J373" s="1"/>
      <c r="K373" s="1"/>
      <c r="L373" s="1"/>
      <c r="M373" s="1"/>
      <c r="N373" s="1"/>
      <c r="O373" s="1"/>
      <c r="P373" s="1"/>
      <c r="Q373" s="1"/>
      <c r="R373" s="1"/>
      <c r="S373" s="1"/>
      <c r="T373" s="1"/>
      <c r="U373" s="1"/>
      <c r="V373" s="1"/>
      <c r="W373" s="1"/>
      <c r="X373" s="1"/>
    </row>
    <row r="374" spans="2:24" ht="12.75" customHeight="1" x14ac:dyDescent="0.25">
      <c r="B374" s="201"/>
      <c r="C374" s="35"/>
      <c r="D374" s="36"/>
      <c r="E374" s="51"/>
      <c r="F374" s="46"/>
      <c r="G374" s="56"/>
      <c r="H374" s="195"/>
      <c r="I374" s="21"/>
      <c r="J374" s="1"/>
      <c r="K374" s="1"/>
      <c r="L374" s="1"/>
      <c r="M374" s="1"/>
      <c r="N374" s="1"/>
      <c r="O374" s="1"/>
      <c r="P374" s="1"/>
      <c r="Q374" s="1"/>
      <c r="R374" s="1"/>
      <c r="S374" s="1"/>
      <c r="T374" s="1"/>
      <c r="U374" s="1"/>
      <c r="V374" s="1"/>
      <c r="W374" s="1"/>
      <c r="X374" s="1"/>
    </row>
    <row r="375" spans="2:24" ht="12.75" customHeight="1" x14ac:dyDescent="0.2">
      <c r="B375" s="173" t="s">
        <v>324</v>
      </c>
      <c r="C375" s="174"/>
      <c r="D375" s="175"/>
      <c r="E375" s="42" t="s">
        <v>69</v>
      </c>
      <c r="F375" s="42"/>
      <c r="G375" s="42"/>
      <c r="H375" s="19" t="s">
        <v>70</v>
      </c>
      <c r="I375" s="68" t="s">
        <v>396</v>
      </c>
      <c r="J375" s="1"/>
      <c r="K375" s="1"/>
      <c r="L375" s="1"/>
      <c r="M375" s="1"/>
      <c r="N375" s="1"/>
      <c r="O375" s="1"/>
      <c r="P375" s="1"/>
      <c r="Q375" s="1"/>
      <c r="R375" s="1"/>
      <c r="S375" s="1"/>
      <c r="T375" s="1"/>
      <c r="U375" s="1"/>
      <c r="V375" s="1"/>
      <c r="W375" s="1"/>
      <c r="X375" s="1"/>
    </row>
    <row r="376" spans="2:24" ht="12.75" customHeight="1" x14ac:dyDescent="0.2">
      <c r="B376" s="199" t="s">
        <v>325</v>
      </c>
      <c r="C376" s="241" t="s">
        <v>381</v>
      </c>
      <c r="D376" s="206"/>
      <c r="E376" s="8"/>
      <c r="F376" s="30" t="str">
        <f>IF(E376="Yes",1,"0")</f>
        <v>0</v>
      </c>
      <c r="G376" s="9">
        <f>IF(SUM(F376:F385)&gt;0,IF(SUM(F376:F385)=2,2,1),0)</f>
        <v>1</v>
      </c>
      <c r="H376" s="193"/>
      <c r="I376" s="149" t="str">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200"/>
      <c r="C377" s="32" t="s">
        <v>398</v>
      </c>
      <c r="D377" s="33" t="s">
        <v>326</v>
      </c>
      <c r="E377" s="49"/>
      <c r="F377" s="44"/>
      <c r="G377" s="57"/>
      <c r="H377" s="194"/>
      <c r="I377" s="150"/>
      <c r="J377" s="1"/>
      <c r="K377" s="1"/>
      <c r="L377" s="1"/>
      <c r="M377" s="1"/>
      <c r="N377" s="1"/>
      <c r="O377" s="1"/>
      <c r="P377" s="1"/>
      <c r="Q377" s="1"/>
      <c r="R377" s="1"/>
      <c r="S377" s="1"/>
      <c r="T377" s="1"/>
      <c r="U377" s="1"/>
      <c r="V377" s="1"/>
      <c r="W377" s="1"/>
      <c r="X377" s="1"/>
    </row>
    <row r="378" spans="2:24" ht="12.75" customHeight="1" x14ac:dyDescent="0.2">
      <c r="B378" s="200"/>
      <c r="C378" s="34" t="s">
        <v>398</v>
      </c>
      <c r="D378" s="31" t="s">
        <v>327</v>
      </c>
      <c r="E378" s="50"/>
      <c r="F378" s="45"/>
      <c r="G378" s="55"/>
      <c r="H378" s="194"/>
      <c r="I378" s="150"/>
      <c r="J378" s="1"/>
      <c r="K378" s="1"/>
      <c r="L378" s="1"/>
      <c r="M378" s="1"/>
      <c r="N378" s="1"/>
      <c r="O378" s="1"/>
      <c r="P378" s="1"/>
      <c r="Q378" s="1"/>
      <c r="R378" s="1"/>
      <c r="S378" s="1"/>
      <c r="T378" s="1"/>
      <c r="U378" s="1"/>
      <c r="V378" s="1"/>
      <c r="W378" s="1"/>
      <c r="X378" s="1"/>
    </row>
    <row r="379" spans="2:24" ht="12.75" customHeight="1" x14ac:dyDescent="0.2">
      <c r="B379" s="200"/>
      <c r="C379" s="34" t="s">
        <v>398</v>
      </c>
      <c r="D379" s="31" t="s">
        <v>328</v>
      </c>
      <c r="E379" s="50"/>
      <c r="F379" s="45"/>
      <c r="G379" s="55"/>
      <c r="H379" s="194"/>
      <c r="I379" s="150"/>
      <c r="J379" s="1"/>
      <c r="K379" s="1"/>
      <c r="L379" s="1"/>
      <c r="M379" s="1"/>
      <c r="N379" s="1"/>
      <c r="O379" s="1"/>
      <c r="P379" s="1"/>
      <c r="Q379" s="1"/>
      <c r="R379" s="1"/>
      <c r="S379" s="1"/>
      <c r="T379" s="1"/>
      <c r="U379" s="1"/>
      <c r="V379" s="1"/>
      <c r="W379" s="1"/>
      <c r="X379" s="1"/>
    </row>
    <row r="380" spans="2:24" ht="12.75" customHeight="1" x14ac:dyDescent="0.2">
      <c r="B380" s="200"/>
      <c r="C380" s="34" t="s">
        <v>398</v>
      </c>
      <c r="D380" s="31" t="s">
        <v>329</v>
      </c>
      <c r="E380" s="50"/>
      <c r="F380" s="45"/>
      <c r="G380" s="55"/>
      <c r="H380" s="194"/>
      <c r="I380" s="151"/>
      <c r="J380" s="1"/>
      <c r="K380" s="1"/>
      <c r="L380" s="1"/>
      <c r="M380" s="1"/>
      <c r="N380" s="1"/>
      <c r="O380" s="1"/>
      <c r="P380" s="1"/>
      <c r="Q380" s="1"/>
      <c r="R380" s="1"/>
      <c r="S380" s="1"/>
      <c r="T380" s="1"/>
      <c r="U380" s="1"/>
      <c r="V380" s="1"/>
      <c r="W380" s="1"/>
      <c r="X380" s="1"/>
    </row>
    <row r="381" spans="2:24" ht="12.75" customHeight="1" x14ac:dyDescent="0.25">
      <c r="B381" s="200"/>
      <c r="C381" s="35"/>
      <c r="D381" s="36"/>
      <c r="E381" s="51"/>
      <c r="F381" s="46"/>
      <c r="G381" s="56"/>
      <c r="H381" s="195"/>
      <c r="I381" s="21"/>
      <c r="J381" s="1"/>
      <c r="K381" s="1"/>
      <c r="L381" s="1"/>
      <c r="M381" s="1"/>
      <c r="N381" s="1"/>
      <c r="O381" s="1"/>
      <c r="P381" s="1"/>
      <c r="Q381" s="1"/>
      <c r="R381" s="1"/>
      <c r="S381" s="1"/>
      <c r="T381" s="1"/>
      <c r="U381" s="1"/>
      <c r="V381" s="1"/>
      <c r="W381" s="1"/>
      <c r="X381" s="1"/>
    </row>
    <row r="382" spans="2:24" ht="12.75" customHeight="1" x14ac:dyDescent="0.25">
      <c r="B382" s="200"/>
      <c r="C382" s="207" t="s">
        <v>382</v>
      </c>
      <c r="D382" s="198"/>
      <c r="E382" s="37" t="s">
        <v>397</v>
      </c>
      <c r="F382" s="30">
        <f>IF(E382="Yes",1,"0")</f>
        <v>1</v>
      </c>
      <c r="G382" s="9"/>
      <c r="H382" s="193"/>
      <c r="I382" s="21"/>
      <c r="J382" s="1"/>
      <c r="K382" s="1"/>
      <c r="L382" s="1"/>
      <c r="M382" s="1"/>
      <c r="N382" s="1"/>
      <c r="O382" s="1"/>
      <c r="P382" s="1"/>
      <c r="Q382" s="1"/>
      <c r="R382" s="1"/>
      <c r="S382" s="1"/>
      <c r="T382" s="1"/>
      <c r="U382" s="1"/>
      <c r="V382" s="1"/>
      <c r="W382" s="1"/>
      <c r="X382" s="1"/>
    </row>
    <row r="383" spans="2:24" ht="12.75" customHeight="1" x14ac:dyDescent="0.25">
      <c r="B383" s="200"/>
      <c r="C383" s="32" t="s">
        <v>398</v>
      </c>
      <c r="D383" s="33" t="s">
        <v>330</v>
      </c>
      <c r="E383" s="49"/>
      <c r="F383" s="44"/>
      <c r="G383" s="57"/>
      <c r="H383" s="194"/>
      <c r="I383" s="21"/>
      <c r="J383" s="1"/>
      <c r="K383" s="1"/>
      <c r="L383" s="1"/>
      <c r="M383" s="1"/>
      <c r="N383" s="1"/>
      <c r="O383" s="1"/>
      <c r="P383" s="1"/>
      <c r="Q383" s="1"/>
      <c r="R383" s="1"/>
      <c r="S383" s="1"/>
      <c r="T383" s="1"/>
      <c r="U383" s="1"/>
      <c r="V383" s="1"/>
      <c r="W383" s="1"/>
      <c r="X383" s="1"/>
    </row>
    <row r="384" spans="2:24" ht="12.75" customHeight="1" x14ac:dyDescent="0.25">
      <c r="B384" s="200"/>
      <c r="C384" s="34" t="s">
        <v>398</v>
      </c>
      <c r="D384" s="31" t="s">
        <v>331</v>
      </c>
      <c r="E384" s="50"/>
      <c r="F384" s="45"/>
      <c r="G384" s="55"/>
      <c r="H384" s="194"/>
      <c r="I384" s="21"/>
      <c r="J384" s="1"/>
      <c r="K384" s="1"/>
      <c r="L384" s="1"/>
      <c r="M384" s="1"/>
      <c r="N384" s="1"/>
      <c r="O384" s="1"/>
      <c r="P384" s="1"/>
      <c r="Q384" s="1"/>
      <c r="R384" s="1"/>
      <c r="S384" s="1"/>
      <c r="T384" s="1"/>
      <c r="U384" s="1"/>
      <c r="V384" s="1"/>
      <c r="W384" s="1"/>
      <c r="X384" s="1"/>
    </row>
    <row r="385" spans="2:24" ht="12.75" customHeight="1" x14ac:dyDescent="0.25">
      <c r="B385" s="201"/>
      <c r="C385" s="35"/>
      <c r="D385" s="36"/>
      <c r="E385" s="51"/>
      <c r="F385" s="46"/>
      <c r="G385" s="56"/>
      <c r="H385" s="195"/>
      <c r="I385" s="21"/>
      <c r="J385" s="1"/>
      <c r="K385" s="1"/>
      <c r="L385" s="1"/>
      <c r="M385" s="1"/>
      <c r="N385" s="1"/>
      <c r="O385" s="1"/>
      <c r="P385" s="1"/>
      <c r="Q385" s="1"/>
      <c r="R385" s="1"/>
      <c r="S385" s="1"/>
      <c r="T385" s="1"/>
      <c r="U385" s="1"/>
      <c r="V385" s="1"/>
      <c r="W385" s="1"/>
      <c r="X385" s="1"/>
    </row>
    <row r="386" spans="2:24" ht="12.75" customHeight="1" x14ac:dyDescent="0.25">
      <c r="B386" s="191"/>
      <c r="C386" s="189"/>
      <c r="D386" s="189"/>
      <c r="E386" s="189"/>
      <c r="F386" s="189"/>
      <c r="G386" s="189"/>
      <c r="H386" s="192"/>
      <c r="I386" s="21"/>
      <c r="J386" s="1"/>
      <c r="K386" s="1"/>
      <c r="L386" s="1"/>
      <c r="M386" s="1"/>
      <c r="N386" s="1"/>
      <c r="O386" s="1"/>
      <c r="P386" s="1"/>
      <c r="Q386" s="1"/>
      <c r="R386" s="1"/>
      <c r="S386" s="1"/>
      <c r="T386" s="1"/>
      <c r="U386" s="1"/>
      <c r="V386" s="1"/>
      <c r="W386" s="1"/>
      <c r="X386" s="1"/>
    </row>
    <row r="387" spans="2:24" ht="12.75" customHeight="1" x14ac:dyDescent="0.25">
      <c r="B387" s="199" t="s">
        <v>332</v>
      </c>
      <c r="C387" s="205" t="s">
        <v>333</v>
      </c>
      <c r="D387" s="206"/>
      <c r="E387" s="8"/>
      <c r="F387" s="30" t="str">
        <f>IF(E387="Yes",1,"0")</f>
        <v>0</v>
      </c>
      <c r="G387" s="9">
        <f>IF(SUM(F387:F398)&gt;0,IF(SUM(F387:F398)=2,2,1),0)</f>
        <v>0</v>
      </c>
      <c r="H387" s="193"/>
      <c r="I387" s="21"/>
      <c r="J387" s="1"/>
      <c r="K387" s="1"/>
      <c r="L387" s="1"/>
      <c r="M387" s="1"/>
      <c r="N387" s="1"/>
      <c r="O387" s="1"/>
      <c r="P387" s="1"/>
      <c r="Q387" s="1"/>
      <c r="R387" s="1"/>
      <c r="S387" s="1"/>
      <c r="T387" s="1"/>
      <c r="U387" s="1"/>
      <c r="V387" s="1"/>
      <c r="W387" s="1"/>
      <c r="X387" s="1"/>
    </row>
    <row r="388" spans="2:24" ht="12.75" customHeight="1" x14ac:dyDescent="0.25">
      <c r="B388" s="200"/>
      <c r="C388" s="32" t="s">
        <v>398</v>
      </c>
      <c r="D388" s="33" t="s">
        <v>334</v>
      </c>
      <c r="E388" s="49"/>
      <c r="F388" s="44"/>
      <c r="G388" s="57"/>
      <c r="H388" s="194"/>
      <c r="I388" s="21"/>
      <c r="J388" s="1"/>
      <c r="K388" s="1"/>
      <c r="L388" s="1"/>
      <c r="M388" s="1"/>
      <c r="N388" s="1"/>
      <c r="O388" s="1"/>
      <c r="P388" s="1"/>
      <c r="Q388" s="1"/>
      <c r="R388" s="1"/>
      <c r="S388" s="1"/>
      <c r="T388" s="1"/>
      <c r="U388" s="1"/>
      <c r="V388" s="1"/>
      <c r="W388" s="1"/>
      <c r="X388" s="1"/>
    </row>
    <row r="389" spans="2:24" ht="12.75" customHeight="1" x14ac:dyDescent="0.25">
      <c r="B389" s="200"/>
      <c r="C389" s="34" t="s">
        <v>398</v>
      </c>
      <c r="D389" s="31" t="s">
        <v>335</v>
      </c>
      <c r="E389" s="50"/>
      <c r="F389" s="45"/>
      <c r="G389" s="55"/>
      <c r="H389" s="194"/>
      <c r="I389" s="21"/>
      <c r="J389" s="1"/>
      <c r="K389" s="1"/>
      <c r="L389" s="1"/>
      <c r="M389" s="1"/>
      <c r="N389" s="1"/>
      <c r="O389" s="1"/>
      <c r="P389" s="1"/>
      <c r="Q389" s="1"/>
      <c r="R389" s="1"/>
      <c r="S389" s="1"/>
      <c r="T389" s="1"/>
      <c r="U389" s="1"/>
      <c r="V389" s="1"/>
      <c r="W389" s="1"/>
      <c r="X389" s="1"/>
    </row>
    <row r="390" spans="2:24" ht="12.75" customHeight="1" x14ac:dyDescent="0.25">
      <c r="B390" s="200"/>
      <c r="C390" s="34" t="s">
        <v>398</v>
      </c>
      <c r="D390" s="31" t="s">
        <v>336</v>
      </c>
      <c r="E390" s="50"/>
      <c r="F390" s="45"/>
      <c r="G390" s="55"/>
      <c r="H390" s="194"/>
      <c r="I390" s="21"/>
      <c r="J390" s="1"/>
      <c r="K390" s="1"/>
      <c r="L390" s="1"/>
      <c r="M390" s="1"/>
      <c r="N390" s="1"/>
      <c r="O390" s="1"/>
      <c r="P390" s="1"/>
      <c r="Q390" s="1"/>
      <c r="R390" s="1"/>
      <c r="S390" s="1"/>
      <c r="T390" s="1"/>
      <c r="U390" s="1"/>
      <c r="V390" s="1"/>
      <c r="W390" s="1"/>
      <c r="X390" s="1"/>
    </row>
    <row r="391" spans="2:24" ht="12.75" customHeight="1" x14ac:dyDescent="0.25">
      <c r="B391" s="200"/>
      <c r="C391" s="35"/>
      <c r="D391" s="36"/>
      <c r="E391" s="51"/>
      <c r="F391" s="46"/>
      <c r="G391" s="56"/>
      <c r="H391" s="195"/>
      <c r="I391" s="21"/>
      <c r="J391" s="1"/>
      <c r="K391" s="1"/>
      <c r="L391" s="1"/>
      <c r="M391" s="1"/>
      <c r="N391" s="1"/>
      <c r="O391" s="1"/>
      <c r="P391" s="1"/>
      <c r="Q391" s="1"/>
      <c r="R391" s="1"/>
      <c r="S391" s="1"/>
      <c r="T391" s="1"/>
      <c r="U391" s="1"/>
      <c r="V391" s="1"/>
      <c r="W391" s="1"/>
      <c r="X391" s="1"/>
    </row>
    <row r="392" spans="2:24" ht="12.75" customHeight="1" x14ac:dyDescent="0.25">
      <c r="B392" s="200"/>
      <c r="C392" s="207" t="s">
        <v>383</v>
      </c>
      <c r="D392" s="198"/>
      <c r="E392" s="37"/>
      <c r="F392" s="30" t="str">
        <f>IF(E392="Yes",1,"0")</f>
        <v>0</v>
      </c>
      <c r="G392" s="9"/>
      <c r="H392" s="193"/>
      <c r="I392" s="21"/>
      <c r="J392" s="1"/>
      <c r="K392" s="1"/>
      <c r="L392" s="1"/>
      <c r="M392" s="1"/>
      <c r="N392" s="1"/>
      <c r="O392" s="1"/>
      <c r="P392" s="1"/>
      <c r="Q392" s="1"/>
      <c r="R392" s="1"/>
      <c r="S392" s="1"/>
      <c r="T392" s="1"/>
      <c r="U392" s="1"/>
      <c r="V392" s="1"/>
      <c r="W392" s="1"/>
      <c r="X392" s="1"/>
    </row>
    <row r="393" spans="2:24" ht="12.75" customHeight="1" x14ac:dyDescent="0.25">
      <c r="B393" s="200"/>
      <c r="C393" s="32" t="s">
        <v>398</v>
      </c>
      <c r="D393" s="33" t="s">
        <v>337</v>
      </c>
      <c r="E393" s="49"/>
      <c r="F393" s="44"/>
      <c r="G393" s="57"/>
      <c r="H393" s="194"/>
      <c r="I393" s="21"/>
      <c r="J393" s="1"/>
      <c r="K393" s="1"/>
      <c r="L393" s="1"/>
      <c r="M393" s="1"/>
      <c r="N393" s="1"/>
      <c r="O393" s="1"/>
      <c r="P393" s="1"/>
      <c r="Q393" s="1"/>
      <c r="R393" s="1"/>
      <c r="S393" s="1"/>
      <c r="T393" s="1"/>
      <c r="U393" s="1"/>
      <c r="V393" s="1"/>
      <c r="W393" s="1"/>
      <c r="X393" s="1"/>
    </row>
    <row r="394" spans="2:24" ht="12.75" customHeight="1" x14ac:dyDescent="0.25">
      <c r="B394" s="200"/>
      <c r="C394" s="34" t="s">
        <v>398</v>
      </c>
      <c r="D394" s="31" t="s">
        <v>338</v>
      </c>
      <c r="E394" s="50"/>
      <c r="F394" s="45"/>
      <c r="G394" s="55"/>
      <c r="H394" s="194"/>
      <c r="I394" s="21"/>
      <c r="J394" s="1"/>
      <c r="K394" s="1"/>
      <c r="L394" s="1"/>
      <c r="M394" s="1"/>
      <c r="N394" s="1"/>
      <c r="O394" s="1"/>
      <c r="P394" s="1"/>
      <c r="Q394" s="1"/>
      <c r="R394" s="1"/>
      <c r="S394" s="1"/>
      <c r="T394" s="1"/>
      <c r="U394" s="1"/>
      <c r="V394" s="1"/>
      <c r="W394" s="1"/>
      <c r="X394" s="1"/>
    </row>
    <row r="395" spans="2:24" ht="12.75" customHeight="1" x14ac:dyDescent="0.25">
      <c r="B395" s="200"/>
      <c r="C395" s="34" t="s">
        <v>398</v>
      </c>
      <c r="D395" s="31" t="s">
        <v>339</v>
      </c>
      <c r="E395" s="50"/>
      <c r="F395" s="45"/>
      <c r="G395" s="55"/>
      <c r="H395" s="194"/>
      <c r="I395" s="21"/>
      <c r="J395" s="1"/>
      <c r="K395" s="1"/>
      <c r="L395" s="1"/>
      <c r="M395" s="1"/>
      <c r="N395" s="1"/>
      <c r="O395" s="1"/>
      <c r="P395" s="1"/>
      <c r="Q395" s="1"/>
      <c r="R395" s="1"/>
      <c r="S395" s="1"/>
      <c r="T395" s="1"/>
      <c r="U395" s="1"/>
      <c r="V395" s="1"/>
      <c r="W395" s="1"/>
      <c r="X395" s="1"/>
    </row>
    <row r="396" spans="2:24" ht="12.75" customHeight="1" x14ac:dyDescent="0.25">
      <c r="B396" s="200"/>
      <c r="C396" s="34" t="s">
        <v>398</v>
      </c>
      <c r="D396" s="31" t="s">
        <v>340</v>
      </c>
      <c r="E396" s="50"/>
      <c r="F396" s="45"/>
      <c r="G396" s="55"/>
      <c r="H396" s="194"/>
      <c r="I396" s="21"/>
      <c r="J396" s="1"/>
      <c r="K396" s="1"/>
      <c r="L396" s="1"/>
      <c r="M396" s="1"/>
      <c r="N396" s="1"/>
      <c r="O396" s="1"/>
      <c r="P396" s="1"/>
      <c r="Q396" s="1"/>
      <c r="R396" s="1"/>
      <c r="S396" s="1"/>
      <c r="T396" s="1"/>
      <c r="U396" s="1"/>
      <c r="V396" s="1"/>
      <c r="W396" s="1"/>
      <c r="X396" s="1"/>
    </row>
    <row r="397" spans="2:24" ht="12.75" customHeight="1" x14ac:dyDescent="0.25">
      <c r="B397" s="200"/>
      <c r="C397" s="34" t="s">
        <v>398</v>
      </c>
      <c r="D397" s="31" t="s">
        <v>341</v>
      </c>
      <c r="E397" s="50"/>
      <c r="F397" s="45"/>
      <c r="G397" s="55"/>
      <c r="H397" s="194"/>
      <c r="I397" s="21"/>
      <c r="J397" s="1"/>
      <c r="K397" s="1"/>
      <c r="L397" s="1"/>
      <c r="M397" s="1"/>
      <c r="N397" s="1"/>
      <c r="O397" s="1"/>
      <c r="P397" s="1"/>
      <c r="Q397" s="1"/>
      <c r="R397" s="1"/>
      <c r="S397" s="1"/>
      <c r="T397" s="1"/>
      <c r="U397" s="1"/>
      <c r="V397" s="1"/>
      <c r="W397" s="1"/>
      <c r="X397" s="1"/>
    </row>
    <row r="398" spans="2:24" ht="12.75" customHeight="1" x14ac:dyDescent="0.25">
      <c r="B398" s="201"/>
      <c r="C398" s="35"/>
      <c r="D398" s="36"/>
      <c r="E398" s="51"/>
      <c r="F398" s="46"/>
      <c r="G398" s="56"/>
      <c r="H398" s="195"/>
      <c r="I398" s="21"/>
      <c r="J398" s="1"/>
      <c r="K398" s="1"/>
      <c r="L398" s="1"/>
      <c r="M398" s="1"/>
      <c r="N398" s="1"/>
      <c r="O398" s="1"/>
      <c r="P398" s="1"/>
      <c r="Q398" s="1"/>
      <c r="R398" s="1"/>
      <c r="S398" s="1"/>
      <c r="T398" s="1"/>
      <c r="U398" s="1"/>
      <c r="V398" s="1"/>
      <c r="W398" s="1"/>
      <c r="X398" s="1"/>
    </row>
    <row r="399" spans="2:24" ht="12.75" customHeight="1" x14ac:dyDescent="0.25">
      <c r="B399" s="191"/>
      <c r="C399" s="189"/>
      <c r="D399" s="189"/>
      <c r="E399" s="189"/>
      <c r="F399" s="189"/>
      <c r="G399" s="189"/>
      <c r="H399" s="192"/>
      <c r="I399" s="21"/>
      <c r="J399" s="1"/>
      <c r="K399" s="1"/>
      <c r="L399" s="1"/>
      <c r="M399" s="1"/>
      <c r="N399" s="1"/>
      <c r="O399" s="1"/>
      <c r="P399" s="1"/>
      <c r="Q399" s="1"/>
      <c r="R399" s="1"/>
      <c r="S399" s="1"/>
      <c r="T399" s="1"/>
      <c r="U399" s="1"/>
      <c r="V399" s="1"/>
      <c r="W399" s="1"/>
      <c r="X399" s="1"/>
    </row>
    <row r="400" spans="2:24" ht="12.75" customHeight="1" x14ac:dyDescent="0.25">
      <c r="B400" s="199" t="s">
        <v>342</v>
      </c>
      <c r="C400" s="205" t="s">
        <v>0</v>
      </c>
      <c r="D400" s="206"/>
      <c r="E400" s="8"/>
      <c r="F400" s="30" t="str">
        <f>IF(E400="Yes",1,"0")</f>
        <v>0</v>
      </c>
      <c r="G400" s="9">
        <f>IF(SUM(F400:F409)&gt;0,IF(SUM(F400:F409)=2,2,1),0)</f>
        <v>0</v>
      </c>
      <c r="H400" s="193"/>
      <c r="I400" s="21"/>
      <c r="J400" s="1"/>
      <c r="K400" s="1"/>
      <c r="L400" s="1"/>
      <c r="M400" s="1"/>
      <c r="N400" s="1"/>
      <c r="O400" s="1"/>
      <c r="P400" s="1"/>
      <c r="Q400" s="1"/>
      <c r="R400" s="1"/>
      <c r="S400" s="1"/>
      <c r="T400" s="1"/>
      <c r="U400" s="1"/>
      <c r="V400" s="1"/>
      <c r="W400" s="1"/>
      <c r="X400" s="1"/>
    </row>
    <row r="401" spans="2:24" ht="12.75" customHeight="1" x14ac:dyDescent="0.25">
      <c r="B401" s="200"/>
      <c r="C401" s="32" t="s">
        <v>398</v>
      </c>
      <c r="D401" s="33" t="s">
        <v>1</v>
      </c>
      <c r="E401" s="49"/>
      <c r="F401" s="44"/>
      <c r="G401" s="57"/>
      <c r="H401" s="194"/>
      <c r="I401" s="21"/>
      <c r="J401" s="1"/>
      <c r="K401" s="1"/>
      <c r="L401" s="1"/>
      <c r="M401" s="1"/>
      <c r="N401" s="1"/>
      <c r="O401" s="1"/>
      <c r="P401" s="1"/>
      <c r="Q401" s="1"/>
      <c r="R401" s="1"/>
      <c r="S401" s="1"/>
      <c r="T401" s="1"/>
      <c r="U401" s="1"/>
      <c r="V401" s="1"/>
      <c r="W401" s="1"/>
      <c r="X401" s="1"/>
    </row>
    <row r="402" spans="2:24" ht="12.75" customHeight="1" x14ac:dyDescent="0.25">
      <c r="B402" s="200"/>
      <c r="C402" s="34" t="s">
        <v>398</v>
      </c>
      <c r="D402" s="31" t="s">
        <v>2</v>
      </c>
      <c r="E402" s="50"/>
      <c r="F402" s="45"/>
      <c r="G402" s="55"/>
      <c r="H402" s="194"/>
      <c r="I402" s="21"/>
      <c r="J402" s="1"/>
      <c r="K402" s="1"/>
      <c r="L402" s="1"/>
      <c r="M402" s="1"/>
      <c r="N402" s="1"/>
      <c r="O402" s="1"/>
      <c r="P402" s="1"/>
      <c r="Q402" s="1"/>
      <c r="R402" s="1"/>
      <c r="S402" s="1"/>
      <c r="T402" s="1"/>
      <c r="U402" s="1"/>
      <c r="V402" s="1"/>
      <c r="W402" s="1"/>
      <c r="X402" s="1"/>
    </row>
    <row r="403" spans="2:24" ht="12.75" customHeight="1" x14ac:dyDescent="0.25">
      <c r="B403" s="200"/>
      <c r="C403" s="35"/>
      <c r="D403" s="36"/>
      <c r="E403" s="51"/>
      <c r="F403" s="46"/>
      <c r="G403" s="56"/>
      <c r="H403" s="195"/>
      <c r="I403" s="21"/>
      <c r="J403" s="1"/>
      <c r="K403" s="1"/>
      <c r="L403" s="1"/>
      <c r="M403" s="1"/>
      <c r="N403" s="1"/>
      <c r="O403" s="1"/>
      <c r="P403" s="1"/>
      <c r="Q403" s="1"/>
      <c r="R403" s="1"/>
      <c r="S403" s="1"/>
      <c r="T403" s="1"/>
      <c r="U403" s="1"/>
      <c r="V403" s="1"/>
      <c r="W403" s="1"/>
      <c r="X403" s="1"/>
    </row>
    <row r="404" spans="2:24" ht="12.75" customHeight="1" x14ac:dyDescent="0.25">
      <c r="B404" s="200"/>
      <c r="C404" s="207" t="s">
        <v>384</v>
      </c>
      <c r="D404" s="198"/>
      <c r="E404" s="37"/>
      <c r="F404" s="30" t="str">
        <f>IF(E404="Yes",1,"0")</f>
        <v>0</v>
      </c>
      <c r="G404" s="9"/>
      <c r="H404" s="193"/>
      <c r="I404" s="21"/>
      <c r="J404" s="1"/>
      <c r="K404" s="1"/>
      <c r="L404" s="1"/>
      <c r="M404" s="1"/>
      <c r="N404" s="1"/>
      <c r="O404" s="1"/>
      <c r="P404" s="1"/>
      <c r="Q404" s="1"/>
      <c r="R404" s="1"/>
      <c r="S404" s="1"/>
      <c r="T404" s="1"/>
      <c r="U404" s="1"/>
      <c r="V404" s="1"/>
      <c r="W404" s="1"/>
      <c r="X404" s="1"/>
    </row>
    <row r="405" spans="2:24" ht="12.75" customHeight="1" x14ac:dyDescent="0.25">
      <c r="B405" s="200"/>
      <c r="C405" s="32" t="s">
        <v>398</v>
      </c>
      <c r="D405" s="33" t="s">
        <v>3</v>
      </c>
      <c r="E405" s="49"/>
      <c r="F405" s="44"/>
      <c r="G405" s="57"/>
      <c r="H405" s="194"/>
      <c r="I405" s="21"/>
      <c r="J405" s="1"/>
      <c r="K405" s="1"/>
      <c r="L405" s="1"/>
      <c r="M405" s="1"/>
      <c r="N405" s="1"/>
      <c r="O405" s="1"/>
      <c r="P405" s="1"/>
      <c r="Q405" s="1"/>
      <c r="R405" s="1"/>
      <c r="S405" s="1"/>
      <c r="T405" s="1"/>
      <c r="U405" s="1"/>
      <c r="V405" s="1"/>
      <c r="W405" s="1"/>
      <c r="X405" s="1"/>
    </row>
    <row r="406" spans="2:24" ht="12.75" customHeight="1" x14ac:dyDescent="0.25">
      <c r="B406" s="200"/>
      <c r="C406" s="34" t="s">
        <v>398</v>
      </c>
      <c r="D406" s="31" t="s">
        <v>4</v>
      </c>
      <c r="E406" s="50"/>
      <c r="F406" s="45"/>
      <c r="G406" s="55"/>
      <c r="H406" s="194"/>
      <c r="I406" s="21"/>
      <c r="J406" s="1"/>
      <c r="K406" s="1"/>
      <c r="L406" s="1"/>
      <c r="M406" s="1"/>
      <c r="N406" s="1"/>
      <c r="O406" s="1"/>
      <c r="P406" s="1"/>
      <c r="Q406" s="1"/>
      <c r="R406" s="1"/>
      <c r="S406" s="1"/>
      <c r="T406" s="1"/>
      <c r="U406" s="1"/>
      <c r="V406" s="1"/>
      <c r="W406" s="1"/>
      <c r="X406" s="1"/>
    </row>
    <row r="407" spans="2:24" ht="12.75" customHeight="1" x14ac:dyDescent="0.25">
      <c r="B407" s="200"/>
      <c r="C407" s="34" t="s">
        <v>398</v>
      </c>
      <c r="D407" s="31" t="s">
        <v>5</v>
      </c>
      <c r="E407" s="50"/>
      <c r="F407" s="45"/>
      <c r="G407" s="55"/>
      <c r="H407" s="194"/>
      <c r="I407" s="21"/>
      <c r="J407" s="1"/>
      <c r="K407" s="1"/>
      <c r="L407" s="1"/>
      <c r="M407" s="1"/>
      <c r="N407" s="1"/>
      <c r="O407" s="1"/>
      <c r="P407" s="1"/>
      <c r="Q407" s="1"/>
      <c r="R407" s="1"/>
      <c r="S407" s="1"/>
      <c r="T407" s="1"/>
      <c r="U407" s="1"/>
      <c r="V407" s="1"/>
      <c r="W407" s="1"/>
      <c r="X407" s="1"/>
    </row>
    <row r="408" spans="2:24" ht="12.75" customHeight="1" x14ac:dyDescent="0.25">
      <c r="B408" s="200"/>
      <c r="C408" s="34" t="s">
        <v>398</v>
      </c>
      <c r="D408" s="31" t="s">
        <v>6</v>
      </c>
      <c r="E408" s="50"/>
      <c r="F408" s="45"/>
      <c r="G408" s="55"/>
      <c r="H408" s="194"/>
      <c r="I408" s="21"/>
      <c r="J408" s="1"/>
      <c r="K408" s="1"/>
      <c r="L408" s="1"/>
      <c r="M408" s="1"/>
      <c r="N408" s="1"/>
      <c r="O408" s="1"/>
      <c r="P408" s="1"/>
      <c r="Q408" s="1"/>
      <c r="R408" s="1"/>
      <c r="S408" s="1"/>
      <c r="T408" s="1"/>
      <c r="U408" s="1"/>
      <c r="V408" s="1"/>
      <c r="W408" s="1"/>
      <c r="X408" s="1"/>
    </row>
    <row r="409" spans="2:24" ht="12.75" customHeight="1" x14ac:dyDescent="0.25">
      <c r="B409" s="201"/>
      <c r="C409" s="35"/>
      <c r="D409" s="36"/>
      <c r="E409" s="51"/>
      <c r="F409" s="46"/>
      <c r="G409" s="56"/>
      <c r="H409" s="195"/>
      <c r="I409" s="21"/>
      <c r="J409" s="1"/>
      <c r="K409" s="1"/>
      <c r="L409" s="1"/>
      <c r="M409" s="1"/>
      <c r="N409" s="1"/>
      <c r="O409" s="1"/>
      <c r="P409" s="1"/>
      <c r="Q409" s="1"/>
      <c r="R409" s="1"/>
      <c r="S409" s="1"/>
      <c r="T409" s="1"/>
      <c r="U409" s="1"/>
      <c r="V409" s="1"/>
      <c r="W409" s="1"/>
      <c r="X409" s="1"/>
    </row>
    <row r="410" spans="2:24" ht="12.75" customHeight="1" x14ac:dyDescent="0.2">
      <c r="B410" s="173" t="s">
        <v>7</v>
      </c>
      <c r="C410" s="174"/>
      <c r="D410" s="175"/>
      <c r="E410" s="42" t="s">
        <v>69</v>
      </c>
      <c r="F410" s="42"/>
      <c r="G410" s="42"/>
      <c r="H410" s="19" t="s">
        <v>70</v>
      </c>
      <c r="I410" s="68" t="s">
        <v>396</v>
      </c>
      <c r="J410" s="1"/>
      <c r="K410" s="1"/>
      <c r="L410" s="1"/>
      <c r="M410" s="1"/>
      <c r="N410" s="1"/>
      <c r="O410" s="1"/>
      <c r="P410" s="1"/>
      <c r="Q410" s="1"/>
      <c r="R410" s="1"/>
      <c r="S410" s="1"/>
      <c r="T410" s="1"/>
      <c r="U410" s="1"/>
      <c r="V410" s="1"/>
      <c r="W410" s="1"/>
      <c r="X410" s="1"/>
    </row>
    <row r="411" spans="2:24" ht="12.75" customHeight="1" x14ac:dyDescent="0.2">
      <c r="B411" s="199" t="s">
        <v>8</v>
      </c>
      <c r="C411" s="241" t="s">
        <v>385</v>
      </c>
      <c r="D411" s="206"/>
      <c r="E411" s="8"/>
      <c r="F411" s="30" t="str">
        <f>IF(E411="Yes",1,"0")</f>
        <v>0</v>
      </c>
      <c r="G411" s="9">
        <f>IF(SUM(F411:F422)&gt;0,IF(SUM(F411:F422)=2,2,1),0)</f>
        <v>0</v>
      </c>
      <c r="H411" s="193"/>
      <c r="I411" s="149"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200"/>
      <c r="C412" s="32" t="s">
        <v>398</v>
      </c>
      <c r="D412" s="33" t="s">
        <v>9</v>
      </c>
      <c r="E412" s="49"/>
      <c r="F412" s="44"/>
      <c r="G412" s="57"/>
      <c r="H412" s="194"/>
      <c r="I412" s="150"/>
      <c r="J412" s="1"/>
      <c r="K412" s="1"/>
      <c r="L412" s="1"/>
      <c r="M412" s="1"/>
      <c r="N412" s="1"/>
      <c r="O412" s="1"/>
      <c r="P412" s="1"/>
      <c r="Q412" s="1"/>
      <c r="R412" s="1"/>
      <c r="S412" s="1"/>
      <c r="T412" s="1"/>
      <c r="U412" s="1"/>
      <c r="V412" s="1"/>
      <c r="W412" s="1"/>
      <c r="X412" s="1"/>
    </row>
    <row r="413" spans="2:24" ht="12.75" customHeight="1" x14ac:dyDescent="0.2">
      <c r="B413" s="200"/>
      <c r="C413" s="34" t="s">
        <v>398</v>
      </c>
      <c r="D413" s="31" t="s">
        <v>10</v>
      </c>
      <c r="E413" s="50"/>
      <c r="F413" s="45"/>
      <c r="G413" s="55"/>
      <c r="H413" s="194"/>
      <c r="I413" s="150"/>
      <c r="J413" s="1"/>
      <c r="K413" s="1"/>
      <c r="L413" s="1"/>
      <c r="M413" s="1"/>
      <c r="N413" s="1"/>
      <c r="O413" s="1"/>
      <c r="P413" s="1"/>
      <c r="Q413" s="1"/>
      <c r="R413" s="1"/>
      <c r="S413" s="1"/>
      <c r="T413" s="1"/>
      <c r="U413" s="1"/>
      <c r="V413" s="1"/>
      <c r="W413" s="1"/>
      <c r="X413" s="1"/>
    </row>
    <row r="414" spans="2:24" ht="12.75" customHeight="1" x14ac:dyDescent="0.2">
      <c r="B414" s="200"/>
      <c r="C414" s="34" t="s">
        <v>398</v>
      </c>
      <c r="D414" s="31" t="s">
        <v>11</v>
      </c>
      <c r="E414" s="50"/>
      <c r="F414" s="45"/>
      <c r="G414" s="55"/>
      <c r="H414" s="194"/>
      <c r="I414" s="150"/>
      <c r="J414" s="1"/>
      <c r="K414" s="1"/>
      <c r="L414" s="1"/>
      <c r="M414" s="1"/>
      <c r="N414" s="1"/>
      <c r="O414" s="1"/>
      <c r="P414" s="1"/>
      <c r="Q414" s="1"/>
      <c r="R414" s="1"/>
      <c r="S414" s="1"/>
      <c r="T414" s="1"/>
      <c r="U414" s="1"/>
      <c r="V414" s="1"/>
      <c r="W414" s="1"/>
      <c r="X414" s="1"/>
    </row>
    <row r="415" spans="2:24" ht="12.75" customHeight="1" x14ac:dyDescent="0.2">
      <c r="B415" s="200"/>
      <c r="C415" s="34" t="s">
        <v>398</v>
      </c>
      <c r="D415" s="31" t="s">
        <v>12</v>
      </c>
      <c r="E415" s="50"/>
      <c r="F415" s="45"/>
      <c r="G415" s="55"/>
      <c r="H415" s="194"/>
      <c r="I415" s="151"/>
      <c r="J415" s="1"/>
      <c r="K415" s="1"/>
      <c r="L415" s="1"/>
      <c r="M415" s="1"/>
      <c r="N415" s="1"/>
      <c r="O415" s="1"/>
      <c r="P415" s="1"/>
      <c r="Q415" s="1"/>
      <c r="R415" s="1"/>
      <c r="S415" s="1"/>
      <c r="T415" s="1"/>
      <c r="U415" s="1"/>
      <c r="V415" s="1"/>
      <c r="W415" s="1"/>
      <c r="X415" s="1"/>
    </row>
    <row r="416" spans="2:24" ht="12.75" customHeight="1" x14ac:dyDescent="0.25">
      <c r="B416" s="200"/>
      <c r="C416" s="35"/>
      <c r="D416" s="36"/>
      <c r="E416" s="51"/>
      <c r="F416" s="46"/>
      <c r="G416" s="56"/>
      <c r="H416" s="195"/>
      <c r="I416" s="21"/>
      <c r="J416" s="1"/>
      <c r="K416" s="1"/>
      <c r="L416" s="1"/>
      <c r="M416" s="1"/>
      <c r="N416" s="1"/>
      <c r="O416" s="1"/>
      <c r="P416" s="1"/>
      <c r="Q416" s="1"/>
      <c r="R416" s="1"/>
      <c r="S416" s="1"/>
      <c r="T416" s="1"/>
      <c r="U416" s="1"/>
      <c r="V416" s="1"/>
      <c r="W416" s="1"/>
      <c r="X416" s="1"/>
    </row>
    <row r="417" spans="2:24" ht="12.75" customHeight="1" x14ac:dyDescent="0.25">
      <c r="B417" s="200"/>
      <c r="C417" s="207" t="s">
        <v>386</v>
      </c>
      <c r="D417" s="198"/>
      <c r="E417" s="37"/>
      <c r="F417" s="30" t="str">
        <f>IF(E417="Yes",1,"0")</f>
        <v>0</v>
      </c>
      <c r="G417" s="9"/>
      <c r="H417" s="193"/>
      <c r="I417" s="21"/>
      <c r="J417" s="1"/>
      <c r="K417" s="1"/>
      <c r="L417" s="1"/>
      <c r="M417" s="1"/>
      <c r="N417" s="1"/>
      <c r="O417" s="1"/>
      <c r="P417" s="1"/>
      <c r="Q417" s="1"/>
      <c r="R417" s="1"/>
      <c r="S417" s="1"/>
      <c r="T417" s="1"/>
      <c r="U417" s="1"/>
      <c r="V417" s="1"/>
      <c r="W417" s="1"/>
      <c r="X417" s="1"/>
    </row>
    <row r="418" spans="2:24" ht="12.75" customHeight="1" x14ac:dyDescent="0.25">
      <c r="B418" s="200"/>
      <c r="C418" s="32" t="s">
        <v>398</v>
      </c>
      <c r="D418" s="33" t="s">
        <v>13</v>
      </c>
      <c r="E418" s="49"/>
      <c r="F418" s="44"/>
      <c r="G418" s="57"/>
      <c r="H418" s="194"/>
      <c r="I418" s="21"/>
      <c r="J418" s="1"/>
      <c r="K418" s="1"/>
      <c r="L418" s="1"/>
      <c r="M418" s="1"/>
      <c r="N418" s="1"/>
      <c r="O418" s="1"/>
      <c r="P418" s="1"/>
      <c r="Q418" s="1"/>
      <c r="R418" s="1"/>
      <c r="S418" s="1"/>
      <c r="T418" s="1"/>
      <c r="U418" s="1"/>
      <c r="V418" s="1"/>
      <c r="W418" s="1"/>
      <c r="X418" s="1"/>
    </row>
    <row r="419" spans="2:24" ht="12.75" customHeight="1" x14ac:dyDescent="0.25">
      <c r="B419" s="200"/>
      <c r="C419" s="34" t="s">
        <v>398</v>
      </c>
      <c r="D419" s="31" t="s">
        <v>14</v>
      </c>
      <c r="E419" s="50"/>
      <c r="F419" s="45"/>
      <c r="G419" s="55"/>
      <c r="H419" s="194"/>
      <c r="I419" s="21"/>
      <c r="J419" s="1"/>
      <c r="K419" s="1"/>
      <c r="L419" s="1"/>
      <c r="M419" s="1"/>
      <c r="N419" s="1"/>
      <c r="O419" s="1"/>
      <c r="P419" s="1"/>
      <c r="Q419" s="1"/>
      <c r="R419" s="1"/>
      <c r="S419" s="1"/>
      <c r="T419" s="1"/>
      <c r="U419" s="1"/>
      <c r="V419" s="1"/>
      <c r="W419" s="1"/>
      <c r="X419" s="1"/>
    </row>
    <row r="420" spans="2:24" ht="12.75" customHeight="1" x14ac:dyDescent="0.25">
      <c r="B420" s="200"/>
      <c r="C420" s="34" t="s">
        <v>398</v>
      </c>
      <c r="D420" s="31" t="s">
        <v>15</v>
      </c>
      <c r="E420" s="50"/>
      <c r="F420" s="45"/>
      <c r="G420" s="55"/>
      <c r="H420" s="194"/>
      <c r="I420" s="21"/>
      <c r="J420" s="1"/>
      <c r="K420" s="1"/>
      <c r="L420" s="1"/>
      <c r="M420" s="1"/>
      <c r="N420" s="1"/>
      <c r="O420" s="1"/>
      <c r="P420" s="1"/>
      <c r="Q420" s="1"/>
      <c r="R420" s="1"/>
      <c r="S420" s="1"/>
      <c r="T420" s="1"/>
      <c r="U420" s="1"/>
      <c r="V420" s="1"/>
      <c r="W420" s="1"/>
      <c r="X420" s="1"/>
    </row>
    <row r="421" spans="2:24" ht="12.75" customHeight="1" x14ac:dyDescent="0.25">
      <c r="B421" s="200"/>
      <c r="C421" s="34" t="s">
        <v>398</v>
      </c>
      <c r="D421" s="31" t="s">
        <v>16</v>
      </c>
      <c r="E421" s="50"/>
      <c r="F421" s="45"/>
      <c r="G421" s="55"/>
      <c r="H421" s="194"/>
      <c r="I421" s="21"/>
      <c r="J421" s="1"/>
      <c r="K421" s="1"/>
      <c r="L421" s="1"/>
      <c r="M421" s="1"/>
      <c r="N421" s="1"/>
      <c r="O421" s="1"/>
      <c r="P421" s="1"/>
      <c r="Q421" s="1"/>
      <c r="R421" s="1"/>
      <c r="S421" s="1"/>
      <c r="T421" s="1"/>
      <c r="U421" s="1"/>
      <c r="V421" s="1"/>
      <c r="W421" s="1"/>
      <c r="X421" s="1"/>
    </row>
    <row r="422" spans="2:24" ht="12.75" customHeight="1" x14ac:dyDescent="0.25">
      <c r="B422" s="201"/>
      <c r="C422" s="35"/>
      <c r="D422" s="36"/>
      <c r="E422" s="51"/>
      <c r="F422" s="46"/>
      <c r="G422" s="56"/>
      <c r="H422" s="195"/>
      <c r="I422" s="21"/>
      <c r="J422" s="1"/>
      <c r="K422" s="1"/>
      <c r="L422" s="1"/>
      <c r="M422" s="1"/>
      <c r="N422" s="1"/>
      <c r="O422" s="1"/>
      <c r="P422" s="1"/>
      <c r="Q422" s="1"/>
      <c r="R422" s="1"/>
      <c r="S422" s="1"/>
      <c r="T422" s="1"/>
      <c r="U422" s="1"/>
      <c r="V422" s="1"/>
      <c r="W422" s="1"/>
      <c r="X422" s="1"/>
    </row>
    <row r="423" spans="2:24" ht="12.75" customHeight="1" x14ac:dyDescent="0.25">
      <c r="B423" s="191"/>
      <c r="C423" s="189"/>
      <c r="D423" s="189"/>
      <c r="E423" s="189"/>
      <c r="F423" s="189"/>
      <c r="G423" s="189"/>
      <c r="H423" s="192"/>
      <c r="I423" s="21"/>
      <c r="J423" s="1"/>
      <c r="K423" s="1"/>
      <c r="L423" s="1"/>
      <c r="M423" s="1"/>
      <c r="N423" s="1"/>
      <c r="O423" s="1"/>
      <c r="P423" s="1"/>
      <c r="Q423" s="1"/>
      <c r="R423" s="1"/>
      <c r="S423" s="1"/>
      <c r="T423" s="1"/>
      <c r="U423" s="1"/>
      <c r="V423" s="1"/>
      <c r="W423" s="1"/>
      <c r="X423" s="1"/>
    </row>
    <row r="424" spans="2:24" ht="12.75" customHeight="1" x14ac:dyDescent="0.25">
      <c r="B424" s="199" t="s">
        <v>17</v>
      </c>
      <c r="C424" s="241" t="s">
        <v>387</v>
      </c>
      <c r="D424" s="206"/>
      <c r="E424" s="8" t="s">
        <v>397</v>
      </c>
      <c r="F424" s="30">
        <f>IF(E424="Yes",1,"0")</f>
        <v>1</v>
      </c>
      <c r="G424" s="9">
        <f>IF(SUM(F424:F437)&gt;0,IF(SUM(F424:F437)=2,2,1),0)</f>
        <v>1</v>
      </c>
      <c r="H424" s="193"/>
      <c r="I424" s="21"/>
      <c r="J424" s="1"/>
      <c r="K424" s="1"/>
      <c r="L424" s="1"/>
      <c r="M424" s="1"/>
      <c r="N424" s="1"/>
      <c r="O424" s="1"/>
      <c r="P424" s="1"/>
      <c r="Q424" s="1"/>
      <c r="R424" s="1"/>
      <c r="S424" s="1"/>
      <c r="T424" s="1"/>
      <c r="U424" s="1"/>
      <c r="V424" s="1"/>
      <c r="W424" s="1"/>
      <c r="X424" s="1"/>
    </row>
    <row r="425" spans="2:24" ht="12.75" customHeight="1" x14ac:dyDescent="0.25">
      <c r="B425" s="200"/>
      <c r="C425" s="32" t="s">
        <v>398</v>
      </c>
      <c r="D425" s="33" t="s">
        <v>18</v>
      </c>
      <c r="E425" s="49"/>
      <c r="F425" s="44"/>
      <c r="G425" s="57"/>
      <c r="H425" s="194"/>
      <c r="I425" s="21"/>
      <c r="J425" s="1"/>
      <c r="K425" s="1"/>
      <c r="L425" s="1"/>
      <c r="M425" s="1"/>
      <c r="N425" s="1"/>
      <c r="O425" s="1"/>
      <c r="P425" s="1"/>
      <c r="Q425" s="1"/>
      <c r="R425" s="1"/>
      <c r="S425" s="1"/>
      <c r="T425" s="1"/>
      <c r="U425" s="1"/>
      <c r="V425" s="1"/>
      <c r="W425" s="1"/>
      <c r="X425" s="1"/>
    </row>
    <row r="426" spans="2:24" ht="12.75" customHeight="1" x14ac:dyDescent="0.25">
      <c r="B426" s="200"/>
      <c r="C426" s="34" t="s">
        <v>398</v>
      </c>
      <c r="D426" s="31" t="s">
        <v>19</v>
      </c>
      <c r="E426" s="50"/>
      <c r="F426" s="45"/>
      <c r="G426" s="55"/>
      <c r="H426" s="194"/>
      <c r="I426" s="21"/>
      <c r="J426" s="1"/>
      <c r="K426" s="1"/>
      <c r="L426" s="1"/>
      <c r="M426" s="1"/>
      <c r="N426" s="1"/>
      <c r="O426" s="1"/>
      <c r="P426" s="1"/>
      <c r="Q426" s="1"/>
      <c r="R426" s="1"/>
      <c r="S426" s="1"/>
      <c r="T426" s="1"/>
      <c r="U426" s="1"/>
      <c r="V426" s="1"/>
      <c r="W426" s="1"/>
      <c r="X426" s="1"/>
    </row>
    <row r="427" spans="2:24" ht="12.75" customHeight="1" x14ac:dyDescent="0.25">
      <c r="B427" s="200"/>
      <c r="C427" s="34" t="s">
        <v>398</v>
      </c>
      <c r="D427" s="31" t="s">
        <v>20</v>
      </c>
      <c r="E427" s="50"/>
      <c r="F427" s="45"/>
      <c r="G427" s="55"/>
      <c r="H427" s="194"/>
      <c r="I427" s="21"/>
      <c r="J427" s="1"/>
      <c r="K427" s="1"/>
      <c r="L427" s="1"/>
      <c r="M427" s="1"/>
      <c r="N427" s="1"/>
      <c r="O427" s="1"/>
      <c r="P427" s="1"/>
      <c r="Q427" s="1"/>
      <c r="R427" s="1"/>
      <c r="S427" s="1"/>
      <c r="T427" s="1"/>
      <c r="U427" s="1"/>
      <c r="V427" s="1"/>
      <c r="W427" s="1"/>
      <c r="X427" s="1"/>
    </row>
    <row r="428" spans="2:24" ht="12.75" customHeight="1" x14ac:dyDescent="0.25">
      <c r="B428" s="200"/>
      <c r="C428" s="34" t="s">
        <v>398</v>
      </c>
      <c r="D428" s="31" t="s">
        <v>21</v>
      </c>
      <c r="E428" s="50"/>
      <c r="F428" s="45"/>
      <c r="G428" s="55"/>
      <c r="H428" s="194"/>
      <c r="I428" s="21"/>
      <c r="J428" s="1"/>
      <c r="K428" s="1"/>
      <c r="L428" s="1"/>
      <c r="M428" s="1"/>
      <c r="N428" s="1"/>
      <c r="O428" s="1"/>
      <c r="P428" s="1"/>
      <c r="Q428" s="1"/>
      <c r="R428" s="1"/>
      <c r="S428" s="1"/>
      <c r="T428" s="1"/>
      <c r="U428" s="1"/>
      <c r="V428" s="1"/>
      <c r="W428" s="1"/>
      <c r="X428" s="1"/>
    </row>
    <row r="429" spans="2:24" ht="12.75" customHeight="1" x14ac:dyDescent="0.25">
      <c r="B429" s="200"/>
      <c r="C429" s="34" t="s">
        <v>398</v>
      </c>
      <c r="D429" s="31" t="s">
        <v>22</v>
      </c>
      <c r="E429" s="50"/>
      <c r="F429" s="45"/>
      <c r="G429" s="55"/>
      <c r="H429" s="194"/>
      <c r="I429" s="21"/>
      <c r="J429" s="1"/>
      <c r="K429" s="1"/>
      <c r="L429" s="1"/>
      <c r="M429" s="1"/>
      <c r="N429" s="1"/>
      <c r="O429" s="1"/>
      <c r="P429" s="1"/>
      <c r="Q429" s="1"/>
      <c r="R429" s="1"/>
      <c r="S429" s="1"/>
      <c r="T429" s="1"/>
      <c r="U429" s="1"/>
      <c r="V429" s="1"/>
      <c r="W429" s="1"/>
      <c r="X429" s="1"/>
    </row>
    <row r="430" spans="2:24" ht="12.75" customHeight="1" x14ac:dyDescent="0.25">
      <c r="B430" s="200"/>
      <c r="C430" s="35"/>
      <c r="D430" s="36"/>
      <c r="E430" s="51"/>
      <c r="F430" s="46"/>
      <c r="G430" s="56"/>
      <c r="H430" s="195"/>
      <c r="I430" s="21"/>
      <c r="J430" s="1"/>
      <c r="K430" s="1"/>
      <c r="L430" s="1"/>
      <c r="M430" s="1"/>
      <c r="N430" s="1"/>
      <c r="O430" s="1"/>
      <c r="P430" s="1"/>
      <c r="Q430" s="1"/>
      <c r="R430" s="1"/>
      <c r="S430" s="1"/>
      <c r="T430" s="1"/>
      <c r="U430" s="1"/>
      <c r="V430" s="1"/>
      <c r="W430" s="1"/>
      <c r="X430" s="1"/>
    </row>
    <row r="431" spans="2:24" ht="12.75" customHeight="1" x14ac:dyDescent="0.25">
      <c r="B431" s="200"/>
      <c r="C431" s="197" t="s">
        <v>23</v>
      </c>
      <c r="D431" s="198"/>
      <c r="E431" s="37" t="s">
        <v>390</v>
      </c>
      <c r="F431" s="30" t="str">
        <f>IF(E431="Yes",1,"0")</f>
        <v>0</v>
      </c>
      <c r="G431" s="9"/>
      <c r="H431" s="193"/>
      <c r="I431" s="21"/>
      <c r="J431" s="1"/>
      <c r="K431" s="1"/>
      <c r="L431" s="1"/>
      <c r="M431" s="1"/>
      <c r="N431" s="1"/>
      <c r="O431" s="1"/>
      <c r="P431" s="1"/>
      <c r="Q431" s="1"/>
      <c r="R431" s="1"/>
      <c r="S431" s="1"/>
      <c r="T431" s="1"/>
      <c r="U431" s="1"/>
      <c r="V431" s="1"/>
      <c r="W431" s="1"/>
      <c r="X431" s="1"/>
    </row>
    <row r="432" spans="2:24" ht="12.75" customHeight="1" x14ac:dyDescent="0.25">
      <c r="B432" s="200"/>
      <c r="C432" s="32" t="s">
        <v>398</v>
      </c>
      <c r="D432" s="33" t="s">
        <v>24</v>
      </c>
      <c r="E432" s="49"/>
      <c r="F432" s="44"/>
      <c r="G432" s="57"/>
      <c r="H432" s="194"/>
      <c r="I432" s="21"/>
      <c r="J432" s="1"/>
      <c r="K432" s="1"/>
      <c r="L432" s="1"/>
      <c r="M432" s="1"/>
      <c r="N432" s="1"/>
      <c r="O432" s="1"/>
      <c r="P432" s="1"/>
      <c r="Q432" s="1"/>
      <c r="R432" s="1"/>
      <c r="S432" s="1"/>
      <c r="T432" s="1"/>
      <c r="U432" s="1"/>
      <c r="V432" s="1"/>
      <c r="W432" s="1"/>
      <c r="X432" s="1"/>
    </row>
    <row r="433" spans="2:24" ht="12.75" customHeight="1" x14ac:dyDescent="0.25">
      <c r="B433" s="200"/>
      <c r="C433" s="34" t="s">
        <v>398</v>
      </c>
      <c r="D433" s="31" t="s">
        <v>25</v>
      </c>
      <c r="E433" s="50"/>
      <c r="F433" s="45"/>
      <c r="G433" s="55"/>
      <c r="H433" s="194"/>
      <c r="I433" s="21"/>
      <c r="J433" s="1"/>
      <c r="K433" s="1"/>
      <c r="L433" s="1"/>
      <c r="M433" s="1"/>
      <c r="N433" s="1"/>
      <c r="O433" s="1"/>
      <c r="P433" s="1"/>
      <c r="Q433" s="1"/>
      <c r="R433" s="1"/>
      <c r="S433" s="1"/>
      <c r="T433" s="1"/>
      <c r="U433" s="1"/>
      <c r="V433" s="1"/>
      <c r="W433" s="1"/>
      <c r="X433" s="1"/>
    </row>
    <row r="434" spans="2:24" ht="12.75" customHeight="1" x14ac:dyDescent="0.25">
      <c r="B434" s="200"/>
      <c r="C434" s="34" t="s">
        <v>398</v>
      </c>
      <c r="D434" s="31" t="s">
        <v>26</v>
      </c>
      <c r="E434" s="50"/>
      <c r="F434" s="45"/>
      <c r="G434" s="55"/>
      <c r="H434" s="194"/>
      <c r="I434" s="21"/>
      <c r="J434" s="1"/>
      <c r="K434" s="1"/>
      <c r="L434" s="1"/>
      <c r="M434" s="1"/>
      <c r="N434" s="1"/>
      <c r="O434" s="1"/>
      <c r="P434" s="1"/>
      <c r="Q434" s="1"/>
      <c r="R434" s="1"/>
      <c r="S434" s="1"/>
      <c r="T434" s="1"/>
      <c r="U434" s="1"/>
      <c r="V434" s="1"/>
      <c r="W434" s="1"/>
      <c r="X434" s="1"/>
    </row>
    <row r="435" spans="2:24" ht="12.75" customHeight="1" x14ac:dyDescent="0.25">
      <c r="B435" s="200"/>
      <c r="C435" s="34" t="s">
        <v>398</v>
      </c>
      <c r="D435" s="31" t="s">
        <v>27</v>
      </c>
      <c r="E435" s="50"/>
      <c r="F435" s="45"/>
      <c r="G435" s="55"/>
      <c r="H435" s="194"/>
      <c r="I435" s="21"/>
      <c r="J435" s="1"/>
      <c r="K435" s="1"/>
      <c r="L435" s="1"/>
      <c r="M435" s="1"/>
      <c r="N435" s="1"/>
      <c r="O435" s="1"/>
      <c r="P435" s="1"/>
      <c r="Q435" s="1"/>
      <c r="R435" s="1"/>
      <c r="S435" s="1"/>
      <c r="T435" s="1"/>
      <c r="U435" s="1"/>
      <c r="V435" s="1"/>
      <c r="W435" s="1"/>
      <c r="X435" s="1"/>
    </row>
    <row r="436" spans="2:24" ht="12.75" customHeight="1" x14ac:dyDescent="0.25">
      <c r="B436" s="200"/>
      <c r="C436" s="34" t="s">
        <v>398</v>
      </c>
      <c r="D436" s="31" t="s">
        <v>28</v>
      </c>
      <c r="E436" s="50"/>
      <c r="F436" s="45"/>
      <c r="G436" s="55"/>
      <c r="H436" s="194"/>
      <c r="I436" s="21"/>
      <c r="J436" s="1"/>
      <c r="K436" s="1"/>
      <c r="L436" s="1"/>
      <c r="M436" s="1"/>
      <c r="N436" s="1"/>
      <c r="O436" s="1"/>
      <c r="P436" s="1"/>
      <c r="Q436" s="1"/>
      <c r="R436" s="1"/>
      <c r="S436" s="1"/>
      <c r="T436" s="1"/>
      <c r="U436" s="1"/>
      <c r="V436" s="1"/>
      <c r="W436" s="1"/>
      <c r="X436" s="1"/>
    </row>
    <row r="437" spans="2:24" ht="12.75" customHeight="1" x14ac:dyDescent="0.25">
      <c r="B437" s="201"/>
      <c r="C437" s="35"/>
      <c r="D437" s="36"/>
      <c r="E437" s="51"/>
      <c r="F437" s="46"/>
      <c r="G437" s="56"/>
      <c r="H437" s="195"/>
      <c r="I437" s="21"/>
      <c r="J437" s="1"/>
      <c r="K437" s="1"/>
      <c r="L437" s="1"/>
      <c r="M437" s="1"/>
      <c r="N437" s="1"/>
      <c r="O437" s="1"/>
      <c r="P437" s="1"/>
      <c r="Q437" s="1"/>
      <c r="R437" s="1"/>
      <c r="S437" s="1"/>
      <c r="T437" s="1"/>
      <c r="U437" s="1"/>
      <c r="V437" s="1"/>
      <c r="W437" s="1"/>
      <c r="X437" s="1"/>
    </row>
    <row r="438" spans="2:24" ht="12.75" customHeight="1" x14ac:dyDescent="0.25">
      <c r="B438" s="191"/>
      <c r="C438" s="189"/>
      <c r="D438" s="189"/>
      <c r="E438" s="189"/>
      <c r="F438" s="189"/>
      <c r="G438" s="189"/>
      <c r="H438" s="192"/>
      <c r="I438" s="21"/>
      <c r="J438" s="1"/>
      <c r="K438" s="1"/>
      <c r="L438" s="1"/>
      <c r="M438" s="1"/>
      <c r="N438" s="1"/>
      <c r="O438" s="1"/>
      <c r="P438" s="1"/>
      <c r="Q438" s="1"/>
      <c r="R438" s="1"/>
      <c r="S438" s="1"/>
      <c r="T438" s="1"/>
      <c r="U438" s="1"/>
      <c r="V438" s="1"/>
      <c r="W438" s="1"/>
      <c r="X438" s="1"/>
    </row>
    <row r="439" spans="2:24" ht="12.75" customHeight="1" x14ac:dyDescent="0.25">
      <c r="B439" s="199" t="s">
        <v>29</v>
      </c>
      <c r="C439" s="241" t="s">
        <v>388</v>
      </c>
      <c r="D439" s="206"/>
      <c r="E439" s="8"/>
      <c r="F439" s="30" t="str">
        <f>IF(E439="Yes",1,"0")</f>
        <v>0</v>
      </c>
      <c r="G439" s="9">
        <f>IF(SUM(F439:F447)&gt;0,IF(SUM(F439:F447)=2,2,1),0)</f>
        <v>0</v>
      </c>
      <c r="H439" s="193"/>
      <c r="I439" s="21"/>
      <c r="J439" s="1"/>
      <c r="K439" s="1"/>
      <c r="L439" s="1"/>
      <c r="M439" s="1"/>
      <c r="N439" s="1"/>
      <c r="O439" s="1"/>
      <c r="P439" s="1"/>
      <c r="Q439" s="1"/>
      <c r="R439" s="1"/>
      <c r="S439" s="1"/>
      <c r="T439" s="1"/>
      <c r="U439" s="1"/>
      <c r="V439" s="1"/>
      <c r="W439" s="1"/>
      <c r="X439" s="1"/>
    </row>
    <row r="440" spans="2:24" ht="12.75" customHeight="1" x14ac:dyDescent="0.25">
      <c r="B440" s="200"/>
      <c r="C440" s="32" t="s">
        <v>398</v>
      </c>
      <c r="D440" s="33" t="s">
        <v>30</v>
      </c>
      <c r="E440" s="49"/>
      <c r="F440" s="44"/>
      <c r="G440" s="57"/>
      <c r="H440" s="194"/>
      <c r="I440" s="21"/>
      <c r="J440" s="1"/>
      <c r="K440" s="1"/>
      <c r="L440" s="1"/>
      <c r="M440" s="1"/>
      <c r="N440" s="1"/>
      <c r="O440" s="1"/>
      <c r="P440" s="1"/>
      <c r="Q440" s="1"/>
      <c r="R440" s="1"/>
      <c r="S440" s="1"/>
      <c r="T440" s="1"/>
      <c r="U440" s="1"/>
      <c r="V440" s="1"/>
      <c r="W440" s="1"/>
      <c r="X440" s="1"/>
    </row>
    <row r="441" spans="2:24" ht="12.75" customHeight="1" x14ac:dyDescent="0.25">
      <c r="B441" s="200"/>
      <c r="C441" s="34" t="s">
        <v>398</v>
      </c>
      <c r="D441" s="31" t="s">
        <v>31</v>
      </c>
      <c r="E441" s="50"/>
      <c r="F441" s="45"/>
      <c r="G441" s="55"/>
      <c r="H441" s="194"/>
      <c r="I441" s="21"/>
      <c r="J441" s="1"/>
      <c r="K441" s="1"/>
      <c r="L441" s="1"/>
      <c r="M441" s="1"/>
      <c r="N441" s="1"/>
      <c r="O441" s="1"/>
      <c r="P441" s="1"/>
      <c r="Q441" s="1"/>
      <c r="R441" s="1"/>
      <c r="S441" s="1"/>
      <c r="T441" s="1"/>
      <c r="U441" s="1"/>
      <c r="V441" s="1"/>
      <c r="W441" s="1"/>
      <c r="X441" s="1"/>
    </row>
    <row r="442" spans="2:24" ht="12.75" customHeight="1" x14ac:dyDescent="0.25">
      <c r="B442" s="200"/>
      <c r="C442" s="35"/>
      <c r="D442" s="36"/>
      <c r="E442" s="51"/>
      <c r="F442" s="46"/>
      <c r="G442" s="56"/>
      <c r="H442" s="195"/>
      <c r="I442" s="21"/>
      <c r="J442" s="1"/>
      <c r="K442" s="1"/>
      <c r="L442" s="1"/>
      <c r="M442" s="1"/>
      <c r="N442" s="1"/>
      <c r="O442" s="1"/>
      <c r="P442" s="1"/>
      <c r="Q442" s="1"/>
      <c r="R442" s="1"/>
      <c r="S442" s="1"/>
      <c r="T442" s="1"/>
      <c r="U442" s="1"/>
      <c r="V442" s="1"/>
      <c r="W442" s="1"/>
      <c r="X442" s="1"/>
    </row>
    <row r="443" spans="2:24" ht="12.75" customHeight="1" x14ac:dyDescent="0.25">
      <c r="B443" s="200"/>
      <c r="C443" s="197" t="s">
        <v>32</v>
      </c>
      <c r="D443" s="198"/>
      <c r="E443" s="37"/>
      <c r="F443" s="30" t="str">
        <f>IF(E443="Yes",1,"0")</f>
        <v>0</v>
      </c>
      <c r="G443" s="9"/>
      <c r="H443" s="193"/>
      <c r="I443" s="21"/>
      <c r="J443" s="1"/>
      <c r="K443" s="1"/>
      <c r="L443" s="1"/>
      <c r="M443" s="1"/>
      <c r="N443" s="1"/>
      <c r="O443" s="1"/>
      <c r="P443" s="1"/>
      <c r="Q443" s="1"/>
      <c r="R443" s="1"/>
      <c r="S443" s="1"/>
      <c r="T443" s="1"/>
      <c r="U443" s="1"/>
      <c r="V443" s="1"/>
      <c r="W443" s="1"/>
      <c r="X443" s="1"/>
    </row>
    <row r="444" spans="2:24" ht="12.75" customHeight="1" x14ac:dyDescent="0.25">
      <c r="B444" s="200"/>
      <c r="C444" s="32" t="s">
        <v>398</v>
      </c>
      <c r="D444" s="33" t="s">
        <v>33</v>
      </c>
      <c r="E444" s="49"/>
      <c r="F444" s="44"/>
      <c r="G444" s="57"/>
      <c r="H444" s="194"/>
      <c r="I444" s="21"/>
      <c r="J444" s="1"/>
      <c r="K444" s="1"/>
      <c r="L444" s="1"/>
      <c r="M444" s="1"/>
      <c r="N444" s="1"/>
      <c r="O444" s="1"/>
      <c r="P444" s="1"/>
      <c r="Q444" s="1"/>
      <c r="R444" s="1"/>
      <c r="S444" s="1"/>
      <c r="T444" s="1"/>
      <c r="U444" s="1"/>
      <c r="V444" s="1"/>
      <c r="W444" s="1"/>
      <c r="X444" s="1"/>
    </row>
    <row r="445" spans="2:24" ht="12.75" customHeight="1" x14ac:dyDescent="0.25">
      <c r="B445" s="200"/>
      <c r="C445" s="34" t="s">
        <v>398</v>
      </c>
      <c r="D445" s="31" t="s">
        <v>34</v>
      </c>
      <c r="E445" s="50"/>
      <c r="F445" s="45"/>
      <c r="G445" s="55"/>
      <c r="H445" s="194"/>
      <c r="I445" s="21"/>
      <c r="J445" s="1"/>
      <c r="K445" s="1"/>
      <c r="L445" s="1"/>
      <c r="M445" s="1"/>
      <c r="N445" s="1"/>
      <c r="O445" s="1"/>
      <c r="P445" s="1"/>
      <c r="Q445" s="1"/>
      <c r="R445" s="1"/>
      <c r="S445" s="1"/>
      <c r="T445" s="1"/>
      <c r="U445" s="1"/>
      <c r="V445" s="1"/>
      <c r="W445" s="1"/>
      <c r="X445" s="1"/>
    </row>
    <row r="446" spans="2:24" ht="12.75" customHeight="1" x14ac:dyDescent="0.25">
      <c r="B446" s="200"/>
      <c r="C446" s="34" t="s">
        <v>398</v>
      </c>
      <c r="D446" s="31" t="s">
        <v>35</v>
      </c>
      <c r="E446" s="50"/>
      <c r="F446" s="45"/>
      <c r="G446" s="55"/>
      <c r="H446" s="194"/>
      <c r="I446" s="21"/>
      <c r="J446" s="1"/>
      <c r="K446" s="1"/>
      <c r="L446" s="1"/>
      <c r="M446" s="1"/>
      <c r="N446" s="1"/>
      <c r="O446" s="1"/>
      <c r="P446" s="1"/>
      <c r="Q446" s="1"/>
      <c r="R446" s="1"/>
      <c r="S446" s="1"/>
      <c r="T446" s="1"/>
      <c r="U446" s="1"/>
      <c r="V446" s="1"/>
      <c r="W446" s="1"/>
      <c r="X446" s="1"/>
    </row>
    <row r="447" spans="2:24" ht="12.75" customHeight="1" x14ac:dyDescent="0.25">
      <c r="B447" s="200"/>
      <c r="C447" s="39" t="s">
        <v>398</v>
      </c>
      <c r="D447" s="36" t="s">
        <v>36</v>
      </c>
      <c r="E447" s="51"/>
      <c r="F447" s="46"/>
      <c r="G447" s="56"/>
      <c r="H447" s="195"/>
      <c r="I447" s="21"/>
      <c r="J447" s="1"/>
      <c r="K447" s="1"/>
      <c r="L447" s="1"/>
      <c r="M447" s="1"/>
      <c r="N447" s="1"/>
      <c r="O447" s="1"/>
      <c r="P447" s="1"/>
      <c r="Q447" s="1"/>
      <c r="R447" s="1"/>
      <c r="S447" s="1"/>
      <c r="T447" s="1"/>
      <c r="U447" s="1"/>
      <c r="V447" s="1"/>
      <c r="W447" s="1"/>
      <c r="X447" s="1"/>
    </row>
  </sheetData>
  <mergeCells count="25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B196:B204"/>
    <mergeCell ref="B185:B194"/>
    <mergeCell ref="H196:H198"/>
    <mergeCell ref="H199:H204"/>
    <mergeCell ref="H206:H210"/>
    <mergeCell ref="H247:H252"/>
    <mergeCell ref="H254:H258"/>
    <mergeCell ref="C277:D277"/>
    <mergeCell ref="C281:D281"/>
    <mergeCell ref="C259:D259"/>
    <mergeCell ref="C265:D265"/>
    <mergeCell ref="C270:D270"/>
    <mergeCell ref="C314:D314"/>
    <mergeCell ref="C320:D320"/>
    <mergeCell ref="C296:D296"/>
    <mergeCell ref="C299:D299"/>
    <mergeCell ref="C304:D304"/>
    <mergeCell ref="C309:D309"/>
    <mergeCell ref="C233:D233"/>
    <mergeCell ref="B237:H237"/>
    <mergeCell ref="B206:B214"/>
    <mergeCell ref="C287:D287"/>
    <mergeCell ref="C291:D291"/>
    <mergeCell ref="H299:H302"/>
    <mergeCell ref="H304:H308"/>
    <mergeCell ref="C173:D173"/>
    <mergeCell ref="C179:D179"/>
    <mergeCell ref="C150:D150"/>
    <mergeCell ref="C154:D154"/>
    <mergeCell ref="C158:D158"/>
    <mergeCell ref="C162:D162"/>
    <mergeCell ref="C206:D206"/>
    <mergeCell ref="C211:D211"/>
    <mergeCell ref="C216:D216"/>
    <mergeCell ref="C185:D185"/>
    <mergeCell ref="C192:D192"/>
    <mergeCell ref="C196:D196"/>
    <mergeCell ref="C199:D199"/>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B6:H6"/>
    <mergeCell ref="B7:H7"/>
    <mergeCell ref="B8:H8"/>
    <mergeCell ref="B10:C10"/>
    <mergeCell ref="B1:H1"/>
    <mergeCell ref="B3:H3"/>
    <mergeCell ref="B4:H4"/>
    <mergeCell ref="B5:H5"/>
    <mergeCell ref="B16:H16"/>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H211:H214"/>
    <mergeCell ref="H216:H222"/>
    <mergeCell ref="H223:H227"/>
    <mergeCell ref="H229:H232"/>
    <mergeCell ref="H233:H236"/>
    <mergeCell ref="H239:H246"/>
    <mergeCell ref="B215:H215"/>
    <mergeCell ref="B228:H228"/>
    <mergeCell ref="B239:B252"/>
    <mergeCell ref="C239:D239"/>
    <mergeCell ref="C247:D247"/>
    <mergeCell ref="C223:D223"/>
    <mergeCell ref="C229:D229"/>
    <mergeCell ref="B296:B302"/>
    <mergeCell ref="B304:B318"/>
    <mergeCell ref="B229:B236"/>
    <mergeCell ref="B216:B227"/>
    <mergeCell ref="B253:H253"/>
    <mergeCell ref="B264:H264"/>
    <mergeCell ref="B286:H286"/>
    <mergeCell ref="B295:H295"/>
    <mergeCell ref="B319:H319"/>
    <mergeCell ref="B254:B263"/>
    <mergeCell ref="B265:B275"/>
    <mergeCell ref="B277:B285"/>
    <mergeCell ref="B287:B294"/>
    <mergeCell ref="H291:H294"/>
    <mergeCell ref="H296:H298"/>
    <mergeCell ref="H309:H313"/>
    <mergeCell ref="H314:H318"/>
    <mergeCell ref="H259:H263"/>
    <mergeCell ref="H265:H269"/>
    <mergeCell ref="H270:H275"/>
    <mergeCell ref="H277:H280"/>
    <mergeCell ref="H281:H285"/>
    <mergeCell ref="H287:H290"/>
    <mergeCell ref="C254:D25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C387:D387"/>
    <mergeCell ref="C392:D392"/>
    <mergeCell ref="C360:D360"/>
    <mergeCell ref="C364:D364"/>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B173:B183"/>
    <mergeCell ref="B162:B171"/>
    <mergeCell ref="B150:B160"/>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H130:H135"/>
    <mergeCell ref="C138:D138"/>
    <mergeCell ref="C166:D166"/>
    <mergeCell ref="H158:H160"/>
    <mergeCell ref="H162:H165"/>
    <mergeCell ref="H166:H171"/>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72" priority="2">
      <formula>$G$35=1</formula>
    </cfRule>
  </conditionalFormatting>
  <conditionalFormatting sqref="F16">
    <cfRule type="expression" priority="1">
      <formula>$G$89=1</formula>
    </cfRule>
  </conditionalFormatting>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Lookups!$A$2:$A$3</xm:f>
          </x14:formula1>
          <xm:sqref>E346</xm:sqref>
        </x14:dataValidation>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4" zoomScaleNormal="100" workbookViewId="0">
      <selection activeCell="F18" sqref="F18"/>
    </sheetView>
  </sheetViews>
  <sheetFormatPr defaultRowHeight="12.75" x14ac:dyDescent="0.2"/>
  <cols>
    <col min="1" max="1" width="14.28515625" customWidth="1"/>
    <col min="2" max="2" width="23.85546875" customWidth="1"/>
    <col min="3" max="3" width="9.140625" customWidth="1"/>
    <col min="4" max="6" width="6.7109375" customWidth="1"/>
    <col min="7" max="7" width="15" hidden="1" customWidth="1"/>
    <col min="8" max="14" width="15" bestFit="1" customWidth="1"/>
  </cols>
  <sheetData>
    <row r="1" spans="1:14" ht="25.5" customHeight="1" x14ac:dyDescent="0.2">
      <c r="A1" s="244" t="str">
        <f>CONCATENATE("SAMM Assessment Scorecard: ",C9," For ",C10)</f>
        <v xml:space="preserve">SAMM Assessment Scorecard:  For </v>
      </c>
      <c r="B1" s="244"/>
      <c r="C1" s="244"/>
      <c r="D1" s="245"/>
      <c r="E1" s="245"/>
      <c r="F1" s="245"/>
      <c r="G1" s="246"/>
      <c r="H1" s="246"/>
      <c r="I1" s="246"/>
      <c r="J1" s="246"/>
      <c r="K1" s="1"/>
      <c r="L1" s="1"/>
      <c r="M1" s="1"/>
      <c r="N1" s="1"/>
    </row>
    <row r="2" spans="1:14" ht="12.75" customHeight="1" x14ac:dyDescent="0.2">
      <c r="A2" s="4"/>
      <c r="B2" s="4"/>
      <c r="C2" s="4"/>
      <c r="D2" s="4"/>
      <c r="E2" s="4"/>
      <c r="F2" s="4"/>
      <c r="G2" s="4"/>
      <c r="H2" s="4"/>
      <c r="I2" s="4"/>
      <c r="J2" s="4"/>
      <c r="K2" s="1"/>
      <c r="L2" s="1"/>
      <c r="M2" s="1"/>
      <c r="N2" s="1"/>
    </row>
    <row r="3" spans="1:14" ht="12.75" customHeight="1" x14ac:dyDescent="0.2">
      <c r="A3" s="247" t="s">
        <v>57</v>
      </c>
      <c r="B3" s="248"/>
      <c r="C3" s="248"/>
      <c r="D3" s="248"/>
      <c r="E3" s="248"/>
      <c r="F3" s="248"/>
      <c r="G3" s="248"/>
      <c r="H3" s="248"/>
      <c r="I3" s="248"/>
      <c r="J3" s="249"/>
      <c r="K3" s="5"/>
      <c r="L3" s="1"/>
      <c r="M3" s="1"/>
      <c r="N3" s="1"/>
    </row>
    <row r="4" spans="1:14" ht="12.75" customHeight="1" x14ac:dyDescent="0.2">
      <c r="A4" s="250" t="s">
        <v>37</v>
      </c>
      <c r="B4" s="227"/>
      <c r="C4" s="227"/>
      <c r="D4" s="227"/>
      <c r="E4" s="227"/>
      <c r="F4" s="227"/>
      <c r="G4" s="227"/>
      <c r="H4" s="227"/>
      <c r="I4" s="227"/>
      <c r="J4" s="251"/>
      <c r="K4" s="5"/>
      <c r="L4" s="1"/>
      <c r="M4" s="1"/>
      <c r="N4" s="1"/>
    </row>
    <row r="5" spans="1:14" ht="12.75" customHeight="1" x14ac:dyDescent="0.2">
      <c r="A5" s="252" t="s">
        <v>38</v>
      </c>
      <c r="B5" s="215"/>
      <c r="C5" s="215"/>
      <c r="D5" s="215"/>
      <c r="E5" s="215"/>
      <c r="F5" s="215"/>
      <c r="G5" s="215"/>
      <c r="H5" s="215"/>
      <c r="I5" s="215"/>
      <c r="J5" s="253"/>
      <c r="K5" s="5"/>
      <c r="L5" s="1"/>
      <c r="M5" s="1"/>
      <c r="N5" s="1"/>
    </row>
    <row r="6" spans="1:14" ht="26.25" customHeight="1" x14ac:dyDescent="0.2">
      <c r="A6" s="255" t="s">
        <v>39</v>
      </c>
      <c r="B6" s="256"/>
      <c r="C6" s="256"/>
      <c r="D6" s="256"/>
      <c r="E6" s="256"/>
      <c r="F6" s="256"/>
      <c r="G6" s="256"/>
      <c r="H6" s="256"/>
      <c r="I6" s="256"/>
      <c r="J6" s="257"/>
      <c r="K6" s="5"/>
      <c r="L6" s="1"/>
      <c r="M6" s="1"/>
      <c r="N6" s="1"/>
    </row>
    <row r="7" spans="1:14" ht="12.75" customHeight="1" x14ac:dyDescent="0.2">
      <c r="A7" s="6"/>
      <c r="B7" s="6"/>
      <c r="C7" s="6"/>
      <c r="D7" s="6"/>
      <c r="E7" s="6"/>
      <c r="F7" s="6"/>
      <c r="G7" s="6"/>
      <c r="H7" s="6"/>
      <c r="I7" s="6"/>
      <c r="J7" s="6"/>
      <c r="K7" s="1"/>
      <c r="L7" s="1"/>
      <c r="M7" s="1"/>
      <c r="N7" s="1"/>
    </row>
    <row r="8" spans="1:14" ht="12.75" customHeight="1" x14ac:dyDescent="0.2">
      <c r="A8" s="254" t="str">
        <f>Interview!B10</f>
        <v>Organization:</v>
      </c>
      <c r="B8" s="144"/>
      <c r="C8" s="144" t="str">
        <f>IF(ISBLANK(Interview!D10),"",Interview!D10)</f>
        <v/>
      </c>
      <c r="D8" s="144"/>
      <c r="E8" s="144"/>
      <c r="F8" s="144"/>
      <c r="G8" s="1"/>
      <c r="H8" s="1"/>
      <c r="I8" s="1"/>
      <c r="J8" s="1"/>
      <c r="K8" s="1"/>
      <c r="L8" s="1"/>
      <c r="M8" s="1"/>
      <c r="N8" s="1"/>
    </row>
    <row r="9" spans="1:14" ht="12.75" customHeight="1" x14ac:dyDescent="0.2">
      <c r="A9" s="254" t="str">
        <f>Interview!B11</f>
        <v>Project:</v>
      </c>
      <c r="B9" s="144"/>
      <c r="C9" s="144" t="str">
        <f>IF(ISBLANK(Interview!D11),"",Interview!D11)</f>
        <v/>
      </c>
      <c r="D9" s="144"/>
      <c r="E9" s="144"/>
      <c r="F9" s="144"/>
      <c r="G9" s="1"/>
      <c r="H9" s="1"/>
      <c r="I9" s="1"/>
      <c r="J9" s="1"/>
      <c r="K9" s="1"/>
      <c r="L9" s="1"/>
      <c r="M9" s="1"/>
      <c r="N9" s="1"/>
    </row>
    <row r="10" spans="1:14" ht="12.75" customHeight="1" x14ac:dyDescent="0.2">
      <c r="A10" s="254" t="str">
        <f>Interview!B12</f>
        <v>Interview Date:</v>
      </c>
      <c r="B10" s="144"/>
      <c r="C10" s="144" t="str">
        <f>IF(ISBLANK(Interview!D12),"",Interview!D12)</f>
        <v/>
      </c>
      <c r="D10" s="144"/>
      <c r="E10" s="144"/>
      <c r="F10" s="144"/>
      <c r="G10" s="1"/>
      <c r="H10" s="1"/>
      <c r="I10" s="1"/>
      <c r="J10" s="1"/>
      <c r="K10" s="1"/>
      <c r="L10" s="1"/>
      <c r="M10" s="1"/>
      <c r="N10" s="1"/>
    </row>
    <row r="11" spans="1:14" ht="12.75" customHeight="1" x14ac:dyDescent="0.2">
      <c r="A11" s="254" t="str">
        <f>Interview!B13</f>
        <v>Interviewer:</v>
      </c>
      <c r="B11" s="144"/>
      <c r="C11" s="144" t="str">
        <f>IF(ISBLANK(Interview!D13),"",Interview!D13)</f>
        <v/>
      </c>
      <c r="D11" s="144"/>
      <c r="E11" s="144"/>
      <c r="F11" s="144"/>
      <c r="G11" s="1"/>
      <c r="H11" s="1"/>
      <c r="I11" s="1"/>
      <c r="J11" s="1"/>
      <c r="K11" s="1"/>
      <c r="L11" s="1"/>
      <c r="M11" s="1"/>
      <c r="N11" s="1"/>
    </row>
    <row r="12" spans="1:14" ht="12.75" customHeight="1" x14ac:dyDescent="0.2">
      <c r="A12" s="254" t="str">
        <f>Interview!B14</f>
        <v>Persons Interviewed:</v>
      </c>
      <c r="B12" s="144"/>
      <c r="C12" s="144" t="str">
        <f>IF(ISBLANK(Interview!D14),"",Interview!D14)</f>
        <v/>
      </c>
      <c r="D12" s="144"/>
      <c r="E12" s="144"/>
      <c r="F12" s="144"/>
      <c r="G12" s="1"/>
      <c r="H12" s="1"/>
      <c r="I12" s="1"/>
      <c r="J12" s="1"/>
      <c r="K12" s="1"/>
      <c r="L12" s="1"/>
      <c r="M12" s="1"/>
      <c r="N12" s="1"/>
    </row>
    <row r="13" spans="1:14" ht="12.75" customHeight="1" x14ac:dyDescent="0.2">
      <c r="A13" s="4"/>
      <c r="B13" s="4"/>
      <c r="C13" s="4"/>
      <c r="D13" s="4"/>
      <c r="E13" s="4"/>
      <c r="F13" s="4"/>
      <c r="G13" s="1"/>
      <c r="H13" s="1"/>
      <c r="I13" s="1"/>
      <c r="J13" s="1"/>
      <c r="K13" s="1"/>
      <c r="L13" s="1"/>
      <c r="M13" s="1"/>
      <c r="N13" s="1"/>
    </row>
    <row r="14" spans="1:14" ht="15" customHeight="1" x14ac:dyDescent="0.2">
      <c r="A14" s="13" t="s">
        <v>40</v>
      </c>
      <c r="B14" s="13" t="s">
        <v>41</v>
      </c>
      <c r="C14" s="13" t="s">
        <v>458</v>
      </c>
      <c r="D14" s="134">
        <v>1</v>
      </c>
      <c r="E14" s="134">
        <v>2</v>
      </c>
      <c r="F14" s="134">
        <v>3</v>
      </c>
      <c r="G14" s="14" t="s">
        <v>45</v>
      </c>
      <c r="H14" s="1"/>
      <c r="I14" s="1"/>
      <c r="J14" s="1"/>
      <c r="K14" s="1"/>
      <c r="L14" s="1"/>
      <c r="M14" s="1"/>
      <c r="N14" s="1"/>
    </row>
    <row r="15" spans="1:14" ht="24.95" customHeight="1" x14ac:dyDescent="0.2">
      <c r="A15" s="137" t="s">
        <v>67</v>
      </c>
      <c r="B15" s="135" t="s">
        <v>68</v>
      </c>
      <c r="C15" s="133" t="str">
        <f>Interview!$I$18</f>
        <v>1+</v>
      </c>
      <c r="D15" s="133"/>
      <c r="E15" s="133"/>
      <c r="F15" s="133"/>
      <c r="G15" s="9">
        <f t="shared" ref="G15:G26" si="0">(((((IF((C15="0+"),0.5,0)+IF((C15=1),1,0))+IF((C15="1+"),1.5,0))+IF((C15=2),2,0))+IF((C15="2+"),2.5,0))+IF((C15=3),3,0))+IF((C15="3+"),3.5,0)</f>
        <v>1.5</v>
      </c>
      <c r="H15" s="5"/>
      <c r="I15" s="1"/>
      <c r="J15" s="1"/>
      <c r="K15" s="1"/>
      <c r="L15" s="1"/>
      <c r="M15" s="1"/>
      <c r="N15" s="1"/>
    </row>
    <row r="16" spans="1:14" ht="24.95" customHeight="1" x14ac:dyDescent="0.2">
      <c r="A16" s="137" t="s">
        <v>67</v>
      </c>
      <c r="B16" s="135" t="s">
        <v>102</v>
      </c>
      <c r="C16" s="133" t="str">
        <f>Interview!$I$62</f>
        <v>0+</v>
      </c>
      <c r="D16" s="133"/>
      <c r="E16" s="133"/>
      <c r="F16" s="133"/>
      <c r="G16" s="9">
        <f t="shared" si="0"/>
        <v>0.5</v>
      </c>
      <c r="H16" s="5"/>
      <c r="I16" s="1"/>
      <c r="J16" s="1"/>
      <c r="K16" s="1"/>
      <c r="L16" s="1"/>
      <c r="M16" s="1"/>
      <c r="N16" s="1"/>
    </row>
    <row r="17" spans="1:14" ht="24.95" customHeight="1" x14ac:dyDescent="0.2">
      <c r="A17" s="137" t="s">
        <v>67</v>
      </c>
      <c r="B17" s="135" t="s">
        <v>134</v>
      </c>
      <c r="C17" s="133" t="str">
        <f>Interview!$I$100</f>
        <v>0+</v>
      </c>
      <c r="D17" s="133"/>
      <c r="E17" s="133"/>
      <c r="F17" s="133"/>
      <c r="G17" s="9">
        <f t="shared" si="0"/>
        <v>0.5</v>
      </c>
      <c r="H17" s="5"/>
      <c r="I17" s="1"/>
      <c r="J17" s="1"/>
      <c r="K17" s="1"/>
      <c r="L17" s="1"/>
      <c r="M17" s="1"/>
      <c r="N17" s="1"/>
    </row>
    <row r="18" spans="1:14" ht="24.95" customHeight="1" x14ac:dyDescent="0.2">
      <c r="A18" s="139" t="s">
        <v>161</v>
      </c>
      <c r="B18" s="138" t="s">
        <v>162</v>
      </c>
      <c r="C18" s="133">
        <f>Interview!$I$138</f>
        <v>0</v>
      </c>
      <c r="D18" s="133"/>
      <c r="E18" s="133"/>
      <c r="F18" s="133"/>
      <c r="G18" s="9">
        <f t="shared" si="0"/>
        <v>0</v>
      </c>
      <c r="H18" s="5"/>
      <c r="I18" s="1"/>
      <c r="J18" s="1"/>
      <c r="K18" s="1"/>
      <c r="L18" s="1"/>
      <c r="M18" s="1"/>
      <c r="N18" s="1"/>
    </row>
    <row r="19" spans="1:14" ht="24.95" customHeight="1" x14ac:dyDescent="0.2">
      <c r="A19" s="139" t="s">
        <v>161</v>
      </c>
      <c r="B19" s="138" t="s">
        <v>189</v>
      </c>
      <c r="C19" s="133" t="str">
        <f>Interview!$I$173</f>
        <v>0+</v>
      </c>
      <c r="D19" s="133"/>
      <c r="E19" s="133"/>
      <c r="F19" s="133"/>
      <c r="G19" s="9">
        <f t="shared" si="0"/>
        <v>0.5</v>
      </c>
      <c r="H19" s="5"/>
      <c r="I19" s="1"/>
      <c r="J19" s="1"/>
      <c r="K19" s="1"/>
      <c r="L19" s="1"/>
      <c r="M19" s="1"/>
      <c r="N19" s="1"/>
    </row>
    <row r="20" spans="1:14" ht="24.95" customHeight="1" x14ac:dyDescent="0.2">
      <c r="A20" s="139" t="s">
        <v>161</v>
      </c>
      <c r="B20" s="138" t="s">
        <v>212</v>
      </c>
      <c r="C20" s="133">
        <f>Interview!$I$206</f>
        <v>0</v>
      </c>
      <c r="D20" s="133"/>
      <c r="E20" s="133"/>
      <c r="F20" s="133"/>
      <c r="G20" s="9">
        <f t="shared" si="0"/>
        <v>0</v>
      </c>
      <c r="H20" s="5"/>
      <c r="I20" s="1"/>
      <c r="J20" s="1"/>
      <c r="K20" s="1"/>
      <c r="L20" s="1"/>
      <c r="M20" s="1"/>
      <c r="N20" s="1"/>
    </row>
    <row r="21" spans="1:14" ht="24.95" customHeight="1" x14ac:dyDescent="0.2">
      <c r="A21" s="141" t="s">
        <v>236</v>
      </c>
      <c r="B21" s="140" t="s">
        <v>46</v>
      </c>
      <c r="C21" s="133">
        <f>Interview!$I$239</f>
        <v>0</v>
      </c>
      <c r="D21" s="133"/>
      <c r="E21" s="133"/>
      <c r="F21" s="133"/>
      <c r="G21" s="9">
        <f t="shared" si="0"/>
        <v>0</v>
      </c>
      <c r="H21" s="5"/>
      <c r="I21" s="1"/>
      <c r="J21" s="1"/>
      <c r="K21" s="1"/>
      <c r="L21" s="1"/>
      <c r="M21" s="1"/>
      <c r="N21" s="1"/>
    </row>
    <row r="22" spans="1:14" ht="24.95" customHeight="1" x14ac:dyDescent="0.2">
      <c r="A22" s="141" t="s">
        <v>236</v>
      </c>
      <c r="B22" s="140" t="s">
        <v>409</v>
      </c>
      <c r="C22" s="133">
        <f>Interview!$I$277</f>
        <v>0</v>
      </c>
      <c r="D22" s="133"/>
      <c r="E22" s="133"/>
      <c r="F22" s="133"/>
      <c r="G22" s="9">
        <f t="shared" si="0"/>
        <v>0</v>
      </c>
      <c r="H22" s="5"/>
      <c r="I22" s="1"/>
      <c r="J22" s="1"/>
      <c r="K22" s="1"/>
      <c r="L22" s="1"/>
      <c r="M22" s="1"/>
      <c r="N22" s="1"/>
    </row>
    <row r="23" spans="1:14" ht="24.95" customHeight="1" x14ac:dyDescent="0.2">
      <c r="A23" s="141" t="s">
        <v>236</v>
      </c>
      <c r="B23" s="140" t="s">
        <v>280</v>
      </c>
      <c r="C23" s="133" t="str">
        <f>Interview!$I$304</f>
        <v>0+</v>
      </c>
      <c r="D23" s="133"/>
      <c r="E23" s="133"/>
      <c r="F23" s="133"/>
      <c r="G23" s="9">
        <f t="shared" si="0"/>
        <v>0.5</v>
      </c>
      <c r="H23" s="5"/>
      <c r="I23" s="1"/>
      <c r="J23" s="1"/>
      <c r="K23" s="1"/>
      <c r="L23" s="1"/>
      <c r="M23" s="1"/>
      <c r="N23" s="1"/>
    </row>
    <row r="24" spans="1:14" ht="24.95" customHeight="1" x14ac:dyDescent="0.2">
      <c r="A24" s="136" t="s">
        <v>401</v>
      </c>
      <c r="B24" s="142" t="s">
        <v>402</v>
      </c>
      <c r="C24" s="133">
        <f>Interview!$I$338</f>
        <v>0</v>
      </c>
      <c r="D24" s="133"/>
      <c r="E24" s="133"/>
      <c r="F24" s="133"/>
      <c r="G24" s="9">
        <f t="shared" si="0"/>
        <v>0</v>
      </c>
      <c r="H24" s="5"/>
      <c r="I24" s="1"/>
      <c r="J24" s="1"/>
      <c r="K24" s="1"/>
      <c r="L24" s="1"/>
      <c r="M24" s="1"/>
      <c r="N24" s="1"/>
    </row>
    <row r="25" spans="1:14" ht="24.95" customHeight="1" x14ac:dyDescent="0.2">
      <c r="A25" s="136" t="s">
        <v>401</v>
      </c>
      <c r="B25" s="142" t="s">
        <v>324</v>
      </c>
      <c r="C25" s="133" t="str">
        <f>Interview!$I$376</f>
        <v>0+</v>
      </c>
      <c r="D25" s="133"/>
      <c r="E25" s="133"/>
      <c r="F25" s="133"/>
      <c r="G25" s="9">
        <f t="shared" si="0"/>
        <v>0.5</v>
      </c>
      <c r="H25" s="5"/>
      <c r="I25" s="1"/>
      <c r="J25" s="1"/>
      <c r="K25" s="1"/>
      <c r="L25" s="1"/>
      <c r="M25" s="1"/>
      <c r="N25" s="1"/>
    </row>
    <row r="26" spans="1:14" ht="24.95" customHeight="1" x14ac:dyDescent="0.2">
      <c r="A26" s="136" t="s">
        <v>401</v>
      </c>
      <c r="B26" s="142" t="s">
        <v>7</v>
      </c>
      <c r="C26" s="133" t="str">
        <f>Interview!$I$411</f>
        <v>0+</v>
      </c>
      <c r="D26" s="133"/>
      <c r="E26" s="133"/>
      <c r="F26" s="133"/>
      <c r="G26" s="9">
        <f t="shared" si="0"/>
        <v>0.5</v>
      </c>
      <c r="H26" s="5"/>
      <c r="I26" s="1"/>
      <c r="J26" s="1"/>
      <c r="K26" s="1"/>
      <c r="L26" s="1"/>
      <c r="M26" s="1"/>
      <c r="N26" s="1"/>
    </row>
    <row r="27" spans="1:14" ht="12.75" customHeight="1" x14ac:dyDescent="0.2">
      <c r="A27" s="6"/>
      <c r="B27" s="6"/>
      <c r="C27" s="6"/>
      <c r="D27" s="6"/>
      <c r="E27" s="6"/>
      <c r="F27" s="6"/>
      <c r="G27" s="1"/>
      <c r="H27" s="1"/>
      <c r="I27" s="1"/>
      <c r="J27" s="1"/>
      <c r="K27" s="1"/>
      <c r="L27" s="1"/>
      <c r="M27" s="1"/>
      <c r="N27" s="1"/>
    </row>
    <row r="28" spans="1:14" ht="12.75" customHeight="1" x14ac:dyDescent="0.2">
      <c r="A28" s="1"/>
      <c r="B28" s="1"/>
      <c r="C28" s="1"/>
      <c r="D28" s="1"/>
      <c r="E28" s="1"/>
      <c r="F28" s="1"/>
      <c r="G28" s="1"/>
      <c r="H28" s="1"/>
      <c r="I28" s="1"/>
      <c r="J28" s="1"/>
      <c r="K28" s="1"/>
      <c r="L28" s="1"/>
      <c r="M28" s="1"/>
      <c r="N28" s="1"/>
    </row>
    <row r="29" spans="1:14" ht="12.75" customHeight="1" x14ac:dyDescent="0.2">
      <c r="A29" s="1"/>
      <c r="B29" s="1"/>
      <c r="C29" s="1"/>
      <c r="D29" s="1"/>
      <c r="E29" s="1"/>
      <c r="F29" s="1"/>
      <c r="G29" s="1"/>
      <c r="H29" s="1"/>
      <c r="I29" s="1"/>
      <c r="J29" s="1"/>
      <c r="K29" s="1"/>
      <c r="L29" s="1"/>
      <c r="M29" s="1"/>
      <c r="N29" s="1"/>
    </row>
    <row r="30" spans="1:14" ht="12.75" customHeight="1" x14ac:dyDescent="0.2">
      <c r="A30" s="1"/>
      <c r="B30" s="1"/>
      <c r="C30" s="1"/>
      <c r="D30" s="1"/>
      <c r="E30" s="1"/>
      <c r="F30" s="1"/>
      <c r="G30" s="1"/>
      <c r="H30" s="1"/>
      <c r="I30" s="1"/>
      <c r="J30" s="1"/>
      <c r="K30" s="1"/>
      <c r="L30" s="1"/>
      <c r="M30" s="1"/>
      <c r="N30" s="1"/>
    </row>
    <row r="31" spans="1:14" ht="12.75" customHeight="1" x14ac:dyDescent="0.2">
      <c r="A31" s="1"/>
      <c r="B31" s="1"/>
      <c r="C31" s="1"/>
      <c r="D31" s="1"/>
      <c r="E31" s="1"/>
      <c r="F31" s="1"/>
      <c r="G31" s="1"/>
      <c r="H31" s="1"/>
      <c r="I31" s="1"/>
      <c r="J31" s="1"/>
      <c r="K31" s="1"/>
      <c r="L31" s="1"/>
      <c r="M31" s="1"/>
      <c r="N31" s="1"/>
    </row>
    <row r="32" spans="1:14" ht="12.75" customHeight="1" x14ac:dyDescent="0.2">
      <c r="A32" s="1"/>
      <c r="B32" s="1"/>
      <c r="C32" s="1"/>
      <c r="D32" s="1"/>
      <c r="E32" s="1"/>
      <c r="F32" s="1"/>
      <c r="G32" s="1"/>
      <c r="H32" s="1"/>
      <c r="I32" s="1"/>
      <c r="J32" s="1"/>
      <c r="K32" s="1"/>
      <c r="L32" s="1"/>
      <c r="M32" s="1"/>
      <c r="N32" s="1"/>
    </row>
    <row r="33" spans="1:14" ht="12.75" customHeight="1" x14ac:dyDescent="0.2">
      <c r="A33" s="1"/>
      <c r="B33" s="1"/>
      <c r="C33" s="1"/>
      <c r="D33" s="1"/>
      <c r="E33" s="1"/>
      <c r="F33" s="1"/>
      <c r="G33" s="1"/>
      <c r="H33" s="1"/>
      <c r="I33" s="1"/>
      <c r="J33" s="1"/>
      <c r="K33" s="1"/>
      <c r="L33" s="1"/>
      <c r="M33" s="1"/>
      <c r="N33" s="1"/>
    </row>
    <row r="34" spans="1:14" ht="12.75" customHeight="1" x14ac:dyDescent="0.2">
      <c r="A34" s="1"/>
      <c r="B34" s="1"/>
      <c r="C34" s="1"/>
      <c r="D34" s="1"/>
      <c r="E34" s="1"/>
      <c r="F34" s="1"/>
      <c r="G34" s="1"/>
      <c r="H34" s="1"/>
      <c r="I34" s="1"/>
      <c r="J34" s="1"/>
      <c r="K34" s="1"/>
      <c r="L34" s="1"/>
      <c r="M34" s="1"/>
      <c r="N34" s="1"/>
    </row>
    <row r="35" spans="1:14" ht="12.75" customHeight="1" x14ac:dyDescent="0.2">
      <c r="A35" s="1"/>
      <c r="B35" s="1"/>
      <c r="C35" s="1"/>
      <c r="D35" s="1"/>
      <c r="E35" s="1"/>
      <c r="F35" s="1"/>
      <c r="G35" s="1"/>
      <c r="H35" s="1"/>
      <c r="I35" s="1"/>
      <c r="J35" s="1"/>
      <c r="K35" s="1"/>
      <c r="L35" s="1"/>
      <c r="M35" s="1"/>
      <c r="N35" s="1"/>
    </row>
    <row r="36" spans="1:14" ht="12.7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row r="39" spans="1:14" ht="12.75" customHeight="1" x14ac:dyDescent="0.2">
      <c r="A39" s="1"/>
      <c r="B39" s="1"/>
      <c r="C39" s="1"/>
      <c r="D39" s="1"/>
      <c r="E39" s="1"/>
      <c r="F39" s="1"/>
      <c r="G39" s="1"/>
      <c r="H39" s="1"/>
      <c r="I39" s="1"/>
      <c r="J39" s="1"/>
      <c r="K39" s="1"/>
      <c r="L39" s="1"/>
      <c r="M39" s="1"/>
      <c r="N39" s="1"/>
    </row>
    <row r="40" spans="1:14" ht="12.75" customHeight="1" x14ac:dyDescent="0.2">
      <c r="A40" s="1"/>
      <c r="B40" s="1"/>
      <c r="C40" s="1"/>
      <c r="D40" s="1"/>
      <c r="E40" s="1"/>
      <c r="F40" s="1"/>
      <c r="G40" s="1"/>
      <c r="H40" s="1"/>
      <c r="I40" s="1"/>
      <c r="J40" s="1"/>
      <c r="K40" s="1"/>
      <c r="L40" s="1"/>
      <c r="M40" s="1"/>
      <c r="N40" s="1"/>
    </row>
    <row r="41" spans="1:14" ht="12.75" customHeight="1" x14ac:dyDescent="0.2">
      <c r="A41" s="1"/>
      <c r="B41" s="1"/>
      <c r="C41" s="1"/>
      <c r="D41" s="1"/>
      <c r="E41" s="1"/>
      <c r="F41" s="1"/>
      <c r="G41" s="1"/>
      <c r="H41" s="1"/>
      <c r="I41" s="1"/>
      <c r="J41" s="1"/>
      <c r="K41" s="1"/>
      <c r="L41" s="1"/>
      <c r="M41" s="1"/>
      <c r="N41" s="1"/>
    </row>
    <row r="42" spans="1:14" ht="12.75" customHeight="1" x14ac:dyDescent="0.2">
      <c r="A42" s="1"/>
      <c r="B42" s="1"/>
      <c r="C42" s="1"/>
      <c r="D42" s="1"/>
      <c r="E42" s="1"/>
      <c r="F42" s="1"/>
      <c r="G42" s="1"/>
      <c r="H42" s="1"/>
      <c r="I42" s="1"/>
      <c r="J42" s="1"/>
      <c r="K42" s="1"/>
      <c r="L42" s="1"/>
      <c r="M42" s="1"/>
      <c r="N42" s="1"/>
    </row>
    <row r="43" spans="1:14" ht="12.75" customHeight="1" x14ac:dyDescent="0.2">
      <c r="A43" s="1"/>
      <c r="B43" s="1"/>
      <c r="C43" s="1"/>
      <c r="D43" s="1"/>
      <c r="E43" s="1"/>
      <c r="F43" s="1"/>
      <c r="G43" s="1"/>
      <c r="H43" s="1"/>
      <c r="I43" s="1"/>
      <c r="J43" s="1"/>
      <c r="K43" s="1"/>
      <c r="L43" s="1"/>
      <c r="M43" s="1"/>
      <c r="N43" s="1"/>
    </row>
    <row r="44" spans="1:14" ht="12.75" customHeight="1" x14ac:dyDescent="0.2">
      <c r="A44" s="1"/>
      <c r="B44" s="1"/>
      <c r="C44" s="1"/>
      <c r="D44" s="1"/>
      <c r="E44" s="1"/>
      <c r="F44" s="1"/>
      <c r="G44" s="1"/>
      <c r="H44" s="1"/>
      <c r="I44" s="1"/>
      <c r="J44" s="1"/>
      <c r="K44" s="1"/>
      <c r="L44" s="1"/>
      <c r="M44" s="1"/>
      <c r="N44" s="1"/>
    </row>
    <row r="45" spans="1:14" ht="12.75" customHeight="1" x14ac:dyDescent="0.2">
      <c r="A45" s="1"/>
      <c r="B45" s="1"/>
      <c r="C45" s="1"/>
      <c r="D45" s="1"/>
      <c r="E45" s="1"/>
      <c r="F45" s="1"/>
      <c r="G45" s="1"/>
      <c r="H45" s="1"/>
      <c r="I45" s="1"/>
      <c r="J45" s="1"/>
      <c r="K45" s="1"/>
      <c r="L45" s="1"/>
      <c r="M45" s="1"/>
      <c r="N45" s="1"/>
    </row>
    <row r="46" spans="1:14" ht="12.75" customHeight="1" x14ac:dyDescent="0.2">
      <c r="A46" s="1"/>
      <c r="B46" s="1"/>
      <c r="C46" s="1"/>
      <c r="D46" s="1"/>
      <c r="E46" s="1"/>
      <c r="F46" s="1"/>
      <c r="G46" s="1"/>
      <c r="H46" s="1"/>
      <c r="I46" s="1"/>
      <c r="J46" s="1"/>
      <c r="K46" s="1"/>
      <c r="L46" s="1"/>
      <c r="M46" s="1"/>
      <c r="N46" s="1"/>
    </row>
    <row r="47" spans="1:14" ht="12.75" customHeight="1" x14ac:dyDescent="0.2">
      <c r="A47" s="1"/>
      <c r="B47" s="1"/>
      <c r="C47" s="1"/>
      <c r="D47" s="1"/>
      <c r="E47" s="1"/>
      <c r="F47" s="1"/>
      <c r="G47" s="1"/>
      <c r="H47" s="1"/>
      <c r="I47" s="1"/>
      <c r="J47" s="1"/>
      <c r="K47" s="1"/>
      <c r="L47" s="1"/>
      <c r="M47" s="1"/>
      <c r="N47" s="1"/>
    </row>
    <row r="48" spans="1:14"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theme="4"/>
                  </stop>
                </gradientFill>
              </fill>
            </x14:dxf>
          </x14:cfRule>
          <x14:cfRule type="expression" priority="72" id="{A5391514-21CF-4F12-B7A6-D55A4E367C66}">
            <xm:f>Interview!$G$18=2</xm:f>
            <x14:dxf>
              <fill>
                <patternFill>
                  <bgColor theme="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theme="4" tint="0.40000610370189521"/>
                  </stop>
                </gradientFill>
              </fill>
            </x14:dxf>
          </x14:cfRule>
          <x14:cfRule type="expression" priority="70" id="{CF5042BE-477A-4EB4-A491-A7148B15F49B}">
            <xm:f>Interview!$G$35=2</xm:f>
            <x14:dxf>
              <fill>
                <patternFill>
                  <bgColor theme="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theme="4" tint="0.40000610370189521"/>
                  </stop>
                </gradientFill>
              </fill>
            </x14:dxf>
          </x14:cfRule>
          <x14:cfRule type="expression" priority="69" id="{BA9696D8-BBDC-4DA0-A400-BE233DB83437}">
            <xm:f>Interview!$G$48=2</xm:f>
            <x14:dxf>
              <fill>
                <patternFill>
                  <bgColor theme="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theme="4" tint="0.40000610370189521"/>
                  </stop>
                </gradientFill>
              </fill>
            </x14:dxf>
          </x14:cfRule>
          <x14:cfRule type="expression" priority="66" id="{6CBFD12D-9407-4E16-81E4-D6A58C695158}">
            <xm:f>Interview!$G$62=2</xm:f>
            <x14:dxf>
              <fill>
                <patternFill>
                  <bgColor theme="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theme="4" tint="0.40000610370189521"/>
                  </stop>
                </gradientFill>
              </fill>
            </x14:dxf>
          </x14:cfRule>
          <x14:cfRule type="expression" priority="64" id="{EAA82DA7-ED63-43C4-BA11-647363ED46FC}">
            <xm:f>Interview!$G$73=2</xm:f>
            <x14:dxf>
              <fill>
                <patternFill>
                  <bgColor theme="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theme="4" tint="0.40000610370189521"/>
                  </stop>
                </gradientFill>
              </fill>
            </x14:dxf>
          </x14:cfRule>
          <x14:cfRule type="expression" priority="62" id="{2D9696AF-A602-45EB-9DA1-25D4A731831D}">
            <xm:f>Interview!$G$89=2</xm:f>
            <x14:dxf>
              <fill>
                <patternFill>
                  <bgColor theme="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theme="4" tint="0.40000610370189521"/>
                  </stop>
                </gradientFill>
              </fill>
            </x14:dxf>
          </x14:cfRule>
          <x14:cfRule type="expression" priority="60" id="{01F60E0A-B0DC-4ECB-9A5B-3F49DBCBC6DB}">
            <xm:f>Interview!$G$100=2</xm:f>
            <x14:dxf>
              <fill>
                <patternFill>
                  <bgColor theme="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theme="4" tint="0.40000610370189521"/>
                  </stop>
                </gradientFill>
              </fill>
            </x14:dxf>
          </x14:cfRule>
          <x14:cfRule type="expression" priority="58" id="{6DD95F9C-9BA1-417D-B682-73F43388DDCE}">
            <xm:f>Interview!$G$111=2</xm:f>
            <x14:dxf>
              <fill>
                <patternFill>
                  <bgColor theme="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theme="4" tint="0.40000610370189521"/>
                  </stop>
                </gradientFill>
              </fill>
            </x14:dxf>
          </x14:cfRule>
          <x14:cfRule type="expression" priority="56" id="{F172CBA3-86FE-42EC-86BE-69DCDDD152BF}">
            <xm:f>Interview!$G$124=2</xm:f>
            <x14:dxf>
              <fill>
                <patternFill>
                  <bgColor theme="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theme="9" tint="0.40000610370189521"/>
                  </stop>
                </gradientFill>
              </fill>
            </x14:dxf>
          </x14:cfRule>
          <x14:cfRule type="expression" priority="54" id="{099C8E6A-A07D-46C1-9708-6D41659CE0DF}">
            <xm:f>Interview!$G$138=2</xm:f>
            <x14:dxf>
              <fill>
                <patternFill>
                  <bgColor theme="9"/>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theme="9" tint="0.40000610370189521"/>
                  </stop>
                </gradientFill>
              </fill>
            </x14:dxf>
          </x14:cfRule>
          <x14:cfRule type="expression" priority="52" id="{B6102105-3B1A-40A5-9778-E917E24541F4}">
            <xm:f>Interview!$G$150=2</xm:f>
            <x14:dxf>
              <fill>
                <patternFill>
                  <bgColor theme="9"/>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theme="9" tint="0.40000610370189521"/>
                  </stop>
                </gradientFill>
              </fill>
            </x14:dxf>
          </x14:cfRule>
          <x14:cfRule type="expression" priority="50" id="{24B03C25-498F-4E39-88F5-BBC76C4D5C42}">
            <xm:f>Interview!$G$162=2</xm:f>
            <x14:dxf>
              <fill>
                <patternFill>
                  <bgColor theme="9"/>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theme="9" tint="0.40000610370189521"/>
                  </stop>
                </gradientFill>
              </fill>
            </x14:dxf>
          </x14:cfRule>
          <x14:cfRule type="expression" priority="48" id="{C3247579-DB5F-4252-A662-B67FCA7231ED}">
            <xm:f>Interview!$G$173=2</xm:f>
            <x14:dxf>
              <fill>
                <patternFill>
                  <bgColor theme="9"/>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theme="9" tint="0.40000610370189521"/>
                  </stop>
                </gradientFill>
              </fill>
            </x14:dxf>
          </x14:cfRule>
          <x14:cfRule type="expression" priority="46" id="{10509AD8-4300-4C04-82EE-74AED4E7A2D6}">
            <xm:f>Interview!$G$185=2</xm:f>
            <x14:dxf>
              <fill>
                <patternFill>
                  <bgColor theme="9"/>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theme="9" tint="0.40000610370189521"/>
                  </stop>
                </gradientFill>
              </fill>
            </x14:dxf>
          </x14:cfRule>
          <x14:cfRule type="expression" priority="44" id="{01BE546D-3FDC-4DBE-BBB0-A44BF54A7819}">
            <xm:f>Interview!$G$196=2</xm:f>
            <x14:dxf>
              <fill>
                <patternFill>
                  <bgColor theme="9"/>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theme="9" tint="0.40000610370189521"/>
                  </stop>
                </gradientFill>
              </fill>
            </x14:dxf>
          </x14:cfRule>
          <x14:cfRule type="expression" priority="42" id="{C06AEB96-230A-4073-8D73-D34EE5BBC75A}">
            <xm:f>Interview!$G$206=2</xm:f>
            <x14:dxf>
              <fill>
                <patternFill>
                  <bgColor theme="9"/>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theme="9" tint="0.40000610370189521"/>
                  </stop>
                </gradientFill>
              </fill>
            </x14:dxf>
          </x14:cfRule>
          <x14:cfRule type="expression" priority="40" id="{11AAB1B1-D7E5-4B1C-8B14-BDC0EACF8A43}">
            <xm:f>Interview!$G$216=2</xm:f>
            <x14:dxf>
              <fill>
                <patternFill>
                  <bgColor theme="9"/>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theme="9" tint="0.40000610370189521"/>
                  </stop>
                </gradientFill>
              </fill>
            </x14:dxf>
          </x14:cfRule>
          <x14:cfRule type="expression" priority="38" id="{09A0D576-3CC7-41BE-B61C-8FD3C4EF1B42}">
            <xm:f>Interview!$G$229=2</xm:f>
            <x14:dxf>
              <fill>
                <patternFill>
                  <bgColor theme="9"/>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theme="6" tint="0.40000610370189521"/>
                  </stop>
                </gradientFill>
              </fill>
            </x14:dxf>
          </x14:cfRule>
          <x14:cfRule type="expression" priority="36" id="{F37EDC9C-B9B9-4DD9-AE13-EAD49ABC09D8}">
            <xm:f>Interview!$G$239=2</xm:f>
            <x14:dxf>
              <fill>
                <patternFill>
                  <bgColor theme="6"/>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theme="6" tint="0.40000610370189521"/>
                  </stop>
                </gradientFill>
              </fill>
            </x14:dxf>
          </x14:cfRule>
          <x14:cfRule type="expression" priority="34" id="{BCE027B6-46F7-454A-9E6B-340C863EF68D}">
            <xm:f>Interview!$G$254=2</xm:f>
            <x14:dxf>
              <fill>
                <patternFill>
                  <bgColor theme="6"/>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theme="6" tint="0.40000610370189521"/>
                  </stop>
                </gradientFill>
              </fill>
            </x14:dxf>
          </x14:cfRule>
          <x14:cfRule type="expression" priority="32" id="{5EFED857-25B5-42D0-9EF5-24C96A220612}">
            <xm:f>Interview!$G$265=2</xm:f>
            <x14:dxf>
              <fill>
                <patternFill>
                  <bgColor theme="6"/>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theme="6" tint="0.40000610370189521"/>
                  </stop>
                </gradientFill>
              </fill>
            </x14:dxf>
          </x14:cfRule>
          <x14:cfRule type="expression" priority="30" id="{E2C9DCCD-EA23-4076-A915-6DD61B891D8F}">
            <xm:f>Interview!$G$277=2</xm:f>
            <x14:dxf>
              <fill>
                <patternFill>
                  <bgColor theme="6"/>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theme="6" tint="0.40000610370189521"/>
                  </stop>
                </gradientFill>
              </fill>
            </x14:dxf>
          </x14:cfRule>
          <x14:cfRule type="expression" priority="28" id="{E40E170A-69CD-4EE5-8AEA-FB789442F8FB}">
            <xm:f>Interview!$G$287=2</xm:f>
            <x14:dxf>
              <fill>
                <patternFill>
                  <bgColor theme="6"/>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theme="6" tint="0.40000610370189521"/>
                  </stop>
                </gradientFill>
              </fill>
            </x14:dxf>
          </x14:cfRule>
          <x14:cfRule type="expression" priority="26" id="{71EF34CF-7366-48B5-8B75-1312C7474DF0}">
            <xm:f>Interview!$G$296=2</xm:f>
            <x14:dxf>
              <fill>
                <patternFill>
                  <bgColor theme="6"/>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theme="6" tint="0.40000610370189521"/>
                  </stop>
                </gradientFill>
              </fill>
            </x14:dxf>
          </x14:cfRule>
          <x14:cfRule type="expression" priority="24" id="{E9D7BFDB-82EA-4DB4-80B4-776E5F132F80}">
            <xm:f>Interview!$G$304=2</xm:f>
            <x14:dxf>
              <fill>
                <patternFill>
                  <bgColor theme="6"/>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theme="6" tint="0.40000610370189521"/>
                  </stop>
                </gradientFill>
              </fill>
            </x14:dxf>
          </x14:cfRule>
          <x14:cfRule type="expression" priority="22" id="{D071BF50-53B7-4218-AAF0-2EE1A33C9188}">
            <xm:f>Interview!$G$320=2</xm:f>
            <x14:dxf>
              <fill>
                <patternFill>
                  <bgColor theme="6"/>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theme="6" tint="0.40000610370189521"/>
                  </stop>
                </gradientFill>
              </fill>
            </x14:dxf>
          </x14:cfRule>
          <x14:cfRule type="expression" priority="20" id="{AC7E6C9F-C6AD-47E2-9ED6-63274B54CE08}">
            <xm:f>Interview!$G$329=2</xm:f>
            <x14:dxf>
              <fill>
                <patternFill>
                  <bgColor theme="6"/>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theme="5" tint="0.40000610370189521"/>
                  </stop>
                </gradientFill>
              </fill>
            </x14:dxf>
          </x14:cfRule>
          <x14:cfRule type="expression" priority="18" id="{FF7FDB00-0F7B-4777-8D75-E5C805CFF7AC}">
            <xm:f>Interview!$G$338=2</xm:f>
            <x14:dxf>
              <fill>
                <patternFill>
                  <bgColor theme="5"/>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theme="5" tint="0.40000610370189521"/>
                  </stop>
                </gradientFill>
              </fill>
            </x14:dxf>
          </x14:cfRule>
          <x14:cfRule type="expression" priority="16" id="{D5160164-457A-4C3D-AA85-E9A98E89793E}">
            <xm:f>Interview!$G$350=2</xm:f>
            <x14:dxf>
              <fill>
                <patternFill>
                  <bgColor theme="5"/>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theme="5" tint="0.40000610370189521"/>
                  </stop>
                </gradientFill>
              </fill>
            </x14:dxf>
          </x14:cfRule>
          <x14:cfRule type="expression" priority="14" id="{9229D7C4-9FC2-4961-B4A3-FAADFEEC3644}">
            <xm:f>Interview!$G$364=2</xm:f>
            <x14:dxf>
              <fill>
                <patternFill>
                  <bgColor theme="5"/>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theme="5" tint="0.40000610370189521"/>
                  </stop>
                </gradientFill>
              </fill>
            </x14:dxf>
          </x14:cfRule>
          <x14:cfRule type="expression" priority="12" id="{36E0CDDD-658B-44E4-A31A-799798EB7A8E}">
            <xm:f>Interview!$G$376=2</xm:f>
            <x14:dxf>
              <fill>
                <patternFill>
                  <bgColor theme="5"/>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theme="5" tint="0.40000610370189521"/>
                  </stop>
                </gradientFill>
              </fill>
            </x14:dxf>
          </x14:cfRule>
          <x14:cfRule type="expression" priority="10" id="{B88CFC94-7264-4FDF-8C53-4B080207EE30}">
            <xm:f>Interview!$G$387=2</xm:f>
            <x14:dxf>
              <fill>
                <patternFill>
                  <bgColor theme="5"/>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theme="5" tint="0.40000610370189521"/>
                  </stop>
                </gradientFill>
              </fill>
            </x14:dxf>
          </x14:cfRule>
          <x14:cfRule type="expression" priority="8" id="{0D187138-CF31-4C49-B3AD-114EAC562DE2}">
            <xm:f>Interview!$G$400=2</xm:f>
            <x14:dxf>
              <fill>
                <patternFill>
                  <bgColor theme="5"/>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theme="5" tint="0.40000610370189521"/>
                  </stop>
                </gradientFill>
              </fill>
            </x14:dxf>
          </x14:cfRule>
          <x14:cfRule type="expression" priority="6" id="{693CF359-37AA-4A70-BF54-424C24042AA5}">
            <xm:f>Interview!$G$411=2</xm:f>
            <x14:dxf>
              <fill>
                <patternFill>
                  <bgColor theme="5"/>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theme="5" tint="0.40000610370189521"/>
                  </stop>
                </gradientFill>
              </fill>
            </x14:dxf>
          </x14:cfRule>
          <x14:cfRule type="expression" priority="4" id="{AB1DA73D-9D1C-48F6-B8C1-D28AAC5BBE6F}">
            <xm:f>Interview!$G$424=2</xm:f>
            <x14:dxf>
              <fill>
                <patternFill patternType="solid">
                  <fgColor auto="1"/>
                  <bgColor theme="5"/>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theme="5" tint="0.40000610370189521"/>
                  </stop>
                </gradientFill>
              </fill>
            </x14:dxf>
          </x14:cfRule>
          <x14:cfRule type="expression" priority="2" id="{EFBA503F-1F84-4E12-84B0-294F3735B39D}">
            <xm:f>Interview!$G$439=2</xm:f>
            <x14:dxf>
              <fill>
                <patternFill>
                  <bgColor theme="5"/>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zoomScaleNormal="100" workbookViewId="0">
      <selection activeCell="G25" sqref="G25"/>
    </sheetView>
  </sheetViews>
  <sheetFormatPr defaultRowHeight="15" x14ac:dyDescent="0.3"/>
  <cols>
    <col min="1" max="1" width="22.85546875" style="70" customWidth="1"/>
    <col min="2" max="2" width="10.28515625" style="70" customWidth="1"/>
    <col min="3" max="3" width="9.140625" style="70"/>
    <col min="4" max="4" width="1.85546875" style="70" customWidth="1"/>
    <col min="5" max="5" width="9.140625" style="70"/>
    <col min="6" max="6" width="1.5703125" style="70" customWidth="1"/>
    <col min="7" max="7" width="9.140625" style="70"/>
    <col min="8" max="8" width="1.5703125" style="70" customWidth="1"/>
    <col min="9" max="9" width="9.140625" style="70"/>
    <col min="10" max="10" width="1.42578125" style="70" customWidth="1"/>
    <col min="11" max="11" width="21.5703125" style="70" customWidth="1"/>
    <col min="12" max="12" width="22.140625" style="70" customWidth="1"/>
    <col min="13" max="13" width="3.85546875" style="70" customWidth="1"/>
    <col min="14" max="14" width="4.42578125" style="70" customWidth="1"/>
    <col min="15" max="21" width="9.7109375" style="71" customWidth="1"/>
    <col min="22" max="22" width="9.7109375" style="70" customWidth="1"/>
    <col min="23" max="16384" width="9.140625" style="70"/>
  </cols>
  <sheetData>
    <row r="1" spans="1:31" ht="27.75" x14ac:dyDescent="0.45">
      <c r="A1" s="69" t="s">
        <v>410</v>
      </c>
      <c r="L1" s="69" t="str">
        <f>A1</f>
        <v>Software Assurance Maturity Model (SAMM) Roadmap</v>
      </c>
    </row>
    <row r="2" spans="1:31" s="72" customFormat="1" ht="16.5" x14ac:dyDescent="0.3">
      <c r="A2" s="72" t="s">
        <v>63</v>
      </c>
      <c r="B2" s="73"/>
      <c r="L2" s="72">
        <f>B2</f>
        <v>0</v>
      </c>
      <c r="O2" s="74"/>
      <c r="P2" s="74"/>
      <c r="Q2" s="74"/>
      <c r="R2" s="74"/>
      <c r="S2" s="74"/>
      <c r="T2" s="74"/>
      <c r="U2" s="74"/>
      <c r="Y2" s="72">
        <v>1</v>
      </c>
      <c r="Z2" s="72">
        <v>1</v>
      </c>
      <c r="AA2" s="72">
        <v>1</v>
      </c>
    </row>
    <row r="3" spans="1:31" s="72" customFormat="1" ht="16.5" x14ac:dyDescent="0.3">
      <c r="A3" s="72" t="s">
        <v>64</v>
      </c>
      <c r="B3" s="73"/>
      <c r="L3" s="72">
        <f>B3</f>
        <v>0</v>
      </c>
      <c r="O3" s="74"/>
      <c r="P3" s="74"/>
      <c r="Q3" s="74"/>
      <c r="R3" s="74"/>
      <c r="S3" s="74"/>
      <c r="T3" s="74"/>
      <c r="U3" s="74"/>
    </row>
    <row r="4" spans="1:31" s="72" customFormat="1" ht="16.5" x14ac:dyDescent="0.3">
      <c r="A4" s="72" t="s">
        <v>411</v>
      </c>
      <c r="B4" s="73"/>
      <c r="L4" s="72">
        <f>B4</f>
        <v>0</v>
      </c>
      <c r="O4" s="74"/>
      <c r="P4" s="74"/>
      <c r="Q4" s="74"/>
      <c r="R4" s="74"/>
      <c r="S4" s="74"/>
      <c r="T4" s="74"/>
      <c r="U4" s="74"/>
    </row>
    <row r="5" spans="1:31" s="72" customFormat="1" ht="16.5" x14ac:dyDescent="0.3">
      <c r="A5" s="72" t="s">
        <v>412</v>
      </c>
      <c r="B5" s="75"/>
      <c r="O5" s="74"/>
      <c r="P5" s="74"/>
      <c r="Q5" s="74"/>
      <c r="R5" s="74"/>
      <c r="S5" s="74"/>
      <c r="T5" s="74"/>
      <c r="U5" s="74"/>
    </row>
    <row r="6" spans="1:31" s="72" customFormat="1" ht="16.5" x14ac:dyDescent="0.3">
      <c r="A6" s="72" t="s">
        <v>413</v>
      </c>
      <c r="B6" s="72" t="s">
        <v>414</v>
      </c>
      <c r="O6" s="258"/>
      <c r="P6" s="258"/>
      <c r="Q6" s="258"/>
      <c r="R6" s="258"/>
      <c r="S6" s="258"/>
      <c r="T6" s="258"/>
      <c r="U6" s="258"/>
      <c r="V6" s="258"/>
    </row>
    <row r="7" spans="1:31" s="72" customFormat="1" ht="16.5" x14ac:dyDescent="0.3">
      <c r="L7" s="76"/>
      <c r="M7" s="76"/>
      <c r="N7" s="76"/>
      <c r="O7" s="258"/>
      <c r="P7" s="258"/>
      <c r="Q7" s="258"/>
      <c r="R7" s="258"/>
      <c r="S7" s="258"/>
      <c r="T7" s="258"/>
      <c r="U7" s="258"/>
      <c r="V7" s="258"/>
    </row>
    <row r="8" spans="1:31" s="72" customFormat="1" ht="17.25" thickBot="1" x14ac:dyDescent="0.35">
      <c r="A8" s="72" t="s">
        <v>415</v>
      </c>
      <c r="B8" s="77" t="s">
        <v>416</v>
      </c>
      <c r="I8" s="77" t="s">
        <v>417</v>
      </c>
      <c r="L8" s="78" t="s">
        <v>418</v>
      </c>
      <c r="M8" s="78"/>
      <c r="N8" s="78"/>
      <c r="O8" s="259" t="s">
        <v>419</v>
      </c>
      <c r="P8" s="260"/>
      <c r="Q8" s="260"/>
      <c r="R8" s="260"/>
      <c r="S8" s="260"/>
      <c r="T8" s="260"/>
      <c r="U8" s="260"/>
      <c r="V8" s="261"/>
    </row>
    <row r="9" spans="1:31" ht="15.75" thickBot="1" x14ac:dyDescent="0.35">
      <c r="A9" s="79" t="s">
        <v>420</v>
      </c>
      <c r="B9" s="80" t="s">
        <v>421</v>
      </c>
      <c r="C9" s="80" t="s">
        <v>454</v>
      </c>
      <c r="D9" s="81" t="s">
        <v>422</v>
      </c>
      <c r="E9" s="80" t="s">
        <v>455</v>
      </c>
      <c r="F9" s="81" t="s">
        <v>423</v>
      </c>
      <c r="G9" s="80" t="s">
        <v>456</v>
      </c>
      <c r="H9" s="81" t="s">
        <v>424</v>
      </c>
      <c r="I9" s="80" t="s">
        <v>457</v>
      </c>
      <c r="J9" s="81" t="s">
        <v>425</v>
      </c>
      <c r="K9" s="82" t="s">
        <v>426</v>
      </c>
      <c r="L9" s="82"/>
      <c r="O9" s="262" t="str">
        <f>C9</f>
        <v>Q1</v>
      </c>
      <c r="P9" s="262"/>
      <c r="Q9" s="262" t="str">
        <f>E9</f>
        <v>Q2</v>
      </c>
      <c r="R9" s="262"/>
      <c r="S9" s="262" t="str">
        <f>G9</f>
        <v>Q3</v>
      </c>
      <c r="T9" s="262"/>
      <c r="U9" s="262" t="str">
        <f>I9</f>
        <v>Q4</v>
      </c>
      <c r="V9" s="262"/>
    </row>
    <row r="10" spans="1:31" ht="15" customHeight="1" x14ac:dyDescent="0.3">
      <c r="A10" s="83" t="s">
        <v>427</v>
      </c>
      <c r="B10" s="130">
        <f>IF(ISNUMBER(Interview!$I$18),Interview!$I$18,SUM(LEFT(Interview!$I$18),".5"))</f>
        <v>1.5</v>
      </c>
      <c r="C10" s="84">
        <v>2</v>
      </c>
      <c r="D10" s="85">
        <f>C10</f>
        <v>2</v>
      </c>
      <c r="E10" s="84">
        <v>2</v>
      </c>
      <c r="F10" s="85">
        <f>E10</f>
        <v>2</v>
      </c>
      <c r="G10" s="84">
        <v>3</v>
      </c>
      <c r="H10" s="86">
        <f>G10</f>
        <v>3</v>
      </c>
      <c r="I10" s="84">
        <v>3</v>
      </c>
      <c r="J10" s="86">
        <f>I10</f>
        <v>3</v>
      </c>
      <c r="K10" s="82">
        <f>IFERROR(I10-B10,I10-LEFT(B10,1))</f>
        <v>1.5</v>
      </c>
      <c r="Z10" s="70" t="str">
        <f>A10</f>
        <v>Strategy &amp; metrics</v>
      </c>
      <c r="AA10" s="70">
        <f>I10</f>
        <v>3</v>
      </c>
      <c r="AB10" s="70">
        <f>G10</f>
        <v>3</v>
      </c>
      <c r="AC10" s="70">
        <f>E10</f>
        <v>2</v>
      </c>
      <c r="AD10" s="70">
        <f>C10</f>
        <v>2</v>
      </c>
      <c r="AE10" s="70">
        <f>B10</f>
        <v>1.5</v>
      </c>
    </row>
    <row r="11" spans="1:31" ht="15" customHeight="1" x14ac:dyDescent="0.3">
      <c r="A11" s="87" t="s">
        <v>102</v>
      </c>
      <c r="B11" s="130">
        <f>IF(ISNUMBER(Interview!$I$62),Interview!$I$62,SUM(LEFT(Interview!$I$62),".5"))</f>
        <v>0.5</v>
      </c>
      <c r="C11" s="88">
        <v>1</v>
      </c>
      <c r="D11" s="85">
        <f>C11</f>
        <v>1</v>
      </c>
      <c r="E11" s="88">
        <v>1</v>
      </c>
      <c r="F11" s="85">
        <f>E11</f>
        <v>1</v>
      </c>
      <c r="G11" s="88">
        <v>2</v>
      </c>
      <c r="H11" s="85">
        <f>G11</f>
        <v>2</v>
      </c>
      <c r="I11" s="88">
        <v>2</v>
      </c>
      <c r="J11" s="85">
        <f>I11</f>
        <v>2</v>
      </c>
      <c r="K11" s="82">
        <f t="shared" ref="K11:K21" si="0">IFERROR(I11-B11,I11-LEFT(B11,1))</f>
        <v>1.5</v>
      </c>
      <c r="Z11" s="70" t="str">
        <f t="shared" ref="Z11:Z21" si="1">A11</f>
        <v>Policy &amp; Compliance</v>
      </c>
      <c r="AA11" s="70">
        <f t="shared" ref="AA11:AA21" si="2">I11</f>
        <v>2</v>
      </c>
      <c r="AB11" s="70">
        <f t="shared" ref="AB11:AB21" si="3">G11</f>
        <v>2</v>
      </c>
      <c r="AC11" s="70">
        <f t="shared" ref="AC11:AC21" si="4">E11</f>
        <v>1</v>
      </c>
      <c r="AD11" s="70">
        <f t="shared" ref="AD11:AD21" si="5">C11</f>
        <v>1</v>
      </c>
      <c r="AE11" s="70">
        <f t="shared" ref="AE11:AE21" si="6">B11</f>
        <v>0.5</v>
      </c>
    </row>
    <row r="12" spans="1:31" ht="15" customHeight="1" x14ac:dyDescent="0.3">
      <c r="A12" s="89" t="s">
        <v>134</v>
      </c>
      <c r="B12" s="131">
        <f>IF(ISNUMBER(Interview!$I$100),Interview!$I$100,SUM(LEFT(Interview!$I$100),".5"))</f>
        <v>0.5</v>
      </c>
      <c r="C12" s="90">
        <v>1</v>
      </c>
      <c r="D12" s="91">
        <f>C12</f>
        <v>1</v>
      </c>
      <c r="E12" s="90">
        <v>1</v>
      </c>
      <c r="F12" s="91">
        <f>E12</f>
        <v>1</v>
      </c>
      <c r="G12" s="90">
        <v>2</v>
      </c>
      <c r="H12" s="91">
        <f>G12</f>
        <v>2</v>
      </c>
      <c r="I12" s="90">
        <v>2</v>
      </c>
      <c r="J12" s="91">
        <f>I12</f>
        <v>2</v>
      </c>
      <c r="K12" s="82">
        <f t="shared" si="0"/>
        <v>1.5</v>
      </c>
      <c r="Z12" s="70" t="str">
        <f t="shared" si="1"/>
        <v>Education &amp; Guidance</v>
      </c>
      <c r="AA12" s="70">
        <f t="shared" si="2"/>
        <v>2</v>
      </c>
      <c r="AB12" s="70">
        <f t="shared" si="3"/>
        <v>2</v>
      </c>
      <c r="AC12" s="70">
        <f t="shared" si="4"/>
        <v>1</v>
      </c>
      <c r="AD12" s="70">
        <f t="shared" si="5"/>
        <v>1</v>
      </c>
      <c r="AE12" s="70">
        <f t="shared" si="6"/>
        <v>0.5</v>
      </c>
    </row>
    <row r="13" spans="1:31" ht="15" customHeight="1" x14ac:dyDescent="0.3">
      <c r="A13" s="92" t="s">
        <v>162</v>
      </c>
      <c r="B13" s="130">
        <f>IF(ISNUMBER(Interview!$I$138),Interview!$I$138,SUM(LEFT(Interview!$I$138),".5"))</f>
        <v>0</v>
      </c>
      <c r="C13" s="93">
        <v>0</v>
      </c>
      <c r="D13" s="94">
        <f>C13</f>
        <v>0</v>
      </c>
      <c r="E13" s="93">
        <v>2</v>
      </c>
      <c r="F13" s="94">
        <f>E13</f>
        <v>2</v>
      </c>
      <c r="G13" s="93">
        <v>2</v>
      </c>
      <c r="H13" s="94">
        <f>G13</f>
        <v>2</v>
      </c>
      <c r="I13" s="93">
        <v>2</v>
      </c>
      <c r="J13" s="94">
        <f>I13</f>
        <v>2</v>
      </c>
      <c r="K13" s="82">
        <f t="shared" si="0"/>
        <v>2</v>
      </c>
      <c r="Z13" s="70" t="str">
        <f t="shared" si="1"/>
        <v>Threat Assessment</v>
      </c>
      <c r="AA13" s="70">
        <f t="shared" si="2"/>
        <v>2</v>
      </c>
      <c r="AB13" s="70">
        <f t="shared" si="3"/>
        <v>2</v>
      </c>
      <c r="AC13" s="70">
        <f t="shared" si="4"/>
        <v>2</v>
      </c>
      <c r="AD13" s="70">
        <f t="shared" si="5"/>
        <v>0</v>
      </c>
      <c r="AE13" s="70">
        <f t="shared" si="6"/>
        <v>0</v>
      </c>
    </row>
    <row r="14" spans="1:31" ht="15" customHeight="1" x14ac:dyDescent="0.3">
      <c r="A14" s="95" t="s">
        <v>189</v>
      </c>
      <c r="B14" s="130">
        <f>IF(ISNUMBER(Interview!$I173),Interview!$I$173,SUM(LEFT(Interview!$I$173),".5"))</f>
        <v>0.5</v>
      </c>
      <c r="C14" s="88">
        <v>1</v>
      </c>
      <c r="D14" s="85">
        <f t="shared" ref="D14:D21" si="7">C14</f>
        <v>1</v>
      </c>
      <c r="E14" s="88">
        <v>2</v>
      </c>
      <c r="F14" s="85">
        <f t="shared" ref="F14:F21" si="8">E14</f>
        <v>2</v>
      </c>
      <c r="G14" s="88">
        <v>2</v>
      </c>
      <c r="H14" s="85">
        <f t="shared" ref="H14:H21" si="9">G14</f>
        <v>2</v>
      </c>
      <c r="I14" s="88">
        <v>2</v>
      </c>
      <c r="J14" s="85">
        <f t="shared" ref="J14:J21" si="10">I14</f>
        <v>2</v>
      </c>
      <c r="K14" s="82">
        <f t="shared" si="0"/>
        <v>1.5</v>
      </c>
      <c r="Z14" s="70" t="str">
        <f t="shared" si="1"/>
        <v>Security Requirements</v>
      </c>
      <c r="AA14" s="70">
        <f t="shared" si="2"/>
        <v>2</v>
      </c>
      <c r="AB14" s="70">
        <f t="shared" si="3"/>
        <v>2</v>
      </c>
      <c r="AC14" s="70">
        <f t="shared" si="4"/>
        <v>2</v>
      </c>
      <c r="AD14" s="70">
        <f t="shared" si="5"/>
        <v>1</v>
      </c>
      <c r="AE14" s="70">
        <f t="shared" si="6"/>
        <v>0.5</v>
      </c>
    </row>
    <row r="15" spans="1:31" x14ac:dyDescent="0.3">
      <c r="A15" s="96" t="s">
        <v>212</v>
      </c>
      <c r="B15" s="131">
        <f>IF(ISNUMBER(Interview!$I$206),Interview!$I$206,SUM(LEFT(Interview!$I$206),".5"))</f>
        <v>0</v>
      </c>
      <c r="C15" s="90">
        <v>0</v>
      </c>
      <c r="D15" s="91">
        <f t="shared" si="7"/>
        <v>0</v>
      </c>
      <c r="E15" s="90">
        <v>1</v>
      </c>
      <c r="F15" s="91">
        <f t="shared" si="8"/>
        <v>1</v>
      </c>
      <c r="G15" s="90">
        <v>2</v>
      </c>
      <c r="H15" s="91">
        <f t="shared" si="9"/>
        <v>2</v>
      </c>
      <c r="I15" s="90">
        <v>2</v>
      </c>
      <c r="J15" s="91">
        <f t="shared" si="10"/>
        <v>2</v>
      </c>
      <c r="K15" s="82">
        <f t="shared" si="0"/>
        <v>2</v>
      </c>
      <c r="L15" s="70" t="str">
        <f>A10</f>
        <v>Strategy &amp; metrics</v>
      </c>
      <c r="Z15" s="70" t="str">
        <f t="shared" si="1"/>
        <v>Secure Architecture</v>
      </c>
      <c r="AA15" s="70">
        <f t="shared" si="2"/>
        <v>2</v>
      </c>
      <c r="AB15" s="70">
        <f t="shared" si="3"/>
        <v>2</v>
      </c>
      <c r="AC15" s="70">
        <f t="shared" si="4"/>
        <v>1</v>
      </c>
      <c r="AD15" s="70">
        <f t="shared" si="5"/>
        <v>0</v>
      </c>
      <c r="AE15" s="70">
        <f t="shared" si="6"/>
        <v>0</v>
      </c>
    </row>
    <row r="16" spans="1:31" x14ac:dyDescent="0.3">
      <c r="A16" s="97" t="s">
        <v>46</v>
      </c>
      <c r="B16" s="130">
        <f>IF(ISNUMBER(Interview!$I$239),Interview!$I$239,SUM(LEFT(Interview!$I$239),".5"))</f>
        <v>0</v>
      </c>
      <c r="C16" s="93">
        <v>0</v>
      </c>
      <c r="D16" s="94">
        <f t="shared" si="7"/>
        <v>0</v>
      </c>
      <c r="E16" s="93">
        <v>1</v>
      </c>
      <c r="F16" s="94">
        <f t="shared" si="8"/>
        <v>1</v>
      </c>
      <c r="G16" s="93">
        <v>1</v>
      </c>
      <c r="H16" s="94">
        <f t="shared" si="9"/>
        <v>1</v>
      </c>
      <c r="I16" s="93">
        <v>2</v>
      </c>
      <c r="J16" s="94">
        <f t="shared" si="10"/>
        <v>2</v>
      </c>
      <c r="K16" s="82">
        <f t="shared" si="0"/>
        <v>2</v>
      </c>
      <c r="Z16" s="70" t="str">
        <f t="shared" si="1"/>
        <v>Design Analysis</v>
      </c>
      <c r="AA16" s="70">
        <f t="shared" si="2"/>
        <v>2</v>
      </c>
      <c r="AB16" s="70">
        <f t="shared" si="3"/>
        <v>1</v>
      </c>
      <c r="AC16" s="70">
        <f t="shared" si="4"/>
        <v>1</v>
      </c>
      <c r="AD16" s="70">
        <f t="shared" si="5"/>
        <v>0</v>
      </c>
      <c r="AE16" s="70">
        <f t="shared" si="6"/>
        <v>0</v>
      </c>
    </row>
    <row r="17" spans="1:31" x14ac:dyDescent="0.3">
      <c r="A17" s="98" t="s">
        <v>428</v>
      </c>
      <c r="B17" s="130">
        <f>IF(ISNUMBER(Interview!$I$277),Interview!$I$277,SUM(LEFT(Interview!$I$277),".5"))</f>
        <v>0</v>
      </c>
      <c r="C17" s="88">
        <v>0</v>
      </c>
      <c r="D17" s="85">
        <f t="shared" si="7"/>
        <v>0</v>
      </c>
      <c r="E17" s="88">
        <v>0</v>
      </c>
      <c r="F17" s="85">
        <f t="shared" si="8"/>
        <v>0</v>
      </c>
      <c r="G17" s="88">
        <v>1</v>
      </c>
      <c r="H17" s="85">
        <f t="shared" si="9"/>
        <v>1</v>
      </c>
      <c r="I17" s="88">
        <v>2</v>
      </c>
      <c r="J17" s="85">
        <f t="shared" si="10"/>
        <v>2</v>
      </c>
      <c r="K17" s="82">
        <f t="shared" si="0"/>
        <v>2</v>
      </c>
      <c r="Z17" s="70" t="str">
        <f t="shared" si="1"/>
        <v>Code Review</v>
      </c>
      <c r="AA17" s="70">
        <f t="shared" si="2"/>
        <v>2</v>
      </c>
      <c r="AB17" s="70">
        <f t="shared" si="3"/>
        <v>1</v>
      </c>
      <c r="AC17" s="70">
        <f t="shared" si="4"/>
        <v>0</v>
      </c>
      <c r="AD17" s="70">
        <f t="shared" si="5"/>
        <v>0</v>
      </c>
      <c r="AE17" s="70">
        <f t="shared" si="6"/>
        <v>0</v>
      </c>
    </row>
    <row r="18" spans="1:31" x14ac:dyDescent="0.3">
      <c r="A18" s="99" t="s">
        <v>280</v>
      </c>
      <c r="B18" s="131">
        <f>IF(ISNUMBER(Interview!$I$304),Interview!$I$304,SUM(LEFT(Interview!$I$304),".5"))</f>
        <v>0.5</v>
      </c>
      <c r="C18" s="90">
        <v>1</v>
      </c>
      <c r="D18" s="91">
        <f t="shared" si="7"/>
        <v>1</v>
      </c>
      <c r="E18" s="90">
        <v>1</v>
      </c>
      <c r="F18" s="91">
        <f t="shared" si="8"/>
        <v>1</v>
      </c>
      <c r="G18" s="90">
        <v>2</v>
      </c>
      <c r="H18" s="91">
        <f t="shared" si="9"/>
        <v>2</v>
      </c>
      <c r="I18" s="90">
        <v>2</v>
      </c>
      <c r="J18" s="91">
        <f t="shared" si="10"/>
        <v>2</v>
      </c>
      <c r="K18" s="82">
        <f t="shared" si="0"/>
        <v>1.5</v>
      </c>
      <c r="Z18" s="70" t="str">
        <f t="shared" si="1"/>
        <v>Security Testing</v>
      </c>
      <c r="AA18" s="70">
        <f t="shared" si="2"/>
        <v>2</v>
      </c>
      <c r="AB18" s="70">
        <f t="shared" si="3"/>
        <v>2</v>
      </c>
      <c r="AC18" s="70">
        <f t="shared" si="4"/>
        <v>1</v>
      </c>
      <c r="AD18" s="70">
        <f t="shared" si="5"/>
        <v>1</v>
      </c>
      <c r="AE18" s="70">
        <f t="shared" si="6"/>
        <v>0.5</v>
      </c>
    </row>
    <row r="19" spans="1:31" x14ac:dyDescent="0.3">
      <c r="A19" s="100" t="s">
        <v>429</v>
      </c>
      <c r="B19" s="130">
        <f>IF(ISNUMBER(Interview!$I$338),Interview!$I$338,SUM(LEFT(Interview!$I$338),".5"))</f>
        <v>0</v>
      </c>
      <c r="C19" s="93">
        <v>1</v>
      </c>
      <c r="D19" s="94">
        <f t="shared" si="7"/>
        <v>1</v>
      </c>
      <c r="E19" s="93">
        <v>1.5</v>
      </c>
      <c r="F19" s="94">
        <f t="shared" si="8"/>
        <v>1.5</v>
      </c>
      <c r="G19" s="93">
        <v>2</v>
      </c>
      <c r="H19" s="94">
        <f t="shared" si="9"/>
        <v>2</v>
      </c>
      <c r="I19" s="93">
        <v>2</v>
      </c>
      <c r="J19" s="94">
        <f t="shared" si="10"/>
        <v>2</v>
      </c>
      <c r="K19" s="82">
        <f t="shared" si="0"/>
        <v>2</v>
      </c>
      <c r="Z19" s="70" t="str">
        <f t="shared" si="1"/>
        <v>Vulnerability Management</v>
      </c>
      <c r="AA19" s="70">
        <f t="shared" si="2"/>
        <v>2</v>
      </c>
      <c r="AB19" s="70">
        <f t="shared" si="3"/>
        <v>2</v>
      </c>
      <c r="AC19" s="70">
        <f t="shared" si="4"/>
        <v>1.5</v>
      </c>
      <c r="AD19" s="70">
        <f t="shared" si="5"/>
        <v>1</v>
      </c>
      <c r="AE19" s="70">
        <f t="shared" si="6"/>
        <v>0</v>
      </c>
    </row>
    <row r="20" spans="1:31" x14ac:dyDescent="0.3">
      <c r="A20" s="101" t="s">
        <v>324</v>
      </c>
      <c r="B20" s="130">
        <f>IF(ISNUMBER(Interview!$I$376),Interview!$I$376,SUM(LEFT(Interview!$I$376),".5"))</f>
        <v>0.5</v>
      </c>
      <c r="C20" s="88">
        <v>0.5</v>
      </c>
      <c r="D20" s="85">
        <f t="shared" si="7"/>
        <v>0.5</v>
      </c>
      <c r="E20" s="88">
        <v>0.5</v>
      </c>
      <c r="F20" s="85">
        <f t="shared" si="8"/>
        <v>0.5</v>
      </c>
      <c r="G20" s="88">
        <v>1</v>
      </c>
      <c r="H20" s="85">
        <f t="shared" si="9"/>
        <v>1</v>
      </c>
      <c r="I20" s="88">
        <v>1.5</v>
      </c>
      <c r="J20" s="85">
        <f t="shared" si="10"/>
        <v>1.5</v>
      </c>
      <c r="K20" s="82">
        <f t="shared" si="0"/>
        <v>1</v>
      </c>
      <c r="Z20" s="70" t="str">
        <f t="shared" si="1"/>
        <v>Environment Hardening</v>
      </c>
      <c r="AA20" s="70">
        <f t="shared" si="2"/>
        <v>1.5</v>
      </c>
      <c r="AB20" s="70">
        <f t="shared" si="3"/>
        <v>1</v>
      </c>
      <c r="AC20" s="70">
        <f t="shared" si="4"/>
        <v>0.5</v>
      </c>
      <c r="AD20" s="70">
        <f t="shared" si="5"/>
        <v>0.5</v>
      </c>
      <c r="AE20" s="70">
        <f t="shared" si="6"/>
        <v>0.5</v>
      </c>
    </row>
    <row r="21" spans="1:31" ht="15.75" thickBot="1" x14ac:dyDescent="0.35">
      <c r="A21" s="102" t="s">
        <v>7</v>
      </c>
      <c r="B21" s="132">
        <f>IF(ISNUMBER(Interview!$I$411),Interview!$I$411,SUM(LEFT(Interview!$I$411),".5"))</f>
        <v>0.5</v>
      </c>
      <c r="C21" s="103">
        <v>0.5</v>
      </c>
      <c r="D21" s="104">
        <f t="shared" si="7"/>
        <v>0.5</v>
      </c>
      <c r="E21" s="103">
        <v>1</v>
      </c>
      <c r="F21" s="104">
        <f t="shared" si="8"/>
        <v>1</v>
      </c>
      <c r="G21" s="103">
        <v>2</v>
      </c>
      <c r="H21" s="104">
        <f t="shared" si="9"/>
        <v>2</v>
      </c>
      <c r="I21" s="103">
        <v>2</v>
      </c>
      <c r="J21" s="104">
        <f t="shared" si="10"/>
        <v>2</v>
      </c>
      <c r="K21" s="82">
        <f t="shared" si="0"/>
        <v>1.5</v>
      </c>
      <c r="Z21" s="70" t="str">
        <f t="shared" si="1"/>
        <v>Operational Enablement</v>
      </c>
      <c r="AA21" s="70">
        <f t="shared" si="2"/>
        <v>2</v>
      </c>
      <c r="AB21" s="70">
        <f t="shared" si="3"/>
        <v>2</v>
      </c>
      <c r="AC21" s="70">
        <f t="shared" si="4"/>
        <v>1</v>
      </c>
      <c r="AD21" s="70">
        <f t="shared" si="5"/>
        <v>0.5</v>
      </c>
      <c r="AE21" s="70">
        <f t="shared" si="6"/>
        <v>0.5</v>
      </c>
    </row>
    <row r="22" spans="1:31" x14ac:dyDescent="0.3">
      <c r="L22" s="70" t="str">
        <f>A11</f>
        <v>Policy &amp; Compliance</v>
      </c>
    </row>
    <row r="23" spans="1:31" x14ac:dyDescent="0.3">
      <c r="B23" s="105" t="s">
        <v>430</v>
      </c>
      <c r="C23" s="70">
        <f>SUM(C10:C21)-SUM(B10:B21)</f>
        <v>3.5</v>
      </c>
      <c r="E23" s="70">
        <f>SUM(E10:E21)-SUM(C10:C21)</f>
        <v>6</v>
      </c>
      <c r="G23" s="70">
        <f>SUM(G10:G21)-SUM(E10:E21)</f>
        <v>8</v>
      </c>
      <c r="I23" s="70">
        <f>SUM(I10:I21)-SUM(G10:G21)</f>
        <v>2.5</v>
      </c>
      <c r="K23" s="82">
        <f>SUM(K10:K21)</f>
        <v>20</v>
      </c>
      <c r="N23" s="71"/>
      <c r="U23" s="70"/>
    </row>
    <row r="24" spans="1:31" x14ac:dyDescent="0.3">
      <c r="B24" s="105"/>
      <c r="C24" s="106">
        <f>C23/$K$23</f>
        <v>0.17499999999999999</v>
      </c>
      <c r="E24" s="106">
        <f>E23/$K$23</f>
        <v>0.3</v>
      </c>
      <c r="G24" s="106">
        <f>G23/$K$23</f>
        <v>0.4</v>
      </c>
      <c r="I24" s="106">
        <f>I23/$K$23</f>
        <v>0.125</v>
      </c>
      <c r="K24" s="107">
        <f>1-K23/24</f>
        <v>0.16666666666666663</v>
      </c>
      <c r="N24" s="71"/>
      <c r="U24" s="70"/>
    </row>
    <row r="25" spans="1:31" x14ac:dyDescent="0.3">
      <c r="B25" s="105"/>
      <c r="N25" s="71"/>
      <c r="U25" s="70"/>
    </row>
    <row r="26" spans="1:31" ht="15.75" thickBot="1" x14ac:dyDescent="0.35">
      <c r="N26" s="71"/>
      <c r="U26" s="70"/>
    </row>
    <row r="27" spans="1:31" x14ac:dyDescent="0.3">
      <c r="A27" s="108" t="s">
        <v>431</v>
      </c>
      <c r="B27" s="109">
        <v>0</v>
      </c>
      <c r="N27" s="71"/>
      <c r="U27" s="70"/>
    </row>
    <row r="28" spans="1:31" x14ac:dyDescent="0.3">
      <c r="A28" s="110"/>
      <c r="B28" s="111">
        <v>0.5</v>
      </c>
      <c r="N28" s="71"/>
      <c r="U28" s="70"/>
    </row>
    <row r="29" spans="1:31" x14ac:dyDescent="0.3">
      <c r="A29" s="110"/>
      <c r="B29" s="111">
        <v>1</v>
      </c>
      <c r="L29" s="70" t="str">
        <f>A12</f>
        <v>Education &amp; Guidance</v>
      </c>
    </row>
    <row r="30" spans="1:31" x14ac:dyDescent="0.3">
      <c r="A30" s="110"/>
      <c r="B30" s="111">
        <v>1.5</v>
      </c>
    </row>
    <row r="31" spans="1:31" x14ac:dyDescent="0.3">
      <c r="A31" s="110"/>
      <c r="B31" s="111">
        <v>2</v>
      </c>
    </row>
    <row r="32" spans="1:31" x14ac:dyDescent="0.3">
      <c r="A32" s="110"/>
      <c r="B32" s="111">
        <v>2.5</v>
      </c>
    </row>
    <row r="33" spans="1:12" ht="15.75" thickBot="1" x14ac:dyDescent="0.35">
      <c r="A33" s="112"/>
      <c r="B33" s="113">
        <v>3</v>
      </c>
    </row>
    <row r="36" spans="1:12" x14ac:dyDescent="0.3">
      <c r="L36" s="70" t="str">
        <f>A13</f>
        <v>Threat Assessment</v>
      </c>
    </row>
    <row r="43" spans="1:12" x14ac:dyDescent="0.3">
      <c r="L43" s="70" t="str">
        <f>A14</f>
        <v>Security Requirements</v>
      </c>
    </row>
    <row r="51" spans="12:12" x14ac:dyDescent="0.3">
      <c r="L51" s="70" t="str">
        <f>A15</f>
        <v>Secure Architecture</v>
      </c>
    </row>
    <row r="59" spans="12:12" x14ac:dyDescent="0.3">
      <c r="L59" s="70" t="str">
        <f>A16</f>
        <v>Design Analysis</v>
      </c>
    </row>
    <row r="67" spans="12:12" x14ac:dyDescent="0.3">
      <c r="L67" s="70" t="str">
        <f>A17</f>
        <v>Code Review</v>
      </c>
    </row>
    <row r="75" spans="12:12" x14ac:dyDescent="0.3">
      <c r="L75" s="70" t="str">
        <f>A18</f>
        <v>Security Testing</v>
      </c>
    </row>
    <row r="83" spans="12:12" x14ac:dyDescent="0.3">
      <c r="L83" s="70" t="str">
        <f>A19</f>
        <v>Vulnerability Management</v>
      </c>
    </row>
    <row r="91" spans="12:12" x14ac:dyDescent="0.3">
      <c r="L91" s="70" t="str">
        <f>A20</f>
        <v>Environment Hardening</v>
      </c>
    </row>
    <row r="99" spans="12:22" x14ac:dyDescent="0.3">
      <c r="L99" s="70" t="str">
        <f>A21</f>
        <v>Operational Enablement</v>
      </c>
    </row>
    <row r="103" spans="12:22" ht="15.75" thickBot="1" x14ac:dyDescent="0.35">
      <c r="L103" s="112"/>
      <c r="M103" s="112"/>
      <c r="N103" s="112"/>
      <c r="O103" s="114"/>
      <c r="P103" s="114"/>
      <c r="Q103" s="114"/>
      <c r="R103" s="114"/>
      <c r="S103" s="114"/>
      <c r="T103" s="114"/>
      <c r="U103" s="114"/>
      <c r="V103" s="112"/>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116" customWidth="1"/>
    <col min="2" max="2" width="128.140625" style="116" customWidth="1"/>
    <col min="3" max="16384" width="9.140625" style="116"/>
  </cols>
  <sheetData>
    <row r="1" spans="1:2" ht="27.75" x14ac:dyDescent="0.2">
      <c r="A1" s="115" t="s">
        <v>432</v>
      </c>
    </row>
    <row r="2" spans="1:2" x14ac:dyDescent="0.2">
      <c r="B2" s="117"/>
    </row>
    <row r="3" spans="1:2" x14ac:dyDescent="0.2">
      <c r="A3" s="116">
        <v>1</v>
      </c>
      <c r="B3" s="117" t="s">
        <v>433</v>
      </c>
    </row>
    <row r="4" spans="1:2" x14ac:dyDescent="0.2">
      <c r="B4" s="117"/>
    </row>
    <row r="5" spans="1:2" ht="45" x14ac:dyDescent="0.2">
      <c r="A5" s="116">
        <v>2</v>
      </c>
      <c r="B5" s="117" t="s">
        <v>434</v>
      </c>
    </row>
    <row r="6" spans="1:2" x14ac:dyDescent="0.2">
      <c r="B6" s="117"/>
    </row>
    <row r="7" spans="1:2" x14ac:dyDescent="0.2">
      <c r="A7" s="116">
        <v>3</v>
      </c>
      <c r="B7" s="117" t="s">
        <v>435</v>
      </c>
    </row>
    <row r="8" spans="1:2" x14ac:dyDescent="0.2">
      <c r="B8" s="117"/>
    </row>
    <row r="9" spans="1:2" ht="45" x14ac:dyDescent="0.2">
      <c r="A9" s="116">
        <v>4</v>
      </c>
      <c r="B9" s="117" t="s">
        <v>436</v>
      </c>
    </row>
    <row r="10" spans="1:2" x14ac:dyDescent="0.2">
      <c r="B10" s="117"/>
    </row>
    <row r="11" spans="1:2" x14ac:dyDescent="0.2">
      <c r="A11" s="116">
        <v>5</v>
      </c>
      <c r="B11" s="117" t="s">
        <v>437</v>
      </c>
    </row>
    <row r="12" spans="1:2" x14ac:dyDescent="0.2">
      <c r="B12" s="117"/>
    </row>
    <row r="13" spans="1:2" ht="30" x14ac:dyDescent="0.2">
      <c r="A13" s="116">
        <v>6</v>
      </c>
      <c r="B13" s="117" t="s">
        <v>438</v>
      </c>
    </row>
    <row r="14" spans="1:2" x14ac:dyDescent="0.2">
      <c r="B14" s="117"/>
    </row>
    <row r="15" spans="1:2" x14ac:dyDescent="0.2">
      <c r="A15" s="116">
        <v>7</v>
      </c>
      <c r="B15" s="117" t="s">
        <v>439</v>
      </c>
    </row>
    <row r="16" spans="1:2" x14ac:dyDescent="0.2">
      <c r="B16" s="117"/>
    </row>
    <row r="17" spans="1:2" x14ac:dyDescent="0.2">
      <c r="A17" s="116">
        <v>8</v>
      </c>
      <c r="B17" s="117" t="s">
        <v>440</v>
      </c>
    </row>
    <row r="18" spans="1:2" x14ac:dyDescent="0.2">
      <c r="B18" s="118" t="s">
        <v>441</v>
      </c>
    </row>
    <row r="19" spans="1:2" x14ac:dyDescent="0.2">
      <c r="B19" s="117"/>
    </row>
    <row r="20" spans="1:2" x14ac:dyDescent="0.2">
      <c r="B20" s="117"/>
    </row>
    <row r="21" spans="1:2" x14ac:dyDescent="0.2">
      <c r="B21" s="117"/>
    </row>
    <row r="22" spans="1:2" x14ac:dyDescent="0.2">
      <c r="B22" s="117"/>
    </row>
    <row r="23" spans="1:2" x14ac:dyDescent="0.2">
      <c r="B23" s="117"/>
    </row>
    <row r="24" spans="1:2" x14ac:dyDescent="0.2">
      <c r="B24" s="117"/>
    </row>
    <row r="25" spans="1:2" x14ac:dyDescent="0.2">
      <c r="B25" s="117"/>
    </row>
    <row r="26" spans="1:2" x14ac:dyDescent="0.2">
      <c r="B26" s="117"/>
    </row>
    <row r="27" spans="1:2" x14ac:dyDescent="0.2">
      <c r="B27" s="117"/>
    </row>
    <row r="28" spans="1:2" x14ac:dyDescent="0.2">
      <c r="B28" s="117"/>
    </row>
    <row r="29" spans="1:2" x14ac:dyDescent="0.2">
      <c r="B29" s="117"/>
    </row>
    <row r="30" spans="1:2" x14ac:dyDescent="0.2">
      <c r="B30" s="117"/>
    </row>
    <row r="31" spans="1:2" x14ac:dyDescent="0.2">
      <c r="B31" s="117"/>
    </row>
    <row r="32" spans="1:2" x14ac:dyDescent="0.2">
      <c r="B32" s="117"/>
    </row>
    <row r="33" spans="2:2" x14ac:dyDescent="0.2">
      <c r="B33" s="117"/>
    </row>
    <row r="34" spans="2:2" x14ac:dyDescent="0.2">
      <c r="B34" s="117"/>
    </row>
    <row r="35" spans="2:2" x14ac:dyDescent="0.2">
      <c r="B35" s="117"/>
    </row>
    <row r="36" spans="2:2" x14ac:dyDescent="0.2">
      <c r="B36" s="117"/>
    </row>
    <row r="37" spans="2:2" x14ac:dyDescent="0.2">
      <c r="B37" s="117"/>
    </row>
    <row r="38" spans="2:2" x14ac:dyDescent="0.2">
      <c r="B38" s="117"/>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119" customWidth="1"/>
    <col min="2" max="16384" width="9.140625" style="119"/>
  </cols>
  <sheetData>
    <row r="1" spans="1:1" ht="27.75" x14ac:dyDescent="0.2">
      <c r="A1" s="115" t="s">
        <v>442</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59" t="s">
        <v>399</v>
      </c>
      <c r="B1" s="58"/>
      <c r="C1" s="263" t="s">
        <v>400</v>
      </c>
      <c r="D1" s="263"/>
      <c r="E1" s="263"/>
      <c r="F1" s="58"/>
      <c r="G1" s="58"/>
      <c r="H1" s="58"/>
    </row>
    <row r="2" spans="1:8" x14ac:dyDescent="0.2">
      <c r="A2" s="60" t="s">
        <v>397</v>
      </c>
      <c r="C2" s="61">
        <v>3</v>
      </c>
      <c r="D2" s="61">
        <v>3</v>
      </c>
      <c r="E2" s="61">
        <v>3</v>
      </c>
      <c r="F2" s="61">
        <v>6</v>
      </c>
    </row>
    <row r="3" spans="1:8" x14ac:dyDescent="0.2">
      <c r="A3" s="60" t="s">
        <v>390</v>
      </c>
      <c r="B3" s="24"/>
      <c r="C3" s="61">
        <v>2.0099999999999998</v>
      </c>
      <c r="D3" s="61">
        <v>2.99</v>
      </c>
      <c r="E3" s="62" t="s">
        <v>44</v>
      </c>
      <c r="F3" s="63">
        <v>5</v>
      </c>
    </row>
    <row r="4" spans="1:8" x14ac:dyDescent="0.2">
      <c r="C4" s="61">
        <v>2</v>
      </c>
      <c r="D4" s="61">
        <v>2</v>
      </c>
      <c r="E4" s="61">
        <v>2</v>
      </c>
      <c r="F4" s="61">
        <v>4</v>
      </c>
    </row>
    <row r="5" spans="1:8" x14ac:dyDescent="0.2">
      <c r="C5" s="61">
        <v>1.01</v>
      </c>
      <c r="D5" s="61">
        <v>1.99</v>
      </c>
      <c r="E5" s="62" t="s">
        <v>43</v>
      </c>
      <c r="F5" s="63">
        <v>3</v>
      </c>
    </row>
    <row r="6" spans="1:8" x14ac:dyDescent="0.2">
      <c r="C6" s="61">
        <v>1</v>
      </c>
      <c r="D6" s="61">
        <v>1</v>
      </c>
      <c r="E6" s="61">
        <v>1</v>
      </c>
      <c r="F6" s="61">
        <v>2</v>
      </c>
    </row>
    <row r="7" spans="1:8" x14ac:dyDescent="0.2">
      <c r="C7" s="61">
        <v>0.01</v>
      </c>
      <c r="D7" s="61">
        <v>0.99</v>
      </c>
      <c r="E7" s="62" t="s">
        <v>42</v>
      </c>
      <c r="F7" s="63">
        <v>1</v>
      </c>
    </row>
    <row r="8" spans="1:8" x14ac:dyDescent="0.2">
      <c r="C8" s="61">
        <v>0</v>
      </c>
      <c r="D8" s="61">
        <v>0</v>
      </c>
      <c r="E8" s="61">
        <v>0</v>
      </c>
      <c r="F8" s="61">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2015-06-10T19:46:47Z</dcterms:modified>
</cp:coreProperties>
</file>