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<sst xmlns="http://schemas.openxmlformats.org/spreadsheetml/2006/main" count="28" uniqueCount="28">
  <si>
    <t xml:space="preserve">CIM Motor</t>
  </si>
  <si>
    <t xml:space="preserve">Gears</t>
  </si>
  <si>
    <t xml:space="preserve">Encoders</t>
  </si>
  <si>
    <t xml:space="preserve">Wheels</t>
  </si>
  <si>
    <t xml:space="preserve">AndyMark CIM Motor</t>
  </si>
  <si>
    <t xml:space="preserve">AndyMark ToughBox Mini</t>
  </si>
  <si>
    <t xml:space="preserve">USDigital E4P</t>
  </si>
  <si>
    <t xml:space="preserve">AndyMark Treaded Wheels</t>
  </si>
  <si>
    <t xml:space="preserve">Free Load RPM</t>
  </si>
  <si>
    <t xml:space="preserve">Gear Ratio</t>
  </si>
  <si>
    <t xml:space="preserve">PPR (Pulses Per Rev)</t>
  </si>
  <si>
    <t xml:space="preserve">Diameter (inches)</t>
  </si>
  <si>
    <t xml:space="preserve">Max Efficiency RPM</t>
  </si>
  <si>
    <t xml:space="preserve">CPR (Counts Per Rev)</t>
  </si>
  <si>
    <t xml:space="preserve">Circumference (inches)</t>
  </si>
  <si>
    <t xml:space="preserve">Normal Load RPM</t>
  </si>
  <si>
    <t xml:space="preserve">Degrees Per Count</t>
  </si>
  <si>
    <t xml:space="preserve">Max Power RPM</t>
  </si>
  <si>
    <t xml:space="preserve">Degrees Per Pulse</t>
  </si>
  <si>
    <t xml:space="preserve">Full Speed RPM Estimate</t>
  </si>
  <si>
    <t xml:space="preserve">Full Speed PPS</t>
  </si>
  <si>
    <t xml:space="preserve">Full Rotation Speed (RPM)</t>
  </si>
  <si>
    <t xml:space="preserve">DistancePerPulse (inches)</t>
  </si>
  <si>
    <t xml:space="preserve">Full Speed (FPS)</t>
  </si>
  <si>
    <t xml:space="preserve">DistancePerPulse (feet)</t>
  </si>
  <si>
    <t xml:space="preserve">Full Speed (MPH)</t>
  </si>
  <si>
    <t xml:space="preserve">PulsesPerFoot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</si>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</sst>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andymark.com/CIM-Motor-p/am-0255.htm" TargetMode="External"/><Relationship Id="rId2" Type="http://schemas.openxmlformats.org/officeDocument/2006/relationships/hyperlink" Target="http://www.andymark.com/tbmini-options-p/am-tbminioptions.htm" TargetMode="External"/><Relationship Id="rId3" Type="http://schemas.openxmlformats.org/officeDocument/2006/relationships/hyperlink" Target="https://www.usdigital.com/products/encoders/incremental/linear/E4P" TargetMode="External"/><Relationship Id="rId4" Type="http://schemas.openxmlformats.org/officeDocument/2006/relationships/hyperlink" Target="http://www.andymark.com/Rubber-Treaded-Wheels-s/220.ht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4.4" zeroHeight="false" outlineLevelRow="0" outlineLevelCol="0"/>
  <cols>
    <col collapsed="false" customWidth="true" hidden="false" outlineLevel="0" max="1" min="1" style="0" width="24.78"/>
    <col collapsed="false" customWidth="true" hidden="false" outlineLevel="0" max="2" min="2" style="0" width="12.78"/>
    <col collapsed="false" customWidth="true" hidden="false" outlineLevel="0" max="3" min="3" style="1" width="2.77"/>
    <col collapsed="false" customWidth="true" hidden="false" outlineLevel="0" max="4" min="4" style="0" width="24.78"/>
    <col collapsed="false" customWidth="true" hidden="false" outlineLevel="0" max="5" min="5" style="0" width="12.78"/>
    <col collapsed="false" customWidth="true" hidden="false" outlineLevel="0" max="6" min="6" style="1" width="2.77"/>
    <col collapsed="false" customWidth="true" hidden="false" outlineLevel="0" max="7" min="7" style="0" width="24.78"/>
    <col collapsed="false" customWidth="true" hidden="false" outlineLevel="0" max="8" min="8" style="0" width="12.78"/>
    <col collapsed="false" customWidth="true" hidden="false" outlineLevel="0" max="9" min="9" style="1" width="2.77"/>
    <col collapsed="false" customWidth="true" hidden="false" outlineLevel="0" max="10" min="10" style="0" width="24.78"/>
    <col collapsed="false" customWidth="true" hidden="false" outlineLevel="0" max="11" min="11" style="0" width="12.78"/>
    <col collapsed="false" customWidth="true" hidden="false" outlineLevel="0" max="1025" min="12" style="0" width="8.54"/>
  </cols>
  <sheetData>
    <row r="1" customFormat="false" ht="14.4" hidden="false" customHeight="false" outlineLevel="0" collapsed="false">
      <c r="A1" s="2" t="s">
        <v>0</v>
      </c>
      <c r="D1" s="2" t="s">
        <v>1</v>
      </c>
      <c r="G1" s="2" t="s">
        <v>2</v>
      </c>
      <c r="J1" s="2" t="s">
        <v>3</v>
      </c>
    </row>
    <row r="2" s="4" customFormat="true" ht="14.4" hidden="false" customHeight="false" outlineLevel="0" collapsed="false">
      <c r="A2" s="3" t="s">
        <v>4</v>
      </c>
      <c r="C2" s="5"/>
      <c r="D2" s="3" t="s">
        <v>5</v>
      </c>
      <c r="F2" s="5"/>
      <c r="G2" s="3" t="s">
        <v>6</v>
      </c>
      <c r="I2" s="5"/>
      <c r="J2" s="3" t="s">
        <v>7</v>
      </c>
    </row>
    <row r="3" customFormat="false" ht="14.4" hidden="false" customHeight="false" outlineLevel="0" collapsed="false">
      <c r="A3" s="0" t="s">
        <v>8</v>
      </c>
      <c r="B3" s="0" t="n">
        <v>5310</v>
      </c>
      <c r="D3" s="0" t="s">
        <v>9</v>
      </c>
      <c r="E3" s="0" t="n">
        <v>12.76</v>
      </c>
      <c r="G3" s="0" t="s">
        <v>10</v>
      </c>
      <c r="H3" s="0" t="n">
        <v>360</v>
      </c>
      <c r="J3" s="0" t="s">
        <v>11</v>
      </c>
      <c r="K3" s="0" t="n">
        <v>6</v>
      </c>
    </row>
    <row r="4" customFormat="false" ht="14.4" hidden="false" customHeight="false" outlineLevel="0" collapsed="false">
      <c r="A4" s="0" t="s">
        <v>12</v>
      </c>
      <c r="B4" s="0" t="n">
        <v>4614</v>
      </c>
      <c r="G4" s="0" t="s">
        <v>13</v>
      </c>
      <c r="H4" s="0" t="n">
        <f aca="false">H3*4</f>
        <v>1440</v>
      </c>
      <c r="J4" s="0" t="s">
        <v>14</v>
      </c>
      <c r="K4" s="6" t="n">
        <f aca="false">PI()*K3</f>
        <v>18.8495559215388</v>
      </c>
    </row>
    <row r="5" customFormat="false" ht="14.4" hidden="false" customHeight="false" outlineLevel="0" collapsed="false">
      <c r="A5" s="0" t="s">
        <v>15</v>
      </c>
      <c r="B5" s="0" t="n">
        <v>4320</v>
      </c>
      <c r="G5" s="0" t="s">
        <v>16</v>
      </c>
      <c r="H5" s="0" t="n">
        <f aca="false">360 /  1440</f>
        <v>0.25</v>
      </c>
    </row>
    <row r="6" customFormat="false" ht="14.4" hidden="false" customHeight="false" outlineLevel="0" collapsed="false">
      <c r="A6" s="0" t="s">
        <v>17</v>
      </c>
      <c r="B6" s="0" t="n">
        <v>2655</v>
      </c>
      <c r="G6" s="0" t="s">
        <v>18</v>
      </c>
      <c r="H6" s="0" t="n">
        <f aca="false">360/H3</f>
        <v>1</v>
      </c>
    </row>
    <row r="8" s="1" customFormat="true" ht="14.4" hidden="false" customHeight="false" outlineLevel="0" collapsed="false"/>
    <row r="9" customFormat="false" ht="14.4" hidden="false" customHeight="false" outlineLevel="0" collapsed="false">
      <c r="A9" s="0" t="s">
        <v>19</v>
      </c>
      <c r="B9" s="0" t="n">
        <v>4320</v>
      </c>
      <c r="G9" s="0" t="s">
        <v>20</v>
      </c>
      <c r="H9" s="6" t="n">
        <f aca="false">(K9/60)*H3</f>
        <v>2031.34796238244</v>
      </c>
      <c r="J9" s="0" t="s">
        <v>21</v>
      </c>
      <c r="K9" s="6" t="n">
        <f aca="false">B9/E3</f>
        <v>338.557993730408</v>
      </c>
    </row>
    <row r="10" customFormat="false" ht="14.4" hidden="false" customHeight="false" outlineLevel="0" collapsed="false">
      <c r="G10" s="0" t="s">
        <v>22</v>
      </c>
      <c r="H10" s="6" t="n">
        <f aca="false">K4/H3</f>
        <v>0.0523598775598299</v>
      </c>
      <c r="J10" s="0" t="s">
        <v>23</v>
      </c>
      <c r="K10" s="6" t="n">
        <f aca="false">K9/60*K4/12</f>
        <v>8.8634275493129</v>
      </c>
    </row>
    <row r="11" customFormat="false" ht="14.4" hidden="false" customHeight="false" outlineLevel="0" collapsed="false">
      <c r="G11" s="0" t="s">
        <v>24</v>
      </c>
      <c r="H11" s="6" t="n">
        <f aca="false">H10/12</f>
        <v>0.00436332312998582</v>
      </c>
      <c r="J11" s="0" t="s">
        <v>25</v>
      </c>
      <c r="K11" s="6" t="n">
        <f aca="false">K10/5280*60*60</f>
        <v>6.0432460563497</v>
      </c>
    </row>
    <row r="12" customFormat="false" ht="14.4" hidden="false" customHeight="false" outlineLevel="0" collapsed="false">
      <c r="G12" s="0" t="s">
        <v>26</v>
      </c>
      <c r="H12" s="0" t="n">
        <f aca="false">H9/K10</f>
        <v>229.183118052329</v>
      </c>
    </row>
    <row r="14" customFormat="false" ht="14.4" hidden="false" customHeight="false" outlineLevel="0" collapsed="false">
      <c r="J14" s="0" t="s">
        <v>27</v>
      </c>
    </row>
  </sheetData>
  <hyperlinks>
    <hyperlink ref="A2" r:id="rId1" display="AndyMark CIM Motor"/>
    <hyperlink ref="D2" r:id="rId2" display="AndyMark ToughBox Mini"/>
    <hyperlink ref="G2" r:id="rId3" display="USDigital E4P"/>
    <hyperlink ref="J2" r:id="rId4" display="AndyMark Treaded Wheel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2018-02-03T18:17:46Z</dcterms:created>
  <dc:creator>tim.helland</dc:creator>
  <dc:description/>
  <dc:language>en-US</dc:language>
  <cp:lastModifiedBy/>
  <dcterms:modified xsi:type="dcterms:W3CDTF">2018-02-03T17:49:23Z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