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48" yWindow="2568" windowWidth="22812" windowHeight="8352" tabRatio="695"/>
  </bookViews>
  <sheets>
    <sheet name="AV8360 FOV Calculator" sheetId="7" r:id="rId1"/>
  </sheets>
  <definedNames>
    <definedName name="_xlnm.Print_Area" localSheetId="0">'AV8360 FOV Calculator'!$A$1:$F$20</definedName>
  </definedNames>
  <calcPr calcId="125725"/>
</workbook>
</file>

<file path=xl/calcChain.xml><?xml version="1.0" encoding="utf-8"?>
<calcChain xmlns="http://schemas.openxmlformats.org/spreadsheetml/2006/main">
  <c r="K3" i="7"/>
  <c r="K2"/>
  <c r="K4" l="1"/>
  <c r="D7" s="1"/>
  <c r="K5"/>
  <c r="D13" s="1"/>
  <c r="K6"/>
  <c r="D9" s="1"/>
  <c r="K7"/>
  <c r="D11" s="1"/>
  <c r="D4" l="1"/>
</calcChain>
</file>

<file path=xl/sharedStrings.xml><?xml version="1.0" encoding="utf-8"?>
<sst xmlns="http://schemas.openxmlformats.org/spreadsheetml/2006/main" count="49" uniqueCount="41">
  <si>
    <t>H:</t>
  </si>
  <si>
    <t>h:</t>
  </si>
  <si>
    <t>Input</t>
  </si>
  <si>
    <t>a:</t>
  </si>
  <si>
    <t>b:</t>
  </si>
  <si>
    <t>x:</t>
  </si>
  <si>
    <t>X:</t>
  </si>
  <si>
    <t>Output</t>
  </si>
  <si>
    <t>Parameters / Variables:</t>
  </si>
  <si>
    <t>Equations:</t>
  </si>
  <si>
    <t>angle of dead spot below (degrees)</t>
  </si>
  <si>
    <t>angle of dead spot horizon (degrees)</t>
  </si>
  <si>
    <t>Height of the Camera to the floor (feet)</t>
  </si>
  <si>
    <t>Human Height (feet)</t>
  </si>
  <si>
    <t>radius of dead spot below (feet)</t>
  </si>
  <si>
    <t>radius of dead spot horizon touching floor (feet)</t>
  </si>
  <si>
    <t>z:</t>
  </si>
  <si>
    <t>radius of dead spot below given h (feet)</t>
  </si>
  <si>
    <t>Z:</t>
  </si>
  <si>
    <t>radius of dead spot horizon touching h (feet)</t>
  </si>
  <si>
    <t>Height of the Camera:</t>
  </si>
  <si>
    <t>Distance from camera that the horizon touches the ground:</t>
  </si>
  <si>
    <t>Diameter of the Dead Spot below the camera at Height of Person:</t>
  </si>
  <si>
    <t>Distance from camera that the horizon touches Height of Person:</t>
  </si>
  <si>
    <t>tan(a) = x / H  therefore  x = H * tan(a)</t>
  </si>
  <si>
    <t>tan(b) = H / X  therefore  X = H / tan(b)</t>
  </si>
  <si>
    <t>tan(a) = x / (H-h)  therefore  x = (H-h) * tan(a)</t>
  </si>
  <si>
    <t>tan(b) = (H-h) / X  therefore  X = (H-h) / tan(b)</t>
  </si>
  <si>
    <t>Calculations:</t>
  </si>
  <si>
    <t>Height of the Average Person in Field of View:</t>
  </si>
  <si>
    <t>Diameter of the Dead Spot below the camera (at the floor):</t>
  </si>
  <si>
    <t>Arecont Vision    425 E. Colorado St, 7th Floor, Glendale, CA 91205    +1.818.937.0700</t>
  </si>
  <si>
    <t>**  This is for estimating purposes.  Actual results may vary.  **</t>
  </si>
  <si>
    <t>AV836x Field of View</t>
  </si>
  <si>
    <t>Diameter of Dead Spot at Height of Person (d):</t>
  </si>
  <si>
    <t>Height of Camera (h):</t>
  </si>
  <si>
    <t>Height of Average                                        Person (P):</t>
  </si>
  <si>
    <t>Diameter of Dead Spot                              at Floor (D):</t>
  </si>
  <si>
    <t>Distance from camera Horizontal dead spot touches person (x):</t>
  </si>
  <si>
    <t>Distance to Horizontal dead spot touches ground (y):</t>
  </si>
  <si>
    <t>** Calculator works for both English and Metric Units **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</si>
</sst>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#.#&quot; feet&quot;"/>
    <numFmt numFmtId="165" formatCode="#.0&quot; feet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b/>
      <sz val="12"/>
      <name val="Century Gothic"/>
      <family val="2"/>
    </font>
    <font>
      <i/>
      <sz val="12"/>
      <color rgb="FFFF0000"/>
      <name val="Century Gothic"/>
      <family val="2"/>
    </font>
    <font>
      <i/>
      <sz val="12"/>
      <name val="Century Gothic"/>
      <family val="2"/>
    </font>
    <font>
      <sz val="12"/>
      <color indexed="18"/>
      <name val="Century Gothic"/>
      <family val="2"/>
    </font>
    <font>
      <b/>
      <sz val="11"/>
      <name val="Century Gothic"/>
      <family val="2"/>
    </font>
    <font>
      <b/>
      <sz val="24"/>
      <name val="Century Gothic"/>
      <family val="2"/>
    </font>
    <font>
      <b/>
      <i/>
      <sz val="1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3" applyFont="1" applyFill="1" applyBorder="1" applyProtection="1">
      <protection hidden="1"/>
    </xf>
    <xf numFmtId="0" fontId="4" fillId="5" borderId="0" xfId="3" applyFont="1" applyFill="1" applyBorder="1" applyProtection="1">
      <protection hidden="1"/>
    </xf>
    <xf numFmtId="0" fontId="4" fillId="5" borderId="8" xfId="3" applyFont="1" applyFill="1" applyBorder="1" applyAlignment="1" applyProtection="1">
      <alignment horizontal="right" wrapText="1"/>
      <protection hidden="1"/>
    </xf>
    <xf numFmtId="0" fontId="4" fillId="5" borderId="8" xfId="3" applyFont="1" applyFill="1" applyBorder="1" applyProtection="1">
      <protection hidden="1"/>
    </xf>
    <xf numFmtId="0" fontId="4" fillId="5" borderId="8" xfId="3" applyFont="1" applyFill="1" applyBorder="1" applyAlignment="1" applyProtection="1">
      <alignment horizontal="left"/>
      <protection hidden="1"/>
    </xf>
    <xf numFmtId="0" fontId="4" fillId="5" borderId="0" xfId="3" applyFont="1" applyFill="1" applyBorder="1" applyAlignment="1" applyProtection="1">
      <alignment horizontal="right" wrapText="1"/>
      <protection hidden="1"/>
    </xf>
    <xf numFmtId="0" fontId="6" fillId="5" borderId="0" xfId="3" applyFont="1" applyFill="1" applyBorder="1" applyAlignment="1" applyProtection="1">
      <alignment horizontal="right" vertical="top"/>
      <protection hidden="1"/>
    </xf>
    <xf numFmtId="0" fontId="7" fillId="5" borderId="0" xfId="3" applyFont="1" applyFill="1" applyBorder="1" applyAlignment="1" applyProtection="1">
      <alignment horizontal="right" vertical="top"/>
      <protection hidden="1"/>
    </xf>
    <xf numFmtId="0" fontId="4" fillId="5" borderId="0" xfId="3" applyFont="1" applyFill="1" applyBorder="1" applyAlignment="1" applyProtection="1">
      <alignment horizontal="left"/>
      <protection hidden="1"/>
    </xf>
    <xf numFmtId="0" fontId="8" fillId="5" borderId="0" xfId="3" applyFont="1" applyFill="1" applyBorder="1" applyAlignment="1" applyProtection="1">
      <alignment horizontal="right"/>
      <protection hidden="1"/>
    </xf>
    <xf numFmtId="0" fontId="4" fillId="5" borderId="2" xfId="3" applyFont="1" applyFill="1" applyBorder="1" applyProtection="1">
      <protection hidden="1"/>
    </xf>
    <xf numFmtId="0" fontId="4" fillId="5" borderId="2" xfId="3" applyFont="1" applyFill="1" applyBorder="1" applyAlignment="1" applyProtection="1">
      <alignment horizontal="right" wrapText="1"/>
      <protection hidden="1"/>
    </xf>
    <xf numFmtId="0" fontId="4" fillId="5" borderId="2" xfId="3" applyFont="1" applyFill="1" applyBorder="1" applyAlignment="1" applyProtection="1">
      <alignment horizontal="left"/>
      <protection hidden="1"/>
    </xf>
    <xf numFmtId="0" fontId="4" fillId="5" borderId="12" xfId="3" applyFont="1" applyFill="1" applyBorder="1" applyProtection="1">
      <protection hidden="1"/>
    </xf>
    <xf numFmtId="0" fontId="4" fillId="5" borderId="13" xfId="3" applyFont="1" applyFill="1" applyBorder="1" applyProtection="1">
      <protection hidden="1"/>
    </xf>
    <xf numFmtId="0" fontId="4" fillId="5" borderId="6" xfId="3" applyFont="1" applyFill="1" applyBorder="1" applyProtection="1">
      <protection hidden="1"/>
    </xf>
    <xf numFmtId="0" fontId="4" fillId="5" borderId="5" xfId="3" applyFont="1" applyFill="1" applyBorder="1" applyProtection="1">
      <protection hidden="1"/>
    </xf>
    <xf numFmtId="0" fontId="11" fillId="0" borderId="0" xfId="3" applyFont="1" applyFill="1" applyBorder="1" applyAlignment="1" applyProtection="1">
      <alignment horizontal="center"/>
      <protection hidden="1"/>
    </xf>
    <xf numFmtId="0" fontId="9" fillId="0" borderId="0" xfId="3" applyFont="1" applyFill="1" applyBorder="1" applyAlignment="1" applyProtection="1">
      <alignment horizontal="center"/>
      <protection hidden="1"/>
    </xf>
    <xf numFmtId="0" fontId="10" fillId="0" borderId="2" xfId="3" applyFont="1" applyFill="1" applyBorder="1" applyAlignment="1" applyProtection="1">
      <alignment horizontal="center" vertical="center" wrapText="1"/>
      <protection hidden="1"/>
    </xf>
    <xf numFmtId="0" fontId="2" fillId="0" borderId="2" xfId="0" applyFon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4" borderId="0" xfId="0" applyFill="1" applyBorder="1" applyProtection="1">
      <protection hidden="1"/>
    </xf>
    <xf numFmtId="165" fontId="0" fillId="3" borderId="0" xfId="0" applyNumberFormat="1" applyFill="1" applyBorder="1" applyProtection="1">
      <protection hidden="1"/>
    </xf>
    <xf numFmtId="164" fontId="0" fillId="3" borderId="0" xfId="0" applyNumberFormat="1" applyFill="1" applyBorder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4" borderId="0" xfId="0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center"/>
      <protection hidden="1"/>
    </xf>
    <xf numFmtId="0" fontId="4" fillId="5" borderId="7" xfId="3" applyFont="1" applyFill="1" applyBorder="1" applyProtection="1">
      <protection hidden="1"/>
    </xf>
    <xf numFmtId="0" fontId="10" fillId="0" borderId="15" xfId="3" applyFont="1" applyFill="1" applyBorder="1" applyAlignment="1" applyProtection="1">
      <alignment horizontal="center" vertical="center" wrapText="1"/>
      <protection hidden="1"/>
    </xf>
    <xf numFmtId="0" fontId="4" fillId="0" borderId="16" xfId="3" applyFont="1" applyFill="1" applyBorder="1" applyProtection="1">
      <protection hidden="1"/>
    </xf>
    <xf numFmtId="0" fontId="11" fillId="0" borderId="16" xfId="3" applyFont="1" applyFill="1" applyBorder="1" applyAlignment="1" applyProtection="1">
      <alignment horizontal="center"/>
      <protection hidden="1"/>
    </xf>
    <xf numFmtId="0" fontId="9" fillId="0" borderId="16" xfId="3" applyFont="1" applyFill="1" applyBorder="1" applyAlignment="1" applyProtection="1">
      <alignment horizontal="center"/>
      <protection hidden="1"/>
    </xf>
    <xf numFmtId="0" fontId="4" fillId="5" borderId="0" xfId="3" applyFont="1" applyFill="1" applyBorder="1" applyAlignment="1" applyProtection="1">
      <alignment vertical="center"/>
      <protection hidden="1"/>
    </xf>
    <xf numFmtId="0" fontId="5" fillId="5" borderId="0" xfId="3" applyFont="1" applyFill="1" applyBorder="1" applyAlignment="1" applyProtection="1">
      <alignment horizontal="right" vertical="center" wrapText="1"/>
      <protection hidden="1"/>
    </xf>
    <xf numFmtId="165" fontId="4" fillId="5" borderId="0" xfId="3" applyNumberFormat="1" applyFont="1" applyFill="1" applyBorder="1" applyAlignment="1" applyProtection="1">
      <alignment horizontal="left" vertical="center"/>
      <protection hidden="1"/>
    </xf>
    <xf numFmtId="0" fontId="5" fillId="6" borderId="0" xfId="3" applyFont="1" applyFill="1" applyBorder="1" applyAlignment="1" applyProtection="1">
      <alignment horizontal="left" vertical="center"/>
      <protection locked="0" hidden="1"/>
    </xf>
    <xf numFmtId="2" fontId="5" fillId="7" borderId="0" xfId="3" applyNumberFormat="1" applyFont="1" applyFill="1" applyBorder="1" applyAlignment="1" applyProtection="1">
      <alignment horizontal="left" vertical="center"/>
      <protection hidden="1"/>
    </xf>
    <xf numFmtId="0" fontId="4" fillId="5" borderId="0" xfId="3" applyFont="1" applyFill="1" applyBorder="1" applyAlignment="1" applyProtection="1">
      <alignment horizontal="left" vertical="center"/>
      <protection hidden="1"/>
    </xf>
    <xf numFmtId="0" fontId="10" fillId="5" borderId="9" xfId="3" applyFont="1" applyFill="1" applyBorder="1" applyAlignment="1" applyProtection="1">
      <alignment horizontal="center" vertical="center" wrapText="1"/>
      <protection hidden="1"/>
    </xf>
    <xf numFmtId="0" fontId="10" fillId="5" borderId="10" xfId="3" applyFont="1" applyFill="1" applyBorder="1" applyAlignment="1" applyProtection="1">
      <alignment horizontal="center" vertical="center" wrapText="1"/>
      <protection hidden="1"/>
    </xf>
    <xf numFmtId="0" fontId="10" fillId="5" borderId="11" xfId="3" applyFont="1" applyFill="1" applyBorder="1" applyAlignment="1" applyProtection="1">
      <alignment horizontal="center" vertical="center" wrapText="1"/>
      <protection hidden="1"/>
    </xf>
    <xf numFmtId="0" fontId="11" fillId="5" borderId="6" xfId="3" applyFont="1" applyFill="1" applyBorder="1" applyAlignment="1" applyProtection="1">
      <alignment horizontal="center"/>
      <protection hidden="1"/>
    </xf>
    <xf numFmtId="0" fontId="11" fillId="5" borderId="0" xfId="3" applyFont="1" applyFill="1" applyBorder="1" applyAlignment="1" applyProtection="1">
      <alignment horizontal="center"/>
      <protection hidden="1"/>
    </xf>
    <xf numFmtId="0" fontId="11" fillId="5" borderId="5" xfId="3" applyFont="1" applyFill="1" applyBorder="1" applyAlignment="1" applyProtection="1">
      <alignment horizontal="center"/>
      <protection hidden="1"/>
    </xf>
    <xf numFmtId="0" fontId="9" fillId="5" borderId="4" xfId="3" applyFont="1" applyFill="1" applyBorder="1" applyAlignment="1" applyProtection="1">
      <alignment horizontal="center"/>
      <protection hidden="1"/>
    </xf>
    <xf numFmtId="0" fontId="9" fillId="5" borderId="3" xfId="3" applyFont="1" applyFill="1" applyBorder="1" applyAlignment="1" applyProtection="1">
      <alignment horizontal="center"/>
      <protection hidden="1"/>
    </xf>
    <xf numFmtId="0" fontId="9" fillId="5" borderId="14" xfId="3" applyFont="1" applyFill="1" applyBorder="1" applyAlignment="1" applyProtection="1">
      <alignment horizontal="center"/>
      <protection hidden="1"/>
    </xf>
  </cellXfs>
  <cellStyles count="5">
    <cellStyle name="Currency 2" xfId="1"/>
    <cellStyle name="Normal" xfId="0" builtinId="0"/>
    <cellStyle name="Normal 2" xfId="3"/>
    <cellStyle name="Note 2" xfId="2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304800</xdr:colOff>
      <xdr:row>2</xdr:row>
      <xdr:rowOff>22860</xdr:rowOff>
    </xdr:from>
    <xdr:to>
      <xdr:col>4</xdr:col>
      <xdr:colOff>4175760</xdr:colOff>
      <xdr:row>12</xdr:row>
      <xdr:rowOff>342900</xdr:rowOff>
    </xdr:to>
    <xdr:grpSp>
      <xdr:nvGrpSpPr>
        <xdr:cNvPr id="76" name="Group 75"/>
        <xdr:cNvGrpSpPr/>
      </xdr:nvGrpSpPr>
      <xdr:grpSpPr>
        <a:xfrm>
          <a:off x="4300330" y="612582"/>
          <a:ext cx="3870960" cy="3255396"/>
          <a:chOff x="4777740" y="1005840"/>
          <a:chExt cx="3901440" cy="3238500"/>
        </a:xfrm>
      </xdr:grpSpPr>
      <xdr:grpSp>
        <xdr:nvGrpSpPr>
          <xdr:cNvPr id="53" name="Group 52"/>
          <xdr:cNvGrpSpPr/>
        </xdr:nvGrpSpPr>
        <xdr:grpSpPr>
          <a:xfrm>
            <a:off x="5097781" y="1005840"/>
            <a:ext cx="3362241" cy="2294173"/>
            <a:chOff x="4914901" y="1005840"/>
            <a:chExt cx="3362241" cy="2294173"/>
          </a:xfrm>
        </xdr:grpSpPr>
        <xdr:grpSp>
          <xdr:nvGrpSpPr>
            <xdr:cNvPr id="11" name="Group 10"/>
            <xdr:cNvGrpSpPr/>
          </xdr:nvGrpSpPr>
          <xdr:grpSpPr>
            <a:xfrm>
              <a:off x="4914901" y="1005840"/>
              <a:ext cx="3362241" cy="2294173"/>
              <a:chOff x="639270" y="3633216"/>
              <a:chExt cx="4482988" cy="3058897"/>
            </a:xfrm>
          </xdr:grpSpPr>
          <xdr:sp macro="" textlink="">
            <xdr:nvSpPr>
              <xdr:cNvPr id="13" name="Rectangle 12"/>
              <xdr:cNvSpPr/>
            </xdr:nvSpPr>
            <xdr:spPr>
              <a:xfrm>
                <a:off x="639270" y="3633324"/>
                <a:ext cx="4482988" cy="3058789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4" name="Rectangle 13"/>
              <xdr:cNvSpPr/>
            </xdr:nvSpPr>
            <xdr:spPr>
              <a:xfrm>
                <a:off x="1018032" y="3633216"/>
                <a:ext cx="640836" cy="274320"/>
              </a:xfrm>
              <a:prstGeom prst="rect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/>
              </a:p>
            </xdr:txBody>
          </xdr:sp>
          <xdr:sp macro="" textlink="">
            <xdr:nvSpPr>
              <xdr:cNvPr id="15" name="Pie 14"/>
              <xdr:cNvSpPr/>
            </xdr:nvSpPr>
            <xdr:spPr>
              <a:xfrm>
                <a:off x="1072134" y="3633978"/>
                <a:ext cx="548640" cy="548640"/>
              </a:xfrm>
              <a:prstGeom prst="pie">
                <a:avLst>
                  <a:gd name="adj1" fmla="val 0"/>
                  <a:gd name="adj2" fmla="val 10806778"/>
                </a:avLst>
              </a:prstGeom>
              <a:noFill/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n-US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6" name="Isosceles Triangle 15"/>
              <xdr:cNvSpPr/>
            </xdr:nvSpPr>
            <xdr:spPr>
              <a:xfrm>
                <a:off x="660400" y="4018280"/>
                <a:ext cx="1371600" cy="2672080"/>
              </a:xfrm>
              <a:prstGeom prst="triangle">
                <a:avLst/>
              </a:prstGeom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rtl="0" fontAlgn="base">
                  <a:spcBef>
                    <a:spcPct val="0"/>
                  </a:spcBef>
                  <a:spcAft>
                    <a:spcPct val="0"/>
                  </a:spcAft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1400" b="1">
                    <a:solidFill>
                      <a:schemeClr val="tx1"/>
                    </a:solidFill>
                  </a:rPr>
                  <a:t>25</a:t>
                </a:r>
                <a:r>
                  <a:rPr lang="en-US" sz="1400" b="1">
                    <a:solidFill>
                      <a:schemeClr val="tx1"/>
                    </a:solidFill>
                    <a:sym typeface="Symbol"/>
                  </a:rPr>
                  <a:t></a:t>
                </a:r>
                <a:endParaRPr lang="en-US" sz="1400" b="1">
                  <a:solidFill>
                    <a:schemeClr val="tx1"/>
                  </a:solidFill>
                </a:endParaRPr>
              </a:p>
            </xdr:txBody>
          </xdr:sp>
          <xdr:grpSp>
            <xdr:nvGrpSpPr>
              <xdr:cNvPr id="17" name="Group 16"/>
              <xdr:cNvGrpSpPr/>
            </xdr:nvGrpSpPr>
            <xdr:grpSpPr>
              <a:xfrm>
                <a:off x="1346200" y="4018280"/>
                <a:ext cx="3769360" cy="640080"/>
                <a:chOff x="1346200" y="4018280"/>
                <a:chExt cx="3769360" cy="640080"/>
              </a:xfrm>
            </xdr:grpSpPr>
            <xdr:sp macro="" textlink="">
              <xdr:nvSpPr>
                <xdr:cNvPr id="18" name="Right Triangle 17"/>
                <xdr:cNvSpPr/>
              </xdr:nvSpPr>
              <xdr:spPr>
                <a:xfrm flipH="1" flipV="1">
                  <a:off x="1346200" y="4018280"/>
                  <a:ext cx="3769360" cy="640080"/>
                </a:xfrm>
                <a:prstGeom prst="rtTriangle">
                  <a:avLst/>
                </a:prstGeom>
                <a:solidFill>
                  <a:schemeClr val="tx2">
                    <a:lumMod val="60000"/>
                    <a:lumOff val="40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="horz" wrap="square" rtlCol="0" anchor="ctr"/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en-US"/>
                </a:p>
              </xdr:txBody>
            </xdr:sp>
            <xdr:sp macro="" textlink="">
              <xdr:nvSpPr>
                <xdr:cNvPr id="19" name="TextBox 17"/>
                <xdr:cNvSpPr txBox="1"/>
              </xdr:nvSpPr>
              <xdr:spPr>
                <a:xfrm>
                  <a:off x="4282439" y="4094480"/>
                  <a:ext cx="593548" cy="415328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5pPr>
                  <a:lvl6pPr marL="22860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6pPr>
                  <a:lvl7pPr marL="27432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7pPr>
                  <a:lvl8pPr marL="32004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8pPr>
                  <a:lvl9pPr marL="3657600" algn="l" defTabSz="914400" rtl="0" eaLnBrk="1" latinLnBrk="0" hangingPunct="1">
                    <a:defRPr kern="1200">
                      <a:solidFill>
                        <a:schemeClr val="tx1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lvl9pPr>
                </a:lstStyle>
                <a:p>
                  <a:r>
                    <a:rPr lang="en-US" sz="1400" b="1">
                      <a:solidFill>
                        <a:schemeClr val="tx1"/>
                      </a:solidFill>
                      <a:latin typeface="+mn-lt"/>
                    </a:rPr>
                    <a:t>9</a:t>
                  </a:r>
                  <a:r>
                    <a:rPr lang="en-US" b="1">
                      <a:solidFill>
                        <a:schemeClr val="tx1"/>
                      </a:solidFill>
                      <a:latin typeface="+mn-lt"/>
                      <a:sym typeface="Symbol"/>
                    </a:rPr>
                    <a:t></a:t>
                  </a:r>
                  <a:endParaRPr lang="en-US" b="1">
                    <a:solidFill>
                      <a:schemeClr val="tx1"/>
                    </a:solidFill>
                    <a:latin typeface="+mn-lt"/>
                  </a:endParaRPr>
                </a:p>
              </xdr:txBody>
            </xdr:sp>
          </xdr:grpSp>
        </xdr:grpSp>
        <xdr:grpSp>
          <xdr:nvGrpSpPr>
            <xdr:cNvPr id="32" name="Group 31"/>
            <xdr:cNvGrpSpPr>
              <a:grpSpLocks noChangeAspect="1"/>
            </xdr:cNvGrpSpPr>
          </xdr:nvGrpSpPr>
          <xdr:grpSpPr>
            <a:xfrm>
              <a:off x="7559040" y="2232660"/>
              <a:ext cx="491490" cy="1051560"/>
              <a:chOff x="2933700" y="4876800"/>
              <a:chExt cx="655320" cy="1402080"/>
            </a:xfrm>
          </xdr:grpSpPr>
          <xdr:sp macro="" textlink="">
            <xdr:nvSpPr>
              <xdr:cNvPr id="20" name="Isosceles Triangle 19"/>
              <xdr:cNvSpPr/>
            </xdr:nvSpPr>
            <xdr:spPr>
              <a:xfrm rot="10800000">
                <a:off x="3040380" y="5196840"/>
                <a:ext cx="441960" cy="624840"/>
              </a:xfrm>
              <a:prstGeom prst="triangl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21" name="Oval 20"/>
              <xdr:cNvSpPr/>
            </xdr:nvSpPr>
            <xdr:spPr>
              <a:xfrm>
                <a:off x="3116580" y="4876800"/>
                <a:ext cx="274320" cy="27432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22" name="Rectangle 21"/>
              <xdr:cNvSpPr/>
            </xdr:nvSpPr>
            <xdr:spPr>
              <a:xfrm>
                <a:off x="3329940" y="5730240"/>
                <a:ext cx="91440" cy="5486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23" name="Rectangle 22"/>
              <xdr:cNvSpPr/>
            </xdr:nvSpPr>
            <xdr:spPr>
              <a:xfrm>
                <a:off x="3108960" y="5730240"/>
                <a:ext cx="91440" cy="5486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24" name="Rectangle 23"/>
              <xdr:cNvSpPr/>
            </xdr:nvSpPr>
            <xdr:spPr>
              <a:xfrm>
                <a:off x="2933700" y="5196840"/>
                <a:ext cx="91440" cy="5486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  <xdr:sp macro="" textlink="">
            <xdr:nvSpPr>
              <xdr:cNvPr id="25" name="Rectangle 24"/>
              <xdr:cNvSpPr/>
            </xdr:nvSpPr>
            <xdr:spPr>
              <a:xfrm>
                <a:off x="3497580" y="5196840"/>
                <a:ext cx="91440" cy="548640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ctr"/>
              <a:lstStyle/>
              <a:p>
                <a:pPr algn="ctr"/>
                <a:endParaRPr lang="en-US" sz="1100"/>
              </a:p>
            </xdr:txBody>
          </xdr:sp>
        </xdr:grpSp>
        <xdr:sp macro="" textlink="">
          <xdr:nvSpPr>
            <xdr:cNvPr id="33" name="TextBox 32"/>
            <xdr:cNvSpPr txBox="1"/>
          </xdr:nvSpPr>
          <xdr:spPr>
            <a:xfrm>
              <a:off x="5715000" y="1630680"/>
              <a:ext cx="1028700" cy="495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1"/>
            <a:lstStyle/>
            <a:p>
              <a:pPr algn="ctr"/>
              <a:r>
                <a:rPr lang="en-US" sz="1400" b="1">
                  <a:latin typeface="Century Gothic" pitchFamily="34" charset="0"/>
                </a:rPr>
                <a:t>Viewing</a:t>
              </a:r>
            </a:p>
            <a:p>
              <a:pPr algn="ctr"/>
              <a:r>
                <a:rPr lang="en-US" sz="1400" b="1">
                  <a:latin typeface="Century Gothic" pitchFamily="34" charset="0"/>
                </a:rPr>
                <a:t>Area</a:t>
              </a:r>
            </a:p>
          </xdr:txBody>
        </xdr:sp>
      </xdr:grpSp>
      <xdr:cxnSp macro="">
        <xdr:nvCxnSpPr>
          <xdr:cNvPr id="51" name="Straight Arrow Connector 50"/>
          <xdr:cNvCxnSpPr/>
        </xdr:nvCxnSpPr>
        <xdr:spPr>
          <a:xfrm rot="16200000" flipV="1">
            <a:off x="3855720" y="2247900"/>
            <a:ext cx="2118360" cy="0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tailEnd type="arrow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/>
        </xdr:nvCxnSpPr>
        <xdr:spPr>
          <a:xfrm rot="16200000" flipV="1">
            <a:off x="6938010" y="2762250"/>
            <a:ext cx="1089660" cy="0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tailEnd type="arrow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/>
        </xdr:nvCxnSpPr>
        <xdr:spPr>
          <a:xfrm flipV="1">
            <a:off x="5623560" y="3451860"/>
            <a:ext cx="2415540" cy="0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tailEnd type="arrow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/>
          <xdr:cNvCxnSpPr/>
        </xdr:nvCxnSpPr>
        <xdr:spPr>
          <a:xfrm>
            <a:off x="5097780" y="3619500"/>
            <a:ext cx="1066800" cy="0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headEnd type="arrow"/>
            <a:tailEnd type="arrow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/>
          <xdr:cNvCxnSpPr/>
        </xdr:nvCxnSpPr>
        <xdr:spPr>
          <a:xfrm rot="10800000" flipH="1">
            <a:off x="5370804" y="2250948"/>
            <a:ext cx="514350" cy="1588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headEnd type="arrow"/>
            <a:tailEnd type="arrow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8" name="TextBox 67"/>
          <xdr:cNvSpPr txBox="1"/>
        </xdr:nvSpPr>
        <xdr:spPr>
          <a:xfrm>
            <a:off x="4777740" y="169164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h</a:t>
            </a:r>
          </a:p>
        </xdr:txBody>
      </xdr:sp>
      <xdr:sp macro="" textlink="">
        <xdr:nvSpPr>
          <xdr:cNvPr id="69" name="TextBox 68"/>
          <xdr:cNvSpPr txBox="1"/>
        </xdr:nvSpPr>
        <xdr:spPr>
          <a:xfrm>
            <a:off x="5920740" y="218694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d</a:t>
            </a:r>
          </a:p>
        </xdr:txBody>
      </xdr:sp>
      <xdr:sp macro="" textlink="">
        <xdr:nvSpPr>
          <xdr:cNvPr id="70" name="TextBox 69"/>
          <xdr:cNvSpPr txBox="1"/>
        </xdr:nvSpPr>
        <xdr:spPr>
          <a:xfrm>
            <a:off x="7360920" y="252984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P</a:t>
            </a:r>
          </a:p>
        </xdr:txBody>
      </xdr:sp>
      <xdr:sp macro="" textlink="">
        <xdr:nvSpPr>
          <xdr:cNvPr id="71" name="TextBox 70"/>
          <xdr:cNvSpPr txBox="1"/>
        </xdr:nvSpPr>
        <xdr:spPr>
          <a:xfrm>
            <a:off x="7025640" y="336804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x</a:t>
            </a:r>
          </a:p>
        </xdr:txBody>
      </xdr:sp>
      <xdr:sp macro="" textlink="">
        <xdr:nvSpPr>
          <xdr:cNvPr id="72" name="TextBox 71"/>
          <xdr:cNvSpPr txBox="1"/>
        </xdr:nvSpPr>
        <xdr:spPr>
          <a:xfrm>
            <a:off x="5516880" y="353568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D</a:t>
            </a:r>
          </a:p>
        </xdr:txBody>
      </xdr:sp>
      <xdr:cxnSp macro="">
        <xdr:nvCxnSpPr>
          <xdr:cNvPr id="73" name="Straight Arrow Connector 72"/>
          <xdr:cNvCxnSpPr/>
        </xdr:nvCxnSpPr>
        <xdr:spPr>
          <a:xfrm>
            <a:off x="5631180" y="3977640"/>
            <a:ext cx="3048000" cy="1588"/>
          </a:xfrm>
          <a:prstGeom prst="straightConnector1">
            <a:avLst/>
          </a:prstGeom>
          <a:ln w="38100">
            <a:solidFill>
              <a:schemeClr val="accent6">
                <a:lumMod val="75000"/>
              </a:schemeClr>
            </a:solidFill>
            <a:tailEnd type="triangle" w="lg" len="lg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" name="TextBox 73"/>
          <xdr:cNvSpPr txBox="1"/>
        </xdr:nvSpPr>
        <xdr:spPr>
          <a:xfrm>
            <a:off x="7033260" y="3893820"/>
            <a:ext cx="266700" cy="350520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solidFill>
              <a:schemeClr val="tx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r>
              <a:rPr lang="en-US" sz="1600" b="1">
                <a:solidFill>
                  <a:schemeClr val="bg1"/>
                </a:solidFill>
              </a:rPr>
              <a:t>y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47"/>
  <sheetViews>
    <sheetView tabSelected="1" zoomScale="115" zoomScaleNormal="115" zoomScaleSheetLayoutView="150" workbookViewId="0">
      <selection activeCell="D3" sqref="D3"/>
    </sheetView>
  </sheetViews>
  <sheetFormatPr defaultColWidth="0" defaultRowHeight="15.6" zeroHeight="1"/>
  <cols>
    <col min="1" max="1" width="4.33203125" style="16" customWidth="1"/>
    <col min="2" max="2" width="36.6640625" style="6" customWidth="1"/>
    <col min="3" max="3" width="1.6640625" style="2" customWidth="1"/>
    <col min="4" max="4" width="15.5546875" style="9" customWidth="1"/>
    <col min="5" max="5" width="61.44140625" style="9" customWidth="1"/>
    <col min="6" max="6" width="4.33203125" style="2" customWidth="1"/>
    <col min="7" max="7" width="0.21875" style="35" customWidth="1"/>
    <col min="8" max="8" width="8.88671875" style="1" hidden="1" customWidth="1"/>
    <col min="9" max="9" width="20.77734375" style="24" hidden="1" customWidth="1"/>
    <col min="10" max="10" width="55.5546875" style="24" hidden="1" customWidth="1"/>
    <col min="11" max="11" width="8.33203125" style="28" hidden="1" customWidth="1"/>
    <col min="12" max="16384" width="8.88671875" style="24" hidden="1"/>
  </cols>
  <sheetData>
    <row r="1" spans="1:11" s="22" customFormat="1" ht="30" thickBot="1">
      <c r="A1" s="44" t="s">
        <v>33</v>
      </c>
      <c r="B1" s="45"/>
      <c r="C1" s="45"/>
      <c r="D1" s="45"/>
      <c r="E1" s="45"/>
      <c r="F1" s="46"/>
      <c r="G1" s="34"/>
      <c r="H1" s="20"/>
      <c r="I1" s="21" t="s">
        <v>28</v>
      </c>
      <c r="K1" s="23"/>
    </row>
    <row r="2" spans="1:11" ht="16.2" thickTop="1">
      <c r="A2" s="14"/>
      <c r="B2" s="3"/>
      <c r="C2" s="4"/>
      <c r="D2" s="5"/>
      <c r="E2" s="5"/>
      <c r="F2" s="15"/>
      <c r="J2" s="24" t="s">
        <v>20</v>
      </c>
      <c r="K2" s="25">
        <f>D3</f>
        <v>12</v>
      </c>
    </row>
    <row r="3" spans="1:11" ht="30.6" customHeight="1">
      <c r="B3" s="39" t="s">
        <v>35</v>
      </c>
      <c r="C3" s="38"/>
      <c r="D3" s="41">
        <v>12</v>
      </c>
      <c r="E3" s="43"/>
      <c r="F3" s="17"/>
      <c r="J3" s="24" t="s">
        <v>29</v>
      </c>
      <c r="K3" s="25">
        <f>D5</f>
        <v>6</v>
      </c>
    </row>
    <row r="4" spans="1:11">
      <c r="D4" s="7" t="str">
        <f>IF(D3=K3,"max frame rate for 1.3MP = 30fps",IF(D3=K4,"max frame rate for 2MP = 24fps",IF(D3=K5,"max frame rate for 3MP = 15fps",IF(D3=K6,"max frame rate for 5MP = 10fps",IF(D3=K8,"max frame rate for AV3130 = 15fps",IF(D3=K7,"max frame rate for AV8 Series = 5.5fps per sensor, 22fps per camera"," "))))))</f>
        <v xml:space="preserve"> </v>
      </c>
      <c r="E4" s="7"/>
      <c r="F4" s="17"/>
      <c r="J4" s="24" t="s">
        <v>30</v>
      </c>
      <c r="K4" s="26">
        <f>$K$2*TAN(RADIANS($K$18))*2</f>
        <v>5.7618902179227849</v>
      </c>
    </row>
    <row r="5" spans="1:11" ht="30.6" customHeight="1">
      <c r="B5" s="39" t="s">
        <v>36</v>
      </c>
      <c r="C5" s="38"/>
      <c r="D5" s="41">
        <v>6</v>
      </c>
      <c r="E5" s="43"/>
      <c r="F5" s="17"/>
      <c r="J5" s="24" t="s">
        <v>21</v>
      </c>
      <c r="K5" s="27">
        <f>$K$2/TAN(RADIANS($K$19))</f>
        <v>76.630397433591241</v>
      </c>
    </row>
    <row r="6" spans="1:11">
      <c r="D6" s="8"/>
      <c r="E6" s="8"/>
      <c r="F6" s="17"/>
      <c r="J6" s="24" t="s">
        <v>22</v>
      </c>
      <c r="K6" s="26">
        <f>($K$2-$K$3)*TAN(RADIANS($K$18))*2</f>
        <v>2.8809451089613924</v>
      </c>
    </row>
    <row r="7" spans="1:11" ht="30">
      <c r="B7" s="39" t="s">
        <v>37</v>
      </c>
      <c r="C7" s="38"/>
      <c r="D7" s="42">
        <f>K4</f>
        <v>5.7618902179227849</v>
      </c>
      <c r="E7" s="40"/>
      <c r="F7" s="17"/>
      <c r="J7" s="24" t="s">
        <v>23</v>
      </c>
      <c r="K7" s="27">
        <f>($K$2-$K$3)/TAN(RADIANS($K$19))</f>
        <v>38.315198716795621</v>
      </c>
    </row>
    <row r="8" spans="1:11">
      <c r="F8" s="17"/>
    </row>
    <row r="9" spans="1:11" ht="30">
      <c r="B9" s="39" t="s">
        <v>34</v>
      </c>
      <c r="C9" s="38"/>
      <c r="D9" s="42">
        <f>K6</f>
        <v>2.8809451089613924</v>
      </c>
      <c r="E9" s="40"/>
      <c r="F9" s="17"/>
      <c r="I9" s="29" t="s">
        <v>9</v>
      </c>
    </row>
    <row r="10" spans="1:11">
      <c r="F10" s="17"/>
      <c r="I10" s="24" t="s">
        <v>5</v>
      </c>
      <c r="J10" s="24" t="s">
        <v>24</v>
      </c>
      <c r="K10" s="30"/>
    </row>
    <row r="11" spans="1:11" ht="30.6" customHeight="1">
      <c r="B11" s="39" t="s">
        <v>38</v>
      </c>
      <c r="C11" s="38"/>
      <c r="D11" s="42">
        <f>K7</f>
        <v>38.315198716795621</v>
      </c>
      <c r="E11" s="40"/>
      <c r="F11" s="17"/>
      <c r="I11" s="24" t="s">
        <v>6</v>
      </c>
      <c r="J11" s="24" t="s">
        <v>25</v>
      </c>
    </row>
    <row r="12" spans="1:11">
      <c r="F12" s="17"/>
      <c r="I12" s="24" t="s">
        <v>16</v>
      </c>
      <c r="J12" s="24" t="s">
        <v>26</v>
      </c>
    </row>
    <row r="13" spans="1:11" ht="30">
      <c r="B13" s="39" t="s">
        <v>39</v>
      </c>
      <c r="C13" s="38"/>
      <c r="D13" s="42">
        <f>K5</f>
        <v>76.630397433591241</v>
      </c>
      <c r="E13" s="40"/>
      <c r="F13" s="17"/>
      <c r="I13" s="24" t="s">
        <v>18</v>
      </c>
      <c r="J13" s="24" t="s">
        <v>27</v>
      </c>
    </row>
    <row r="14" spans="1:11">
      <c r="F14" s="17"/>
      <c r="K14" s="30"/>
    </row>
    <row r="15" spans="1:11">
      <c r="F15" s="17"/>
      <c r="I15" s="29" t="s">
        <v>8</v>
      </c>
    </row>
    <row r="16" spans="1:11">
      <c r="A16" s="47" t="s">
        <v>40</v>
      </c>
      <c r="B16" s="48"/>
      <c r="C16" s="48"/>
      <c r="D16" s="48"/>
      <c r="E16" s="48"/>
      <c r="F16" s="49"/>
      <c r="I16" s="24" t="s">
        <v>0</v>
      </c>
      <c r="J16" s="24" t="s">
        <v>12</v>
      </c>
      <c r="K16" s="31" t="s">
        <v>2</v>
      </c>
    </row>
    <row r="17" spans="1:11">
      <c r="F17" s="17"/>
      <c r="I17" s="24" t="s">
        <v>1</v>
      </c>
      <c r="J17" s="24" t="s">
        <v>13</v>
      </c>
      <c r="K17" s="31" t="s">
        <v>2</v>
      </c>
    </row>
    <row r="18" spans="1:11">
      <c r="A18" s="47" t="s">
        <v>32</v>
      </c>
      <c r="B18" s="48"/>
      <c r="C18" s="48"/>
      <c r="D18" s="48"/>
      <c r="E18" s="48"/>
      <c r="F18" s="49"/>
      <c r="I18" s="24" t="s">
        <v>3</v>
      </c>
      <c r="J18" s="24" t="s">
        <v>10</v>
      </c>
      <c r="K18" s="24">
        <v>13.5</v>
      </c>
    </row>
    <row r="19" spans="1:11" ht="16.2" thickBot="1">
      <c r="D19" s="10"/>
      <c r="E19" s="10"/>
      <c r="F19" s="17"/>
      <c r="I19" s="24" t="s">
        <v>4</v>
      </c>
      <c r="J19" s="24" t="s">
        <v>11</v>
      </c>
      <c r="K19" s="24">
        <v>8.9</v>
      </c>
    </row>
    <row r="20" spans="1:11" ht="16.2" thickBot="1">
      <c r="A20" s="50" t="s">
        <v>31</v>
      </c>
      <c r="B20" s="51"/>
      <c r="C20" s="51"/>
      <c r="D20" s="51"/>
      <c r="E20" s="51"/>
      <c r="F20" s="52"/>
      <c r="I20" s="24" t="s">
        <v>5</v>
      </c>
      <c r="J20" s="24" t="s">
        <v>14</v>
      </c>
      <c r="K20" s="32" t="s">
        <v>7</v>
      </c>
    </row>
    <row r="21" spans="1:11" hidden="1">
      <c r="A21" s="33"/>
      <c r="B21" s="12"/>
      <c r="C21" s="11"/>
      <c r="D21" s="13"/>
      <c r="E21" s="13"/>
      <c r="F21" s="11"/>
      <c r="H21" s="18"/>
      <c r="I21" s="24" t="s">
        <v>6</v>
      </c>
      <c r="J21" s="24" t="s">
        <v>15</v>
      </c>
      <c r="K21" s="32" t="s">
        <v>7</v>
      </c>
    </row>
    <row r="22" spans="1:11" hidden="1">
      <c r="G22" s="36"/>
      <c r="I22" s="24" t="s">
        <v>16</v>
      </c>
      <c r="J22" s="24" t="s">
        <v>17</v>
      </c>
      <c r="K22" s="32" t="s">
        <v>7</v>
      </c>
    </row>
    <row r="23" spans="1:11" hidden="1">
      <c r="B23" s="2"/>
      <c r="D23" s="2"/>
      <c r="E23" s="2"/>
      <c r="H23" s="19"/>
      <c r="I23" s="24" t="s">
        <v>18</v>
      </c>
      <c r="J23" s="24" t="s">
        <v>19</v>
      </c>
      <c r="K23" s="32" t="s">
        <v>7</v>
      </c>
    </row>
    <row r="24" spans="1:11" hidden="1">
      <c r="B24" s="2"/>
      <c r="D24" s="2"/>
      <c r="E24" s="2"/>
      <c r="G24" s="37"/>
    </row>
    <row r="25" spans="1:11" hidden="1">
      <c r="B25" s="2"/>
      <c r="D25" s="2"/>
      <c r="E25" s="2"/>
    </row>
    <row r="26" spans="1:11" hidden="1">
      <c r="B26" s="2"/>
      <c r="D26" s="2"/>
      <c r="E26" s="2"/>
    </row>
    <row r="27" spans="1:11" hidden="1">
      <c r="B27" s="2"/>
      <c r="D27" s="2"/>
      <c r="E27" s="2"/>
    </row>
    <row r="28" spans="1:11" hidden="1">
      <c r="B28" s="2"/>
      <c r="D28" s="2"/>
      <c r="E28" s="2"/>
    </row>
    <row r="29" spans="1:11" hidden="1">
      <c r="B29" s="2"/>
      <c r="D29" s="2"/>
      <c r="E29" s="2"/>
    </row>
    <row r="30" spans="1:11" hidden="1">
      <c r="B30" s="2"/>
      <c r="D30" s="2"/>
      <c r="E30" s="2"/>
    </row>
    <row r="31" spans="1:11" hidden="1">
      <c r="B31" s="2"/>
      <c r="D31" s="2"/>
      <c r="E31" s="2"/>
    </row>
    <row r="32" spans="1:11" hidden="1">
      <c r="B32" s="2"/>
      <c r="D32" s="2"/>
      <c r="E32" s="2"/>
    </row>
    <row r="33" spans="2:5" hidden="1">
      <c r="B33" s="2"/>
      <c r="D33" s="2"/>
      <c r="E33" s="2"/>
    </row>
    <row r="34" spans="2:5" hidden="1">
      <c r="B34" s="2"/>
      <c r="D34" s="2"/>
      <c r="E34" s="2"/>
    </row>
    <row r="35" spans="2:5" hidden="1">
      <c r="B35" s="2"/>
      <c r="D35" s="2"/>
      <c r="E35" s="2"/>
    </row>
    <row r="36" spans="2:5" hidden="1">
      <c r="B36" s="2"/>
      <c r="D36" s="2"/>
      <c r="E36" s="2"/>
    </row>
    <row r="37" spans="2:5" hidden="1">
      <c r="B37" s="2"/>
      <c r="D37" s="2"/>
      <c r="E37" s="2"/>
    </row>
    <row r="38" spans="2:5" hidden="1">
      <c r="B38" s="2"/>
      <c r="D38" s="2"/>
      <c r="E38" s="2"/>
    </row>
    <row r="39" spans="2:5" hidden="1"/>
    <row r="40" spans="2:5" hidden="1"/>
    <row r="41" spans="2:5" hidden="1"/>
    <row r="42" spans="2:5" hidden="1"/>
    <row r="43" spans="2:5" hidden="1"/>
    <row r="44" spans="2:5" hidden="1"/>
    <row r="45" spans="2:5" hidden="1"/>
    <row r="46" spans="2:5" hidden="1">
      <c r="B46" s="2"/>
      <c r="D46" s="2"/>
      <c r="E46" s="2"/>
    </row>
    <row r="47" spans="2:5" hidden="1">
      <c r="B47" s="2"/>
      <c r="D47" s="2"/>
      <c r="E47" s="2"/>
    </row>
  </sheetData>
  <sheetProtection password="9F45" sheet="1" objects="1" scenarios="1" selectLockedCells="1"/>
  <mergeCells count="4">
    <mergeCell ref="A1:F1"/>
    <mergeCell ref="A18:F18"/>
    <mergeCell ref="A20:F20"/>
    <mergeCell ref="A16:F16"/>
  </mergeCells>
  <dataValidations count="7">
    <dataValidation type="list" allowBlank="1" showInputMessage="1" showErrorMessage="1" sqref="D65531:E65531 D196603:E196603 D262139:E262139 D327675:E327675 D393211:E393211 D458747:E458747 D524283:E524283 D589819:E589819 D655355:E655355 D720891:E720891 D786427:E786427 D851963:E851963 D917499:E917499 D983035:E983035 D131067:E131067">
      <formula1>$K$3:$K$10</formula1>
    </dataValidation>
    <dataValidation type="whole" allowBlank="1" showInputMessage="1" showErrorMessage="1" sqref="D65533:E65533 D131069:E131069 D983037:E983037 D917501:E917501 D851965:E851965 D786429:E786429 D720893:E720893 D655357:E655357 D589821:E589821 D524285:E524285 D458749:E458749 D393213:E393213 D327677:E327677 D262141:E262141 D196605:E196605">
      <formula1>1</formula1>
      <formula2>30</formula2>
    </dataValidation>
    <dataValidation type="list" allowBlank="1" showInputMessage="1" showErrorMessage="1" sqref="D983039:E983039 D851967:E851967 D786431:E786431 D720895:E720895 D655359:E655359 D589823:E589823 D524287:E524287 D458751:E458751 D393215:E393215 D327679:E327679 D262143:E262143 D196607:E196607 D131071:E131071 D65535:E65535 D917503:E917503">
      <formula1>$K$15:$K$17</formula1>
    </dataValidation>
    <dataValidation type="list" allowBlank="1" showInputMessage="1" showErrorMessage="1" sqref="D983041:E983041 D65537:E65537 D131073:E131073 D196609:E196609 D262145:E262145 D327681:E327681 D393217:E393217 D458753:E458753 D524289:E524289 D589825:E589825 D655361:E655361 D720897:E720897 D786433:E786433 D851969:E851969 D917505:E917505">
      <formula1>$K$23:$K$25</formula1>
    </dataValidation>
    <dataValidation type="list" allowBlank="1" showInputMessage="1" showErrorMessage="1" sqref="D983045:E983045 D65541:E65541 D131077:E131077 D196613:E196613 D262149:E262149 D327685:E327685 D393221:E393221 D458757:E458757 D524293:E524293 D589829:E589829 D655365:E655365 D720901:E720901 D786437:E786437 D851973:E851973 D917509:E917509">
      <formula1>$K$31:$K$34</formula1>
    </dataValidation>
    <dataValidation type="decimal" allowBlank="1" showInputMessage="1" showErrorMessage="1" sqref="D5:E5">
      <formula1>0</formula1>
      <formula2>D3</formula2>
    </dataValidation>
    <dataValidation type="decimal" allowBlank="1" showInputMessage="1" showErrorMessage="1" sqref="D3:E3">
      <formula1>0</formula1>
      <formula2>1000</formula2>
    </dataValidation>
  </dataValidations>
  <printOptions horizontalCentered="1"/>
  <pageMargins left="0.5" right="0.5" top="2" bottom="0.5" header="0.25" footer="0.25"/>
  <pageSetup orientation="landscape" verticalDpi="0" r:id="rId1"/>
  <headerFooter>
    <oddHeader>&amp;L&amp;G&amp;R&amp;14 425 E. Colorado St., 7th Floor 
Glendale, CA  91205
Phone: +1.818.937.0700
Fax: +1.818.937.0464</oddHeader>
    <oddFooter>&amp;C&amp;14www.arecontvision.com</oddFooter>
  </headerFooter>
  <ignoredErrors>
    <ignoredError sqref="D11 D9 D7" unlockedFormula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AV8360 FOV Calculator</vt:lpstr>
      <vt:lpstr>'AV8360 FOV Calculator'!Print_Area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jschimpf</dc:creator>
  <cp:lastModifiedBy>jschimpf</cp:lastModifiedBy>
  <cp:lastPrinted>2009-01-27T00:08:14Z</cp:lastPrinted>
  <dcterms:created xsi:type="dcterms:W3CDTF">2008-11-10T17:49:28Z</dcterms:created>
  <dcterms:modified xsi:type="dcterms:W3CDTF">2009-02-09T17:36:36Z</dcterms:modified>
</cp:coreProperties>
</file>