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D41" i="39"/>
  <c r="C41" i="39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I38" i="39"/>
  <c r="H38" i="39"/>
  <c r="G38" i="39"/>
  <c r="D38" i="39"/>
  <c r="C38" i="39"/>
  <c r="B38" i="39"/>
  <c r="A38" i="39"/>
  <c r="U37" i="39"/>
  <c r="Q37" i="39" s="1"/>
  <c r="S37" i="39"/>
  <c r="H37" i="39"/>
  <c r="G37" i="39"/>
  <c r="D37" i="39"/>
  <c r="C37" i="39"/>
  <c r="B37" i="39"/>
  <c r="A37" i="39"/>
  <c r="U36" i="39"/>
  <c r="P36" i="39" s="1"/>
  <c r="S36" i="39"/>
  <c r="H36" i="39"/>
  <c r="G36" i="39"/>
  <c r="I36" i="39" s="1"/>
  <c r="C36" i="39"/>
  <c r="B36" i="39"/>
  <c r="D36" i="39" s="1"/>
  <c r="A36" i="39"/>
  <c r="U35" i="39"/>
  <c r="Q35" i="39" s="1"/>
  <c r="S35" i="39"/>
  <c r="H35" i="39"/>
  <c r="I35" i="39" s="1"/>
  <c r="G35" i="39"/>
  <c r="C35" i="39"/>
  <c r="B35" i="39"/>
  <c r="D35" i="39" s="1"/>
  <c r="A35" i="39"/>
  <c r="U34" i="39"/>
  <c r="P34" i="39" s="1"/>
  <c r="S34" i="39"/>
  <c r="H34" i="39"/>
  <c r="I34" i="39" s="1"/>
  <c r="G34" i="39"/>
  <c r="C34" i="39"/>
  <c r="D34" i="39" s="1"/>
  <c r="B34" i="39"/>
  <c r="A34" i="39"/>
  <c r="U33" i="39"/>
  <c r="Q33" i="39" s="1"/>
  <c r="S33" i="39"/>
  <c r="H33" i="39"/>
  <c r="G33" i="39"/>
  <c r="D33" i="39"/>
  <c r="C33" i="39"/>
  <c r="B33" i="39"/>
  <c r="A33" i="39"/>
  <c r="U32" i="39"/>
  <c r="P32" i="39" s="1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G31" i="39"/>
  <c r="C31" i="39"/>
  <c r="B31" i="39"/>
  <c r="D31" i="39" s="1"/>
  <c r="A31" i="39"/>
  <c r="U30" i="39"/>
  <c r="P30" i="39" s="1"/>
  <c r="S30" i="39"/>
  <c r="H30" i="39"/>
  <c r="G30" i="39"/>
  <c r="I30" i="39" s="1"/>
  <c r="C30" i="39"/>
  <c r="D30" i="39" s="1"/>
  <c r="B30" i="39"/>
  <c r="A30" i="39"/>
  <c r="U29" i="39"/>
  <c r="Q29" i="39" s="1"/>
  <c r="S29" i="39"/>
  <c r="H29" i="39"/>
  <c r="G29" i="39"/>
  <c r="C29" i="39"/>
  <c r="B29" i="39"/>
  <c r="A29" i="39"/>
  <c r="U28" i="39"/>
  <c r="P28" i="39" s="1"/>
  <c r="S28" i="39"/>
  <c r="H28" i="39"/>
  <c r="G28" i="39"/>
  <c r="C28" i="39"/>
  <c r="B28" i="39"/>
  <c r="D28" i="39" s="1"/>
  <c r="A28" i="39"/>
  <c r="U27" i="39"/>
  <c r="S27" i="39"/>
  <c r="H27" i="39"/>
  <c r="G27" i="39"/>
  <c r="C27" i="39"/>
  <c r="B27" i="39"/>
  <c r="D27" i="39" s="1"/>
  <c r="A27" i="39"/>
  <c r="U26" i="39"/>
  <c r="S26" i="39"/>
  <c r="H26" i="39"/>
  <c r="G26" i="39"/>
  <c r="I26" i="39" s="1"/>
  <c r="C26" i="39"/>
  <c r="D26" i="39" s="1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D24" i="39" s="1"/>
  <c r="A24" i="39"/>
  <c r="U23" i="39"/>
  <c r="Q23" i="39" s="1"/>
  <c r="S23" i="39"/>
  <c r="H23" i="39"/>
  <c r="I23" i="39" s="1"/>
  <c r="G23" i="39"/>
  <c r="C23" i="39"/>
  <c r="B23" i="39"/>
  <c r="D23" i="39" s="1"/>
  <c r="A23" i="39"/>
  <c r="U22" i="39"/>
  <c r="P22" i="39" s="1"/>
  <c r="S22" i="39"/>
  <c r="H22" i="39"/>
  <c r="I22" i="39" s="1"/>
  <c r="G22" i="39"/>
  <c r="C22" i="39"/>
  <c r="D22" i="39" s="1"/>
  <c r="B22" i="39"/>
  <c r="A22" i="39"/>
  <c r="U21" i="39"/>
  <c r="Q21" i="39" s="1"/>
  <c r="S21" i="39"/>
  <c r="H21" i="39"/>
  <c r="G21" i="39"/>
  <c r="I21" i="39" s="1"/>
  <c r="D21" i="39"/>
  <c r="C21" i="39"/>
  <c r="B21" i="39"/>
  <c r="A21" i="39"/>
  <c r="U20" i="39"/>
  <c r="P20" i="39" s="1"/>
  <c r="S20" i="39"/>
  <c r="H20" i="39"/>
  <c r="G20" i="39"/>
  <c r="I20" i="39" s="1"/>
  <c r="C20" i="39"/>
  <c r="B20" i="39"/>
  <c r="D20" i="39" s="1"/>
  <c r="A20" i="39"/>
  <c r="U19" i="39"/>
  <c r="Q19" i="39" s="1"/>
  <c r="S19" i="39"/>
  <c r="H19" i="39"/>
  <c r="G19" i="39"/>
  <c r="C19" i="39"/>
  <c r="B19" i="39"/>
  <c r="D19" i="39" s="1"/>
  <c r="A19" i="39"/>
  <c r="U18" i="39"/>
  <c r="P18" i="39" s="1"/>
  <c r="S18" i="39"/>
  <c r="H18" i="39"/>
  <c r="G18" i="39"/>
  <c r="I18" i="39" s="1"/>
  <c r="C18" i="39"/>
  <c r="D18" i="39" s="1"/>
  <c r="B18" i="39"/>
  <c r="A18" i="39"/>
  <c r="U17" i="39"/>
  <c r="Q17" i="39" s="1"/>
  <c r="S17" i="39"/>
  <c r="H17" i="39"/>
  <c r="G17" i="39"/>
  <c r="I17" i="39" s="1"/>
  <c r="D17" i="39"/>
  <c r="C17" i="39"/>
  <c r="B17" i="39"/>
  <c r="A17" i="39"/>
  <c r="U16" i="39"/>
  <c r="S16" i="39"/>
  <c r="H16" i="39"/>
  <c r="G16" i="39"/>
  <c r="I16" i="39" s="1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G14" i="39"/>
  <c r="I14" i="39" s="1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I11" i="39"/>
  <c r="H11" i="39"/>
  <c r="G11" i="39"/>
  <c r="D11" i="39"/>
  <c r="C11" i="39"/>
  <c r="B11" i="39"/>
  <c r="A11" i="39"/>
  <c r="H6" i="39"/>
  <c r="B6" i="39"/>
  <c r="I4" i="39"/>
  <c r="F4" i="39"/>
  <c r="D29" i="39" l="1"/>
  <c r="P29" i="39" s="1"/>
  <c r="I33" i="39"/>
  <c r="I19" i="39"/>
  <c r="I27" i="39"/>
  <c r="I31" i="39"/>
  <c r="I28" i="39"/>
  <c r="I37" i="39"/>
  <c r="O37" i="39" s="1"/>
  <c r="I29" i="39"/>
  <c r="I15" i="39"/>
  <c r="I12" i="39"/>
  <c r="CP14" i="55"/>
  <c r="Q52" i="54"/>
  <c r="Q53" i="48"/>
  <c r="Q53" i="50"/>
  <c r="D43" i="39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34" i="39"/>
  <c r="O18" i="39"/>
  <c r="O30" i="39"/>
  <c r="O38" i="39"/>
  <c r="P13" i="39"/>
  <c r="P11" i="39"/>
  <c r="O22" i="39"/>
  <c r="R22" i="39" s="1"/>
  <c r="O28" i="39"/>
  <c r="R28" i="39" s="1"/>
  <c r="O32" i="39"/>
  <c r="O36" i="39"/>
  <c r="O40" i="39"/>
  <c r="Q12" i="39"/>
  <c r="P15" i="39"/>
  <c r="P19" i="39"/>
  <c r="P23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O19" i="39"/>
  <c r="O21" i="39"/>
  <c r="O23" i="39"/>
  <c r="O25" i="39"/>
  <c r="O27" i="39"/>
  <c r="O29" i="39"/>
  <c r="O31" i="39"/>
  <c r="O33" i="39"/>
  <c r="O35" i="39"/>
  <c r="O39" i="39"/>
  <c r="O41" i="39"/>
  <c r="R12" i="39" l="1"/>
  <c r="R17" i="39"/>
  <c r="I43" i="39"/>
  <c r="R45" i="40"/>
  <c r="P47" i="40"/>
  <c r="P47" i="44"/>
  <c r="B14" i="56"/>
  <c r="CK14" i="43"/>
  <c r="B14" i="43"/>
  <c r="O13" i="39"/>
  <c r="O43" i="39" s="1"/>
  <c r="K4" i="39"/>
  <c r="R21" i="39"/>
  <c r="R40" i="39"/>
  <c r="R35" i="39"/>
  <c r="R39" i="39"/>
  <c r="R38" i="39"/>
  <c r="R33" i="39"/>
  <c r="R29" i="39"/>
  <c r="R14" i="39"/>
  <c r="R18" i="39"/>
  <c r="R36" i="39"/>
  <c r="R32" i="39"/>
  <c r="B14" i="26"/>
  <c r="R31" i="39"/>
  <c r="R41" i="39"/>
  <c r="R30" i="39"/>
  <c r="R34" i="39"/>
  <c r="R27" i="39"/>
  <c r="R25" i="39"/>
  <c r="R20" i="39"/>
  <c r="P43" i="39"/>
  <c r="R23" i="39"/>
  <c r="R15" i="39"/>
  <c r="R26" i="39"/>
  <c r="R19" i="39"/>
  <c r="R24" i="39"/>
  <c r="R16" i="39"/>
  <c r="Q43" i="39"/>
  <c r="R11" i="39"/>
  <c r="R37" i="39" l="1"/>
  <c r="R13" i="39"/>
  <c r="R4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<sst xmlns="http://schemas.openxmlformats.org/spreadsheetml/2006/main" count="15133" uniqueCount="899">
  <si>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</si>
  <si>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</si>
  <si>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</si>
  <si>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</si>
  <si>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</si>
  <si>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</si>
  <si>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</si>
  <si>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</si>
  <si>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</si>
  <si>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</si>
  <si>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</si>
  <si>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</si>
  <si>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</si>
  <si>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</si>
  <si>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</si>
  <si>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</si>
  <si>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</si>
  <si>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</si>
  <si>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</si>
  <si>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</si>
  <si>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</si>
  <si>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</si>
  <si>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</si>
  <si>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</si>
  <si>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</si>
  <si>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</si>
  <si>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</si>
  <si>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</si>
  <si>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</si>
  <si>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</si>
  <si>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</si>
  <si>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</si>
  <si>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</si>
  <si>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</si>
  <si>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</si>
  <si>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</si>
  <si>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</si>
  <si>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</si>
  <si>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</si>
  <si>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</si>
  <si>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</si>
  <si>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</si>
  <si>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</si>
  <si>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</si>
  <si>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</si>
  <si>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</si>
  <si>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</si>
  <si>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</si>
  <si>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</si>
  <si>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</si>
  <si>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</si>
  <si>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</si>
  <si>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</si>
  <si>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</si>
  <si>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</si>
  <si>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</si>
  <si>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</si>
  <si>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</si>
  <si>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</si>
  <si>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</si>
  <si>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</si>
  <si>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</si>
  <si>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</si>
  <si>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</si>
  <si>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</si>
  <si>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</si>
  <si>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</si>
  <si>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</si>
  <si>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</si>
  <si>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</si>
  <si>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</si>
  <si>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</si>
  <si>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</si>
  <si>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</si>
  <si>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</si>
  <si>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</si>
  <si>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</si>
  <si>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</si>
  <si>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</si>
  <si>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</si>
  <si>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</si>
  <si>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</si>
  <si>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</si>
  <si>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</si>
  <si>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</si>
  <si>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</si>
  <si>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</si>
  <si>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</si>
  <si>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</si>
  <si>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</si>
  <si>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</si>
  <si>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</si>
  <si>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</si>
  <si>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</si>
  <si>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</si>
  <si>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</si>
  <si>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</si>
  <si>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</si>
  <si>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</si>
  <si>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</si>
  <si>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</si>
  <si>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</si>
  <si>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</si>
  <si>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</si>
  <si>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</si>
  <si>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</si>
  <si>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</si>
  <si>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</si>
  <si>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</si>
  <si>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</si>
  <si>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</si>
  <si>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</si>
  <si>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</si>
  <si>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</si>
  <si>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</si>
  <si>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</si>
  <si>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</si>
  <si>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</si>
  <si>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</si>
  <si>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</si>
  <si>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</si>
  <si>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</si>
  <si>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</si>
  <si>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</si>
  <si>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</si>
  <si>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</si>
  <si>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</si>
  <si>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</si>
  <si>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</si>
  <si>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</si>
  <si>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</si>
  <si>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</si>
  <si>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</si>
  <si>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</si>
  <si>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</si>
  <si>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</si>
  <si>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</si>
  <si>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</si>
  <si>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</si>
  <si>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</si>
  <si>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</si>
  <si>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</si>
  <si>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</si>
  <si>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</si>
  <si>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</si>
  <si>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</si>
  <si>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</si>
  <si>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</si>
  <si>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</si>
  <si>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</si>
  <si>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</si>
  <si>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</si>
  <si>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</si>
  <si>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</si>
  <si>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</si>
  <si>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</si>
  <si>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</si>
  <si>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</si>
  <si>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</si>
  <si>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</si>
  <si>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</si>
  <si>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</si>
  <si>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</si>
  <si>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</si>
  <si>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</si>
  <si>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</si>
  <si>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</si>
  <si>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</si>
  <si>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</si>
  <si>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</si>
  <si>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</si>
  <si>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</si>
  <si>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</si>
  <si>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</si>
  <si>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</si>
  <si>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</si>
  <si>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</si>
  <si>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</si>
  <si>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</si>
  <si>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</si>
  <si>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</si>
  <si>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</si>
  <si>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</si>
  <si>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</si>
  <si>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</si>
  <si>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</si>
  <si>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</si>
  <si>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</si>
  <si>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</si>
  <si>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</si>
  <si>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</si>
  <si>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</si>
  <si>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</si>
  <si>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</si>
  <si>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</si>
  <si>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</si>
  <si>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</si>
  <si>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</si>
  <si>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</si>
  <si>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</si>
  <si>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</si>
  <si>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</si>
  <si>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</si>
  <si>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</si>
  <si>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</si>
  <si>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</si>
  <si>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</si>
  <si>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</si>
  <si>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</si>
  <si>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</si>
  <si>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</si>
  <si>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</si>
  <si>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</si>
  <si>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</si>
  <si>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</si>
  <si>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</si>
  <si>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</si>
  <si>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</si>
  <si>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</si>
  <si>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</si>
  <si>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</si>
  <si>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</si>
  <si>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</si>
  <si>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</si>
  <si>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</si>
  <si>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</si>
  <si>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</si>
  <si>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</si>
  <si>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</si>
  <si>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</si>
  <si>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</si>
  <si>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</si>
  <si>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</si>
  <si>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</si>
  <si>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</si>
  <si>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</si>
  <si>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</si>
  <si>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</si>
  <si>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</si>
  <si>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</si>
  <si>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</si>
  <si>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</si>
  <si>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</si>
  <si>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</si>
  <si>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</si>
  <si>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</si>
  <si>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</si>
  <si>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</si>
  <si>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</si>
  <si>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</si>
  <si>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</si>
  <si>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</si>
  <si>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</si>
  <si>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</si>
  <si>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</si>
  <si>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</si>
  <si>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</si>
  <si>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</si>
  <si>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</si>
  <si>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</si>
  <si>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</si>
  <si>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</si>
  <si>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</si>
  <si>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</si>
  <si>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</si>
  <si>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</si>
  <si>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</si>
  <si>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</si>
  <si>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</si>
  <si>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</si>
  <si>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</si>
  <si>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</si>
  <si>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</si>
  <si>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</si>
  <si>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</si>
  <si>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</si>
  <si>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</si>
  <si>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</si>
  <si>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</si>
  <si>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</si>
  <si>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</si>
  <si>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</si>
  <si>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</si>
  <si>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</si>
  <si>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</si>
  <si>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</si>
  <si>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</si>
  <si>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</si>
  <si>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</si>
  <si>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</si>
  <si>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</si>
  <si>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</si>
  <si>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</si>
  <si>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</si>
  <si>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</si>
  <si>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</si>
  <si>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</si>
  <si>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</si>
  <si>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</si>
  <si>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</si>
  <si>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</si>
  <si>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</si>
  <si>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</si>
  <si>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</si>
  <si>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</si>
  <si>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</si>
  <si>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</si>
  <si>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</si>
  <si>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</si>
  <si>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</si>
  <si>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</si>
  <si>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</si>
  <si>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</si>
  <si>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</si>
  <si>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</si>
  <si>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</si>
  <si>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</si>
  <si>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</si>
  <si>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</si>
  <si>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</si>
  <si>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</si>
  <si>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</si>
  <si>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</si>
  <si>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</si>
  <si>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</si>
  <si>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</si>
  <si>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</si>
  <si>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</si>
  <si>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</si>
  <si>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</si>
  <si>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</si>
  <si>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</si>
  <si>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</si>
  <si>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</si>
  <si>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</si>
  <si>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</si>
  <si>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</si>
  <si>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</si>
  <si>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</si>
  <si>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</si>
  <si>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</si>
  <si>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</si>
  <si>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</si>
  <si>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</si>
  <si>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</si>
  <si>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</si>
  <si>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</si>
  <si>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</si>
  <si>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</si>
  <si>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</si>
  <si>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</si>
  <si>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</si>
  <si>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</si>
  <si>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</si>
  <si>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</si>
  <si>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</si>
  <si>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</si>
  <si>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</si>
  <si>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</si>
  <si>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</si>
  <si>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</si>
  <si>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</si>
  <si>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</si>
  <si>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</si>
  <si>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</si>
  <si>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</si>
  <si>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</si>
  <si>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</si>
  <si>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</si>
  <si>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</si>
  <si>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</si>
  <si>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</si>
  <si>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</si>
  <si>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</si>
  <si>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</si>
  <si>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</si>
  <si>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</si>
  <si>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</si>
  <si>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</si>
  <si>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</si>
  <si>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</si>
  <si>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</si>
  <si>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</si>
  <si>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</si>
  <si>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</si>
  <si>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</si>
  <si>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</si>
  <si>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</si>
  <si>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</si>
  <si>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</si>
  <si>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</si>
  <si>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</si>
  <si>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</si>
  <si>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</si>
  <si>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</si>
  <si>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</si>
  <si>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</si>
  <si>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</si>
  <si>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</si>
  <si>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</si>
  <si>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</si>
  <si>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</si>
  <si>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</si>
  <si>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</si>
  <si>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</si>
  <si>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</si>
  <si>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</si>
  <si>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</si>
  <si>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</si>
  <si>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</si>
  <si>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</si>
  <si>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</si>
  <si>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</si>
  <si>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</si>
  <si>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</si>
  <si>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</si>
  <si>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</si>
  <si>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</si>
  <si>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</si>
  <si>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</si>
  <si>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</si>
  <si>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</si>
  <si>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</si>
  <si>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</si>
  <si>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</si>
  <si>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</si>
  <si>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</si>
  <si>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</si>
  <si>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</si>
  <si>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</si>
  <si>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</si>
  <si>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</si>
  <si>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</si>
  <si>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</si>
  <si>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</si>
  <si>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</si>
  <si>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</si>
  <si>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</si>
  <si>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</si>
  <si>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</si>
  <si>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</si>
  <si>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</si>
  <si>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</si>
  <si>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</si>
  <si>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</si>
  <si>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</si>
  <si>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</si>
  <si>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</si>
  <si>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</si>
  <si>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</si>
  <si>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</si>
  <si>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</si>
  <si>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</si>
  <si>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</si>
  <si>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</si>
  <si>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</si>
  <si>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</si>
  <si>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</si>
  <si>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</si>
  <si>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</si>
  <si>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</si>
  <si>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</si>
  <si>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</si>
  <si>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</si>
  <si>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</si>
  <si>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</si>
  <si>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</si>
  <si>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</si>
  <si>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</si>
  <si>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</si>
  <si>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</si>
  <si>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</si>
  <si>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</si>
  <si>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</si>
  <si>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</si>
  <si>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</si>
  <si>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</si>
  <si>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</si>
  <si>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</si>
  <si>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</si>
  <si>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</si>
  <si>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</si>
  <si>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</si>
  <si>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</si>
  <si>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</si>
  <si>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</si>
  <si>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</si>
  <si>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</si>
  <si>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</si>
  <si>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</si>
  <si>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</si>
  <si>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</si>
  <si>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</si>
  <si>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</si>
  <si>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</si>
  <si>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</si>
  <si>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</si>
  <si>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</si>
  <si>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</si>
  <si>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</si>
  <si>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</si>
  <si>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</si>
  <si>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</si>
  <si>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</si>
  <si>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</si>
  <si>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</si>
  <si>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</si>
  <si>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</si>
  <si>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</si>
  <si>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</si>
  <si>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</si>
  <si>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</si>
  <si>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</si>
  <si>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</si>
  <si>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</si>
  <si>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</si>
  <si>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</si>
  <si>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</si>
  <si>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</si>
  <si>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</si>
  <si>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</si>
  <si>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</si>
  <si>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</si>
  <si>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</si>
  <si>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</si>
  <si>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</si>
  <si>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</si>
  <si>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</si>
  <si>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</si>
  <si>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</si>
  <si>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</si>
  <si>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</si>
  <si>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</si>
  <si>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</si>
  <si>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</si>
  <si>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</si>
  <si>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</si>
  <si>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</si>
  <si>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</si>
  <si>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</si>
  <si>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</si>
  <si>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</si>
  <si>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</si>
  <si>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</si>
  <si>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</si>
  <si>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</si>
  <si>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</si>
  <si>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</si>
  <si>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</si>
  <si>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</si>
  <si>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</si>
  <si>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</si>
  <si>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</si>
  <si>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</si>
  <si>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</si>
  <si>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</si>
  <si>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</si>
  <si>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</si>
  <si>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</si>
  <si>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</si>
  <si>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</si>
  <si>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</si>
  <si>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</si>
  <si>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</si>
  <si>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</si>
  <si>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</si>
  <si>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</si>
  <si>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</si>
  <si>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</si>
  <si>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</si>
  <si>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</si>
  <si>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</si>
  <si>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</si>
  <si>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</si>
  <si>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</si>
  <si>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</si>
  <si>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</si>
  <si>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</si>
  <si>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</si>
  <si>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</si>
  <si>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</si>
  <si>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</si>
  <si>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</si>
  <si>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</si>
  <si>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</si>
  <si>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</si>
  <si>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</si>
  <si>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</si>
  <si>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</si>
  <si>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</si>
  <si>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</si>
  <si>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</si>
  <si>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</si>
  <si>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</si>
  <si>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</si>
  <si>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</si>
  <si>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</si>
  <si>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</si>
  <si>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</si>
  <si>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</si>
  <si>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</si>
  <si>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</si>
  <si>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</si>
  <si>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</si>
  <si>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</si>
  <si>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</si>
  <si>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</si>
  <si>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</si>
  <si>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</si>
  <si>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</si>
  <si>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</si>
  <si>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</si>
  <si>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</si>
  <si>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</si>
  <si>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</si>
  <si>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</si>
  <si>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</si>
  <si>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</si>
  <si>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</si>
  <si>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</si>
  <si>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</si>
  <si>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</si>
  <si>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</si>
  <si>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</si>
  <si>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</si>
  <si>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</si>
  <si>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</si>
  <si>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</si>
  <si>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</si>
  <si>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</si>
  <si>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</si>
  <si>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</si>
  <si>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</si>
  <si>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</si>
  <si>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</si>
  <si>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</si>
  <si>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</si>
  <si>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</si>
  <si>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</si>
  <si>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</si>
  <si>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</si>
  <si>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</si>
  <si>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</si>
  <si>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</si>
  <si>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</si>
  <si>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</si>
  <si>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</si>
  <si>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</si>
  <si>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</si>
  <si>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</si>
  <si>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</si>
  <si>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</si>
  <si>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</si>
  <si>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</si>
  <si>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</si>
  <si>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</si>
  <si>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</si>
  <si>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</si>
  <si>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</si>
  <si>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</si>
  <si>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</si>
  <si>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</si>
  <si>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</si>
  <si>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</si>
  <si>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</si>
  <si>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</si>
  <si>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</si>
  <si>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</si>
  <si>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</si>
  <si>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</si>
  <si>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</si>
  <si>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</si>
  <si>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</si>
  <si>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</si>
  <si>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</si>
  <si>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</si>
  <si>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</si>
  <si>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</si>
  <si>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</si>
  <si>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</si>
  <si>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</si>
  <si>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</si>
  <si>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</si>
  <si>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</si>
  <si>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</si>
  <si>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</si>
  <si>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</si>
  <si>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</si>
  <si>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</si>
  <si>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</si>
  <si>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</si>
  <si>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</si>
  <si>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</si>
  <si>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</si>
  <si>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</si>
  <si>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</si>
  <si>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</si>
  <si>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</si>
  <si>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</si>
  <si>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</si>
  <si>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</si>
  <si>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</si>
  <si>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</si>
  <si>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</si>
  <si>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</si>
  <si>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</si>
  <si>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</si>
  <si>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</si>
  <si>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</si>
  <si>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</si>
  <si>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</si>
  <si>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</si>
  <si>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</si>
  <si>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</si>
  <si>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</si>
  <si>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</si>
  <si>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</si>
  <si>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</si>
  <si>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</si>
  <si>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</si>
  <si>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</si>
  <si>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</si>
  <si>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</si>
  <si>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</si>
  <si>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</si>
  <si>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</si>
  <si>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</si>
  <si>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</si>
  <si>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</si>
  <si>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</si>
  <si>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</si>
  <si>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</si>
  <si>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</si>
  <si>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</si>
  <si>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</si>
  <si>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</si>
  <si>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</si>
  <si>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</si>
  <si>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</si>
  <si>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</si>
  <si>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</si>
  <si>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</si>
  <si>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</si>
  <si>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</si>
  <si>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</si>
  <si>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</si>
  <si>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</si>
  <si>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</si>
  <si>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</si>
  <si>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</si>
  <si>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</si>
  <si>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</si>
  <si>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</si>
  <si>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</si>
  <si>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</si>
  <si>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</si>
  <si>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</si>
  <si>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</si>
  <si>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</si>
  <si>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</si>
  <si>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</si>
  <si>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</si>
  <si>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</si>
  <si>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</si>
  <si>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</si>
  <si>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</si>
  <si>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</si>
  <si>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</si>
  <si>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</si>
  <si>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</si>
  <si>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</si>
  <si>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</si>
  <si>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</si>
  <si>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</si>
  <si>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</si>
  <si>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</si>
  <si>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</si>
  <si>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</si>
  <si>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</si>
  <si>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</si>
  <si>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</si>
  <si>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</si>
  <si>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</si>
  <si>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</si>
  <si>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</si>
  <si>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</si>
  <si>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</si>
  <si>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</si>
  <si>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</si>
  <si>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</si>
  <si>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</si>
  <si>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</si>
  <si>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</si>
  <si>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</si>
  <si>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</si>
  <si>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</si>
  <si>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</si>
  <si>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</si>
  <si>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</si>
  <si>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</si>
  <si>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</si>
  <si>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</si>
  <si>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</si>
  <si>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</si>
  <si>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</si>
  <si>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</si>
  <si>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</si>
  <si>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</si>
  <si>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</si>
  <si>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</si>
  <si>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</si>
  <si>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</si>
  <si>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</si>
  <si>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</si>
  <si>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</si>
  <si>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</si>
  <si>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</si>
  <si>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</si>
  <si>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</si>
  <si>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</si>
  <si>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</si>
  <si>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</si>
  <si>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</si>
  <si>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</si>
  <si>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</si>
  <si>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</si>
  <si>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</si>
  <si>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</si>
  <si>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</si>
  <si>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</si>
  <si>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</si>
  <si>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</si>
  <si>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</si>
  <si>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</si>
  <si>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</si>
  <si>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</si>
  <si>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</si>
  <si>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</si>
  <si>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</si>
  <si>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</si>
  <si>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</si>
  <si>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</si>
  <si>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</si>
  <si>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</si>
  <si>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</si>
  <si>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</si>
  <si>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</si>
  <si>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</si>
  <si>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</si>
  <si>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</si>
  <si>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</si>
  <si>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</si>
  <si>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</si>
  <si>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</si>
  <si>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</si>
  <si>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</si>
  <si>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</si>
  <si>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</si>
  <si>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</si>
  <si>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</si>
  <si>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</si>
  <si>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</si>
  <si>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</si>
  <si>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</si>
  <si>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</si>
  <si>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</si>
  <si>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</si>
  <si>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</si>
  <si>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</si>
  <si>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</si>
  <si>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</si>
  <si>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</si>
  <si>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</si>
  <si>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</si>
  <si>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</si>
  <si>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</si>
  <si>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</si>
  <si>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</si>
  <si>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</si>
  <si>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</si>
  <si>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</si>
  <si>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</si>
  <si>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</si>
  <si>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</si>
  <si>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</si>
  <si>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</si>
  <si>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</si>
  <si>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</si>
  <si>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</si>
  <si>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</si>
  <si>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</si>
  <si>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</si>
  <si>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</si>
  <si>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</si>
  <si>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</si>
  <si>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</si>
  <si>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</si>
  <si>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</si>
  <si>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服务器维护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</si>
</sst>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22" fillId="0" borderId="65" xfId="52" applyNumberFormat="1" applyFont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0" fontId="18" fillId="0" borderId="36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workbookViewId="0">
      <selection activeCell="J29" sqref="J29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92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93"/>
      <c r="B2" s="553" t="s">
        <v>2</v>
      </c>
      <c r="G2" s="553"/>
    </row>
    <row r="3" spans="1:21" ht="17.25" customHeight="1">
      <c r="A3" s="693"/>
      <c r="B3" s="553" t="s">
        <v>3</v>
      </c>
      <c r="G3" s="553"/>
    </row>
    <row r="4" spans="1:21" ht="15.75" customHeight="1">
      <c r="A4" s="683" t="s">
        <v>4</v>
      </c>
      <c r="B4" s="683"/>
      <c r="C4" s="683"/>
      <c r="D4" s="683"/>
      <c r="E4" s="683"/>
      <c r="F4" s="697">
        <f>日历!$B$1</f>
        <v>2020</v>
      </c>
      <c r="G4" s="684">
        <v>5</v>
      </c>
      <c r="H4" s="684"/>
      <c r="I4" s="685" t="str">
        <f>VLOOKUP($G4,日历!$A$1:$AH$13,2)</f>
        <v>4月16日——5月15日</v>
      </c>
      <c r="J4" s="685"/>
      <c r="K4" s="655">
        <f>VLOOKUP($G4,日历!$A$1:$AH$13,3)</f>
        <v>21</v>
      </c>
      <c r="L4" s="656"/>
      <c r="M4" s="656"/>
      <c r="N4" s="587"/>
      <c r="O4" s="672" t="s">
        <v>5</v>
      </c>
      <c r="P4" s="673"/>
      <c r="Q4" s="674" t="s">
        <v>6</v>
      </c>
      <c r="R4" s="675"/>
      <c r="S4" s="662" t="s">
        <v>7</v>
      </c>
      <c r="T4" s="663"/>
    </row>
    <row r="5" spans="1:21" ht="15" customHeight="1">
      <c r="A5" s="683"/>
      <c r="B5" s="683"/>
      <c r="C5" s="683"/>
      <c r="D5" s="683"/>
      <c r="E5" s="683"/>
      <c r="F5" s="697"/>
      <c r="G5" s="684"/>
      <c r="H5" s="684"/>
      <c r="I5" s="685"/>
      <c r="J5" s="685"/>
      <c r="K5" s="656"/>
      <c r="L5" s="656"/>
      <c r="M5" s="656"/>
      <c r="N5" s="587"/>
      <c r="O5" s="686"/>
      <c r="P5" s="686"/>
      <c r="Q5" s="651"/>
      <c r="R5" s="651"/>
      <c r="S5" s="653"/>
      <c r="T5" s="653"/>
    </row>
    <row r="6" spans="1:21" ht="28.5" customHeight="1">
      <c r="A6" s="554" t="s">
        <v>8</v>
      </c>
      <c r="B6" s="664" t="str">
        <f>IF(ISERROR(VLOOKUP($F$6,日历!$A$17:$C$60000,3,))=TRUE,"",VLOOKUP($F$6,日历!$A$17:$C$60000,3,))</f>
        <v>企画课-系统系</v>
      </c>
      <c r="C6" s="664"/>
      <c r="D6" s="664"/>
      <c r="E6" s="555" t="s">
        <v>9</v>
      </c>
      <c r="F6" s="556" t="s">
        <v>897</v>
      </c>
      <c r="G6" s="554" t="s">
        <v>11</v>
      </c>
      <c r="H6" s="664" t="str">
        <f>IF(ISERROR(VLOOKUP($F$6,日历!$A$17:$C$60000,2,))=TRUE,"",VLOOKUP($F$6,日历!$A$17:$C$60000,2,))</f>
        <v>孙宝禄</v>
      </c>
      <c r="I6" s="664"/>
      <c r="L6" s="557"/>
      <c r="O6" s="686"/>
      <c r="P6" s="686"/>
      <c r="Q6" s="651"/>
      <c r="R6" s="651"/>
      <c r="S6" s="653"/>
      <c r="T6" s="653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7"/>
      <c r="P7" s="687"/>
      <c r="Q7" s="652"/>
      <c r="R7" s="652"/>
      <c r="S7" s="654"/>
      <c r="T7" s="654"/>
    </row>
    <row r="8" spans="1:21" s="547" customFormat="1" ht="11.25" customHeight="1">
      <c r="A8" s="694" t="s">
        <v>12</v>
      </c>
      <c r="B8" s="644" t="s">
        <v>13</v>
      </c>
      <c r="C8" s="645"/>
      <c r="D8" s="645"/>
      <c r="E8" s="645"/>
      <c r="F8" s="645"/>
      <c r="G8" s="645"/>
      <c r="H8" s="645"/>
      <c r="I8" s="645"/>
      <c r="J8" s="646"/>
      <c r="K8" s="644" t="s">
        <v>14</v>
      </c>
      <c r="L8" s="657"/>
      <c r="M8" s="657"/>
      <c r="N8" s="657"/>
      <c r="O8" s="657"/>
      <c r="P8" s="657"/>
      <c r="Q8" s="657"/>
      <c r="R8" s="657"/>
      <c r="S8" s="658"/>
      <c r="T8" s="680" t="s">
        <v>15</v>
      </c>
      <c r="U8" s="614"/>
    </row>
    <row r="9" spans="1:21" s="547" customFormat="1" ht="11.25" customHeight="1">
      <c r="A9" s="695"/>
      <c r="B9" s="647" t="s">
        <v>16</v>
      </c>
      <c r="C9" s="648"/>
      <c r="D9" s="648"/>
      <c r="E9" s="648"/>
      <c r="F9" s="648"/>
      <c r="G9" s="649" t="s">
        <v>17</v>
      </c>
      <c r="H9" s="648"/>
      <c r="I9" s="648"/>
      <c r="J9" s="650"/>
      <c r="K9" s="647" t="s">
        <v>18</v>
      </c>
      <c r="L9" s="659"/>
      <c r="M9" s="649" t="s">
        <v>19</v>
      </c>
      <c r="N9" s="659"/>
      <c r="O9" s="667" t="s">
        <v>20</v>
      </c>
      <c r="P9" s="668"/>
      <c r="Q9" s="668"/>
      <c r="R9" s="669"/>
      <c r="S9" s="670" t="s">
        <v>21</v>
      </c>
      <c r="T9" s="681"/>
      <c r="U9" s="614"/>
    </row>
    <row r="10" spans="1:21" ht="12.75" customHeight="1">
      <c r="A10" s="696"/>
      <c r="B10" s="560" t="s">
        <v>22</v>
      </c>
      <c r="C10" s="561" t="s">
        <v>23</v>
      </c>
      <c r="D10" s="561" t="s">
        <v>24</v>
      </c>
      <c r="E10" s="660" t="s">
        <v>25</v>
      </c>
      <c r="F10" s="661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71"/>
      <c r="T10" s="682"/>
    </row>
    <row r="11" spans="1:21" ht="12.75" customHeight="1">
      <c r="A11" s="565">
        <f>IF(VLOOKUP($G$4,日历!$A$1:$AH$13,4)=0,"",VLOOKUP($G$4,日历!$A$1:$AH$13,4))</f>
        <v>43937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6"/>
      <c r="F11" s="677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出</v>
      </c>
    </row>
    <row r="12" spans="1:21" ht="12.95" customHeight="1">
      <c r="A12" s="565">
        <f>IF(VLOOKUP($G$4,日历!$A$1:$AH$13,5)=0,"",VLOOKUP($G$4,日历!$A$1:$AH$13,5))</f>
        <v>43938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8"/>
      <c r="F12" s="679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/>
      <c r="L12" s="595"/>
      <c r="M12" s="596"/>
      <c r="N12" s="595"/>
      <c r="O12" s="597" t="str">
        <f t="shared" si="2"/>
        <v/>
      </c>
      <c r="P12" s="592" t="str">
        <f t="shared" si="3"/>
        <v/>
      </c>
      <c r="Q12" s="592" t="str">
        <f t="shared" si="4"/>
        <v/>
      </c>
      <c r="R12" s="616" t="str">
        <f>IF(SUM(O12:Q12)=0,"",SUM($O$11:Q12))</f>
        <v/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出</v>
      </c>
    </row>
    <row r="13" spans="1:21" ht="12.95" customHeight="1">
      <c r="A13" s="565">
        <f>IF(VLOOKUP($G$4,日历!$A$1:$AH$13,6)=0,"",VLOOKUP($G$4,日历!$A$1:$AH$13,6))</f>
        <v>43939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65"/>
      <c r="F13" s="666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休</v>
      </c>
    </row>
    <row r="14" spans="1:21" ht="12.75" customHeight="1">
      <c r="A14" s="565">
        <f>IF(VLOOKUP($G$4,日历!$A$1:$AH$13,7)=0,"",VLOOKUP($G$4,日历!$A$1:$AH$13,7))</f>
        <v>43940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65"/>
      <c r="F14" s="666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/>
      <c r="L14" s="595"/>
      <c r="M14" s="596"/>
      <c r="N14" s="595"/>
      <c r="O14" s="597" t="str">
        <f t="shared" si="2"/>
        <v/>
      </c>
      <c r="P14" s="592" t="str">
        <f t="shared" si="3"/>
        <v/>
      </c>
      <c r="Q14" s="592" t="str">
        <f t="shared" si="4"/>
        <v/>
      </c>
      <c r="R14" s="616" t="str">
        <f>IF(SUM(O14:Q14)=0,"",SUM($O$11:Q14))</f>
        <v/>
      </c>
      <c r="S14" s="617" t="str">
        <f t="shared" si="9"/>
        <v/>
      </c>
      <c r="T14" s="619"/>
      <c r="U14" s="550" t="str">
        <f>VLOOKUP($G$4,日历!$A$1:$BN$13,39,)</f>
        <v>休</v>
      </c>
    </row>
    <row r="15" spans="1:21" ht="12.75" customHeight="1">
      <c r="A15" s="565">
        <f>IF(VLOOKUP($G$4,日历!$A$1:$AH$13,8)=0,"",VLOOKUP($G$4,日历!$A$1:$AH$13,8))</f>
        <v>43941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65"/>
      <c r="F15" s="666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6" t="str">
        <f>IF(SUM(O15:Q15)=0,"",SUM($O$11:Q15))</f>
        <v/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43942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65"/>
      <c r="F16" s="666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出</v>
      </c>
    </row>
    <row r="17" spans="1:21" ht="12.95" customHeight="1">
      <c r="A17" s="565">
        <f>IF(VLOOKUP($G$4,日历!$A$1:$AH$13,10)=0,"",VLOOKUP($G$4,日历!$A$1:$AH$13,10))</f>
        <v>43943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65"/>
      <c r="F17" s="666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出</v>
      </c>
    </row>
    <row r="18" spans="1:21" ht="12.75" customHeight="1">
      <c r="A18" s="565">
        <f>IF(VLOOKUP($G$4,日历!$A$1:$AH$13,11)=0,"",VLOOKUP($G$4,日历!$A$1:$AH$13,11))</f>
        <v>43944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65"/>
      <c r="F18" s="666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出</v>
      </c>
    </row>
    <row r="19" spans="1:21" ht="12.95" customHeight="1">
      <c r="A19" s="565">
        <f>IF(VLOOKUP($G$4,日历!$A$1:$AH$13,12)=0,"",VLOOKUP($G$4,日历!$A$1:$AH$13,12))</f>
        <v>43945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65"/>
      <c r="F19" s="666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出</v>
      </c>
    </row>
    <row r="20" spans="1:21" ht="12.95" customHeight="1">
      <c r="A20" s="565">
        <f>IF(VLOOKUP($G$4,日历!$A$1:$AH$13,13)=0,"",VLOOKUP($G$4,日历!$A$1:$AH$13,13))</f>
        <v>43946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65"/>
      <c r="F20" s="666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出</v>
      </c>
    </row>
    <row r="21" spans="1:21" ht="12.95" customHeight="1">
      <c r="A21" s="565">
        <f>IF(VLOOKUP($G$4,日历!$A$1:$AH$13,14)=0,"",VLOOKUP($G$4,日历!$A$1:$AH$13,14))</f>
        <v>43947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65"/>
      <c r="F21" s="666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休</v>
      </c>
    </row>
    <row r="22" spans="1:21" ht="12.95" customHeight="1">
      <c r="A22" s="565">
        <f>IF(VLOOKUP($G$4,日历!$A$1:$AH$13,15)=0,"",VLOOKUP($G$4,日历!$A$1:$AH$13,15))</f>
        <v>43948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65"/>
      <c r="F22" s="666"/>
      <c r="G22" s="569" t="str">
        <f t="shared" si="6"/>
        <v/>
      </c>
      <c r="H22" s="570" t="str">
        <f t="shared" si="7"/>
        <v/>
      </c>
      <c r="I22" s="592" t="str">
        <f t="shared" si="8"/>
        <v/>
      </c>
      <c r="J22" s="598"/>
      <c r="K22" s="594"/>
      <c r="L22" s="595"/>
      <c r="M22" s="596"/>
      <c r="N22" s="595"/>
      <c r="O22" s="597" t="str">
        <f t="shared" si="2"/>
        <v/>
      </c>
      <c r="P22" s="592" t="str">
        <f t="shared" si="3"/>
        <v/>
      </c>
      <c r="Q22" s="592" t="str">
        <f t="shared" si="4"/>
        <v/>
      </c>
      <c r="R22" s="616" t="str">
        <f>IF(SUM(O22:Q22)=0,"",SUM($O$11:Q22))</f>
        <v/>
      </c>
      <c r="S22" s="617" t="str">
        <f t="shared" si="9"/>
        <v/>
      </c>
      <c r="T22" s="619"/>
      <c r="U22" s="550" t="str">
        <f>VLOOKUP($G$4,日历!$A$1:$BN$13,47,)</f>
        <v>出</v>
      </c>
    </row>
    <row r="23" spans="1:21" ht="12.95" customHeight="1">
      <c r="A23" s="565">
        <f>IF(VLOOKUP($G$4,日历!$A$1:$AH$13,16)=0,"",VLOOKUP($G$4,日历!$A$1:$AH$13,16))</f>
        <v>43949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65"/>
      <c r="F23" s="666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43950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65"/>
      <c r="F24" s="666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出</v>
      </c>
    </row>
    <row r="25" spans="1:21" ht="12.75" customHeight="1">
      <c r="A25" s="565">
        <f>IF(VLOOKUP($G$4,日历!$A$1:$AH$13,18)=0,"",VLOOKUP($G$4,日历!$A$1:$AH$13,18))</f>
        <v>43951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65"/>
      <c r="F25" s="666"/>
      <c r="G25" s="573" t="str">
        <f t="shared" si="6"/>
        <v/>
      </c>
      <c r="H25" s="570" t="str">
        <f t="shared" si="7"/>
        <v/>
      </c>
      <c r="I25" s="599" t="str">
        <f t="shared" si="8"/>
        <v/>
      </c>
      <c r="J25" s="602"/>
      <c r="K25" s="594"/>
      <c r="L25" s="595"/>
      <c r="M25" s="596"/>
      <c r="N25" s="595"/>
      <c r="O25" s="601" t="str">
        <f t="shared" si="2"/>
        <v/>
      </c>
      <c r="P25" s="599" t="str">
        <f t="shared" si="3"/>
        <v/>
      </c>
      <c r="Q25" s="599" t="str">
        <f t="shared" si="4"/>
        <v/>
      </c>
      <c r="R25" s="620" t="str">
        <f>IF(SUM(O25:Q25)=0,"",SUM($O$11:Q25))</f>
        <v/>
      </c>
      <c r="S25" s="621" t="str">
        <f t="shared" si="9"/>
        <v/>
      </c>
      <c r="T25" s="619"/>
      <c r="U25" s="550" t="str">
        <f>VLOOKUP($G$4,日历!$A$1:$BN$13,50,)</f>
        <v>休</v>
      </c>
    </row>
    <row r="26" spans="1:21" ht="12.95" customHeight="1">
      <c r="A26" s="565" t="str">
        <f>IF(VLOOKUP($G$4,日历!$A$1:$AH$13,19)=0,"",VLOOKUP($G$4,日历!$A$1:$AH$13,19))</f>
        <v/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65"/>
      <c r="F26" s="666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>
        <f>VLOOKUP($G$4,日历!$A$1:$BN$13,51,)</f>
        <v>0</v>
      </c>
    </row>
    <row r="27" spans="1:21" ht="12.95" customHeight="1">
      <c r="A27" s="565">
        <f>IF(VLOOKUP($G$4,日历!$A$1:$AH$13,20)=0,"",VLOOKUP($G$4,日历!$A$1:$AH$13,20))</f>
        <v>43952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65"/>
      <c r="F27" s="666"/>
      <c r="G27" s="573" t="str">
        <f t="shared" si="6"/>
        <v/>
      </c>
      <c r="H27" s="570" t="str">
        <f t="shared" si="7"/>
        <v/>
      </c>
      <c r="I27" s="599" t="str">
        <f t="shared" si="8"/>
        <v/>
      </c>
      <c r="J27" s="600"/>
      <c r="K27" s="594"/>
      <c r="L27" s="595"/>
      <c r="M27" s="596"/>
      <c r="N27" s="595"/>
      <c r="O27" s="601" t="str">
        <f t="shared" si="2"/>
        <v/>
      </c>
      <c r="P27" s="599" t="str">
        <f t="shared" si="3"/>
        <v/>
      </c>
      <c r="Q27" s="599" t="str">
        <f t="shared" si="4"/>
        <v/>
      </c>
      <c r="R27" s="620" t="str">
        <f>IF(SUM(O27:Q27)=0,"",SUM($O$11:Q27))</f>
        <v/>
      </c>
      <c r="S27" s="621" t="str">
        <f t="shared" si="9"/>
        <v/>
      </c>
      <c r="T27" s="619"/>
      <c r="U27" s="550" t="str">
        <f>VLOOKUP($G$4,日历!$A$1:$BN$13,52,)</f>
        <v>节</v>
      </c>
    </row>
    <row r="28" spans="1:21" ht="12.95" customHeight="1">
      <c r="A28" s="565">
        <f>IF(VLOOKUP($G$4,日历!$A$1:$AH$13,21)=0,"",VLOOKUP($G$4,日历!$A$1:$AH$13,21))</f>
        <v>43953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65"/>
      <c r="F28" s="666"/>
      <c r="G28" s="573" t="str">
        <f t="shared" si="6"/>
        <v/>
      </c>
      <c r="H28" s="570" t="str">
        <f t="shared" si="7"/>
        <v/>
      </c>
      <c r="I28" s="599" t="str">
        <f t="shared" si="8"/>
        <v/>
      </c>
      <c r="J28" s="600"/>
      <c r="K28" s="594"/>
      <c r="L28" s="595"/>
      <c r="M28" s="596"/>
      <c r="N28" s="595"/>
      <c r="O28" s="601" t="str">
        <f t="shared" si="2"/>
        <v/>
      </c>
      <c r="P28" s="599" t="str">
        <f t="shared" si="3"/>
        <v/>
      </c>
      <c r="Q28" s="599" t="str">
        <f t="shared" si="4"/>
        <v/>
      </c>
      <c r="R28" s="620" t="str">
        <f>IF(SUM(O28:Q28)=0,"",SUM($O$11:Q28))</f>
        <v/>
      </c>
      <c r="S28" s="621" t="str">
        <f t="shared" si="9"/>
        <v/>
      </c>
      <c r="T28" s="619"/>
      <c r="U28" s="550" t="str">
        <f>VLOOKUP($G$4,日历!$A$1:$BN$13,53,)</f>
        <v>休</v>
      </c>
    </row>
    <row r="29" spans="1:21" ht="12.95" customHeight="1">
      <c r="A29" s="565">
        <f>IF(VLOOKUP($G$4,日历!$A$1:$AH$13,22)=0,"",VLOOKUP($G$4,日历!$A$1:$AH$13,22))</f>
        <v>43954</v>
      </c>
      <c r="B29" s="571">
        <f t="shared" si="0"/>
        <v>0.3125</v>
      </c>
      <c r="C29" s="567">
        <f t="shared" si="1"/>
        <v>0.47916666666666669</v>
      </c>
      <c r="D29" s="572">
        <f t="shared" si="5"/>
        <v>4</v>
      </c>
      <c r="E29" s="665"/>
      <c r="F29" s="666"/>
      <c r="G29" s="573" t="str">
        <f t="shared" si="6"/>
        <v/>
      </c>
      <c r="H29" s="570" t="str">
        <f t="shared" si="7"/>
        <v/>
      </c>
      <c r="I29" s="599" t="str">
        <f t="shared" si="8"/>
        <v/>
      </c>
      <c r="J29" s="602" t="s">
        <v>898</v>
      </c>
      <c r="K29" s="594">
        <v>0.3125</v>
      </c>
      <c r="L29" s="595">
        <v>0.47916666666666669</v>
      </c>
      <c r="M29" s="596"/>
      <c r="N29" s="595"/>
      <c r="O29" s="601" t="str">
        <f t="shared" si="2"/>
        <v/>
      </c>
      <c r="P29" s="599">
        <f t="shared" si="3"/>
        <v>4</v>
      </c>
      <c r="Q29" s="599" t="str">
        <f t="shared" si="4"/>
        <v/>
      </c>
      <c r="R29" s="620">
        <f>IF(SUM(O29:Q29)=0,"",SUM($O$11:Q29))</f>
        <v>4</v>
      </c>
      <c r="S29" s="621" t="str">
        <f t="shared" si="9"/>
        <v/>
      </c>
      <c r="T29" s="619"/>
      <c r="U29" s="550" t="str">
        <f>VLOOKUP($G$4,日历!$A$1:$BN$13,54,)</f>
        <v>休</v>
      </c>
    </row>
    <row r="30" spans="1:21" ht="12.95" customHeight="1">
      <c r="A30" s="565">
        <f>IF(VLOOKUP($G$4,日历!$A$1:$AH$13,23)=0,"",VLOOKUP($G$4,日历!$A$1:$AH$13,23))</f>
        <v>43955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65"/>
      <c r="F30" s="666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43956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65"/>
      <c r="F31" s="666"/>
      <c r="G31" s="573" t="str">
        <f t="shared" si="6"/>
        <v/>
      </c>
      <c r="H31" s="570" t="str">
        <f t="shared" si="7"/>
        <v/>
      </c>
      <c r="I31" s="599" t="str">
        <f t="shared" si="8"/>
        <v/>
      </c>
      <c r="J31" s="600"/>
      <c r="K31" s="594"/>
      <c r="L31" s="595"/>
      <c r="M31" s="596"/>
      <c r="N31" s="595"/>
      <c r="O31" s="601" t="str">
        <f t="shared" si="2"/>
        <v/>
      </c>
      <c r="P31" s="599" t="str">
        <f t="shared" si="3"/>
        <v/>
      </c>
      <c r="Q31" s="599" t="str">
        <f t="shared" si="4"/>
        <v/>
      </c>
      <c r="R31" s="620" t="str">
        <f>IF(SUM(O31:Q31)=0,"",SUM($O$11:Q31))</f>
        <v/>
      </c>
      <c r="S31" s="621" t="str">
        <f t="shared" si="9"/>
        <v/>
      </c>
      <c r="T31" s="619"/>
      <c r="U31" s="550" t="str">
        <f>VLOOKUP($G$4,日历!$A$1:$BN$13,56,)</f>
        <v>出</v>
      </c>
    </row>
    <row r="32" spans="1:21" ht="12.95" customHeight="1">
      <c r="A32" s="565">
        <f>IF(VLOOKUP($G$4,日历!$A$1:$AH$13,25)=0,"",VLOOKUP($G$4,日历!$A$1:$AH$13,25))</f>
        <v>43957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65"/>
      <c r="F32" s="666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出</v>
      </c>
    </row>
    <row r="33" spans="1:21" ht="12.95" customHeight="1">
      <c r="A33" s="565">
        <f>IF(VLOOKUP($G$4,日历!$A$1:$AH$13,26)=0,"",VLOOKUP($G$4,日历!$A$1:$AH$13,26))</f>
        <v>43958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65"/>
      <c r="F33" s="666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出</v>
      </c>
    </row>
    <row r="34" spans="1:21" ht="12.95" customHeight="1">
      <c r="A34" s="565">
        <f>IF(VLOOKUP($G$4,日历!$A$1:$AH$13,27)=0,"",VLOOKUP($G$4,日历!$A$1:$AH$13,27))</f>
        <v>43959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65"/>
      <c r="F34" s="666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8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6" t="str">
        <f>IF(SUM(O34:Q34)=0,"",SUM($O$11:Q34))</f>
        <v/>
      </c>
      <c r="S34" s="617" t="str">
        <f t="shared" si="9"/>
        <v/>
      </c>
      <c r="T34" s="619"/>
      <c r="U34" s="550" t="str">
        <f>VLOOKUP($G$4,日历!$A$1:$BN$13,59,)</f>
        <v>出</v>
      </c>
    </row>
    <row r="35" spans="1:21" ht="12.95" customHeight="1">
      <c r="A35" s="565">
        <f>IF(VLOOKUP($G$4,日历!$A$1:$AH$13,28)=0,"",VLOOKUP($G$4,日历!$A$1:$AH$13,28))</f>
        <v>43960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65"/>
      <c r="F35" s="666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休</v>
      </c>
    </row>
    <row r="36" spans="1:21" ht="12.75" customHeight="1">
      <c r="A36" s="565">
        <f>IF(VLOOKUP($G$4,日历!$A$1:$AH$13,29)=0,"",VLOOKUP($G$4,日历!$A$1:$AH$13,29))</f>
        <v>43961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65"/>
      <c r="F36" s="666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6" t="str">
        <f>IF(SUM(O36:Q36)=0,"",SUM($O$11:Q36))</f>
        <v/>
      </c>
      <c r="S36" s="617" t="str">
        <f t="shared" si="9"/>
        <v/>
      </c>
      <c r="T36" s="619"/>
      <c r="U36" s="550" t="str">
        <f>VLOOKUP($G$4,日历!$A$1:$BN$13,61,)</f>
        <v>休</v>
      </c>
    </row>
    <row r="37" spans="1:21" ht="12.75" customHeight="1">
      <c r="A37" s="565">
        <f>IF(VLOOKUP($G$4,日历!$A$1:$AH$13,30)=0,"",VLOOKUP($G$4,日历!$A$1:$AH$13,30))</f>
        <v>43962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65"/>
      <c r="F37" s="666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6" t="str">
        <f>IF(SUM(O37:Q37)=0,"",SUM($O$11:Q37))</f>
        <v/>
      </c>
      <c r="S37" s="617" t="str">
        <f t="shared" si="9"/>
        <v/>
      </c>
      <c r="T37" s="619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43963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65"/>
      <c r="F38" s="666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8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6" t="str">
        <f>IF(SUM(O38:Q38)=0,"",SUM($O$11:Q38))</f>
        <v/>
      </c>
      <c r="S38" s="617" t="str">
        <f t="shared" si="9"/>
        <v/>
      </c>
      <c r="T38" s="619"/>
      <c r="U38" s="550" t="str">
        <f>VLOOKUP($G$4,日历!$A$1:$BN$13,63,)</f>
        <v>出</v>
      </c>
    </row>
    <row r="39" spans="1:21" ht="12.95" customHeight="1">
      <c r="A39" s="565">
        <f>IF(VLOOKUP($G$4,日历!$A$1:$AH$13,32)=0,"",VLOOKUP($G$4,日历!$A$1:$AH$13,32))</f>
        <v>43964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65"/>
      <c r="F39" s="666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出</v>
      </c>
    </row>
    <row r="40" spans="1:21" ht="12.95" customHeight="1">
      <c r="A40" s="565">
        <f>IF(VLOOKUP($G$4,日历!$A$1:$AH$13,33)=0,"",VLOOKUP($G$4,日历!$A$1:$AH$13,33))</f>
        <v>43965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65"/>
      <c r="F40" s="666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出</v>
      </c>
    </row>
    <row r="41" spans="1:21" ht="12.95" customHeight="1">
      <c r="A41" s="565">
        <f>IF(VLOOKUP($G$4,日历!$A$1:$AH$13,34)=0,"",VLOOKUP($G$4,日历!$A$1:$AH$13,34))</f>
        <v>43966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65"/>
      <c r="F41" s="666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出</v>
      </c>
    </row>
    <row r="42" spans="1:21" ht="12.95" customHeight="1">
      <c r="A42" s="574" t="s">
        <v>30</v>
      </c>
      <c r="B42" s="575"/>
      <c r="C42" s="576"/>
      <c r="D42" s="577"/>
      <c r="E42" s="688"/>
      <c r="F42" s="689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4</v>
      </c>
      <c r="E43" s="690"/>
      <c r="F43" s="691"/>
      <c r="G43" s="584"/>
      <c r="H43" s="585"/>
      <c r="I43" s="610">
        <f>SUM(I11:I41)</f>
        <v>0</v>
      </c>
      <c r="J43" s="611"/>
      <c r="K43" s="581"/>
      <c r="L43" s="612"/>
      <c r="M43" s="584"/>
      <c r="N43" s="612"/>
      <c r="O43" s="613">
        <f>SUM(O11:O41)</f>
        <v>0</v>
      </c>
      <c r="P43" s="610">
        <f>IF(SUM(P11:P41)-P42*8&lt;=0,"",SUM(P11:P41)-P42*8)</f>
        <v>4</v>
      </c>
      <c r="Q43" s="610">
        <f>SUM(Q11:Q41)</f>
        <v>0</v>
      </c>
      <c r="R43" s="625">
        <f>SUM(O43:Q43)</f>
        <v>4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E20:F20"/>
    <mergeCell ref="E21:F21"/>
    <mergeCell ref="E22:F22"/>
    <mergeCell ref="E23:F23"/>
    <mergeCell ref="E24:F24"/>
    <mergeCell ref="E40:F40"/>
    <mergeCell ref="E25:F25"/>
    <mergeCell ref="E26:F26"/>
    <mergeCell ref="E27:F27"/>
    <mergeCell ref="E28:F28"/>
    <mergeCell ref="E29:F29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17:F17"/>
    <mergeCell ref="E18:F18"/>
    <mergeCell ref="E19:F19"/>
    <mergeCell ref="E13:F13"/>
    <mergeCell ref="E14:F14"/>
    <mergeCell ref="E15:F15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B8:J8"/>
    <mergeCell ref="B9:F9"/>
    <mergeCell ref="G9:J9"/>
    <mergeCell ref="Q5:R7"/>
    <mergeCell ref="S5:T7"/>
    <mergeCell ref="K4:M5"/>
    <mergeCell ref="K8:S8"/>
    <mergeCell ref="K9:L9"/>
    <mergeCell ref="M9:N9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17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712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02"/>
      <c r="CS22" s="722"/>
      <c r="CT22" s="723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15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02"/>
      <c r="CS25" s="705"/>
      <c r="CT25" s="662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711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02"/>
      <c r="CS29" s="706"/>
      <c r="CT29" s="710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17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03"/>
      <c r="CS32" s="728"/>
      <c r="CT32" s="729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712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02"/>
      <c r="CS35" s="722"/>
      <c r="CT35" s="723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15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02"/>
      <c r="CS38" s="705"/>
      <c r="CT38" s="662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02"/>
      <c r="CS42" s="706"/>
      <c r="CT42" s="710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17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03"/>
      <c r="CS45" s="728"/>
      <c r="CT45" s="729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712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420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5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5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5" s="352" customFormat="1" ht="14.25" customHeight="1">
      <c r="A10" s="406"/>
      <c r="B10" s="494">
        <v>20</v>
      </c>
      <c r="C10" s="747" t="s">
        <v>446</v>
      </c>
      <c r="D10" s="748"/>
      <c r="E10" s="749">
        <v>2</v>
      </c>
      <c r="F10" s="750"/>
      <c r="G10" s="751">
        <v>3</v>
      </c>
      <c r="H10" s="752"/>
      <c r="I10" s="753">
        <v>4</v>
      </c>
      <c r="J10" s="754"/>
      <c r="K10" s="753">
        <v>5</v>
      </c>
      <c r="L10" s="754"/>
      <c r="M10" s="753">
        <v>6</v>
      </c>
      <c r="N10" s="754"/>
      <c r="O10" s="755">
        <v>7</v>
      </c>
      <c r="P10" s="756"/>
      <c r="Q10" s="512"/>
      <c r="R10" s="513">
        <v>21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/>
      <c r="AD10" s="754"/>
      <c r="AE10" s="758">
        <v>1</v>
      </c>
      <c r="AF10" s="759"/>
      <c r="AG10" s="442"/>
      <c r="AH10" s="401"/>
    </row>
    <row r="11" spans="1:35" s="352" customFormat="1" ht="14.25" customHeight="1">
      <c r="A11" s="406"/>
      <c r="B11" s="495" t="s">
        <v>74</v>
      </c>
      <c r="C11" s="749">
        <v>8</v>
      </c>
      <c r="D11" s="750"/>
      <c r="E11" s="753">
        <v>9</v>
      </c>
      <c r="F11" s="754"/>
      <c r="G11" s="753">
        <v>10</v>
      </c>
      <c r="H11" s="754"/>
      <c r="I11" s="753">
        <v>11</v>
      </c>
      <c r="J11" s="754"/>
      <c r="K11" s="753">
        <v>12</v>
      </c>
      <c r="L11" s="754"/>
      <c r="M11" s="753">
        <v>13</v>
      </c>
      <c r="N11" s="754"/>
      <c r="O11" s="749">
        <v>14</v>
      </c>
      <c r="P11" s="757"/>
      <c r="Q11" s="512"/>
      <c r="R11" s="495" t="s">
        <v>74</v>
      </c>
      <c r="S11" s="749">
        <v>2</v>
      </c>
      <c r="T11" s="750"/>
      <c r="U11" s="751">
        <v>3</v>
      </c>
      <c r="V11" s="752"/>
      <c r="W11" s="753">
        <v>4</v>
      </c>
      <c r="X11" s="754"/>
      <c r="Y11" s="753">
        <v>5</v>
      </c>
      <c r="Z11" s="754"/>
      <c r="AA11" s="753">
        <v>6</v>
      </c>
      <c r="AB11" s="754"/>
      <c r="AC11" s="753">
        <v>7</v>
      </c>
      <c r="AD11" s="754"/>
      <c r="AE11" s="749">
        <v>8</v>
      </c>
      <c r="AF11" s="757"/>
      <c r="AG11" s="442"/>
    </row>
    <row r="12" spans="1:35" s="352" customFormat="1" ht="14.25" customHeight="1">
      <c r="A12" s="406"/>
      <c r="B12" s="496">
        <v>1</v>
      </c>
      <c r="C12" s="749">
        <v>15</v>
      </c>
      <c r="D12" s="750"/>
      <c r="E12" s="753">
        <v>16</v>
      </c>
      <c r="F12" s="754"/>
      <c r="G12" s="753">
        <v>17</v>
      </c>
      <c r="H12" s="754"/>
      <c r="I12" s="753">
        <v>18</v>
      </c>
      <c r="J12" s="754"/>
      <c r="K12" s="753">
        <v>19</v>
      </c>
      <c r="L12" s="754"/>
      <c r="M12" s="753">
        <v>20</v>
      </c>
      <c r="N12" s="754"/>
      <c r="O12" s="749">
        <v>21</v>
      </c>
      <c r="P12" s="757"/>
      <c r="Q12" s="512"/>
      <c r="R12" s="514">
        <v>7</v>
      </c>
      <c r="S12" s="749">
        <v>9</v>
      </c>
      <c r="T12" s="750"/>
      <c r="U12" s="753">
        <v>10</v>
      </c>
      <c r="V12" s="754"/>
      <c r="W12" s="753">
        <v>11</v>
      </c>
      <c r="X12" s="754"/>
      <c r="Y12" s="753">
        <v>12</v>
      </c>
      <c r="Z12" s="754"/>
      <c r="AA12" s="753">
        <v>13</v>
      </c>
      <c r="AB12" s="754"/>
      <c r="AC12" s="753">
        <v>14</v>
      </c>
      <c r="AD12" s="754"/>
      <c r="AE12" s="749">
        <v>15</v>
      </c>
      <c r="AF12" s="757"/>
      <c r="AG12" s="442"/>
    </row>
    <row r="13" spans="1:35" s="352" customFormat="1" ht="14.25" customHeight="1">
      <c r="A13" s="406"/>
      <c r="B13" s="496" t="s">
        <v>440</v>
      </c>
      <c r="C13" s="749">
        <v>22</v>
      </c>
      <c r="D13" s="750"/>
      <c r="E13" s="753">
        <v>23</v>
      </c>
      <c r="F13" s="754"/>
      <c r="G13" s="753">
        <v>24</v>
      </c>
      <c r="H13" s="754"/>
      <c r="I13" s="753">
        <v>25</v>
      </c>
      <c r="J13" s="754"/>
      <c r="K13" s="753">
        <v>26</v>
      </c>
      <c r="L13" s="754"/>
      <c r="M13" s="749">
        <v>27</v>
      </c>
      <c r="N13" s="750"/>
      <c r="O13" s="747" t="s">
        <v>447</v>
      </c>
      <c r="P13" s="748"/>
      <c r="Q13" s="512"/>
      <c r="R13" s="515" t="s">
        <v>440</v>
      </c>
      <c r="S13" s="749">
        <v>16</v>
      </c>
      <c r="T13" s="750"/>
      <c r="U13" s="753">
        <v>17</v>
      </c>
      <c r="V13" s="754"/>
      <c r="W13" s="753">
        <v>18</v>
      </c>
      <c r="X13" s="754"/>
      <c r="Y13" s="751">
        <v>19</v>
      </c>
      <c r="Z13" s="752"/>
      <c r="AA13" s="753">
        <v>20</v>
      </c>
      <c r="AB13" s="754"/>
      <c r="AC13" s="753">
        <v>21</v>
      </c>
      <c r="AD13" s="754"/>
      <c r="AE13" s="749">
        <v>22</v>
      </c>
      <c r="AF13" s="757"/>
      <c r="AG13" s="442"/>
    </row>
    <row r="14" spans="1:35" s="352" customFormat="1" ht="14.25" customHeight="1">
      <c r="A14" s="406"/>
      <c r="B14" s="497">
        <v>19</v>
      </c>
      <c r="C14" s="747" t="s">
        <v>448</v>
      </c>
      <c r="D14" s="748"/>
      <c r="E14" s="747" t="s">
        <v>449</v>
      </c>
      <c r="F14" s="748"/>
      <c r="G14" s="749">
        <v>31</v>
      </c>
      <c r="H14" s="750"/>
      <c r="I14" s="753"/>
      <c r="J14" s="754"/>
      <c r="K14" s="753"/>
      <c r="L14" s="754"/>
      <c r="M14" s="753"/>
      <c r="N14" s="754"/>
      <c r="O14" s="753"/>
      <c r="P14" s="760"/>
      <c r="Q14" s="512"/>
      <c r="R14" s="516">
        <v>21</v>
      </c>
      <c r="S14" s="749">
        <v>23</v>
      </c>
      <c r="T14" s="750"/>
      <c r="U14" s="753">
        <v>24</v>
      </c>
      <c r="V14" s="754"/>
      <c r="W14" s="753">
        <v>25</v>
      </c>
      <c r="X14" s="754"/>
      <c r="Y14" s="751">
        <v>26</v>
      </c>
      <c r="Z14" s="752"/>
      <c r="AA14" s="751">
        <v>27</v>
      </c>
      <c r="AB14" s="752"/>
      <c r="AC14" s="753">
        <v>28</v>
      </c>
      <c r="AD14" s="754"/>
      <c r="AE14" s="749">
        <v>29</v>
      </c>
      <c r="AF14" s="757"/>
      <c r="AG14" s="442"/>
      <c r="AH14" s="401"/>
    </row>
    <row r="15" spans="1:35" s="352" customFormat="1" ht="14.25" customHeight="1">
      <c r="A15" s="406"/>
      <c r="B15" s="495" t="s">
        <v>450</v>
      </c>
      <c r="C15" s="762"/>
      <c r="D15" s="763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30</v>
      </c>
      <c r="T15" s="768"/>
      <c r="U15" s="764">
        <v>31</v>
      </c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5" s="352" customFormat="1" ht="14.25" customHeight="1">
      <c r="A16" s="406"/>
      <c r="B16" s="498">
        <v>18</v>
      </c>
      <c r="C16" s="755"/>
      <c r="D16" s="761"/>
      <c r="E16" s="755"/>
      <c r="F16" s="761"/>
      <c r="G16" s="755"/>
      <c r="H16" s="761"/>
      <c r="I16" s="749">
        <v>1</v>
      </c>
      <c r="J16" s="750"/>
      <c r="K16" s="749">
        <v>2</v>
      </c>
      <c r="L16" s="750"/>
      <c r="M16" s="749">
        <v>3</v>
      </c>
      <c r="N16" s="750"/>
      <c r="O16" s="758">
        <v>4</v>
      </c>
      <c r="P16" s="759"/>
      <c r="Q16" s="512"/>
      <c r="R16" s="494">
        <v>21</v>
      </c>
      <c r="S16" s="755"/>
      <c r="T16" s="761"/>
      <c r="U16" s="755"/>
      <c r="V16" s="761"/>
      <c r="W16" s="755">
        <v>1</v>
      </c>
      <c r="X16" s="761"/>
      <c r="Y16" s="755">
        <v>2</v>
      </c>
      <c r="Z16" s="761"/>
      <c r="AA16" s="755">
        <v>3</v>
      </c>
      <c r="AB16" s="761"/>
      <c r="AC16" s="755">
        <v>4</v>
      </c>
      <c r="AD16" s="761"/>
      <c r="AE16" s="758">
        <v>5</v>
      </c>
      <c r="AF16" s="759"/>
      <c r="AG16" s="442"/>
    </row>
    <row r="17" spans="1:35" s="352" customFormat="1" ht="14.25" customHeight="1">
      <c r="A17" s="406"/>
      <c r="B17" s="495" t="s">
        <v>74</v>
      </c>
      <c r="C17" s="753">
        <v>5</v>
      </c>
      <c r="D17" s="754"/>
      <c r="E17" s="753">
        <v>6</v>
      </c>
      <c r="F17" s="754"/>
      <c r="G17" s="753">
        <v>7</v>
      </c>
      <c r="H17" s="754"/>
      <c r="I17" s="753">
        <v>8</v>
      </c>
      <c r="J17" s="754"/>
      <c r="K17" s="753">
        <v>9</v>
      </c>
      <c r="L17" s="754"/>
      <c r="M17" s="753">
        <v>10</v>
      </c>
      <c r="N17" s="754"/>
      <c r="O17" s="769" t="s">
        <v>451</v>
      </c>
      <c r="P17" s="770"/>
      <c r="Q17" s="512"/>
      <c r="R17" s="495" t="s">
        <v>74</v>
      </c>
      <c r="S17" s="749">
        <v>6</v>
      </c>
      <c r="T17" s="750"/>
      <c r="U17" s="753">
        <v>7</v>
      </c>
      <c r="V17" s="754"/>
      <c r="W17" s="753">
        <v>8</v>
      </c>
      <c r="X17" s="754"/>
      <c r="Y17" s="753">
        <v>9</v>
      </c>
      <c r="Z17" s="754"/>
      <c r="AA17" s="753">
        <v>10</v>
      </c>
      <c r="AB17" s="754"/>
      <c r="AC17" s="753">
        <v>11</v>
      </c>
      <c r="AD17" s="754"/>
      <c r="AE17" s="749">
        <v>12</v>
      </c>
      <c r="AF17" s="757"/>
      <c r="AG17" s="442"/>
    </row>
    <row r="18" spans="1:35" s="352" customFormat="1" ht="14.25" customHeight="1">
      <c r="A18" s="406"/>
      <c r="B18" s="499">
        <v>2</v>
      </c>
      <c r="C18" s="749">
        <v>12</v>
      </c>
      <c r="D18" s="750"/>
      <c r="E18" s="751">
        <v>13</v>
      </c>
      <c r="F18" s="752"/>
      <c r="G18" s="751">
        <v>14</v>
      </c>
      <c r="H18" s="752"/>
      <c r="I18" s="751">
        <v>15</v>
      </c>
      <c r="J18" s="752"/>
      <c r="K18" s="751">
        <v>16</v>
      </c>
      <c r="L18" s="752"/>
      <c r="M18" s="751">
        <v>17</v>
      </c>
      <c r="N18" s="752"/>
      <c r="O18" s="769">
        <v>18</v>
      </c>
      <c r="P18" s="770"/>
      <c r="Q18" s="512"/>
      <c r="R18" s="517">
        <v>8</v>
      </c>
      <c r="S18" s="749">
        <v>13</v>
      </c>
      <c r="T18" s="750"/>
      <c r="U18" s="749">
        <v>14</v>
      </c>
      <c r="V18" s="750"/>
      <c r="W18" s="753">
        <v>15</v>
      </c>
      <c r="X18" s="754"/>
      <c r="Y18" s="753">
        <v>16</v>
      </c>
      <c r="Z18" s="754"/>
      <c r="AA18" s="753">
        <v>17</v>
      </c>
      <c r="AB18" s="754"/>
      <c r="AC18" s="753">
        <v>18</v>
      </c>
      <c r="AD18" s="754"/>
      <c r="AE18" s="773">
        <v>19</v>
      </c>
      <c r="AF18" s="757"/>
      <c r="AG18" s="442"/>
    </row>
    <row r="19" spans="1:35" s="352" customFormat="1" ht="14.25" customHeight="1">
      <c r="A19" s="406"/>
      <c r="B19" s="499" t="s">
        <v>440</v>
      </c>
      <c r="C19" s="749">
        <v>19</v>
      </c>
      <c r="D19" s="750"/>
      <c r="E19" s="751">
        <v>20</v>
      </c>
      <c r="F19" s="752"/>
      <c r="G19" s="751">
        <v>21</v>
      </c>
      <c r="H19" s="752"/>
      <c r="I19" s="751">
        <v>22</v>
      </c>
      <c r="J19" s="752"/>
      <c r="K19" s="751">
        <v>23</v>
      </c>
      <c r="L19" s="752"/>
      <c r="M19" s="751">
        <v>24</v>
      </c>
      <c r="N19" s="752"/>
      <c r="O19" s="771">
        <v>25</v>
      </c>
      <c r="P19" s="772"/>
      <c r="Q19" s="512"/>
      <c r="R19" s="518" t="s">
        <v>440</v>
      </c>
      <c r="S19" s="749">
        <v>20</v>
      </c>
      <c r="T19" s="750"/>
      <c r="U19" s="753">
        <v>21</v>
      </c>
      <c r="V19" s="754"/>
      <c r="W19" s="753">
        <v>22</v>
      </c>
      <c r="X19" s="754"/>
      <c r="Y19" s="753">
        <v>23</v>
      </c>
      <c r="Z19" s="754"/>
      <c r="AA19" s="753">
        <v>24</v>
      </c>
      <c r="AB19" s="754"/>
      <c r="AC19" s="753">
        <v>25</v>
      </c>
      <c r="AD19" s="754"/>
      <c r="AE19" s="749">
        <v>26</v>
      </c>
      <c r="AF19" s="757"/>
      <c r="AG19" s="442"/>
    </row>
    <row r="20" spans="1:35" s="352" customFormat="1" ht="14.25" customHeight="1">
      <c r="A20" s="406"/>
      <c r="B20" s="500">
        <v>19</v>
      </c>
      <c r="C20" s="749">
        <v>26</v>
      </c>
      <c r="D20" s="750"/>
      <c r="E20" s="751">
        <v>27</v>
      </c>
      <c r="F20" s="752"/>
      <c r="G20" s="753">
        <v>28</v>
      </c>
      <c r="H20" s="754"/>
      <c r="I20" s="753"/>
      <c r="J20" s="754"/>
      <c r="K20" s="753"/>
      <c r="L20" s="754"/>
      <c r="M20" s="753"/>
      <c r="N20" s="754"/>
      <c r="O20" s="753"/>
      <c r="P20" s="760"/>
      <c r="Q20" s="512"/>
      <c r="R20" s="497">
        <v>22</v>
      </c>
      <c r="S20" s="749">
        <v>27</v>
      </c>
      <c r="T20" s="750"/>
      <c r="U20" s="753">
        <v>28</v>
      </c>
      <c r="V20" s="754"/>
      <c r="W20" s="753">
        <v>29</v>
      </c>
      <c r="X20" s="754"/>
      <c r="Y20" s="753">
        <v>30</v>
      </c>
      <c r="Z20" s="754"/>
      <c r="AA20" s="753">
        <v>31</v>
      </c>
      <c r="AB20" s="754"/>
      <c r="AC20" s="753"/>
      <c r="AD20" s="754"/>
      <c r="AE20" s="753"/>
      <c r="AF20" s="760"/>
      <c r="AG20" s="442"/>
    </row>
    <row r="21" spans="1:35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5" s="352" customFormat="1" ht="14.25" customHeight="1">
      <c r="A22" s="406"/>
      <c r="B22" s="498">
        <v>21</v>
      </c>
      <c r="C22" s="755"/>
      <c r="D22" s="761"/>
      <c r="E22" s="755"/>
      <c r="F22" s="761"/>
      <c r="G22" s="755"/>
      <c r="H22" s="761"/>
      <c r="I22" s="755">
        <v>1</v>
      </c>
      <c r="J22" s="761"/>
      <c r="K22" s="755">
        <v>2</v>
      </c>
      <c r="L22" s="761"/>
      <c r="M22" s="755">
        <v>3</v>
      </c>
      <c r="N22" s="761"/>
      <c r="O22" s="758">
        <v>4</v>
      </c>
      <c r="P22" s="759"/>
      <c r="Q22" s="512"/>
      <c r="R22" s="520">
        <v>23</v>
      </c>
      <c r="S22" s="776"/>
      <c r="T22" s="777"/>
      <c r="U22" s="755"/>
      <c r="V22" s="761"/>
      <c r="W22" s="776"/>
      <c r="X22" s="778"/>
      <c r="Y22" s="776"/>
      <c r="Z22" s="778"/>
      <c r="AA22" s="776"/>
      <c r="AB22" s="778"/>
      <c r="AC22" s="776">
        <v>1</v>
      </c>
      <c r="AD22" s="778"/>
      <c r="AE22" s="758">
        <v>2</v>
      </c>
      <c r="AF22" s="759"/>
      <c r="AG22" s="442"/>
    </row>
    <row r="23" spans="1:35" s="352" customFormat="1" ht="14.25" customHeight="1">
      <c r="A23" s="406"/>
      <c r="B23" s="495" t="s">
        <v>74</v>
      </c>
      <c r="C23" s="749">
        <v>5</v>
      </c>
      <c r="D23" s="750"/>
      <c r="E23" s="753">
        <v>6</v>
      </c>
      <c r="F23" s="754"/>
      <c r="G23" s="753">
        <v>7</v>
      </c>
      <c r="H23" s="754"/>
      <c r="I23" s="753">
        <v>8</v>
      </c>
      <c r="J23" s="754"/>
      <c r="K23" s="753">
        <v>9</v>
      </c>
      <c r="L23" s="754"/>
      <c r="M23" s="753">
        <v>10</v>
      </c>
      <c r="N23" s="754"/>
      <c r="O23" s="749">
        <v>11</v>
      </c>
      <c r="P23" s="757"/>
      <c r="Q23" s="512"/>
      <c r="R23" s="495" t="s">
        <v>74</v>
      </c>
      <c r="S23" s="749">
        <v>3</v>
      </c>
      <c r="T23" s="750"/>
      <c r="U23" s="753">
        <v>4</v>
      </c>
      <c r="V23" s="754"/>
      <c r="W23" s="753">
        <v>5</v>
      </c>
      <c r="X23" s="754"/>
      <c r="Y23" s="753">
        <v>6</v>
      </c>
      <c r="Z23" s="754"/>
      <c r="AA23" s="753">
        <v>7</v>
      </c>
      <c r="AB23" s="754"/>
      <c r="AC23" s="753">
        <v>8</v>
      </c>
      <c r="AD23" s="754"/>
      <c r="AE23" s="749">
        <v>9</v>
      </c>
      <c r="AF23" s="757"/>
      <c r="AG23" s="442"/>
    </row>
    <row r="24" spans="1:35" s="352" customFormat="1" ht="14.25" customHeight="1">
      <c r="A24" s="406"/>
      <c r="B24" s="499">
        <v>3</v>
      </c>
      <c r="C24" s="749">
        <v>12</v>
      </c>
      <c r="D24" s="750"/>
      <c r="E24" s="753">
        <v>13</v>
      </c>
      <c r="F24" s="754"/>
      <c r="G24" s="753">
        <v>14</v>
      </c>
      <c r="H24" s="754"/>
      <c r="I24" s="753">
        <v>15</v>
      </c>
      <c r="J24" s="754"/>
      <c r="K24" s="753">
        <v>16</v>
      </c>
      <c r="L24" s="754"/>
      <c r="M24" s="753">
        <v>17</v>
      </c>
      <c r="N24" s="754"/>
      <c r="O24" s="749">
        <v>18</v>
      </c>
      <c r="P24" s="757"/>
      <c r="Q24" s="512"/>
      <c r="R24" s="514">
        <v>9</v>
      </c>
      <c r="S24" s="749">
        <v>10</v>
      </c>
      <c r="T24" s="750"/>
      <c r="U24" s="753">
        <v>11</v>
      </c>
      <c r="V24" s="754"/>
      <c r="W24" s="753">
        <v>12</v>
      </c>
      <c r="X24" s="754"/>
      <c r="Y24" s="753">
        <v>13</v>
      </c>
      <c r="Z24" s="754"/>
      <c r="AA24" s="753">
        <v>14</v>
      </c>
      <c r="AB24" s="754"/>
      <c r="AC24" s="753">
        <v>15</v>
      </c>
      <c r="AD24" s="754"/>
      <c r="AE24" s="749">
        <v>16</v>
      </c>
      <c r="AF24" s="757"/>
      <c r="AG24" s="442"/>
    </row>
    <row r="25" spans="1:35" s="352" customFormat="1" ht="14.25" customHeight="1">
      <c r="A25" s="406"/>
      <c r="B25" s="499" t="s">
        <v>440</v>
      </c>
      <c r="C25" s="749">
        <v>19</v>
      </c>
      <c r="D25" s="750"/>
      <c r="E25" s="753">
        <v>20</v>
      </c>
      <c r="F25" s="754"/>
      <c r="G25" s="753">
        <v>21</v>
      </c>
      <c r="H25" s="754"/>
      <c r="I25" s="753">
        <v>22</v>
      </c>
      <c r="J25" s="754"/>
      <c r="K25" s="753">
        <v>23</v>
      </c>
      <c r="L25" s="754"/>
      <c r="M25" s="753">
        <v>24</v>
      </c>
      <c r="N25" s="754"/>
      <c r="O25" s="749">
        <v>25</v>
      </c>
      <c r="P25" s="757"/>
      <c r="Q25" s="512"/>
      <c r="R25" s="521" t="s">
        <v>440</v>
      </c>
      <c r="S25" s="749">
        <v>17</v>
      </c>
      <c r="T25" s="750"/>
      <c r="U25" s="753">
        <v>18</v>
      </c>
      <c r="V25" s="754"/>
      <c r="W25" s="753">
        <v>19</v>
      </c>
      <c r="X25" s="754"/>
      <c r="Y25" s="753">
        <v>20</v>
      </c>
      <c r="Z25" s="754"/>
      <c r="AA25" s="753">
        <v>21</v>
      </c>
      <c r="AB25" s="754"/>
      <c r="AC25" s="753">
        <v>22</v>
      </c>
      <c r="AD25" s="754"/>
      <c r="AE25" s="749">
        <v>23</v>
      </c>
      <c r="AF25" s="757"/>
      <c r="AG25" s="442"/>
    </row>
    <row r="26" spans="1:35" s="352" customFormat="1" ht="14.25" customHeight="1">
      <c r="A26" s="406"/>
      <c r="B26" s="500">
        <v>23</v>
      </c>
      <c r="C26" s="749">
        <v>26</v>
      </c>
      <c r="D26" s="750"/>
      <c r="E26" s="751">
        <v>27</v>
      </c>
      <c r="F26" s="752"/>
      <c r="G26" s="751">
        <v>28</v>
      </c>
      <c r="H26" s="752"/>
      <c r="I26" s="753">
        <v>29</v>
      </c>
      <c r="J26" s="754"/>
      <c r="K26" s="753">
        <v>30</v>
      </c>
      <c r="L26" s="754"/>
      <c r="M26" s="753">
        <v>31</v>
      </c>
      <c r="N26" s="754"/>
      <c r="O26" s="753"/>
      <c r="P26" s="760"/>
      <c r="Q26" s="512"/>
      <c r="R26" s="516">
        <v>21</v>
      </c>
      <c r="S26" s="749">
        <v>24</v>
      </c>
      <c r="T26" s="750"/>
      <c r="U26" s="753">
        <v>25</v>
      </c>
      <c r="V26" s="754"/>
      <c r="W26" s="753">
        <v>26</v>
      </c>
      <c r="X26" s="754"/>
      <c r="Y26" s="753">
        <v>27</v>
      </c>
      <c r="Z26" s="754"/>
      <c r="AA26" s="753">
        <v>28</v>
      </c>
      <c r="AB26" s="754"/>
      <c r="AC26" s="753">
        <v>29</v>
      </c>
      <c r="AD26" s="754"/>
      <c r="AE26" s="749">
        <v>30</v>
      </c>
      <c r="AF26" s="757"/>
      <c r="AG26" s="442"/>
    </row>
    <row r="27" spans="1:35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5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/>
      <c r="N28" s="778"/>
      <c r="O28" s="753">
        <v>1</v>
      </c>
      <c r="P28" s="760"/>
      <c r="Q28" s="512"/>
      <c r="R28" s="513">
        <v>16</v>
      </c>
      <c r="S28" s="747" t="s">
        <v>452</v>
      </c>
      <c r="T28" s="748"/>
      <c r="U28" s="747" t="s">
        <v>453</v>
      </c>
      <c r="V28" s="748"/>
      <c r="W28" s="782" t="s">
        <v>454</v>
      </c>
      <c r="X28" s="748"/>
      <c r="Y28" s="779" t="s">
        <v>455</v>
      </c>
      <c r="Z28" s="748"/>
      <c r="AA28" s="749">
        <v>5</v>
      </c>
      <c r="AB28" s="750"/>
      <c r="AC28" s="749">
        <v>6</v>
      </c>
      <c r="AD28" s="750"/>
      <c r="AE28" s="758">
        <v>7</v>
      </c>
      <c r="AF28" s="759"/>
      <c r="AG28" s="442"/>
      <c r="AI28" s="541"/>
    </row>
    <row r="29" spans="1:35" s="352" customFormat="1" ht="14.25" customHeight="1">
      <c r="A29" s="406"/>
      <c r="B29" s="495" t="s">
        <v>74</v>
      </c>
      <c r="C29" s="749">
        <v>2</v>
      </c>
      <c r="D29" s="750"/>
      <c r="E29" s="749">
        <v>3</v>
      </c>
      <c r="F29" s="750"/>
      <c r="G29" s="747" t="s">
        <v>456</v>
      </c>
      <c r="H29" s="748"/>
      <c r="I29" s="753">
        <v>5</v>
      </c>
      <c r="J29" s="754"/>
      <c r="K29" s="753">
        <v>6</v>
      </c>
      <c r="L29" s="754"/>
      <c r="M29" s="753">
        <v>7</v>
      </c>
      <c r="N29" s="754"/>
      <c r="O29" s="753">
        <v>8</v>
      </c>
      <c r="P29" s="760"/>
      <c r="Q29" s="512"/>
      <c r="R29" s="495" t="s">
        <v>74</v>
      </c>
      <c r="S29" s="753">
        <v>8</v>
      </c>
      <c r="T29" s="754"/>
      <c r="U29" s="753">
        <v>9</v>
      </c>
      <c r="V29" s="754"/>
      <c r="W29" s="753">
        <v>10</v>
      </c>
      <c r="X29" s="754"/>
      <c r="Y29" s="753">
        <v>11</v>
      </c>
      <c r="Z29" s="754"/>
      <c r="AA29" s="753">
        <v>12</v>
      </c>
      <c r="AB29" s="754"/>
      <c r="AC29" s="753">
        <v>13</v>
      </c>
      <c r="AD29" s="754"/>
      <c r="AE29" s="749">
        <v>14</v>
      </c>
      <c r="AF29" s="757"/>
      <c r="AG29" s="442"/>
    </row>
    <row r="30" spans="1:35" s="352" customFormat="1" ht="14.25" customHeight="1">
      <c r="A30" s="406"/>
      <c r="B30" s="499">
        <v>4</v>
      </c>
      <c r="C30" s="749">
        <v>9</v>
      </c>
      <c r="D30" s="750"/>
      <c r="E30" s="753">
        <v>10</v>
      </c>
      <c r="F30" s="754"/>
      <c r="G30" s="753">
        <v>11</v>
      </c>
      <c r="H30" s="754"/>
      <c r="I30" s="753">
        <v>12</v>
      </c>
      <c r="J30" s="754"/>
      <c r="K30" s="753">
        <v>13</v>
      </c>
      <c r="L30" s="754"/>
      <c r="M30" s="753">
        <v>14</v>
      </c>
      <c r="N30" s="754"/>
      <c r="O30" s="749">
        <v>15</v>
      </c>
      <c r="P30" s="757"/>
      <c r="Q30" s="512"/>
      <c r="R30" s="514">
        <v>10</v>
      </c>
      <c r="S30" s="749">
        <v>15</v>
      </c>
      <c r="T30" s="750"/>
      <c r="U30" s="753">
        <v>16</v>
      </c>
      <c r="V30" s="754"/>
      <c r="W30" s="753">
        <v>17</v>
      </c>
      <c r="X30" s="754"/>
      <c r="Y30" s="753">
        <v>18</v>
      </c>
      <c r="Z30" s="754"/>
      <c r="AA30" s="753">
        <v>19</v>
      </c>
      <c r="AB30" s="754"/>
      <c r="AC30" s="753">
        <v>20</v>
      </c>
      <c r="AD30" s="754"/>
      <c r="AE30" s="749">
        <v>21</v>
      </c>
      <c r="AF30" s="757"/>
      <c r="AG30" s="442"/>
    </row>
    <row r="31" spans="1:35" s="352" customFormat="1" ht="14.25" customHeight="1">
      <c r="A31" s="406"/>
      <c r="B31" s="499" t="s">
        <v>440</v>
      </c>
      <c r="C31" s="749">
        <v>16</v>
      </c>
      <c r="D31" s="750"/>
      <c r="E31" s="753">
        <v>17</v>
      </c>
      <c r="F31" s="754"/>
      <c r="G31" s="753">
        <v>18</v>
      </c>
      <c r="H31" s="754"/>
      <c r="I31" s="753">
        <v>19</v>
      </c>
      <c r="J31" s="754"/>
      <c r="K31" s="753">
        <v>20</v>
      </c>
      <c r="L31" s="754"/>
      <c r="M31" s="753">
        <v>21</v>
      </c>
      <c r="N31" s="754"/>
      <c r="O31" s="749">
        <v>22</v>
      </c>
      <c r="P31" s="757"/>
      <c r="Q31" s="512"/>
      <c r="R31" s="521" t="s">
        <v>440</v>
      </c>
      <c r="S31" s="749">
        <v>22</v>
      </c>
      <c r="T31" s="750"/>
      <c r="U31" s="753">
        <v>23</v>
      </c>
      <c r="V31" s="754"/>
      <c r="W31" s="753">
        <v>24</v>
      </c>
      <c r="X31" s="754"/>
      <c r="Y31" s="753">
        <v>25</v>
      </c>
      <c r="Z31" s="754"/>
      <c r="AA31" s="753">
        <v>26</v>
      </c>
      <c r="AB31" s="754"/>
      <c r="AC31" s="753">
        <v>27</v>
      </c>
      <c r="AD31" s="754"/>
      <c r="AE31" s="749">
        <v>28</v>
      </c>
      <c r="AF31" s="757"/>
      <c r="AG31" s="442"/>
    </row>
    <row r="32" spans="1:35" s="352" customFormat="1" ht="14.25" customHeight="1">
      <c r="A32" s="406"/>
      <c r="B32" s="500">
        <v>20</v>
      </c>
      <c r="C32" s="749">
        <v>23</v>
      </c>
      <c r="D32" s="750"/>
      <c r="E32" s="753">
        <v>24</v>
      </c>
      <c r="F32" s="754"/>
      <c r="G32" s="753">
        <v>25</v>
      </c>
      <c r="H32" s="754"/>
      <c r="I32" s="753">
        <v>26</v>
      </c>
      <c r="J32" s="754"/>
      <c r="K32" s="753">
        <v>27</v>
      </c>
      <c r="L32" s="754"/>
      <c r="M32" s="786">
        <v>28</v>
      </c>
      <c r="N32" s="754"/>
      <c r="O32" s="749">
        <v>29</v>
      </c>
      <c r="P32" s="757"/>
      <c r="Q32" s="522"/>
      <c r="R32" s="516">
        <v>18</v>
      </c>
      <c r="S32" s="749">
        <v>29</v>
      </c>
      <c r="T32" s="750"/>
      <c r="U32" s="753">
        <v>30</v>
      </c>
      <c r="V32" s="754"/>
      <c r="W32" s="753">
        <v>31</v>
      </c>
      <c r="X32" s="754"/>
      <c r="Y32" s="753"/>
      <c r="Z32" s="754"/>
      <c r="AA32" s="753"/>
      <c r="AB32" s="754"/>
      <c r="AC32" s="753"/>
      <c r="AD32" s="754"/>
      <c r="AE32" s="753"/>
      <c r="AF32" s="760"/>
      <c r="AG32" s="442"/>
    </row>
    <row r="33" spans="1:33" s="352" customFormat="1" ht="14.25" customHeight="1">
      <c r="A33" s="406"/>
      <c r="B33" s="495" t="s">
        <v>450</v>
      </c>
      <c r="C33" s="767">
        <v>30</v>
      </c>
      <c r="D33" s="768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4"/>
      <c r="T33" s="765"/>
      <c r="U33" s="783"/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21</v>
      </c>
      <c r="C34" s="753"/>
      <c r="D34" s="754"/>
      <c r="E34" s="787" t="s">
        <v>457</v>
      </c>
      <c r="F34" s="788"/>
      <c r="G34" s="753">
        <v>2</v>
      </c>
      <c r="H34" s="754"/>
      <c r="I34" s="755">
        <v>3</v>
      </c>
      <c r="J34" s="761"/>
      <c r="K34" s="755">
        <v>4</v>
      </c>
      <c r="L34" s="761"/>
      <c r="M34" s="776">
        <v>5</v>
      </c>
      <c r="N34" s="778"/>
      <c r="O34" s="755">
        <v>6</v>
      </c>
      <c r="P34" s="756"/>
      <c r="Q34" s="512"/>
      <c r="R34" s="513">
        <v>23</v>
      </c>
      <c r="S34" s="755"/>
      <c r="T34" s="761"/>
      <c r="U34" s="755"/>
      <c r="V34" s="761"/>
      <c r="W34" s="755"/>
      <c r="X34" s="761"/>
      <c r="Y34" s="755">
        <v>1</v>
      </c>
      <c r="Z34" s="761"/>
      <c r="AA34" s="755">
        <v>2</v>
      </c>
      <c r="AB34" s="761"/>
      <c r="AC34" s="755">
        <v>3</v>
      </c>
      <c r="AD34" s="761"/>
      <c r="AE34" s="758">
        <v>4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7</v>
      </c>
      <c r="D35" s="750"/>
      <c r="E35" s="753">
        <v>8</v>
      </c>
      <c r="F35" s="754"/>
      <c r="G35" s="753">
        <v>9</v>
      </c>
      <c r="H35" s="754"/>
      <c r="I35" s="753">
        <v>10</v>
      </c>
      <c r="J35" s="754"/>
      <c r="K35" s="753">
        <v>11</v>
      </c>
      <c r="L35" s="754"/>
      <c r="M35" s="753">
        <v>12</v>
      </c>
      <c r="N35" s="754"/>
      <c r="O35" s="749">
        <v>13</v>
      </c>
      <c r="P35" s="757"/>
      <c r="Q35" s="512"/>
      <c r="R35" s="495" t="s">
        <v>74</v>
      </c>
      <c r="S35" s="749">
        <v>5</v>
      </c>
      <c r="T35" s="750"/>
      <c r="U35" s="753">
        <v>6</v>
      </c>
      <c r="V35" s="754"/>
      <c r="W35" s="753">
        <v>7</v>
      </c>
      <c r="X35" s="754"/>
      <c r="Y35" s="753">
        <v>8</v>
      </c>
      <c r="Z35" s="754"/>
      <c r="AA35" s="753">
        <v>9</v>
      </c>
      <c r="AB35" s="754"/>
      <c r="AC35" s="753">
        <v>10</v>
      </c>
      <c r="AD35" s="754"/>
      <c r="AE35" s="749">
        <v>11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14</v>
      </c>
      <c r="D36" s="750"/>
      <c r="E36" s="753">
        <v>15</v>
      </c>
      <c r="F36" s="754"/>
      <c r="G36" s="753">
        <v>16</v>
      </c>
      <c r="H36" s="754"/>
      <c r="I36" s="753">
        <v>17</v>
      </c>
      <c r="J36" s="754"/>
      <c r="K36" s="753">
        <v>18</v>
      </c>
      <c r="L36" s="754"/>
      <c r="M36" s="753">
        <v>19</v>
      </c>
      <c r="N36" s="754"/>
      <c r="O36" s="749">
        <v>20</v>
      </c>
      <c r="P36" s="757"/>
      <c r="Q36" s="512"/>
      <c r="R36" s="514">
        <v>11</v>
      </c>
      <c r="S36" s="749">
        <v>12</v>
      </c>
      <c r="T36" s="750"/>
      <c r="U36" s="753">
        <v>13</v>
      </c>
      <c r="V36" s="754"/>
      <c r="W36" s="753">
        <v>14</v>
      </c>
      <c r="X36" s="754"/>
      <c r="Y36" s="753">
        <v>15</v>
      </c>
      <c r="Z36" s="754"/>
      <c r="AA36" s="753">
        <v>16</v>
      </c>
      <c r="AB36" s="754"/>
      <c r="AC36" s="753">
        <v>17</v>
      </c>
      <c r="AD36" s="754"/>
      <c r="AE36" s="749">
        <v>18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21</v>
      </c>
      <c r="D37" s="750"/>
      <c r="E37" s="753">
        <v>22</v>
      </c>
      <c r="F37" s="754"/>
      <c r="G37" s="753">
        <v>23</v>
      </c>
      <c r="H37" s="754"/>
      <c r="I37" s="753">
        <v>24</v>
      </c>
      <c r="J37" s="754"/>
      <c r="K37" s="753">
        <v>25</v>
      </c>
      <c r="L37" s="754"/>
      <c r="M37" s="753">
        <v>26</v>
      </c>
      <c r="N37" s="754"/>
      <c r="O37" s="749">
        <v>27</v>
      </c>
      <c r="P37" s="757"/>
      <c r="Q37" s="512"/>
      <c r="R37" s="521" t="s">
        <v>440</v>
      </c>
      <c r="S37" s="749">
        <v>19</v>
      </c>
      <c r="T37" s="750"/>
      <c r="U37" s="753">
        <v>20</v>
      </c>
      <c r="V37" s="754"/>
      <c r="W37" s="753">
        <v>21</v>
      </c>
      <c r="X37" s="754"/>
      <c r="Y37" s="753">
        <v>22</v>
      </c>
      <c r="Z37" s="754"/>
      <c r="AA37" s="753">
        <v>23</v>
      </c>
      <c r="AB37" s="754"/>
      <c r="AC37" s="753">
        <v>24</v>
      </c>
      <c r="AD37" s="754"/>
      <c r="AE37" s="749">
        <v>25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28</v>
      </c>
      <c r="D38" s="750"/>
      <c r="E38" s="749">
        <v>29</v>
      </c>
      <c r="F38" s="750"/>
      <c r="G38" s="747" t="s">
        <v>458</v>
      </c>
      <c r="H38" s="748"/>
      <c r="I38" s="753">
        <v>31</v>
      </c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26</v>
      </c>
      <c r="T38" s="750"/>
      <c r="U38" s="751">
        <v>27</v>
      </c>
      <c r="V38" s="752"/>
      <c r="W38" s="751">
        <v>28</v>
      </c>
      <c r="X38" s="752"/>
      <c r="Y38" s="751">
        <v>29</v>
      </c>
      <c r="Z38" s="752"/>
      <c r="AA38" s="753">
        <v>30</v>
      </c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21</v>
      </c>
      <c r="C40" s="776"/>
      <c r="D40" s="778"/>
      <c r="E40" s="755"/>
      <c r="F40" s="761"/>
      <c r="G40" s="755"/>
      <c r="H40" s="761"/>
      <c r="I40" s="776"/>
      <c r="J40" s="778"/>
      <c r="K40" s="776">
        <v>1</v>
      </c>
      <c r="L40" s="778"/>
      <c r="M40" s="776">
        <v>2</v>
      </c>
      <c r="N40" s="778"/>
      <c r="O40" s="749">
        <v>3</v>
      </c>
      <c r="P40" s="757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/>
      <c r="AB40" s="778"/>
      <c r="AC40" s="776">
        <v>1</v>
      </c>
      <c r="AD40" s="778"/>
      <c r="AE40" s="758">
        <v>2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4</v>
      </c>
      <c r="D41" s="750"/>
      <c r="E41" s="753">
        <v>5</v>
      </c>
      <c r="F41" s="754"/>
      <c r="G41" s="753">
        <v>6</v>
      </c>
      <c r="H41" s="754"/>
      <c r="I41" s="753">
        <v>7</v>
      </c>
      <c r="J41" s="754"/>
      <c r="K41" s="753">
        <v>8</v>
      </c>
      <c r="L41" s="754"/>
      <c r="M41" s="753">
        <v>9</v>
      </c>
      <c r="N41" s="754"/>
      <c r="O41" s="789">
        <v>10</v>
      </c>
      <c r="P41" s="790"/>
      <c r="Q41" s="512"/>
      <c r="R41" s="495" t="s">
        <v>74</v>
      </c>
      <c r="S41" s="749">
        <v>3</v>
      </c>
      <c r="T41" s="750"/>
      <c r="U41" s="753">
        <v>4</v>
      </c>
      <c r="V41" s="754"/>
      <c r="W41" s="753">
        <v>5</v>
      </c>
      <c r="X41" s="754"/>
      <c r="Y41" s="753">
        <v>6</v>
      </c>
      <c r="Z41" s="754"/>
      <c r="AA41" s="753">
        <v>7</v>
      </c>
      <c r="AB41" s="754"/>
      <c r="AC41" s="753">
        <v>8</v>
      </c>
      <c r="AD41" s="754"/>
      <c r="AE41" s="749">
        <v>9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11</v>
      </c>
      <c r="D42" s="750"/>
      <c r="E42" s="753">
        <v>12</v>
      </c>
      <c r="F42" s="754"/>
      <c r="G42" s="753">
        <v>13</v>
      </c>
      <c r="H42" s="754"/>
      <c r="I42" s="753">
        <v>14</v>
      </c>
      <c r="J42" s="754"/>
      <c r="K42" s="753">
        <v>15</v>
      </c>
      <c r="L42" s="754"/>
      <c r="M42" s="753">
        <v>16</v>
      </c>
      <c r="N42" s="754"/>
      <c r="O42" s="789">
        <v>17</v>
      </c>
      <c r="P42" s="790"/>
      <c r="Q42" s="512"/>
      <c r="R42" s="523">
        <v>12</v>
      </c>
      <c r="S42" s="749">
        <v>10</v>
      </c>
      <c r="T42" s="750"/>
      <c r="U42" s="753">
        <v>11</v>
      </c>
      <c r="V42" s="754"/>
      <c r="W42" s="753">
        <v>12</v>
      </c>
      <c r="X42" s="754"/>
      <c r="Y42" s="753">
        <v>13</v>
      </c>
      <c r="Z42" s="754"/>
      <c r="AA42" s="753">
        <v>14</v>
      </c>
      <c r="AB42" s="754"/>
      <c r="AC42" s="753">
        <v>15</v>
      </c>
      <c r="AD42" s="754"/>
      <c r="AE42" s="749">
        <v>16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18</v>
      </c>
      <c r="D43" s="750"/>
      <c r="E43" s="753">
        <v>19</v>
      </c>
      <c r="F43" s="754"/>
      <c r="G43" s="753">
        <v>20</v>
      </c>
      <c r="H43" s="754"/>
      <c r="I43" s="753">
        <v>21</v>
      </c>
      <c r="J43" s="754"/>
      <c r="K43" s="753">
        <v>22</v>
      </c>
      <c r="L43" s="754"/>
      <c r="M43" s="753">
        <v>23</v>
      </c>
      <c r="N43" s="754"/>
      <c r="O43" s="749">
        <v>24</v>
      </c>
      <c r="P43" s="757"/>
      <c r="Q43" s="512"/>
      <c r="R43" s="518" t="s">
        <v>440</v>
      </c>
      <c r="S43" s="749">
        <v>17</v>
      </c>
      <c r="T43" s="750"/>
      <c r="U43" s="753">
        <v>18</v>
      </c>
      <c r="V43" s="754"/>
      <c r="W43" s="753">
        <v>19</v>
      </c>
      <c r="X43" s="754"/>
      <c r="Y43" s="753">
        <v>20</v>
      </c>
      <c r="Z43" s="754"/>
      <c r="AA43" s="753">
        <v>21</v>
      </c>
      <c r="AB43" s="754"/>
      <c r="AC43" s="791">
        <v>22</v>
      </c>
      <c r="AD43" s="792"/>
      <c r="AE43" s="749">
        <v>23</v>
      </c>
      <c r="AF43" s="757"/>
      <c r="AG43" s="442"/>
    </row>
    <row r="44" spans="1:33" s="352" customFormat="1" ht="14.25" customHeight="1">
      <c r="A44" s="406"/>
      <c r="B44" s="500">
        <v>22</v>
      </c>
      <c r="C44" s="749">
        <v>25</v>
      </c>
      <c r="D44" s="750"/>
      <c r="E44" s="751">
        <v>26</v>
      </c>
      <c r="F44" s="752"/>
      <c r="G44" s="751">
        <v>27</v>
      </c>
      <c r="H44" s="752"/>
      <c r="I44" s="751">
        <v>28</v>
      </c>
      <c r="J44" s="752"/>
      <c r="K44" s="751">
        <v>29</v>
      </c>
      <c r="L44" s="752"/>
      <c r="M44" s="751">
        <v>30</v>
      </c>
      <c r="N44" s="752"/>
      <c r="O44" s="751"/>
      <c r="P44" s="793"/>
      <c r="Q44" s="512"/>
      <c r="R44" s="524">
        <v>21</v>
      </c>
      <c r="S44" s="749">
        <v>24</v>
      </c>
      <c r="T44" s="750"/>
      <c r="U44" s="753">
        <v>25</v>
      </c>
      <c r="V44" s="754"/>
      <c r="W44" s="753">
        <v>26</v>
      </c>
      <c r="X44" s="754"/>
      <c r="Y44" s="753">
        <v>27</v>
      </c>
      <c r="Z44" s="754"/>
      <c r="AA44" s="753">
        <v>28</v>
      </c>
      <c r="AB44" s="754"/>
      <c r="AC44" s="753">
        <v>29</v>
      </c>
      <c r="AD44" s="754"/>
      <c r="AE44" s="749">
        <v>30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767">
        <v>31</v>
      </c>
      <c r="T45" s="768"/>
      <c r="U45" s="799" t="s">
        <v>459</v>
      </c>
      <c r="V45" s="800"/>
      <c r="W45" s="764">
        <v>2</v>
      </c>
      <c r="X45" s="765"/>
      <c r="Y45" s="764">
        <v>3</v>
      </c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464</v>
      </c>
      <c r="C48" s="842"/>
      <c r="D48" s="843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844">
        <f>R48*Q48</f>
        <v>1992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465</v>
      </c>
      <c r="C49" s="848"/>
      <c r="D49" s="849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850">
        <f>R49*Q49</f>
        <v>2000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466</v>
      </c>
      <c r="C50" s="825"/>
      <c r="D50" s="826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827">
        <f>R50*Q50</f>
        <v>1992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467</v>
      </c>
      <c r="C51" s="795"/>
      <c r="D51" s="796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469</v>
      </c>
      <c r="C52" s="815"/>
      <c r="D52" s="816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470</v>
      </c>
      <c r="C53" s="820"/>
      <c r="D53" s="821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471</v>
      </c>
      <c r="C54" s="795"/>
      <c r="D54" s="796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472</v>
      </c>
      <c r="C55" s="825"/>
      <c r="D55" s="826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473</v>
      </c>
      <c r="C56" s="831"/>
      <c r="D56" s="832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474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21.75" customHeight="1">
      <c r="A5" s="404"/>
      <c r="B5" s="736" t="s">
        <v>425</v>
      </c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6"/>
      <c r="AD5" s="736"/>
      <c r="AE5" s="736"/>
      <c r="AF5" s="736"/>
      <c r="AG5" s="440"/>
    </row>
    <row r="6" spans="1:35" ht="14.25" customHeight="1">
      <c r="A6" s="404"/>
      <c r="B6" s="534"/>
      <c r="C6" s="737" t="s">
        <v>426</v>
      </c>
      <c r="D6" s="737"/>
      <c r="E6" s="737"/>
      <c r="F6" s="356"/>
      <c r="G6" s="738"/>
      <c r="H6" s="738"/>
      <c r="I6" s="739" t="s">
        <v>427</v>
      </c>
      <c r="J6" s="739"/>
      <c r="K6" s="739"/>
      <c r="L6" s="357"/>
      <c r="M6" s="853"/>
      <c r="N6" s="853"/>
      <c r="O6" s="741" t="s">
        <v>475</v>
      </c>
      <c r="P6" s="741"/>
      <c r="Q6" s="741"/>
      <c r="R6" s="741"/>
      <c r="S6" s="854"/>
      <c r="T6" s="854"/>
      <c r="U6" s="743" t="s">
        <v>476</v>
      </c>
      <c r="V6" s="743"/>
      <c r="W6" s="743"/>
      <c r="X6" s="743"/>
      <c r="Y6" s="743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730" t="s">
        <v>433</v>
      </c>
      <c r="D7" s="731"/>
      <c r="E7" s="730" t="s">
        <v>434</v>
      </c>
      <c r="F7" s="731"/>
      <c r="G7" s="730" t="s">
        <v>435</v>
      </c>
      <c r="H7" s="731"/>
      <c r="I7" s="730" t="s">
        <v>436</v>
      </c>
      <c r="J7" s="731"/>
      <c r="K7" s="730" t="s">
        <v>437</v>
      </c>
      <c r="L7" s="731"/>
      <c r="M7" s="730" t="s">
        <v>438</v>
      </c>
      <c r="N7" s="731"/>
      <c r="O7" s="730" t="s">
        <v>439</v>
      </c>
      <c r="P7" s="732"/>
      <c r="Q7" s="509"/>
      <c r="R7" s="510" t="s">
        <v>432</v>
      </c>
      <c r="S7" s="730" t="s">
        <v>433</v>
      </c>
      <c r="T7" s="731"/>
      <c r="U7" s="730" t="s">
        <v>434</v>
      </c>
      <c r="V7" s="731"/>
      <c r="W7" s="730" t="s">
        <v>435</v>
      </c>
      <c r="X7" s="731"/>
      <c r="Y7" s="730" t="s">
        <v>436</v>
      </c>
      <c r="Z7" s="731"/>
      <c r="AA7" s="730" t="s">
        <v>437</v>
      </c>
      <c r="AB7" s="731"/>
      <c r="AC7" s="730" t="s">
        <v>438</v>
      </c>
      <c r="AD7" s="731"/>
      <c r="AE7" s="730" t="s">
        <v>439</v>
      </c>
      <c r="AF7" s="732"/>
      <c r="AG7" s="442"/>
    </row>
    <row r="8" spans="1:35" s="352" customFormat="1" ht="14.25" customHeight="1">
      <c r="A8" s="535"/>
      <c r="B8" s="493"/>
      <c r="C8" s="744" t="s">
        <v>433</v>
      </c>
      <c r="D8" s="745"/>
      <c r="E8" s="744" t="s">
        <v>440</v>
      </c>
      <c r="F8" s="745"/>
      <c r="G8" s="744" t="s">
        <v>441</v>
      </c>
      <c r="H8" s="745"/>
      <c r="I8" s="744" t="s">
        <v>442</v>
      </c>
      <c r="J8" s="745"/>
      <c r="K8" s="744" t="s">
        <v>443</v>
      </c>
      <c r="L8" s="745"/>
      <c r="M8" s="744" t="s">
        <v>444</v>
      </c>
      <c r="N8" s="745"/>
      <c r="O8" s="744" t="s">
        <v>445</v>
      </c>
      <c r="P8" s="746"/>
      <c r="Q8" s="509"/>
      <c r="R8" s="511"/>
      <c r="S8" s="744" t="s">
        <v>433</v>
      </c>
      <c r="T8" s="745"/>
      <c r="U8" s="744" t="s">
        <v>440</v>
      </c>
      <c r="V8" s="745"/>
      <c r="W8" s="744" t="s">
        <v>441</v>
      </c>
      <c r="X8" s="745"/>
      <c r="Y8" s="744" t="s">
        <v>442</v>
      </c>
      <c r="Z8" s="745"/>
      <c r="AA8" s="744" t="s">
        <v>443</v>
      </c>
      <c r="AB8" s="745"/>
      <c r="AC8" s="744" t="s">
        <v>444</v>
      </c>
      <c r="AD8" s="745"/>
      <c r="AE8" s="744" t="s">
        <v>445</v>
      </c>
      <c r="AF8" s="746"/>
      <c r="AG8" s="442"/>
    </row>
    <row r="9" spans="1:35" s="352" customFormat="1" ht="14.25" customHeight="1">
      <c r="A9" s="535"/>
      <c r="B9" s="494">
        <v>20</v>
      </c>
      <c r="C9" s="747" t="s">
        <v>446</v>
      </c>
      <c r="D9" s="748"/>
      <c r="E9" s="855">
        <v>2</v>
      </c>
      <c r="F9" s="856"/>
      <c r="G9" s="751">
        <v>3</v>
      </c>
      <c r="H9" s="752"/>
      <c r="I9" s="753">
        <v>4</v>
      </c>
      <c r="J9" s="754"/>
      <c r="K9" s="753">
        <v>5</v>
      </c>
      <c r="L9" s="754"/>
      <c r="M9" s="753">
        <v>6</v>
      </c>
      <c r="N9" s="754"/>
      <c r="O9" s="755">
        <v>7</v>
      </c>
      <c r="P9" s="756"/>
      <c r="Q9" s="512"/>
      <c r="R9" s="513">
        <v>21</v>
      </c>
      <c r="S9" s="751"/>
      <c r="T9" s="752"/>
      <c r="U9" s="751"/>
      <c r="V9" s="752"/>
      <c r="W9" s="751"/>
      <c r="X9" s="752"/>
      <c r="Y9" s="753"/>
      <c r="Z9" s="754"/>
      <c r="AA9" s="753"/>
      <c r="AB9" s="754"/>
      <c r="AC9" s="753"/>
      <c r="AD9" s="754"/>
      <c r="AE9" s="858">
        <v>1</v>
      </c>
      <c r="AF9" s="859"/>
      <c r="AG9" s="442"/>
      <c r="AH9" s="401"/>
    </row>
    <row r="10" spans="1:35" s="352" customFormat="1" ht="14.25" customHeight="1">
      <c r="A10" s="535"/>
      <c r="B10" s="495" t="s">
        <v>74</v>
      </c>
      <c r="C10" s="855">
        <v>8</v>
      </c>
      <c r="D10" s="856"/>
      <c r="E10" s="753">
        <v>9</v>
      </c>
      <c r="F10" s="754"/>
      <c r="G10" s="753">
        <v>10</v>
      </c>
      <c r="H10" s="754"/>
      <c r="I10" s="753">
        <v>11</v>
      </c>
      <c r="J10" s="754"/>
      <c r="K10" s="753">
        <v>12</v>
      </c>
      <c r="L10" s="754"/>
      <c r="M10" s="753">
        <v>13</v>
      </c>
      <c r="N10" s="754"/>
      <c r="O10" s="855">
        <v>14</v>
      </c>
      <c r="P10" s="857"/>
      <c r="Q10" s="512"/>
      <c r="R10" s="495" t="s">
        <v>74</v>
      </c>
      <c r="S10" s="855">
        <v>2</v>
      </c>
      <c r="T10" s="856"/>
      <c r="U10" s="751">
        <v>3</v>
      </c>
      <c r="V10" s="752"/>
      <c r="W10" s="753">
        <v>4</v>
      </c>
      <c r="X10" s="754"/>
      <c r="Y10" s="753">
        <v>5</v>
      </c>
      <c r="Z10" s="754"/>
      <c r="AA10" s="753">
        <v>6</v>
      </c>
      <c r="AB10" s="754"/>
      <c r="AC10" s="753">
        <v>7</v>
      </c>
      <c r="AD10" s="754"/>
      <c r="AE10" s="855">
        <v>8</v>
      </c>
      <c r="AF10" s="857"/>
      <c r="AG10" s="442"/>
    </row>
    <row r="11" spans="1:35" s="352" customFormat="1" ht="14.25" customHeight="1">
      <c r="A11" s="535"/>
      <c r="B11" s="496">
        <v>1</v>
      </c>
      <c r="C11" s="855">
        <v>15</v>
      </c>
      <c r="D11" s="856"/>
      <c r="E11" s="753">
        <v>16</v>
      </c>
      <c r="F11" s="754"/>
      <c r="G11" s="753">
        <v>17</v>
      </c>
      <c r="H11" s="754"/>
      <c r="I11" s="753">
        <v>18</v>
      </c>
      <c r="J11" s="754"/>
      <c r="K11" s="753">
        <v>19</v>
      </c>
      <c r="L11" s="754"/>
      <c r="M11" s="753">
        <v>20</v>
      </c>
      <c r="N11" s="754"/>
      <c r="O11" s="855">
        <v>21</v>
      </c>
      <c r="P11" s="857"/>
      <c r="Q11" s="512"/>
      <c r="R11" s="514">
        <v>7</v>
      </c>
      <c r="S11" s="855">
        <v>9</v>
      </c>
      <c r="T11" s="856"/>
      <c r="U11" s="753">
        <v>10</v>
      </c>
      <c r="V11" s="754"/>
      <c r="W11" s="753">
        <v>11</v>
      </c>
      <c r="X11" s="754"/>
      <c r="Y11" s="753">
        <v>12</v>
      </c>
      <c r="Z11" s="754"/>
      <c r="AA11" s="753">
        <v>13</v>
      </c>
      <c r="AB11" s="754"/>
      <c r="AC11" s="753">
        <v>14</v>
      </c>
      <c r="AD11" s="754"/>
      <c r="AE11" s="855">
        <v>15</v>
      </c>
      <c r="AF11" s="857"/>
      <c r="AG11" s="442"/>
    </row>
    <row r="12" spans="1:35" s="352" customFormat="1" ht="14.25" customHeight="1">
      <c r="A12" s="535"/>
      <c r="B12" s="496" t="s">
        <v>440</v>
      </c>
      <c r="C12" s="855">
        <v>22</v>
      </c>
      <c r="D12" s="856"/>
      <c r="E12" s="753">
        <v>23</v>
      </c>
      <c r="F12" s="754"/>
      <c r="G12" s="753">
        <v>24</v>
      </c>
      <c r="H12" s="754"/>
      <c r="I12" s="753">
        <v>25</v>
      </c>
      <c r="J12" s="754"/>
      <c r="K12" s="753">
        <v>26</v>
      </c>
      <c r="L12" s="754"/>
      <c r="M12" s="855">
        <v>27</v>
      </c>
      <c r="N12" s="856"/>
      <c r="O12" s="747" t="s">
        <v>447</v>
      </c>
      <c r="P12" s="748"/>
      <c r="Q12" s="512"/>
      <c r="R12" s="515" t="s">
        <v>440</v>
      </c>
      <c r="S12" s="855">
        <v>16</v>
      </c>
      <c r="T12" s="856"/>
      <c r="U12" s="753">
        <v>17</v>
      </c>
      <c r="V12" s="754"/>
      <c r="W12" s="753">
        <v>18</v>
      </c>
      <c r="X12" s="754"/>
      <c r="Y12" s="751">
        <v>19</v>
      </c>
      <c r="Z12" s="752"/>
      <c r="AA12" s="753">
        <v>20</v>
      </c>
      <c r="AB12" s="754"/>
      <c r="AC12" s="753">
        <v>21</v>
      </c>
      <c r="AD12" s="754"/>
      <c r="AE12" s="855">
        <v>22</v>
      </c>
      <c r="AF12" s="857"/>
      <c r="AG12" s="442"/>
    </row>
    <row r="13" spans="1:35" s="352" customFormat="1" ht="14.25" customHeight="1">
      <c r="A13" s="535" t="s">
        <v>477</v>
      </c>
      <c r="B13" s="497">
        <v>19</v>
      </c>
      <c r="C13" s="747" t="s">
        <v>448</v>
      </c>
      <c r="D13" s="748"/>
      <c r="E13" s="747" t="s">
        <v>449</v>
      </c>
      <c r="F13" s="748"/>
      <c r="G13" s="855">
        <v>31</v>
      </c>
      <c r="H13" s="856"/>
      <c r="I13" s="753"/>
      <c r="J13" s="754"/>
      <c r="K13" s="753"/>
      <c r="L13" s="754"/>
      <c r="M13" s="753"/>
      <c r="N13" s="754"/>
      <c r="O13" s="753"/>
      <c r="P13" s="760"/>
      <c r="Q13" s="512">
        <v>21</v>
      </c>
      <c r="R13" s="516">
        <v>21</v>
      </c>
      <c r="S13" s="855">
        <v>23</v>
      </c>
      <c r="T13" s="856"/>
      <c r="U13" s="753">
        <v>24</v>
      </c>
      <c r="V13" s="754"/>
      <c r="W13" s="753">
        <v>25</v>
      </c>
      <c r="X13" s="754"/>
      <c r="Y13" s="751">
        <v>26</v>
      </c>
      <c r="Z13" s="752"/>
      <c r="AA13" s="751">
        <v>27</v>
      </c>
      <c r="AB13" s="752"/>
      <c r="AC13" s="753">
        <v>28</v>
      </c>
      <c r="AD13" s="754"/>
      <c r="AE13" s="855">
        <v>29</v>
      </c>
      <c r="AF13" s="857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762"/>
      <c r="D14" s="763"/>
      <c r="E14" s="764"/>
      <c r="F14" s="765"/>
      <c r="G14" s="764"/>
      <c r="H14" s="765"/>
      <c r="I14" s="764"/>
      <c r="J14" s="765"/>
      <c r="K14" s="764"/>
      <c r="L14" s="765"/>
      <c r="M14" s="764"/>
      <c r="N14" s="765"/>
      <c r="O14" s="764"/>
      <c r="P14" s="766"/>
      <c r="Q14" s="512">
        <v>10</v>
      </c>
      <c r="R14" s="495" t="s">
        <v>450</v>
      </c>
      <c r="S14" s="860">
        <v>30</v>
      </c>
      <c r="T14" s="861"/>
      <c r="U14" s="764">
        <v>31</v>
      </c>
      <c r="V14" s="765"/>
      <c r="W14" s="764"/>
      <c r="X14" s="765"/>
      <c r="Y14" s="764"/>
      <c r="Z14" s="765"/>
      <c r="AA14" s="764"/>
      <c r="AB14" s="765"/>
      <c r="AC14" s="764"/>
      <c r="AD14" s="765"/>
      <c r="AE14" s="764"/>
      <c r="AF14" s="766"/>
      <c r="AG14" s="442"/>
    </row>
    <row r="15" spans="1:35" s="352" customFormat="1" ht="14.25" customHeight="1">
      <c r="A15" s="535"/>
      <c r="B15" s="498">
        <v>18</v>
      </c>
      <c r="C15" s="755"/>
      <c r="D15" s="761"/>
      <c r="E15" s="755"/>
      <c r="F15" s="761"/>
      <c r="G15" s="755"/>
      <c r="H15" s="761"/>
      <c r="I15" s="855">
        <v>1</v>
      </c>
      <c r="J15" s="856"/>
      <c r="K15" s="855">
        <v>2</v>
      </c>
      <c r="L15" s="856"/>
      <c r="M15" s="855">
        <v>3</v>
      </c>
      <c r="N15" s="856"/>
      <c r="O15" s="858">
        <v>4</v>
      </c>
      <c r="P15" s="859"/>
      <c r="Q15" s="512"/>
      <c r="R15" s="494">
        <v>22</v>
      </c>
      <c r="S15" s="755"/>
      <c r="T15" s="761"/>
      <c r="U15" s="755"/>
      <c r="V15" s="761"/>
      <c r="W15" s="755">
        <v>1</v>
      </c>
      <c r="X15" s="761"/>
      <c r="Y15" s="755">
        <v>2</v>
      </c>
      <c r="Z15" s="761"/>
      <c r="AA15" s="755">
        <v>3</v>
      </c>
      <c r="AB15" s="761"/>
      <c r="AC15" s="755">
        <v>4</v>
      </c>
      <c r="AD15" s="761"/>
      <c r="AE15" s="858">
        <v>5</v>
      </c>
      <c r="AF15" s="859"/>
      <c r="AG15" s="442"/>
    </row>
    <row r="16" spans="1:35" s="352" customFormat="1" ht="14.25" customHeight="1">
      <c r="A16" s="535"/>
      <c r="B16" s="495" t="s">
        <v>74</v>
      </c>
      <c r="C16" s="862">
        <v>5</v>
      </c>
      <c r="D16" s="863"/>
      <c r="E16" s="753">
        <v>6</v>
      </c>
      <c r="F16" s="754"/>
      <c r="G16" s="753">
        <v>7</v>
      </c>
      <c r="H16" s="754"/>
      <c r="I16" s="753">
        <v>8</v>
      </c>
      <c r="J16" s="754"/>
      <c r="K16" s="753">
        <v>9</v>
      </c>
      <c r="L16" s="754"/>
      <c r="M16" s="753">
        <v>10</v>
      </c>
      <c r="N16" s="754"/>
      <c r="O16" s="864" t="s">
        <v>451</v>
      </c>
      <c r="P16" s="865"/>
      <c r="Q16" s="512"/>
      <c r="R16" s="495" t="s">
        <v>74</v>
      </c>
      <c r="S16" s="855">
        <v>6</v>
      </c>
      <c r="T16" s="856"/>
      <c r="U16" s="753">
        <v>7</v>
      </c>
      <c r="V16" s="754"/>
      <c r="W16" s="753">
        <v>8</v>
      </c>
      <c r="X16" s="754"/>
      <c r="Y16" s="753">
        <v>9</v>
      </c>
      <c r="Z16" s="754"/>
      <c r="AA16" s="753">
        <v>10</v>
      </c>
      <c r="AB16" s="754"/>
      <c r="AC16" s="753">
        <v>11</v>
      </c>
      <c r="AD16" s="754"/>
      <c r="AE16" s="855">
        <v>12</v>
      </c>
      <c r="AF16" s="857"/>
      <c r="AG16" s="442"/>
    </row>
    <row r="17" spans="1:35" s="352" customFormat="1" ht="14.25" customHeight="1">
      <c r="A17" s="535"/>
      <c r="B17" s="499">
        <v>2</v>
      </c>
      <c r="C17" s="855">
        <v>12</v>
      </c>
      <c r="D17" s="856"/>
      <c r="E17" s="751">
        <v>13</v>
      </c>
      <c r="F17" s="752"/>
      <c r="G17" s="751">
        <v>14</v>
      </c>
      <c r="H17" s="752"/>
      <c r="I17" s="751">
        <v>15</v>
      </c>
      <c r="J17" s="752"/>
      <c r="K17" s="751">
        <v>16</v>
      </c>
      <c r="L17" s="752"/>
      <c r="M17" s="751">
        <v>17</v>
      </c>
      <c r="N17" s="752"/>
      <c r="O17" s="866">
        <v>18</v>
      </c>
      <c r="P17" s="867"/>
      <c r="Q17" s="512"/>
      <c r="R17" s="517">
        <v>8</v>
      </c>
      <c r="S17" s="855">
        <v>13</v>
      </c>
      <c r="T17" s="856"/>
      <c r="U17" s="868">
        <v>14</v>
      </c>
      <c r="V17" s="869"/>
      <c r="W17" s="753">
        <v>15</v>
      </c>
      <c r="X17" s="754"/>
      <c r="Y17" s="753">
        <v>16</v>
      </c>
      <c r="Z17" s="754"/>
      <c r="AA17" s="753">
        <v>17</v>
      </c>
      <c r="AB17" s="754"/>
      <c r="AC17" s="753">
        <v>18</v>
      </c>
      <c r="AD17" s="754"/>
      <c r="AE17" s="870">
        <v>19</v>
      </c>
      <c r="AF17" s="857"/>
      <c r="AG17" s="442"/>
    </row>
    <row r="18" spans="1:35" s="352" customFormat="1" ht="14.25" customHeight="1">
      <c r="A18" s="535"/>
      <c r="B18" s="499" t="s">
        <v>440</v>
      </c>
      <c r="C18" s="855">
        <v>19</v>
      </c>
      <c r="D18" s="856"/>
      <c r="E18" s="751">
        <v>20</v>
      </c>
      <c r="F18" s="752"/>
      <c r="G18" s="751">
        <v>21</v>
      </c>
      <c r="H18" s="752"/>
      <c r="I18" s="751">
        <v>22</v>
      </c>
      <c r="J18" s="752"/>
      <c r="K18" s="751">
        <v>23</v>
      </c>
      <c r="L18" s="752"/>
      <c r="M18" s="751">
        <v>24</v>
      </c>
      <c r="N18" s="752"/>
      <c r="O18" s="771">
        <v>25</v>
      </c>
      <c r="P18" s="772"/>
      <c r="Q18" s="512"/>
      <c r="R18" s="518" t="s">
        <v>440</v>
      </c>
      <c r="S18" s="855">
        <v>20</v>
      </c>
      <c r="T18" s="856"/>
      <c r="U18" s="753">
        <v>21</v>
      </c>
      <c r="V18" s="754"/>
      <c r="W18" s="753">
        <v>22</v>
      </c>
      <c r="X18" s="754"/>
      <c r="Y18" s="753">
        <v>23</v>
      </c>
      <c r="Z18" s="754"/>
      <c r="AA18" s="753">
        <v>24</v>
      </c>
      <c r="AB18" s="754"/>
      <c r="AC18" s="753">
        <v>25</v>
      </c>
      <c r="AD18" s="754"/>
      <c r="AE18" s="855">
        <v>26</v>
      </c>
      <c r="AF18" s="857"/>
      <c r="AG18" s="442"/>
    </row>
    <row r="19" spans="1:35" s="352" customFormat="1" ht="14.25" customHeight="1">
      <c r="A19" s="535" t="s">
        <v>477</v>
      </c>
      <c r="B19" s="500">
        <v>19</v>
      </c>
      <c r="C19" s="855">
        <v>26</v>
      </c>
      <c r="D19" s="856"/>
      <c r="E19" s="751">
        <v>27</v>
      </c>
      <c r="F19" s="752"/>
      <c r="G19" s="753">
        <v>28</v>
      </c>
      <c r="H19" s="754"/>
      <c r="I19" s="753"/>
      <c r="J19" s="754"/>
      <c r="K19" s="753"/>
      <c r="L19" s="754"/>
      <c r="M19" s="753"/>
      <c r="N19" s="754"/>
      <c r="O19" s="753"/>
      <c r="P19" s="760"/>
      <c r="Q19" s="512">
        <v>23</v>
      </c>
      <c r="R19" s="497">
        <v>23</v>
      </c>
      <c r="S19" s="855">
        <v>27</v>
      </c>
      <c r="T19" s="856"/>
      <c r="U19" s="753">
        <v>28</v>
      </c>
      <c r="V19" s="754"/>
      <c r="W19" s="753">
        <v>29</v>
      </c>
      <c r="X19" s="754"/>
      <c r="Y19" s="753">
        <v>30</v>
      </c>
      <c r="Z19" s="754"/>
      <c r="AA19" s="753">
        <v>31</v>
      </c>
      <c r="AB19" s="754"/>
      <c r="AC19" s="753"/>
      <c r="AD19" s="754"/>
      <c r="AE19" s="753"/>
      <c r="AF19" s="760"/>
      <c r="AG19" s="442"/>
    </row>
    <row r="20" spans="1:35" s="352" customFormat="1" ht="14.25" customHeight="1">
      <c r="A20" s="535" t="s">
        <v>479</v>
      </c>
      <c r="B20" s="495" t="s">
        <v>450</v>
      </c>
      <c r="C20" s="774"/>
      <c r="D20" s="775"/>
      <c r="E20" s="764"/>
      <c r="F20" s="765"/>
      <c r="G20" s="764"/>
      <c r="H20" s="765"/>
      <c r="I20" s="764"/>
      <c r="J20" s="765"/>
      <c r="K20" s="764"/>
      <c r="L20" s="765"/>
      <c r="M20" s="764"/>
      <c r="N20" s="765"/>
      <c r="O20" s="764"/>
      <c r="P20" s="766"/>
      <c r="Q20" s="512">
        <v>8</v>
      </c>
      <c r="R20" s="501" t="s">
        <v>450</v>
      </c>
      <c r="S20" s="774"/>
      <c r="T20" s="775"/>
      <c r="U20" s="764"/>
      <c r="V20" s="765"/>
      <c r="W20" s="764"/>
      <c r="X20" s="765"/>
      <c r="Y20" s="764"/>
      <c r="Z20" s="765"/>
      <c r="AA20" s="764"/>
      <c r="AB20" s="765"/>
      <c r="AC20" s="764"/>
      <c r="AD20" s="765"/>
      <c r="AE20" s="764"/>
      <c r="AF20" s="766"/>
      <c r="AG20" s="442"/>
    </row>
    <row r="21" spans="1:35" s="352" customFormat="1" ht="14.25" customHeight="1">
      <c r="A21" s="535"/>
      <c r="B21" s="498">
        <v>21</v>
      </c>
      <c r="C21" s="755"/>
      <c r="D21" s="761"/>
      <c r="E21" s="755"/>
      <c r="F21" s="761"/>
      <c r="G21" s="755"/>
      <c r="H21" s="761"/>
      <c r="I21" s="755">
        <v>1</v>
      </c>
      <c r="J21" s="761"/>
      <c r="K21" s="755">
        <v>2</v>
      </c>
      <c r="L21" s="761"/>
      <c r="M21" s="755">
        <v>3</v>
      </c>
      <c r="N21" s="761"/>
      <c r="O21" s="858">
        <v>4</v>
      </c>
      <c r="P21" s="859"/>
      <c r="Q21" s="512"/>
      <c r="R21" s="520">
        <v>23</v>
      </c>
      <c r="S21" s="776"/>
      <c r="T21" s="777"/>
      <c r="U21" s="755"/>
      <c r="V21" s="761"/>
      <c r="W21" s="776"/>
      <c r="X21" s="778"/>
      <c r="Y21" s="776"/>
      <c r="Z21" s="778"/>
      <c r="AA21" s="776"/>
      <c r="AB21" s="778"/>
      <c r="AC21" s="776">
        <v>1</v>
      </c>
      <c r="AD21" s="778"/>
      <c r="AE21" s="858">
        <v>2</v>
      </c>
      <c r="AF21" s="859"/>
      <c r="AG21" s="442"/>
    </row>
    <row r="22" spans="1:35" s="352" customFormat="1" ht="14.25" customHeight="1">
      <c r="A22" s="535"/>
      <c r="B22" s="495" t="s">
        <v>74</v>
      </c>
      <c r="C22" s="855">
        <v>5</v>
      </c>
      <c r="D22" s="856"/>
      <c r="E22" s="753">
        <v>6</v>
      </c>
      <c r="F22" s="754"/>
      <c r="G22" s="753">
        <v>7</v>
      </c>
      <c r="H22" s="754"/>
      <c r="I22" s="753">
        <v>8</v>
      </c>
      <c r="J22" s="754"/>
      <c r="K22" s="753">
        <v>9</v>
      </c>
      <c r="L22" s="754"/>
      <c r="M22" s="753">
        <v>10</v>
      </c>
      <c r="N22" s="754"/>
      <c r="O22" s="855">
        <v>11</v>
      </c>
      <c r="P22" s="857"/>
      <c r="Q22" s="512"/>
      <c r="R22" s="495" t="s">
        <v>74</v>
      </c>
      <c r="S22" s="855">
        <v>3</v>
      </c>
      <c r="T22" s="856"/>
      <c r="U22" s="753">
        <v>4</v>
      </c>
      <c r="V22" s="754"/>
      <c r="W22" s="753">
        <v>5</v>
      </c>
      <c r="X22" s="754"/>
      <c r="Y22" s="753">
        <v>6</v>
      </c>
      <c r="Z22" s="754"/>
      <c r="AA22" s="753">
        <v>7</v>
      </c>
      <c r="AB22" s="754"/>
      <c r="AC22" s="753">
        <v>8</v>
      </c>
      <c r="AD22" s="754"/>
      <c r="AE22" s="855">
        <v>9</v>
      </c>
      <c r="AF22" s="857"/>
      <c r="AG22" s="442"/>
    </row>
    <row r="23" spans="1:35" s="352" customFormat="1" ht="14.25" customHeight="1">
      <c r="A23" s="535"/>
      <c r="B23" s="499">
        <v>3</v>
      </c>
      <c r="C23" s="855">
        <v>12</v>
      </c>
      <c r="D23" s="856"/>
      <c r="E23" s="753">
        <v>13</v>
      </c>
      <c r="F23" s="754"/>
      <c r="G23" s="753">
        <v>14</v>
      </c>
      <c r="H23" s="754"/>
      <c r="I23" s="753">
        <v>15</v>
      </c>
      <c r="J23" s="754"/>
      <c r="K23" s="753">
        <v>16</v>
      </c>
      <c r="L23" s="754"/>
      <c r="M23" s="753">
        <v>17</v>
      </c>
      <c r="N23" s="754"/>
      <c r="O23" s="855">
        <v>18</v>
      </c>
      <c r="P23" s="857"/>
      <c r="Q23" s="512"/>
      <c r="R23" s="514">
        <v>9</v>
      </c>
      <c r="S23" s="855">
        <v>10</v>
      </c>
      <c r="T23" s="856"/>
      <c r="U23" s="753">
        <v>11</v>
      </c>
      <c r="V23" s="754"/>
      <c r="W23" s="753">
        <v>12</v>
      </c>
      <c r="X23" s="754"/>
      <c r="Y23" s="753">
        <v>13</v>
      </c>
      <c r="Z23" s="754"/>
      <c r="AA23" s="753">
        <v>14</v>
      </c>
      <c r="AB23" s="754"/>
      <c r="AC23" s="753">
        <v>15</v>
      </c>
      <c r="AD23" s="754"/>
      <c r="AE23" s="855">
        <v>16</v>
      </c>
      <c r="AF23" s="857"/>
      <c r="AG23" s="442"/>
    </row>
    <row r="24" spans="1:35" s="352" customFormat="1" ht="14.25" customHeight="1">
      <c r="A24" s="535"/>
      <c r="B24" s="499" t="s">
        <v>440</v>
      </c>
      <c r="C24" s="855">
        <v>19</v>
      </c>
      <c r="D24" s="856"/>
      <c r="E24" s="753">
        <v>20</v>
      </c>
      <c r="F24" s="754"/>
      <c r="G24" s="753">
        <v>21</v>
      </c>
      <c r="H24" s="754"/>
      <c r="I24" s="753">
        <v>22</v>
      </c>
      <c r="J24" s="754"/>
      <c r="K24" s="753">
        <v>23</v>
      </c>
      <c r="L24" s="754"/>
      <c r="M24" s="753">
        <v>24</v>
      </c>
      <c r="N24" s="754"/>
      <c r="O24" s="855">
        <v>25</v>
      </c>
      <c r="P24" s="857"/>
      <c r="Q24" s="512"/>
      <c r="R24" s="521" t="s">
        <v>440</v>
      </c>
      <c r="S24" s="855">
        <v>17</v>
      </c>
      <c r="T24" s="856"/>
      <c r="U24" s="753">
        <v>18</v>
      </c>
      <c r="V24" s="754"/>
      <c r="W24" s="753">
        <v>19</v>
      </c>
      <c r="X24" s="754"/>
      <c r="Y24" s="753">
        <v>20</v>
      </c>
      <c r="Z24" s="754"/>
      <c r="AA24" s="753">
        <v>21</v>
      </c>
      <c r="AB24" s="754"/>
      <c r="AC24" s="753">
        <v>22</v>
      </c>
      <c r="AD24" s="754"/>
      <c r="AE24" s="855">
        <v>23</v>
      </c>
      <c r="AF24" s="857"/>
      <c r="AG24" s="442"/>
    </row>
    <row r="25" spans="1:35" s="352" customFormat="1" ht="14.25" customHeight="1">
      <c r="A25" s="535" t="s">
        <v>480</v>
      </c>
      <c r="B25" s="500">
        <v>23</v>
      </c>
      <c r="C25" s="855">
        <v>26</v>
      </c>
      <c r="D25" s="856"/>
      <c r="E25" s="751">
        <v>27</v>
      </c>
      <c r="F25" s="752"/>
      <c r="G25" s="751">
        <v>28</v>
      </c>
      <c r="H25" s="752"/>
      <c r="I25" s="753">
        <v>29</v>
      </c>
      <c r="J25" s="754"/>
      <c r="K25" s="753">
        <v>30</v>
      </c>
      <c r="L25" s="754"/>
      <c r="M25" s="753">
        <v>31</v>
      </c>
      <c r="N25" s="754"/>
      <c r="O25" s="753"/>
      <c r="P25" s="760"/>
      <c r="Q25" s="512">
        <v>21</v>
      </c>
      <c r="R25" s="516">
        <v>21</v>
      </c>
      <c r="S25" s="855">
        <v>24</v>
      </c>
      <c r="T25" s="856"/>
      <c r="U25" s="753">
        <v>25</v>
      </c>
      <c r="V25" s="754"/>
      <c r="W25" s="753">
        <v>26</v>
      </c>
      <c r="X25" s="754"/>
      <c r="Y25" s="753">
        <v>27</v>
      </c>
      <c r="Z25" s="754"/>
      <c r="AA25" s="753">
        <v>28</v>
      </c>
      <c r="AB25" s="754"/>
      <c r="AC25" s="753">
        <v>29</v>
      </c>
      <c r="AD25" s="754"/>
      <c r="AE25" s="855">
        <v>30</v>
      </c>
      <c r="AF25" s="857"/>
      <c r="AG25" s="442"/>
    </row>
    <row r="26" spans="1:35" s="352" customFormat="1" ht="14.25" customHeight="1">
      <c r="A26" s="535" t="s">
        <v>481</v>
      </c>
      <c r="B26" s="495" t="s">
        <v>450</v>
      </c>
      <c r="C26" s="762"/>
      <c r="D26" s="763"/>
      <c r="E26" s="762"/>
      <c r="F26" s="763"/>
      <c r="G26" s="764"/>
      <c r="H26" s="765"/>
      <c r="I26" s="764"/>
      <c r="J26" s="765"/>
      <c r="K26" s="764"/>
      <c r="L26" s="765"/>
      <c r="M26" s="764"/>
      <c r="N26" s="765"/>
      <c r="O26" s="764"/>
      <c r="P26" s="766"/>
      <c r="Q26" s="512">
        <v>9</v>
      </c>
      <c r="R26" s="495" t="s">
        <v>450</v>
      </c>
      <c r="S26" s="764"/>
      <c r="T26" s="765"/>
      <c r="U26" s="764"/>
      <c r="V26" s="765"/>
      <c r="W26" s="764"/>
      <c r="X26" s="765"/>
      <c r="Y26" s="764"/>
      <c r="Z26" s="765"/>
      <c r="AA26" s="764"/>
      <c r="AB26" s="765"/>
      <c r="AC26" s="764"/>
      <c r="AD26" s="765"/>
      <c r="AE26" s="764"/>
      <c r="AF26" s="766"/>
      <c r="AG26" s="442"/>
    </row>
    <row r="27" spans="1:35" s="352" customFormat="1" ht="14.25" customHeight="1">
      <c r="A27" s="535"/>
      <c r="B27" s="498">
        <v>21</v>
      </c>
      <c r="C27" s="780"/>
      <c r="D27" s="781"/>
      <c r="E27" s="755"/>
      <c r="F27" s="761"/>
      <c r="G27" s="776"/>
      <c r="H27" s="778"/>
      <c r="I27" s="776"/>
      <c r="J27" s="778"/>
      <c r="K27" s="776"/>
      <c r="L27" s="778"/>
      <c r="M27" s="776"/>
      <c r="N27" s="778"/>
      <c r="O27" s="862">
        <v>1</v>
      </c>
      <c r="P27" s="871"/>
      <c r="Q27" s="512"/>
      <c r="R27" s="513">
        <v>15</v>
      </c>
      <c r="S27" s="747" t="s">
        <v>452</v>
      </c>
      <c r="T27" s="748"/>
      <c r="U27" s="747" t="s">
        <v>453</v>
      </c>
      <c r="V27" s="748"/>
      <c r="W27" s="782" t="s">
        <v>454</v>
      </c>
      <c r="X27" s="748"/>
      <c r="Y27" s="779" t="s">
        <v>455</v>
      </c>
      <c r="Z27" s="748"/>
      <c r="AA27" s="855">
        <v>5</v>
      </c>
      <c r="AB27" s="856"/>
      <c r="AC27" s="855">
        <v>6</v>
      </c>
      <c r="AD27" s="856"/>
      <c r="AE27" s="858">
        <v>7</v>
      </c>
      <c r="AF27" s="859"/>
      <c r="AG27" s="442"/>
      <c r="AI27" s="541"/>
    </row>
    <row r="28" spans="1:35" s="352" customFormat="1" ht="14.25" customHeight="1">
      <c r="A28" s="535"/>
      <c r="B28" s="495" t="s">
        <v>74</v>
      </c>
      <c r="C28" s="855">
        <v>2</v>
      </c>
      <c r="D28" s="856"/>
      <c r="E28" s="855">
        <v>3</v>
      </c>
      <c r="F28" s="856"/>
      <c r="G28" s="747" t="s">
        <v>456</v>
      </c>
      <c r="H28" s="748"/>
      <c r="I28" s="753">
        <v>5</v>
      </c>
      <c r="J28" s="754"/>
      <c r="K28" s="753">
        <v>6</v>
      </c>
      <c r="L28" s="754"/>
      <c r="M28" s="753">
        <v>7</v>
      </c>
      <c r="N28" s="754"/>
      <c r="O28" s="753">
        <v>8</v>
      </c>
      <c r="P28" s="760"/>
      <c r="Q28" s="512"/>
      <c r="R28" s="495" t="s">
        <v>74</v>
      </c>
      <c r="S28" s="862">
        <v>8</v>
      </c>
      <c r="T28" s="863"/>
      <c r="U28" s="753">
        <v>9</v>
      </c>
      <c r="V28" s="754"/>
      <c r="W28" s="753">
        <v>10</v>
      </c>
      <c r="X28" s="754"/>
      <c r="Y28" s="753">
        <v>11</v>
      </c>
      <c r="Z28" s="754"/>
      <c r="AA28" s="753">
        <v>12</v>
      </c>
      <c r="AB28" s="754"/>
      <c r="AC28" s="753">
        <v>13</v>
      </c>
      <c r="AD28" s="754"/>
      <c r="AE28" s="855">
        <v>14</v>
      </c>
      <c r="AF28" s="857"/>
      <c r="AG28" s="442"/>
    </row>
    <row r="29" spans="1:35" s="352" customFormat="1" ht="14.25" customHeight="1">
      <c r="A29" s="535"/>
      <c r="B29" s="499">
        <v>4</v>
      </c>
      <c r="C29" s="855">
        <v>9</v>
      </c>
      <c r="D29" s="856"/>
      <c r="E29" s="753">
        <v>10</v>
      </c>
      <c r="F29" s="754"/>
      <c r="G29" s="753">
        <v>11</v>
      </c>
      <c r="H29" s="754"/>
      <c r="I29" s="753">
        <v>12</v>
      </c>
      <c r="J29" s="754"/>
      <c r="K29" s="753">
        <v>13</v>
      </c>
      <c r="L29" s="754"/>
      <c r="M29" s="753">
        <v>14</v>
      </c>
      <c r="N29" s="754"/>
      <c r="O29" s="855">
        <v>15</v>
      </c>
      <c r="P29" s="857"/>
      <c r="Q29" s="512"/>
      <c r="R29" s="514">
        <v>10</v>
      </c>
      <c r="S29" s="855">
        <v>15</v>
      </c>
      <c r="T29" s="856"/>
      <c r="U29" s="753">
        <v>16</v>
      </c>
      <c r="V29" s="754"/>
      <c r="W29" s="753">
        <v>17</v>
      </c>
      <c r="X29" s="754"/>
      <c r="Y29" s="753">
        <v>18</v>
      </c>
      <c r="Z29" s="754"/>
      <c r="AA29" s="753">
        <v>19</v>
      </c>
      <c r="AB29" s="754"/>
      <c r="AC29" s="753">
        <v>20</v>
      </c>
      <c r="AD29" s="754"/>
      <c r="AE29" s="855">
        <v>21</v>
      </c>
      <c r="AF29" s="857"/>
      <c r="AG29" s="442"/>
    </row>
    <row r="30" spans="1:35" s="352" customFormat="1" ht="14.25" customHeight="1">
      <c r="A30" s="535"/>
      <c r="B30" s="499" t="s">
        <v>440</v>
      </c>
      <c r="C30" s="855">
        <v>16</v>
      </c>
      <c r="D30" s="856"/>
      <c r="E30" s="753">
        <v>17</v>
      </c>
      <c r="F30" s="754"/>
      <c r="G30" s="753">
        <v>18</v>
      </c>
      <c r="H30" s="754"/>
      <c r="I30" s="753">
        <v>19</v>
      </c>
      <c r="J30" s="754"/>
      <c r="K30" s="753">
        <v>20</v>
      </c>
      <c r="L30" s="754"/>
      <c r="M30" s="753">
        <v>21</v>
      </c>
      <c r="N30" s="754"/>
      <c r="O30" s="855">
        <v>22</v>
      </c>
      <c r="P30" s="857"/>
      <c r="Q30" s="512"/>
      <c r="R30" s="521" t="s">
        <v>440</v>
      </c>
      <c r="S30" s="855">
        <v>22</v>
      </c>
      <c r="T30" s="856"/>
      <c r="U30" s="753">
        <v>23</v>
      </c>
      <c r="V30" s="754"/>
      <c r="W30" s="753">
        <v>24</v>
      </c>
      <c r="X30" s="754"/>
      <c r="Y30" s="753">
        <v>25</v>
      </c>
      <c r="Z30" s="754"/>
      <c r="AA30" s="753">
        <v>26</v>
      </c>
      <c r="AB30" s="754"/>
      <c r="AC30" s="753">
        <v>27</v>
      </c>
      <c r="AD30" s="754"/>
      <c r="AE30" s="855">
        <v>28</v>
      </c>
      <c r="AF30" s="857"/>
      <c r="AG30" s="442"/>
    </row>
    <row r="31" spans="1:35" s="352" customFormat="1" ht="14.25" customHeight="1">
      <c r="A31" s="535" t="s">
        <v>477</v>
      </c>
      <c r="B31" s="500">
        <v>19</v>
      </c>
      <c r="C31" s="855">
        <v>23</v>
      </c>
      <c r="D31" s="856"/>
      <c r="E31" s="753">
        <v>24</v>
      </c>
      <c r="F31" s="754"/>
      <c r="G31" s="753">
        <v>25</v>
      </c>
      <c r="H31" s="754"/>
      <c r="I31" s="753">
        <v>26</v>
      </c>
      <c r="J31" s="754"/>
      <c r="K31" s="753">
        <v>27</v>
      </c>
      <c r="L31" s="754"/>
      <c r="M31" s="786">
        <v>28</v>
      </c>
      <c r="N31" s="754"/>
      <c r="O31" s="855">
        <v>29</v>
      </c>
      <c r="P31" s="857"/>
      <c r="Q31" s="522">
        <v>17</v>
      </c>
      <c r="R31" s="516">
        <v>17</v>
      </c>
      <c r="S31" s="855">
        <v>29</v>
      </c>
      <c r="T31" s="856"/>
      <c r="U31" s="753">
        <v>30</v>
      </c>
      <c r="V31" s="754"/>
      <c r="W31" s="753">
        <v>31</v>
      </c>
      <c r="X31" s="754"/>
      <c r="Y31" s="753"/>
      <c r="Z31" s="754"/>
      <c r="AA31" s="753"/>
      <c r="AB31" s="754"/>
      <c r="AC31" s="753"/>
      <c r="AD31" s="754"/>
      <c r="AE31" s="753"/>
      <c r="AF31" s="760"/>
      <c r="AG31" s="442"/>
    </row>
    <row r="32" spans="1:35" s="352" customFormat="1" ht="14.25" customHeight="1">
      <c r="A32" s="535" t="s">
        <v>482</v>
      </c>
      <c r="B32" s="495" t="s">
        <v>450</v>
      </c>
      <c r="C32" s="860">
        <v>30</v>
      </c>
      <c r="D32" s="861"/>
      <c r="E32" s="764"/>
      <c r="F32" s="765"/>
      <c r="G32" s="764"/>
      <c r="H32" s="765"/>
      <c r="I32" s="764"/>
      <c r="J32" s="765"/>
      <c r="K32" s="764"/>
      <c r="L32" s="765"/>
      <c r="M32" s="764"/>
      <c r="N32" s="765"/>
      <c r="O32" s="764"/>
      <c r="P32" s="766"/>
      <c r="Q32" s="512">
        <v>14</v>
      </c>
      <c r="R32" s="495" t="s">
        <v>450</v>
      </c>
      <c r="S32" s="764"/>
      <c r="T32" s="765"/>
      <c r="U32" s="783"/>
      <c r="V32" s="784"/>
      <c r="W32" s="783"/>
      <c r="X32" s="784"/>
      <c r="Y32" s="783"/>
      <c r="Z32" s="784"/>
      <c r="AA32" s="783"/>
      <c r="AB32" s="784"/>
      <c r="AC32" s="783"/>
      <c r="AD32" s="784"/>
      <c r="AE32" s="783"/>
      <c r="AF32" s="785"/>
      <c r="AG32" s="442"/>
    </row>
    <row r="33" spans="1:33" s="352" customFormat="1" ht="14.25" customHeight="1">
      <c r="A33" s="535"/>
      <c r="B33" s="498">
        <v>21</v>
      </c>
      <c r="C33" s="753"/>
      <c r="D33" s="754"/>
      <c r="E33" s="787" t="s">
        <v>457</v>
      </c>
      <c r="F33" s="788"/>
      <c r="G33" s="753">
        <v>2</v>
      </c>
      <c r="H33" s="754"/>
      <c r="I33" s="755">
        <v>3</v>
      </c>
      <c r="J33" s="761"/>
      <c r="K33" s="755">
        <v>4</v>
      </c>
      <c r="L33" s="761"/>
      <c r="M33" s="776">
        <v>5</v>
      </c>
      <c r="N33" s="778"/>
      <c r="O33" s="755">
        <v>6</v>
      </c>
      <c r="P33" s="756"/>
      <c r="Q33" s="512"/>
      <c r="R33" s="513">
        <v>23</v>
      </c>
      <c r="S33" s="755"/>
      <c r="T33" s="761"/>
      <c r="U33" s="755"/>
      <c r="V33" s="761"/>
      <c r="W33" s="755"/>
      <c r="X33" s="761"/>
      <c r="Y33" s="755">
        <v>1</v>
      </c>
      <c r="Z33" s="761"/>
      <c r="AA33" s="755">
        <v>2</v>
      </c>
      <c r="AB33" s="761"/>
      <c r="AC33" s="755">
        <v>3</v>
      </c>
      <c r="AD33" s="761"/>
      <c r="AE33" s="858">
        <v>4</v>
      </c>
      <c r="AF33" s="859"/>
      <c r="AG33" s="442"/>
    </row>
    <row r="34" spans="1:33" s="352" customFormat="1" ht="14.25" customHeight="1">
      <c r="A34" s="535"/>
      <c r="B34" s="495" t="s">
        <v>74</v>
      </c>
      <c r="C34" s="855">
        <v>7</v>
      </c>
      <c r="D34" s="856"/>
      <c r="E34" s="753">
        <v>8</v>
      </c>
      <c r="F34" s="754"/>
      <c r="G34" s="753">
        <v>9</v>
      </c>
      <c r="H34" s="754"/>
      <c r="I34" s="753">
        <v>10</v>
      </c>
      <c r="J34" s="754"/>
      <c r="K34" s="753">
        <v>11</v>
      </c>
      <c r="L34" s="754"/>
      <c r="M34" s="753">
        <v>12</v>
      </c>
      <c r="N34" s="754"/>
      <c r="O34" s="855">
        <v>13</v>
      </c>
      <c r="P34" s="857"/>
      <c r="Q34" s="512"/>
      <c r="R34" s="495" t="s">
        <v>74</v>
      </c>
      <c r="S34" s="855">
        <v>5</v>
      </c>
      <c r="T34" s="856"/>
      <c r="U34" s="753">
        <v>6</v>
      </c>
      <c r="V34" s="754"/>
      <c r="W34" s="753">
        <v>7</v>
      </c>
      <c r="X34" s="754"/>
      <c r="Y34" s="753">
        <v>8</v>
      </c>
      <c r="Z34" s="754"/>
      <c r="AA34" s="753">
        <v>9</v>
      </c>
      <c r="AB34" s="754"/>
      <c r="AC34" s="753">
        <v>10</v>
      </c>
      <c r="AD34" s="754"/>
      <c r="AE34" s="855">
        <v>11</v>
      </c>
      <c r="AF34" s="857"/>
      <c r="AG34" s="442"/>
    </row>
    <row r="35" spans="1:33" s="352" customFormat="1" ht="14.25" customHeight="1">
      <c r="A35" s="535"/>
      <c r="B35" s="499">
        <v>5</v>
      </c>
      <c r="C35" s="855">
        <v>14</v>
      </c>
      <c r="D35" s="856"/>
      <c r="E35" s="753">
        <v>15</v>
      </c>
      <c r="F35" s="754"/>
      <c r="G35" s="753">
        <v>16</v>
      </c>
      <c r="H35" s="754"/>
      <c r="I35" s="753">
        <v>17</v>
      </c>
      <c r="J35" s="754"/>
      <c r="K35" s="753">
        <v>18</v>
      </c>
      <c r="L35" s="754"/>
      <c r="M35" s="753">
        <v>19</v>
      </c>
      <c r="N35" s="754"/>
      <c r="O35" s="855">
        <v>20</v>
      </c>
      <c r="P35" s="857"/>
      <c r="Q35" s="512"/>
      <c r="R35" s="514">
        <v>11</v>
      </c>
      <c r="S35" s="855">
        <v>12</v>
      </c>
      <c r="T35" s="856"/>
      <c r="U35" s="753">
        <v>13</v>
      </c>
      <c r="V35" s="754"/>
      <c r="W35" s="753">
        <v>14</v>
      </c>
      <c r="X35" s="754"/>
      <c r="Y35" s="753">
        <v>15</v>
      </c>
      <c r="Z35" s="754"/>
      <c r="AA35" s="753">
        <v>16</v>
      </c>
      <c r="AB35" s="754"/>
      <c r="AC35" s="753">
        <v>17</v>
      </c>
      <c r="AD35" s="754"/>
      <c r="AE35" s="855">
        <v>18</v>
      </c>
      <c r="AF35" s="857"/>
      <c r="AG35" s="442"/>
    </row>
    <row r="36" spans="1:33" s="352" customFormat="1" ht="14.25" customHeight="1">
      <c r="A36" s="535"/>
      <c r="B36" s="499" t="s">
        <v>440</v>
      </c>
      <c r="C36" s="855">
        <v>21</v>
      </c>
      <c r="D36" s="856"/>
      <c r="E36" s="753">
        <v>22</v>
      </c>
      <c r="F36" s="754"/>
      <c r="G36" s="753">
        <v>23</v>
      </c>
      <c r="H36" s="754"/>
      <c r="I36" s="753">
        <v>24</v>
      </c>
      <c r="J36" s="754"/>
      <c r="K36" s="753">
        <v>25</v>
      </c>
      <c r="L36" s="754"/>
      <c r="M36" s="753">
        <v>26</v>
      </c>
      <c r="N36" s="754"/>
      <c r="O36" s="855">
        <v>27</v>
      </c>
      <c r="P36" s="857"/>
      <c r="Q36" s="512"/>
      <c r="R36" s="521" t="s">
        <v>440</v>
      </c>
      <c r="S36" s="855">
        <v>19</v>
      </c>
      <c r="T36" s="856"/>
      <c r="U36" s="753">
        <v>20</v>
      </c>
      <c r="V36" s="754"/>
      <c r="W36" s="753">
        <v>21</v>
      </c>
      <c r="X36" s="754"/>
      <c r="Y36" s="753">
        <v>22</v>
      </c>
      <c r="Z36" s="754"/>
      <c r="AA36" s="753">
        <v>23</v>
      </c>
      <c r="AB36" s="754"/>
      <c r="AC36" s="753">
        <v>24</v>
      </c>
      <c r="AD36" s="754"/>
      <c r="AE36" s="855">
        <v>25</v>
      </c>
      <c r="AF36" s="857"/>
      <c r="AG36" s="442"/>
    </row>
    <row r="37" spans="1:33" s="352" customFormat="1" ht="14.25" customHeight="1">
      <c r="A37" s="535" t="s">
        <v>483</v>
      </c>
      <c r="B37" s="500">
        <v>21</v>
      </c>
      <c r="C37" s="855">
        <v>28</v>
      </c>
      <c r="D37" s="856"/>
      <c r="E37" s="855">
        <v>29</v>
      </c>
      <c r="F37" s="856"/>
      <c r="G37" s="747" t="s">
        <v>458</v>
      </c>
      <c r="H37" s="748"/>
      <c r="I37" s="753">
        <v>31</v>
      </c>
      <c r="J37" s="754"/>
      <c r="K37" s="753"/>
      <c r="L37" s="754"/>
      <c r="M37" s="753"/>
      <c r="N37" s="754"/>
      <c r="O37" s="753"/>
      <c r="P37" s="760"/>
      <c r="Q37" s="512">
        <v>22</v>
      </c>
      <c r="R37" s="516">
        <v>22</v>
      </c>
      <c r="S37" s="855">
        <v>26</v>
      </c>
      <c r="T37" s="856"/>
      <c r="U37" s="751">
        <v>27</v>
      </c>
      <c r="V37" s="752"/>
      <c r="W37" s="751">
        <v>28</v>
      </c>
      <c r="X37" s="752"/>
      <c r="Y37" s="751">
        <v>29</v>
      </c>
      <c r="Z37" s="752"/>
      <c r="AA37" s="753">
        <v>30</v>
      </c>
      <c r="AB37" s="754"/>
      <c r="AC37" s="753"/>
      <c r="AD37" s="754"/>
      <c r="AE37" s="753"/>
      <c r="AF37" s="760"/>
      <c r="AG37" s="442"/>
    </row>
    <row r="38" spans="1:33" s="352" customFormat="1" ht="14.25" customHeight="1">
      <c r="A38" s="535" t="s">
        <v>484</v>
      </c>
      <c r="B38" s="495" t="s">
        <v>450</v>
      </c>
      <c r="C38" s="762"/>
      <c r="D38" s="763"/>
      <c r="E38" s="764"/>
      <c r="F38" s="765"/>
      <c r="G38" s="764"/>
      <c r="H38" s="765"/>
      <c r="I38" s="764"/>
      <c r="J38" s="765"/>
      <c r="K38" s="764"/>
      <c r="L38" s="765"/>
      <c r="M38" s="764"/>
      <c r="N38" s="765"/>
      <c r="O38" s="764"/>
      <c r="P38" s="766"/>
      <c r="Q38" s="512">
        <v>8</v>
      </c>
      <c r="R38" s="495" t="s">
        <v>450</v>
      </c>
      <c r="S38" s="762"/>
      <c r="T38" s="763"/>
      <c r="U38" s="764"/>
      <c r="V38" s="765"/>
      <c r="W38" s="764"/>
      <c r="X38" s="765"/>
      <c r="Y38" s="764"/>
      <c r="Z38" s="765"/>
      <c r="AA38" s="764"/>
      <c r="AB38" s="765"/>
      <c r="AC38" s="764"/>
      <c r="AD38" s="765"/>
      <c r="AE38" s="764"/>
      <c r="AF38" s="766"/>
      <c r="AG38" s="442"/>
    </row>
    <row r="39" spans="1:33" s="352" customFormat="1" ht="14.25" customHeight="1">
      <c r="A39" s="535"/>
      <c r="B39" s="498">
        <v>21</v>
      </c>
      <c r="C39" s="776"/>
      <c r="D39" s="778"/>
      <c r="E39" s="755"/>
      <c r="F39" s="761"/>
      <c r="G39" s="755"/>
      <c r="H39" s="761"/>
      <c r="I39" s="776"/>
      <c r="J39" s="778"/>
      <c r="K39" s="776">
        <v>1</v>
      </c>
      <c r="L39" s="778"/>
      <c r="M39" s="776">
        <v>2</v>
      </c>
      <c r="N39" s="778"/>
      <c r="O39" s="855">
        <v>3</v>
      </c>
      <c r="P39" s="857"/>
      <c r="Q39" s="512"/>
      <c r="R39" s="498">
        <v>22</v>
      </c>
      <c r="S39" s="776"/>
      <c r="T39" s="777"/>
      <c r="U39" s="755"/>
      <c r="V39" s="761"/>
      <c r="W39" s="776"/>
      <c r="X39" s="778"/>
      <c r="Y39" s="776"/>
      <c r="Z39" s="778"/>
      <c r="AA39" s="776"/>
      <c r="AB39" s="778"/>
      <c r="AC39" s="776">
        <v>1</v>
      </c>
      <c r="AD39" s="778"/>
      <c r="AE39" s="858">
        <v>2</v>
      </c>
      <c r="AF39" s="859"/>
      <c r="AG39" s="442"/>
    </row>
    <row r="40" spans="1:33" s="352" customFormat="1" ht="14.25" customHeight="1">
      <c r="A40" s="535"/>
      <c r="B40" s="495" t="s">
        <v>74</v>
      </c>
      <c r="C40" s="855">
        <v>4</v>
      </c>
      <c r="D40" s="856"/>
      <c r="E40" s="753">
        <v>5</v>
      </c>
      <c r="F40" s="754"/>
      <c r="G40" s="753">
        <v>6</v>
      </c>
      <c r="H40" s="754"/>
      <c r="I40" s="753">
        <v>7</v>
      </c>
      <c r="J40" s="754"/>
      <c r="K40" s="753">
        <v>8</v>
      </c>
      <c r="L40" s="754"/>
      <c r="M40" s="753">
        <v>9</v>
      </c>
      <c r="N40" s="754"/>
      <c r="O40" s="872">
        <v>10</v>
      </c>
      <c r="P40" s="873"/>
      <c r="Q40" s="512"/>
      <c r="R40" s="495" t="s">
        <v>74</v>
      </c>
      <c r="S40" s="855">
        <v>3</v>
      </c>
      <c r="T40" s="856"/>
      <c r="U40" s="753">
        <v>4</v>
      </c>
      <c r="V40" s="754"/>
      <c r="W40" s="753">
        <v>5</v>
      </c>
      <c r="X40" s="754"/>
      <c r="Y40" s="753">
        <v>6</v>
      </c>
      <c r="Z40" s="754"/>
      <c r="AA40" s="753">
        <v>7</v>
      </c>
      <c r="AB40" s="754"/>
      <c r="AC40" s="753">
        <v>8</v>
      </c>
      <c r="AD40" s="754"/>
      <c r="AE40" s="855">
        <v>9</v>
      </c>
      <c r="AF40" s="857"/>
      <c r="AG40" s="442"/>
    </row>
    <row r="41" spans="1:33" s="352" customFormat="1" ht="14.25" customHeight="1">
      <c r="A41" s="535"/>
      <c r="B41" s="499">
        <v>6</v>
      </c>
      <c r="C41" s="855">
        <v>11</v>
      </c>
      <c r="D41" s="856"/>
      <c r="E41" s="753">
        <v>12</v>
      </c>
      <c r="F41" s="754"/>
      <c r="G41" s="753">
        <v>13</v>
      </c>
      <c r="H41" s="754"/>
      <c r="I41" s="753">
        <v>14</v>
      </c>
      <c r="J41" s="754"/>
      <c r="K41" s="753">
        <v>15</v>
      </c>
      <c r="L41" s="754"/>
      <c r="M41" s="753">
        <v>16</v>
      </c>
      <c r="N41" s="754"/>
      <c r="O41" s="872">
        <v>17</v>
      </c>
      <c r="P41" s="873"/>
      <c r="Q41" s="512"/>
      <c r="R41" s="523">
        <v>12</v>
      </c>
      <c r="S41" s="855">
        <v>10</v>
      </c>
      <c r="T41" s="856"/>
      <c r="U41" s="753">
        <v>11</v>
      </c>
      <c r="V41" s="754"/>
      <c r="W41" s="753">
        <v>12</v>
      </c>
      <c r="X41" s="754"/>
      <c r="Y41" s="753">
        <v>13</v>
      </c>
      <c r="Z41" s="754"/>
      <c r="AA41" s="753">
        <v>14</v>
      </c>
      <c r="AB41" s="754"/>
      <c r="AC41" s="753">
        <v>15</v>
      </c>
      <c r="AD41" s="754"/>
      <c r="AE41" s="868">
        <v>16</v>
      </c>
      <c r="AF41" s="874"/>
      <c r="AG41" s="442"/>
    </row>
    <row r="42" spans="1:33" s="352" customFormat="1" ht="14.25" customHeight="1">
      <c r="A42" s="535"/>
      <c r="B42" s="499" t="s">
        <v>440</v>
      </c>
      <c r="C42" s="855">
        <v>18</v>
      </c>
      <c r="D42" s="856"/>
      <c r="E42" s="753">
        <v>19</v>
      </c>
      <c r="F42" s="754"/>
      <c r="G42" s="753">
        <v>20</v>
      </c>
      <c r="H42" s="754"/>
      <c r="I42" s="753">
        <v>21</v>
      </c>
      <c r="J42" s="754"/>
      <c r="K42" s="753">
        <v>22</v>
      </c>
      <c r="L42" s="754"/>
      <c r="M42" s="753">
        <v>23</v>
      </c>
      <c r="N42" s="754"/>
      <c r="O42" s="855">
        <v>24</v>
      </c>
      <c r="P42" s="857"/>
      <c r="Q42" s="512"/>
      <c r="R42" s="518" t="s">
        <v>440</v>
      </c>
      <c r="S42" s="855">
        <v>17</v>
      </c>
      <c r="T42" s="856"/>
      <c r="U42" s="753">
        <v>18</v>
      </c>
      <c r="V42" s="754"/>
      <c r="W42" s="753">
        <v>19</v>
      </c>
      <c r="X42" s="754"/>
      <c r="Y42" s="753">
        <v>20</v>
      </c>
      <c r="Z42" s="754"/>
      <c r="AA42" s="753">
        <v>21</v>
      </c>
      <c r="AB42" s="754"/>
      <c r="AC42" s="791">
        <v>22</v>
      </c>
      <c r="AD42" s="792"/>
      <c r="AE42" s="855">
        <v>23</v>
      </c>
      <c r="AF42" s="857"/>
      <c r="AG42" s="442"/>
    </row>
    <row r="43" spans="1:33" s="352" customFormat="1" ht="14.25" customHeight="1">
      <c r="A43" s="535" t="s">
        <v>485</v>
      </c>
      <c r="B43" s="500">
        <v>22</v>
      </c>
      <c r="C43" s="855">
        <v>25</v>
      </c>
      <c r="D43" s="856"/>
      <c r="E43" s="751">
        <v>26</v>
      </c>
      <c r="F43" s="752"/>
      <c r="G43" s="751">
        <v>27</v>
      </c>
      <c r="H43" s="752"/>
      <c r="I43" s="751">
        <v>28</v>
      </c>
      <c r="J43" s="752"/>
      <c r="K43" s="751">
        <v>29</v>
      </c>
      <c r="L43" s="752"/>
      <c r="M43" s="751">
        <v>30</v>
      </c>
      <c r="N43" s="752"/>
      <c r="O43" s="751"/>
      <c r="P43" s="793"/>
      <c r="Q43" s="512">
        <v>22</v>
      </c>
      <c r="R43" s="524">
        <v>22</v>
      </c>
      <c r="S43" s="855">
        <v>24</v>
      </c>
      <c r="T43" s="856"/>
      <c r="U43" s="753">
        <v>25</v>
      </c>
      <c r="V43" s="754"/>
      <c r="W43" s="753">
        <v>26</v>
      </c>
      <c r="X43" s="754"/>
      <c r="Y43" s="753">
        <v>27</v>
      </c>
      <c r="Z43" s="754"/>
      <c r="AA43" s="753">
        <v>28</v>
      </c>
      <c r="AB43" s="754"/>
      <c r="AC43" s="753">
        <v>29</v>
      </c>
      <c r="AD43" s="754"/>
      <c r="AE43" s="855">
        <v>30</v>
      </c>
      <c r="AF43" s="857"/>
      <c r="AG43" s="442"/>
    </row>
    <row r="44" spans="1:33" s="352" customFormat="1" ht="14.25" customHeight="1">
      <c r="A44" s="535" t="s">
        <v>481</v>
      </c>
      <c r="B44" s="501" t="s">
        <v>450</v>
      </c>
      <c r="C44" s="774"/>
      <c r="D44" s="775"/>
      <c r="E44" s="764"/>
      <c r="F44" s="765"/>
      <c r="G44" s="764"/>
      <c r="H44" s="765"/>
      <c r="I44" s="764"/>
      <c r="J44" s="765"/>
      <c r="K44" s="764"/>
      <c r="L44" s="765"/>
      <c r="M44" s="764"/>
      <c r="N44" s="765"/>
      <c r="O44" s="764"/>
      <c r="P44" s="766"/>
      <c r="Q44" s="512">
        <v>9</v>
      </c>
      <c r="R44" s="501" t="s">
        <v>450</v>
      </c>
      <c r="S44" s="860">
        <v>31</v>
      </c>
      <c r="T44" s="861"/>
      <c r="U44" s="799" t="s">
        <v>459</v>
      </c>
      <c r="V44" s="800"/>
      <c r="W44" s="764">
        <v>2</v>
      </c>
      <c r="X44" s="765"/>
      <c r="Y44" s="764">
        <v>3</v>
      </c>
      <c r="Z44" s="765"/>
      <c r="AA44" s="764"/>
      <c r="AB44" s="765"/>
      <c r="AC44" s="764"/>
      <c r="AD44" s="765"/>
      <c r="AE44" s="764"/>
      <c r="AF44" s="766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836" t="s">
        <v>460</v>
      </c>
      <c r="C46" s="837"/>
      <c r="D46" s="838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839" t="s">
        <v>463</v>
      </c>
      <c r="T46" s="837"/>
      <c r="U46" s="840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841" t="s">
        <v>464</v>
      </c>
      <c r="C47" s="842"/>
      <c r="D47" s="843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844">
        <f>R47*Q47</f>
        <v>1992</v>
      </c>
      <c r="T47" s="845"/>
      <c r="U47" s="846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7" t="s">
        <v>465</v>
      </c>
      <c r="C48" s="848"/>
      <c r="D48" s="849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850">
        <f>R48*Q48</f>
        <v>2000</v>
      </c>
      <c r="T48" s="851"/>
      <c r="U48" s="852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24" t="s">
        <v>466</v>
      </c>
      <c r="C49" s="825"/>
      <c r="D49" s="826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827">
        <f>R49*Q49</f>
        <v>1992</v>
      </c>
      <c r="T49" s="828"/>
      <c r="U49" s="82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94" t="s">
        <v>467</v>
      </c>
      <c r="C50" s="795"/>
      <c r="D50" s="796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97" t="s">
        <v>468</v>
      </c>
      <c r="T50" s="795"/>
      <c r="U50" s="79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814" t="s">
        <v>469</v>
      </c>
      <c r="C51" s="815"/>
      <c r="D51" s="816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817" t="s">
        <v>468</v>
      </c>
      <c r="T51" s="815"/>
      <c r="U51" s="81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819" t="s">
        <v>470</v>
      </c>
      <c r="C52" s="820"/>
      <c r="D52" s="821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822" t="s">
        <v>468</v>
      </c>
      <c r="T52" s="820"/>
      <c r="U52" s="823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94" t="s">
        <v>471</v>
      </c>
      <c r="C53" s="795"/>
      <c r="D53" s="796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97" t="s">
        <v>468</v>
      </c>
      <c r="T53" s="795"/>
      <c r="U53" s="79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824" t="s">
        <v>472</v>
      </c>
      <c r="C54" s="825"/>
      <c r="D54" s="826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827" t="s">
        <v>468</v>
      </c>
      <c r="T54" s="828"/>
      <c r="U54" s="82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830" t="s">
        <v>473</v>
      </c>
      <c r="C55" s="831"/>
      <c r="D55" s="832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833" t="s">
        <v>468</v>
      </c>
      <c r="T55" s="834"/>
      <c r="U55" s="835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801" t="s">
        <v>431</v>
      </c>
      <c r="B57" s="802"/>
      <c r="C57" s="802"/>
      <c r="D57" s="802"/>
      <c r="E57" s="802"/>
      <c r="F57" s="802"/>
      <c r="G57" s="802"/>
      <c r="H57" s="802"/>
      <c r="I57" s="802"/>
      <c r="J57" s="802"/>
      <c r="K57" s="802"/>
      <c r="L57" s="802"/>
      <c r="M57" s="802"/>
      <c r="N57" s="802"/>
      <c r="O57" s="802"/>
      <c r="P57" s="802"/>
      <c r="Q57" s="802"/>
      <c r="R57" s="802"/>
      <c r="S57" s="802"/>
      <c r="T57" s="802"/>
      <c r="U57" s="802"/>
      <c r="V57" s="802"/>
      <c r="W57" s="802"/>
      <c r="X57" s="802"/>
      <c r="Y57" s="802"/>
      <c r="Z57" s="802"/>
      <c r="AA57" s="802"/>
      <c r="AB57" s="802"/>
      <c r="AC57" s="802"/>
      <c r="AD57" s="802"/>
      <c r="AE57" s="802"/>
      <c r="AF57" s="802"/>
      <c r="AG57" s="803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486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751">
        <v>27</v>
      </c>
      <c r="D10" s="752"/>
      <c r="E10" s="751">
        <v>28</v>
      </c>
      <c r="F10" s="752"/>
      <c r="G10" s="751">
        <v>29</v>
      </c>
      <c r="H10" s="752"/>
      <c r="I10" s="753">
        <v>30</v>
      </c>
      <c r="J10" s="754"/>
      <c r="K10" s="749">
        <v>31</v>
      </c>
      <c r="L10" s="750"/>
      <c r="M10" s="787" t="s">
        <v>487</v>
      </c>
      <c r="N10" s="788"/>
      <c r="O10" s="758">
        <v>2</v>
      </c>
      <c r="P10" s="759"/>
      <c r="Q10" s="512"/>
      <c r="R10" s="513">
        <v>22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>
        <v>1</v>
      </c>
      <c r="AD10" s="754"/>
      <c r="AE10" s="758">
        <v>2</v>
      </c>
      <c r="AF10" s="759"/>
      <c r="AG10" s="442"/>
      <c r="AH10" s="401"/>
    </row>
    <row r="11" spans="1:34" s="352" customFormat="1" ht="14.25" customHeight="1">
      <c r="A11" s="406"/>
      <c r="B11" s="495" t="s">
        <v>74</v>
      </c>
      <c r="C11" s="749">
        <v>3</v>
      </c>
      <c r="D11" s="750"/>
      <c r="E11" s="753">
        <v>4</v>
      </c>
      <c r="F11" s="754"/>
      <c r="G11" s="753">
        <v>5</v>
      </c>
      <c r="H11" s="754"/>
      <c r="I11" s="753">
        <v>6</v>
      </c>
      <c r="J11" s="754"/>
      <c r="K11" s="753">
        <v>7</v>
      </c>
      <c r="L11" s="754"/>
      <c r="M11" s="753">
        <v>8</v>
      </c>
      <c r="N11" s="754"/>
      <c r="O11" s="749">
        <v>9</v>
      </c>
      <c r="P11" s="757"/>
      <c r="Q11" s="512"/>
      <c r="R11" s="495" t="s">
        <v>74</v>
      </c>
      <c r="S11" s="749">
        <v>3</v>
      </c>
      <c r="T11" s="750"/>
      <c r="U11" s="751">
        <v>4</v>
      </c>
      <c r="V11" s="752"/>
      <c r="W11" s="753">
        <v>5</v>
      </c>
      <c r="X11" s="754"/>
      <c r="Y11" s="753">
        <v>6</v>
      </c>
      <c r="Z11" s="754"/>
      <c r="AA11" s="753">
        <v>7</v>
      </c>
      <c r="AB11" s="754"/>
      <c r="AC11" s="753">
        <v>8</v>
      </c>
      <c r="AD11" s="754"/>
      <c r="AE11" s="749">
        <v>9</v>
      </c>
      <c r="AF11" s="757"/>
      <c r="AG11" s="442"/>
    </row>
    <row r="12" spans="1:34" s="352" customFormat="1" ht="14.25" customHeight="1">
      <c r="A12" s="406"/>
      <c r="B12" s="496">
        <v>1</v>
      </c>
      <c r="C12" s="749">
        <v>10</v>
      </c>
      <c r="D12" s="750"/>
      <c r="E12" s="753">
        <v>11</v>
      </c>
      <c r="F12" s="754"/>
      <c r="G12" s="753">
        <v>12</v>
      </c>
      <c r="H12" s="754"/>
      <c r="I12" s="753">
        <v>13</v>
      </c>
      <c r="J12" s="754"/>
      <c r="K12" s="753">
        <v>14</v>
      </c>
      <c r="L12" s="754"/>
      <c r="M12" s="753">
        <v>15</v>
      </c>
      <c r="N12" s="754"/>
      <c r="O12" s="753">
        <v>16</v>
      </c>
      <c r="P12" s="760"/>
      <c r="Q12" s="512"/>
      <c r="R12" s="514">
        <v>7</v>
      </c>
      <c r="S12" s="749">
        <v>10</v>
      </c>
      <c r="T12" s="750"/>
      <c r="U12" s="753">
        <v>11</v>
      </c>
      <c r="V12" s="754"/>
      <c r="W12" s="753">
        <v>12</v>
      </c>
      <c r="X12" s="754"/>
      <c r="Y12" s="753">
        <v>13</v>
      </c>
      <c r="Z12" s="754"/>
      <c r="AA12" s="753">
        <v>14</v>
      </c>
      <c r="AB12" s="754"/>
      <c r="AC12" s="753">
        <v>15</v>
      </c>
      <c r="AD12" s="754"/>
      <c r="AE12" s="749">
        <v>16</v>
      </c>
      <c r="AF12" s="757"/>
      <c r="AG12" s="442"/>
    </row>
    <row r="13" spans="1:34" s="352" customFormat="1" ht="14.25" customHeight="1">
      <c r="A13" s="406"/>
      <c r="B13" s="496" t="s">
        <v>440</v>
      </c>
      <c r="C13" s="749">
        <v>17</v>
      </c>
      <c r="D13" s="750"/>
      <c r="E13" s="753">
        <v>18</v>
      </c>
      <c r="F13" s="754"/>
      <c r="G13" s="753">
        <v>19</v>
      </c>
      <c r="H13" s="754"/>
      <c r="I13" s="753">
        <v>20</v>
      </c>
      <c r="J13" s="754"/>
      <c r="K13" s="753">
        <v>21</v>
      </c>
      <c r="L13" s="754"/>
      <c r="M13" s="753">
        <v>22</v>
      </c>
      <c r="N13" s="754"/>
      <c r="O13" s="749">
        <v>23</v>
      </c>
      <c r="P13" s="757"/>
      <c r="Q13" s="512"/>
      <c r="R13" s="515" t="s">
        <v>440</v>
      </c>
      <c r="S13" s="749">
        <v>17</v>
      </c>
      <c r="T13" s="750"/>
      <c r="U13" s="753">
        <v>18</v>
      </c>
      <c r="V13" s="754"/>
      <c r="W13" s="753">
        <v>19</v>
      </c>
      <c r="X13" s="754"/>
      <c r="Y13" s="751">
        <v>20</v>
      </c>
      <c r="Z13" s="752"/>
      <c r="AA13" s="753">
        <v>21</v>
      </c>
      <c r="AB13" s="754"/>
      <c r="AC13" s="753">
        <v>22</v>
      </c>
      <c r="AD13" s="754"/>
      <c r="AE13" s="749">
        <v>23</v>
      </c>
      <c r="AF13" s="757"/>
      <c r="AG13" s="442"/>
    </row>
    <row r="14" spans="1:34" s="352" customFormat="1" ht="14.25" customHeight="1">
      <c r="A14" s="406"/>
      <c r="B14" s="497">
        <v>22</v>
      </c>
      <c r="C14" s="749">
        <v>24</v>
      </c>
      <c r="D14" s="750"/>
      <c r="E14" s="753">
        <v>25</v>
      </c>
      <c r="F14" s="754"/>
      <c r="G14" s="753">
        <v>26</v>
      </c>
      <c r="H14" s="754"/>
      <c r="I14" s="753">
        <v>27</v>
      </c>
      <c r="J14" s="754"/>
      <c r="K14" s="753">
        <v>28</v>
      </c>
      <c r="L14" s="754"/>
      <c r="M14" s="753">
        <v>29</v>
      </c>
      <c r="N14" s="754"/>
      <c r="O14" s="753">
        <v>30</v>
      </c>
      <c r="P14" s="760"/>
      <c r="Q14" s="512"/>
      <c r="R14" s="516">
        <v>21</v>
      </c>
      <c r="S14" s="749">
        <v>24</v>
      </c>
      <c r="T14" s="750"/>
      <c r="U14" s="753">
        <v>25</v>
      </c>
      <c r="V14" s="754"/>
      <c r="W14" s="753">
        <v>26</v>
      </c>
      <c r="X14" s="754"/>
      <c r="Y14" s="751">
        <v>27</v>
      </c>
      <c r="Z14" s="752"/>
      <c r="AA14" s="751">
        <v>28</v>
      </c>
      <c r="AB14" s="752"/>
      <c r="AC14" s="753">
        <v>29</v>
      </c>
      <c r="AD14" s="754"/>
      <c r="AE14" s="749">
        <v>30</v>
      </c>
      <c r="AF14" s="757"/>
      <c r="AG14" s="442"/>
      <c r="AH14" s="401"/>
    </row>
    <row r="15" spans="1:34" s="352" customFormat="1" ht="14.25" customHeight="1">
      <c r="A15" s="406"/>
      <c r="B15" s="495" t="s">
        <v>450</v>
      </c>
      <c r="C15" s="767">
        <v>31</v>
      </c>
      <c r="D15" s="768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31</v>
      </c>
      <c r="T15" s="768"/>
      <c r="U15" s="764"/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4" s="352" customFormat="1" ht="14.25" customHeight="1">
      <c r="A16" s="406"/>
      <c r="B16" s="498">
        <v>18</v>
      </c>
      <c r="C16" s="755"/>
      <c r="D16" s="761"/>
      <c r="E16" s="755">
        <v>1</v>
      </c>
      <c r="F16" s="761"/>
      <c r="G16" s="755">
        <v>2</v>
      </c>
      <c r="H16" s="761"/>
      <c r="I16" s="755">
        <v>3</v>
      </c>
      <c r="J16" s="761"/>
      <c r="K16" s="755">
        <v>4</v>
      </c>
      <c r="L16" s="761"/>
      <c r="M16" s="755">
        <v>5</v>
      </c>
      <c r="N16" s="761"/>
      <c r="O16" s="758">
        <v>6</v>
      </c>
      <c r="P16" s="759"/>
      <c r="Q16" s="512"/>
      <c r="R16" s="494">
        <v>21</v>
      </c>
      <c r="S16" s="755"/>
      <c r="T16" s="761"/>
      <c r="U16" s="755">
        <v>1</v>
      </c>
      <c r="V16" s="761"/>
      <c r="W16" s="755">
        <v>2</v>
      </c>
      <c r="X16" s="761"/>
      <c r="Y16" s="755">
        <v>3</v>
      </c>
      <c r="Z16" s="761"/>
      <c r="AA16" s="755">
        <v>4</v>
      </c>
      <c r="AB16" s="761"/>
      <c r="AC16" s="755">
        <v>5</v>
      </c>
      <c r="AD16" s="761"/>
      <c r="AE16" s="758">
        <v>6</v>
      </c>
      <c r="AF16" s="759"/>
      <c r="AG16" s="442"/>
    </row>
    <row r="17" spans="1:33" s="352" customFormat="1" ht="14.25" customHeight="1">
      <c r="A17" s="406"/>
      <c r="B17" s="495" t="s">
        <v>74</v>
      </c>
      <c r="C17" s="749" t="s">
        <v>488</v>
      </c>
      <c r="D17" s="750"/>
      <c r="E17" s="747" t="s">
        <v>489</v>
      </c>
      <c r="F17" s="748"/>
      <c r="G17" s="747" t="s">
        <v>490</v>
      </c>
      <c r="H17" s="748"/>
      <c r="I17" s="747" t="s">
        <v>491</v>
      </c>
      <c r="J17" s="748"/>
      <c r="K17" s="749">
        <v>11</v>
      </c>
      <c r="L17" s="750"/>
      <c r="M17" s="749">
        <v>12</v>
      </c>
      <c r="N17" s="750"/>
      <c r="O17" s="749">
        <v>13</v>
      </c>
      <c r="P17" s="757"/>
      <c r="Q17" s="512"/>
      <c r="R17" s="495" t="s">
        <v>74</v>
      </c>
      <c r="S17" s="749">
        <v>7</v>
      </c>
      <c r="T17" s="750"/>
      <c r="U17" s="753">
        <v>8</v>
      </c>
      <c r="V17" s="754"/>
      <c r="W17" s="753">
        <v>9</v>
      </c>
      <c r="X17" s="754"/>
      <c r="Y17" s="753">
        <v>10</v>
      </c>
      <c r="Z17" s="754"/>
      <c r="AA17" s="753">
        <v>11</v>
      </c>
      <c r="AB17" s="754"/>
      <c r="AC17" s="753">
        <v>12</v>
      </c>
      <c r="AD17" s="754"/>
      <c r="AE17" s="749">
        <v>13</v>
      </c>
      <c r="AF17" s="757"/>
      <c r="AG17" s="442"/>
    </row>
    <row r="18" spans="1:33" s="352" customFormat="1" ht="14.25" customHeight="1">
      <c r="A18" s="406"/>
      <c r="B18" s="499">
        <v>2</v>
      </c>
      <c r="C18" s="749">
        <v>14</v>
      </c>
      <c r="D18" s="750"/>
      <c r="E18" s="751">
        <v>15</v>
      </c>
      <c r="F18" s="752"/>
      <c r="G18" s="751">
        <v>16</v>
      </c>
      <c r="H18" s="752"/>
      <c r="I18" s="751">
        <v>17</v>
      </c>
      <c r="J18" s="752"/>
      <c r="K18" s="751">
        <v>18</v>
      </c>
      <c r="L18" s="752"/>
      <c r="M18" s="751">
        <v>19</v>
      </c>
      <c r="N18" s="752"/>
      <c r="O18" s="769">
        <v>20</v>
      </c>
      <c r="P18" s="770"/>
      <c r="Q18" s="512"/>
      <c r="R18" s="517">
        <v>8</v>
      </c>
      <c r="S18" s="749">
        <v>14</v>
      </c>
      <c r="T18" s="750"/>
      <c r="U18" s="753">
        <v>15</v>
      </c>
      <c r="V18" s="754"/>
      <c r="W18" s="753">
        <v>16</v>
      </c>
      <c r="X18" s="754"/>
      <c r="Y18" s="753">
        <v>17</v>
      </c>
      <c r="Z18" s="754"/>
      <c r="AA18" s="753">
        <v>18</v>
      </c>
      <c r="AB18" s="754"/>
      <c r="AC18" s="753">
        <v>19</v>
      </c>
      <c r="AD18" s="754"/>
      <c r="AE18" s="773">
        <v>20</v>
      </c>
      <c r="AF18" s="757"/>
      <c r="AG18" s="442"/>
    </row>
    <row r="19" spans="1:33" s="352" customFormat="1" ht="14.25" customHeight="1">
      <c r="A19" s="406"/>
      <c r="B19" s="499" t="s">
        <v>440</v>
      </c>
      <c r="C19" s="749">
        <v>21</v>
      </c>
      <c r="D19" s="750"/>
      <c r="E19" s="751">
        <v>22</v>
      </c>
      <c r="F19" s="752"/>
      <c r="G19" s="751">
        <v>23</v>
      </c>
      <c r="H19" s="752"/>
      <c r="I19" s="751">
        <v>24</v>
      </c>
      <c r="J19" s="752"/>
      <c r="K19" s="751">
        <v>25</v>
      </c>
      <c r="L19" s="752"/>
      <c r="M19" s="751">
        <v>26</v>
      </c>
      <c r="N19" s="752"/>
      <c r="O19" s="769">
        <v>27</v>
      </c>
      <c r="P19" s="770"/>
      <c r="Q19" s="512"/>
      <c r="R19" s="518" t="s">
        <v>440</v>
      </c>
      <c r="S19" s="749">
        <v>21</v>
      </c>
      <c r="T19" s="750"/>
      <c r="U19" s="753">
        <v>22</v>
      </c>
      <c r="V19" s="754"/>
      <c r="W19" s="753">
        <v>23</v>
      </c>
      <c r="X19" s="754"/>
      <c r="Y19" s="753">
        <v>24</v>
      </c>
      <c r="Z19" s="754"/>
      <c r="AA19" s="753">
        <v>25</v>
      </c>
      <c r="AB19" s="754"/>
      <c r="AC19" s="753">
        <v>26</v>
      </c>
      <c r="AD19" s="754"/>
      <c r="AE19" s="749">
        <v>27</v>
      </c>
      <c r="AF19" s="757"/>
      <c r="AG19" s="442"/>
    </row>
    <row r="20" spans="1:33" s="352" customFormat="1" ht="14.25" customHeight="1">
      <c r="A20" s="406"/>
      <c r="B20" s="500">
        <v>16</v>
      </c>
      <c r="C20" s="749">
        <v>28</v>
      </c>
      <c r="D20" s="750"/>
      <c r="E20" s="751">
        <v>29</v>
      </c>
      <c r="F20" s="752"/>
      <c r="G20" s="875"/>
      <c r="H20" s="876"/>
      <c r="I20" s="875"/>
      <c r="J20" s="876"/>
      <c r="K20" s="753"/>
      <c r="L20" s="754"/>
      <c r="M20" s="753"/>
      <c r="N20" s="754"/>
      <c r="O20" s="753"/>
      <c r="P20" s="760"/>
      <c r="Q20" s="512"/>
      <c r="R20" s="497">
        <v>23</v>
      </c>
      <c r="S20" s="749">
        <v>28</v>
      </c>
      <c r="T20" s="750"/>
      <c r="U20" s="753">
        <v>29</v>
      </c>
      <c r="V20" s="754"/>
      <c r="W20" s="753">
        <v>30</v>
      </c>
      <c r="X20" s="754"/>
      <c r="Y20" s="753">
        <v>31</v>
      </c>
      <c r="Z20" s="754"/>
      <c r="AA20" s="753"/>
      <c r="AB20" s="754"/>
      <c r="AC20" s="753"/>
      <c r="AD20" s="754"/>
      <c r="AE20" s="753"/>
      <c r="AF20" s="760"/>
      <c r="AG20" s="442"/>
    </row>
    <row r="21" spans="1:33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3" s="352" customFormat="1" ht="14.25" customHeight="1">
      <c r="A22" s="406"/>
      <c r="B22" s="498">
        <v>21</v>
      </c>
      <c r="C22" s="755"/>
      <c r="D22" s="761"/>
      <c r="E22" s="755"/>
      <c r="F22" s="761"/>
      <c r="G22" s="755">
        <v>1</v>
      </c>
      <c r="H22" s="761"/>
      <c r="I22" s="755">
        <v>2</v>
      </c>
      <c r="J22" s="761"/>
      <c r="K22" s="755">
        <v>3</v>
      </c>
      <c r="L22" s="761"/>
      <c r="M22" s="755">
        <v>4</v>
      </c>
      <c r="N22" s="761"/>
      <c r="O22" s="758">
        <v>5</v>
      </c>
      <c r="P22" s="759"/>
      <c r="Q22" s="512"/>
      <c r="R22" s="520">
        <v>22</v>
      </c>
      <c r="S22" s="776"/>
      <c r="T22" s="777"/>
      <c r="U22" s="755"/>
      <c r="V22" s="761"/>
      <c r="W22" s="776"/>
      <c r="X22" s="778"/>
      <c r="Y22" s="776"/>
      <c r="Z22" s="778"/>
      <c r="AA22" s="776">
        <v>1</v>
      </c>
      <c r="AB22" s="778"/>
      <c r="AC22" s="776">
        <v>2</v>
      </c>
      <c r="AD22" s="778"/>
      <c r="AE22" s="758">
        <v>3</v>
      </c>
      <c r="AF22" s="759"/>
      <c r="AG22" s="442"/>
    </row>
    <row r="23" spans="1:33" s="352" customFormat="1" ht="14.25" customHeight="1">
      <c r="A23" s="406"/>
      <c r="B23" s="495" t="s">
        <v>74</v>
      </c>
      <c r="C23" s="749">
        <v>6</v>
      </c>
      <c r="D23" s="750"/>
      <c r="E23" s="753">
        <v>7</v>
      </c>
      <c r="F23" s="754"/>
      <c r="G23" s="753">
        <v>8</v>
      </c>
      <c r="H23" s="754"/>
      <c r="I23" s="753">
        <v>9</v>
      </c>
      <c r="J23" s="754"/>
      <c r="K23" s="753">
        <v>10</v>
      </c>
      <c r="L23" s="754"/>
      <c r="M23" s="753">
        <v>11</v>
      </c>
      <c r="N23" s="754"/>
      <c r="O23" s="749">
        <v>12</v>
      </c>
      <c r="P23" s="757"/>
      <c r="Q23" s="512"/>
      <c r="R23" s="495" t="s">
        <v>74</v>
      </c>
      <c r="S23" s="749">
        <v>4</v>
      </c>
      <c r="T23" s="750"/>
      <c r="U23" s="753">
        <v>5</v>
      </c>
      <c r="V23" s="754"/>
      <c r="W23" s="753">
        <v>6</v>
      </c>
      <c r="X23" s="754"/>
      <c r="Y23" s="753">
        <v>7</v>
      </c>
      <c r="Z23" s="754"/>
      <c r="AA23" s="753">
        <v>8</v>
      </c>
      <c r="AB23" s="754"/>
      <c r="AC23" s="753">
        <v>9</v>
      </c>
      <c r="AD23" s="754"/>
      <c r="AE23" s="749">
        <v>10</v>
      </c>
      <c r="AF23" s="757"/>
      <c r="AG23" s="442"/>
    </row>
    <row r="24" spans="1:33" s="352" customFormat="1" ht="14.25" customHeight="1">
      <c r="A24" s="406"/>
      <c r="B24" s="499">
        <v>3</v>
      </c>
      <c r="C24" s="749">
        <v>13</v>
      </c>
      <c r="D24" s="750"/>
      <c r="E24" s="753">
        <v>14</v>
      </c>
      <c r="F24" s="754"/>
      <c r="G24" s="753">
        <v>15</v>
      </c>
      <c r="H24" s="754"/>
      <c r="I24" s="753">
        <v>16</v>
      </c>
      <c r="J24" s="754"/>
      <c r="K24" s="753">
        <v>17</v>
      </c>
      <c r="L24" s="754"/>
      <c r="M24" s="753">
        <v>18</v>
      </c>
      <c r="N24" s="754"/>
      <c r="O24" s="749">
        <v>19</v>
      </c>
      <c r="P24" s="757"/>
      <c r="Q24" s="512"/>
      <c r="R24" s="514">
        <v>9</v>
      </c>
      <c r="S24" s="877">
        <v>11</v>
      </c>
      <c r="T24" s="878"/>
      <c r="U24" s="753">
        <v>12</v>
      </c>
      <c r="V24" s="754"/>
      <c r="W24" s="753">
        <v>13</v>
      </c>
      <c r="X24" s="754"/>
      <c r="Y24" s="749">
        <v>14</v>
      </c>
      <c r="Z24" s="750"/>
      <c r="AA24" s="747" t="s">
        <v>492</v>
      </c>
      <c r="AB24" s="748"/>
      <c r="AC24" s="877">
        <v>16</v>
      </c>
      <c r="AD24" s="878"/>
      <c r="AE24" s="877">
        <v>17</v>
      </c>
      <c r="AF24" s="793"/>
      <c r="AG24" s="442"/>
    </row>
    <row r="25" spans="1:33" s="352" customFormat="1" ht="14.25" customHeight="1">
      <c r="A25" s="406"/>
      <c r="B25" s="499" t="s">
        <v>440</v>
      </c>
      <c r="C25" s="749">
        <v>20</v>
      </c>
      <c r="D25" s="750"/>
      <c r="E25" s="753">
        <v>21</v>
      </c>
      <c r="F25" s="754"/>
      <c r="G25" s="753">
        <v>22</v>
      </c>
      <c r="H25" s="754"/>
      <c r="I25" s="753">
        <v>23</v>
      </c>
      <c r="J25" s="754"/>
      <c r="K25" s="753">
        <v>24</v>
      </c>
      <c r="L25" s="754"/>
      <c r="M25" s="753">
        <v>25</v>
      </c>
      <c r="N25" s="754"/>
      <c r="O25" s="749">
        <v>26</v>
      </c>
      <c r="P25" s="757"/>
      <c r="Q25" s="512"/>
      <c r="R25" s="521" t="s">
        <v>440</v>
      </c>
      <c r="S25" s="749">
        <v>18</v>
      </c>
      <c r="T25" s="750"/>
      <c r="U25" s="753">
        <v>19</v>
      </c>
      <c r="V25" s="754"/>
      <c r="W25" s="753">
        <v>20</v>
      </c>
      <c r="X25" s="754"/>
      <c r="Y25" s="753">
        <v>21</v>
      </c>
      <c r="Z25" s="754"/>
      <c r="AA25" s="753">
        <v>22</v>
      </c>
      <c r="AB25" s="754"/>
      <c r="AC25" s="753">
        <v>23</v>
      </c>
      <c r="AD25" s="754"/>
      <c r="AE25" s="749">
        <v>24</v>
      </c>
      <c r="AF25" s="757"/>
      <c r="AG25" s="442"/>
    </row>
    <row r="26" spans="1:33" s="352" customFormat="1" ht="14.25" customHeight="1">
      <c r="A26" s="406"/>
      <c r="B26" s="500">
        <v>23</v>
      </c>
      <c r="C26" s="749">
        <v>27</v>
      </c>
      <c r="D26" s="750"/>
      <c r="E26" s="751">
        <v>28</v>
      </c>
      <c r="F26" s="752"/>
      <c r="G26" s="751">
        <v>29</v>
      </c>
      <c r="H26" s="752"/>
      <c r="I26" s="753">
        <v>30</v>
      </c>
      <c r="J26" s="754"/>
      <c r="K26" s="753">
        <v>31</v>
      </c>
      <c r="L26" s="754"/>
      <c r="M26" s="753"/>
      <c r="N26" s="754"/>
      <c r="O26" s="753"/>
      <c r="P26" s="760"/>
      <c r="Q26" s="512"/>
      <c r="R26" s="516">
        <v>21</v>
      </c>
      <c r="S26" s="749">
        <v>25</v>
      </c>
      <c r="T26" s="750"/>
      <c r="U26" s="753">
        <v>26</v>
      </c>
      <c r="V26" s="754"/>
      <c r="W26" s="753">
        <v>27</v>
      </c>
      <c r="X26" s="754"/>
      <c r="Y26" s="753">
        <v>28</v>
      </c>
      <c r="Z26" s="754"/>
      <c r="AA26" s="753">
        <v>29</v>
      </c>
      <c r="AB26" s="754"/>
      <c r="AC26" s="749">
        <v>30</v>
      </c>
      <c r="AD26" s="750"/>
      <c r="AE26" s="753"/>
      <c r="AF26" s="760"/>
      <c r="AG26" s="442"/>
    </row>
    <row r="27" spans="1:33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3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>
        <v>1</v>
      </c>
      <c r="N28" s="778"/>
      <c r="O28" s="749">
        <v>2</v>
      </c>
      <c r="P28" s="757"/>
      <c r="Q28" s="512"/>
      <c r="R28" s="513">
        <v>19</v>
      </c>
      <c r="S28" s="751"/>
      <c r="T28" s="752"/>
      <c r="U28" s="751"/>
      <c r="V28" s="752"/>
      <c r="W28" s="751"/>
      <c r="X28" s="752"/>
      <c r="Y28" s="751"/>
      <c r="Z28" s="752"/>
      <c r="AA28" s="755"/>
      <c r="AB28" s="761"/>
      <c r="AC28" s="755"/>
      <c r="AD28" s="761"/>
      <c r="AE28" s="787" t="s">
        <v>493</v>
      </c>
      <c r="AF28" s="788"/>
      <c r="AG28" s="442"/>
    </row>
    <row r="29" spans="1:33" s="352" customFormat="1" ht="14.25" customHeight="1">
      <c r="A29" s="406"/>
      <c r="B29" s="495" t="s">
        <v>74</v>
      </c>
      <c r="C29" s="749">
        <v>3</v>
      </c>
      <c r="D29" s="750"/>
      <c r="E29" s="747" t="s">
        <v>494</v>
      </c>
      <c r="F29" s="748"/>
      <c r="G29" s="753">
        <v>5</v>
      </c>
      <c r="H29" s="754"/>
      <c r="I29" s="753">
        <v>6</v>
      </c>
      <c r="J29" s="754"/>
      <c r="K29" s="753">
        <v>7</v>
      </c>
      <c r="L29" s="754"/>
      <c r="M29" s="753">
        <v>8</v>
      </c>
      <c r="N29" s="754"/>
      <c r="O29" s="749">
        <v>9</v>
      </c>
      <c r="P29" s="757"/>
      <c r="Q29" s="512"/>
      <c r="R29" s="495" t="s">
        <v>74</v>
      </c>
      <c r="S29" s="747" t="s">
        <v>495</v>
      </c>
      <c r="T29" s="748"/>
      <c r="U29" s="747" t="s">
        <v>496</v>
      </c>
      <c r="V29" s="748"/>
      <c r="W29" s="749">
        <v>4</v>
      </c>
      <c r="X29" s="750"/>
      <c r="Y29" s="753">
        <v>5</v>
      </c>
      <c r="Z29" s="754"/>
      <c r="AA29" s="753">
        <v>6</v>
      </c>
      <c r="AB29" s="754"/>
      <c r="AC29" s="753">
        <v>7</v>
      </c>
      <c r="AD29" s="754"/>
      <c r="AE29" s="749">
        <v>8</v>
      </c>
      <c r="AF29" s="757"/>
      <c r="AG29" s="442"/>
    </row>
    <row r="30" spans="1:33" s="352" customFormat="1" ht="14.25" customHeight="1">
      <c r="A30" s="406"/>
      <c r="B30" s="499">
        <v>4</v>
      </c>
      <c r="C30" s="749">
        <v>10</v>
      </c>
      <c r="D30" s="750"/>
      <c r="E30" s="753">
        <v>11</v>
      </c>
      <c r="F30" s="754"/>
      <c r="G30" s="753">
        <v>12</v>
      </c>
      <c r="H30" s="754"/>
      <c r="I30" s="753">
        <v>13</v>
      </c>
      <c r="J30" s="754"/>
      <c r="K30" s="753">
        <v>14</v>
      </c>
      <c r="L30" s="754"/>
      <c r="M30" s="753">
        <v>15</v>
      </c>
      <c r="N30" s="754"/>
      <c r="O30" s="749">
        <v>16</v>
      </c>
      <c r="P30" s="757"/>
      <c r="Q30" s="512"/>
      <c r="R30" s="514">
        <v>10</v>
      </c>
      <c r="S30" s="749">
        <v>9</v>
      </c>
      <c r="T30" s="750"/>
      <c r="U30" s="753">
        <v>10</v>
      </c>
      <c r="V30" s="754"/>
      <c r="W30" s="753">
        <v>11</v>
      </c>
      <c r="X30" s="754"/>
      <c r="Y30" s="753">
        <v>12</v>
      </c>
      <c r="Z30" s="754"/>
      <c r="AA30" s="753">
        <v>13</v>
      </c>
      <c r="AB30" s="754"/>
      <c r="AC30" s="753">
        <v>14</v>
      </c>
      <c r="AD30" s="754"/>
      <c r="AE30" s="749">
        <v>15</v>
      </c>
      <c r="AF30" s="757"/>
      <c r="AG30" s="442"/>
    </row>
    <row r="31" spans="1:33" s="352" customFormat="1" ht="14.25" customHeight="1">
      <c r="A31" s="406"/>
      <c r="B31" s="499" t="s">
        <v>440</v>
      </c>
      <c r="C31" s="749">
        <v>17</v>
      </c>
      <c r="D31" s="750"/>
      <c r="E31" s="753">
        <v>18</v>
      </c>
      <c r="F31" s="754"/>
      <c r="G31" s="753">
        <v>19</v>
      </c>
      <c r="H31" s="754"/>
      <c r="I31" s="753">
        <v>20</v>
      </c>
      <c r="J31" s="754"/>
      <c r="K31" s="753">
        <v>21</v>
      </c>
      <c r="L31" s="754"/>
      <c r="M31" s="753">
        <v>22</v>
      </c>
      <c r="N31" s="754"/>
      <c r="O31" s="749">
        <v>23</v>
      </c>
      <c r="P31" s="757"/>
      <c r="Q31" s="512"/>
      <c r="R31" s="521" t="s">
        <v>440</v>
      </c>
      <c r="S31" s="749">
        <v>16</v>
      </c>
      <c r="T31" s="750"/>
      <c r="U31" s="753">
        <v>17</v>
      </c>
      <c r="V31" s="754"/>
      <c r="W31" s="753">
        <v>18</v>
      </c>
      <c r="X31" s="754"/>
      <c r="Y31" s="753">
        <v>19</v>
      </c>
      <c r="Z31" s="754"/>
      <c r="AA31" s="753">
        <v>20</v>
      </c>
      <c r="AB31" s="754"/>
      <c r="AC31" s="753">
        <v>21</v>
      </c>
      <c r="AD31" s="754"/>
      <c r="AE31" s="749">
        <v>22</v>
      </c>
      <c r="AF31" s="757"/>
      <c r="AG31" s="442"/>
    </row>
    <row r="32" spans="1:33" s="352" customFormat="1" ht="14.25" customHeight="1">
      <c r="A32" s="406"/>
      <c r="B32" s="500">
        <v>20</v>
      </c>
      <c r="C32" s="749">
        <v>24</v>
      </c>
      <c r="D32" s="750"/>
      <c r="E32" s="753">
        <v>25</v>
      </c>
      <c r="F32" s="754"/>
      <c r="G32" s="753">
        <v>26</v>
      </c>
      <c r="H32" s="754"/>
      <c r="I32" s="753">
        <v>27</v>
      </c>
      <c r="J32" s="754"/>
      <c r="K32" s="753">
        <v>28</v>
      </c>
      <c r="L32" s="754"/>
      <c r="M32" s="786">
        <v>29</v>
      </c>
      <c r="N32" s="754"/>
      <c r="O32" s="749">
        <v>30</v>
      </c>
      <c r="P32" s="757"/>
      <c r="Q32" s="522"/>
      <c r="R32" s="516">
        <v>19</v>
      </c>
      <c r="S32" s="749">
        <v>23</v>
      </c>
      <c r="T32" s="750"/>
      <c r="U32" s="753">
        <v>24</v>
      </c>
      <c r="V32" s="754"/>
      <c r="W32" s="753">
        <v>25</v>
      </c>
      <c r="X32" s="754"/>
      <c r="Y32" s="753">
        <v>26</v>
      </c>
      <c r="Z32" s="754"/>
      <c r="AA32" s="753">
        <v>27</v>
      </c>
      <c r="AB32" s="754"/>
      <c r="AC32" s="753">
        <v>28</v>
      </c>
      <c r="AD32" s="754"/>
      <c r="AE32" s="749">
        <v>29</v>
      </c>
      <c r="AF32" s="757"/>
      <c r="AG32" s="442"/>
    </row>
    <row r="33" spans="1:33" s="352" customFormat="1" ht="14.25" customHeight="1">
      <c r="A33" s="406"/>
      <c r="B33" s="495" t="s">
        <v>450</v>
      </c>
      <c r="C33" s="762"/>
      <c r="D33" s="763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7">
        <v>30</v>
      </c>
      <c r="T33" s="768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787" t="s">
        <v>497</v>
      </c>
      <c r="D34" s="788"/>
      <c r="E34" s="749">
        <v>2</v>
      </c>
      <c r="F34" s="750"/>
      <c r="G34" s="755">
        <v>3</v>
      </c>
      <c r="H34" s="761"/>
      <c r="I34" s="755">
        <v>4</v>
      </c>
      <c r="J34" s="761"/>
      <c r="K34" s="755">
        <v>5</v>
      </c>
      <c r="L34" s="761"/>
      <c r="M34" s="776">
        <v>6</v>
      </c>
      <c r="N34" s="778"/>
      <c r="O34" s="758">
        <v>7</v>
      </c>
      <c r="P34" s="759"/>
      <c r="Q34" s="512"/>
      <c r="R34" s="513">
        <v>22</v>
      </c>
      <c r="S34" s="755"/>
      <c r="T34" s="761"/>
      <c r="U34" s="755"/>
      <c r="V34" s="761"/>
      <c r="W34" s="755">
        <v>1</v>
      </c>
      <c r="X34" s="761"/>
      <c r="Y34" s="755">
        <v>2</v>
      </c>
      <c r="Z34" s="761"/>
      <c r="AA34" s="755">
        <v>3</v>
      </c>
      <c r="AB34" s="761"/>
      <c r="AC34" s="755">
        <v>4</v>
      </c>
      <c r="AD34" s="761"/>
      <c r="AE34" s="758">
        <v>5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8</v>
      </c>
      <c r="D35" s="750"/>
      <c r="E35" s="753">
        <v>9</v>
      </c>
      <c r="F35" s="754"/>
      <c r="G35" s="753">
        <v>10</v>
      </c>
      <c r="H35" s="754"/>
      <c r="I35" s="753">
        <v>11</v>
      </c>
      <c r="J35" s="754"/>
      <c r="K35" s="753">
        <v>12</v>
      </c>
      <c r="L35" s="754"/>
      <c r="M35" s="753">
        <v>13</v>
      </c>
      <c r="N35" s="754"/>
      <c r="O35" s="749">
        <v>14</v>
      </c>
      <c r="P35" s="757"/>
      <c r="Q35" s="512"/>
      <c r="R35" s="495" t="s">
        <v>74</v>
      </c>
      <c r="S35" s="749">
        <v>6</v>
      </c>
      <c r="T35" s="750"/>
      <c r="U35" s="753">
        <v>7</v>
      </c>
      <c r="V35" s="754"/>
      <c r="W35" s="753">
        <v>8</v>
      </c>
      <c r="X35" s="754"/>
      <c r="Y35" s="753">
        <v>9</v>
      </c>
      <c r="Z35" s="754"/>
      <c r="AA35" s="753">
        <v>10</v>
      </c>
      <c r="AB35" s="754"/>
      <c r="AC35" s="753">
        <v>11</v>
      </c>
      <c r="AD35" s="754"/>
      <c r="AE35" s="749">
        <v>12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15</v>
      </c>
      <c r="D36" s="750"/>
      <c r="E36" s="753">
        <v>16</v>
      </c>
      <c r="F36" s="754"/>
      <c r="G36" s="753">
        <v>17</v>
      </c>
      <c r="H36" s="754"/>
      <c r="I36" s="753">
        <v>18</v>
      </c>
      <c r="J36" s="754"/>
      <c r="K36" s="753">
        <v>19</v>
      </c>
      <c r="L36" s="754"/>
      <c r="M36" s="753">
        <v>20</v>
      </c>
      <c r="N36" s="754"/>
      <c r="O36" s="749">
        <v>21</v>
      </c>
      <c r="P36" s="757"/>
      <c r="Q36" s="512"/>
      <c r="R36" s="514">
        <v>11</v>
      </c>
      <c r="S36" s="749">
        <v>13</v>
      </c>
      <c r="T36" s="750"/>
      <c r="U36" s="753">
        <v>14</v>
      </c>
      <c r="V36" s="754"/>
      <c r="W36" s="753">
        <v>15</v>
      </c>
      <c r="X36" s="754"/>
      <c r="Y36" s="753">
        <v>16</v>
      </c>
      <c r="Z36" s="754"/>
      <c r="AA36" s="753">
        <v>17</v>
      </c>
      <c r="AB36" s="754"/>
      <c r="AC36" s="753">
        <v>18</v>
      </c>
      <c r="AD36" s="754"/>
      <c r="AE36" s="749">
        <v>19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22</v>
      </c>
      <c r="D37" s="750"/>
      <c r="E37" s="753">
        <v>23</v>
      </c>
      <c r="F37" s="754"/>
      <c r="G37" s="753">
        <v>24</v>
      </c>
      <c r="H37" s="754"/>
      <c r="I37" s="753">
        <v>25</v>
      </c>
      <c r="J37" s="754"/>
      <c r="K37" s="753">
        <v>26</v>
      </c>
      <c r="L37" s="754"/>
      <c r="M37" s="753">
        <v>27</v>
      </c>
      <c r="N37" s="754"/>
      <c r="O37" s="749">
        <v>28</v>
      </c>
      <c r="P37" s="757"/>
      <c r="Q37" s="512"/>
      <c r="R37" s="521" t="s">
        <v>440</v>
      </c>
      <c r="S37" s="749">
        <v>20</v>
      </c>
      <c r="T37" s="750"/>
      <c r="U37" s="753">
        <v>21</v>
      </c>
      <c r="V37" s="754"/>
      <c r="W37" s="753">
        <v>22</v>
      </c>
      <c r="X37" s="754"/>
      <c r="Y37" s="753">
        <v>23</v>
      </c>
      <c r="Z37" s="754"/>
      <c r="AA37" s="753">
        <v>24</v>
      </c>
      <c r="AB37" s="754"/>
      <c r="AC37" s="753">
        <v>25</v>
      </c>
      <c r="AD37" s="754"/>
      <c r="AE37" s="749">
        <v>26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29</v>
      </c>
      <c r="D38" s="750"/>
      <c r="E38" s="753">
        <v>30</v>
      </c>
      <c r="F38" s="754"/>
      <c r="G38" s="753">
        <v>31</v>
      </c>
      <c r="H38" s="754"/>
      <c r="I38" s="753"/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27</v>
      </c>
      <c r="T38" s="750"/>
      <c r="U38" s="751">
        <v>28</v>
      </c>
      <c r="V38" s="752"/>
      <c r="W38" s="751">
        <v>29</v>
      </c>
      <c r="X38" s="752"/>
      <c r="Y38" s="751">
        <v>30</v>
      </c>
      <c r="Z38" s="752"/>
      <c r="AA38" s="753"/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22</v>
      </c>
      <c r="C40" s="776"/>
      <c r="D40" s="778"/>
      <c r="E40" s="755"/>
      <c r="F40" s="761"/>
      <c r="G40" s="755"/>
      <c r="H40" s="761"/>
      <c r="I40" s="776">
        <v>1</v>
      </c>
      <c r="J40" s="778"/>
      <c r="K40" s="776">
        <v>2</v>
      </c>
      <c r="L40" s="778"/>
      <c r="M40" s="776">
        <v>3</v>
      </c>
      <c r="N40" s="778"/>
      <c r="O40" s="758">
        <v>4</v>
      </c>
      <c r="P40" s="759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>
        <v>1</v>
      </c>
      <c r="AB40" s="778"/>
      <c r="AC40" s="776">
        <v>2</v>
      </c>
      <c r="AD40" s="778"/>
      <c r="AE40" s="758">
        <v>3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5</v>
      </c>
      <c r="D41" s="750"/>
      <c r="E41" s="753">
        <v>6</v>
      </c>
      <c r="F41" s="754"/>
      <c r="G41" s="753">
        <v>7</v>
      </c>
      <c r="H41" s="754"/>
      <c r="I41" s="749">
        <v>8</v>
      </c>
      <c r="J41" s="750"/>
      <c r="K41" s="747" t="s">
        <v>498</v>
      </c>
      <c r="L41" s="748"/>
      <c r="M41" s="877">
        <v>10</v>
      </c>
      <c r="N41" s="878"/>
      <c r="O41" s="879">
        <v>11</v>
      </c>
      <c r="P41" s="880"/>
      <c r="Q41" s="512"/>
      <c r="R41" s="495" t="s">
        <v>74</v>
      </c>
      <c r="S41" s="749">
        <v>4</v>
      </c>
      <c r="T41" s="750"/>
      <c r="U41" s="753">
        <v>5</v>
      </c>
      <c r="V41" s="754"/>
      <c r="W41" s="753">
        <v>6</v>
      </c>
      <c r="X41" s="754"/>
      <c r="Y41" s="753">
        <v>7</v>
      </c>
      <c r="Z41" s="754"/>
      <c r="AA41" s="753">
        <v>8</v>
      </c>
      <c r="AB41" s="754"/>
      <c r="AC41" s="753">
        <v>9</v>
      </c>
      <c r="AD41" s="754"/>
      <c r="AE41" s="749">
        <v>10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12</v>
      </c>
      <c r="D42" s="750"/>
      <c r="E42" s="753">
        <v>13</v>
      </c>
      <c r="F42" s="754"/>
      <c r="G42" s="753">
        <v>14</v>
      </c>
      <c r="H42" s="754"/>
      <c r="I42" s="753">
        <v>15</v>
      </c>
      <c r="J42" s="754"/>
      <c r="K42" s="753">
        <v>16</v>
      </c>
      <c r="L42" s="754"/>
      <c r="M42" s="753">
        <v>17</v>
      </c>
      <c r="N42" s="754"/>
      <c r="O42" s="789">
        <v>18</v>
      </c>
      <c r="P42" s="790"/>
      <c r="Q42" s="512"/>
      <c r="R42" s="523">
        <v>12</v>
      </c>
      <c r="S42" s="749">
        <v>11</v>
      </c>
      <c r="T42" s="750"/>
      <c r="U42" s="753">
        <v>12</v>
      </c>
      <c r="V42" s="754"/>
      <c r="W42" s="753">
        <v>13</v>
      </c>
      <c r="X42" s="754"/>
      <c r="Y42" s="753">
        <v>14</v>
      </c>
      <c r="Z42" s="754"/>
      <c r="AA42" s="753">
        <v>15</v>
      </c>
      <c r="AB42" s="754"/>
      <c r="AC42" s="753">
        <v>16</v>
      </c>
      <c r="AD42" s="754"/>
      <c r="AE42" s="749">
        <v>17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19</v>
      </c>
      <c r="D43" s="750"/>
      <c r="E43" s="753">
        <v>20</v>
      </c>
      <c r="F43" s="754"/>
      <c r="G43" s="753">
        <v>21</v>
      </c>
      <c r="H43" s="754"/>
      <c r="I43" s="753">
        <v>22</v>
      </c>
      <c r="J43" s="754"/>
      <c r="K43" s="753">
        <v>23</v>
      </c>
      <c r="L43" s="754"/>
      <c r="M43" s="753">
        <v>24</v>
      </c>
      <c r="N43" s="754"/>
      <c r="O43" s="749">
        <v>25</v>
      </c>
      <c r="P43" s="757"/>
      <c r="Q43" s="512"/>
      <c r="R43" s="518" t="s">
        <v>440</v>
      </c>
      <c r="S43" s="749">
        <v>18</v>
      </c>
      <c r="T43" s="750"/>
      <c r="U43" s="753">
        <v>19</v>
      </c>
      <c r="V43" s="754"/>
      <c r="W43" s="753">
        <v>20</v>
      </c>
      <c r="X43" s="754"/>
      <c r="Y43" s="753">
        <v>21</v>
      </c>
      <c r="Z43" s="754"/>
      <c r="AA43" s="753">
        <v>22</v>
      </c>
      <c r="AB43" s="754"/>
      <c r="AC43" s="791">
        <v>23</v>
      </c>
      <c r="AD43" s="792"/>
      <c r="AE43" s="749">
        <v>24</v>
      </c>
      <c r="AF43" s="757"/>
      <c r="AG43" s="442"/>
    </row>
    <row r="44" spans="1:33" s="352" customFormat="1" ht="14.25" customHeight="1">
      <c r="A44" s="406"/>
      <c r="B44" s="500">
        <v>21</v>
      </c>
      <c r="C44" s="749">
        <v>26</v>
      </c>
      <c r="D44" s="750"/>
      <c r="E44" s="751">
        <v>27</v>
      </c>
      <c r="F44" s="752"/>
      <c r="G44" s="751">
        <v>28</v>
      </c>
      <c r="H44" s="752"/>
      <c r="I44" s="751">
        <v>29</v>
      </c>
      <c r="J44" s="752"/>
      <c r="K44" s="751">
        <v>30</v>
      </c>
      <c r="L44" s="752"/>
      <c r="M44" s="751"/>
      <c r="N44" s="752"/>
      <c r="O44" s="751"/>
      <c r="P44" s="793"/>
      <c r="Q44" s="512"/>
      <c r="R44" s="524">
        <v>21</v>
      </c>
      <c r="S44" s="749">
        <v>25</v>
      </c>
      <c r="T44" s="750"/>
      <c r="U44" s="753">
        <v>26</v>
      </c>
      <c r="V44" s="754"/>
      <c r="W44" s="753">
        <v>27</v>
      </c>
      <c r="X44" s="754"/>
      <c r="Y44" s="753">
        <v>28</v>
      </c>
      <c r="Z44" s="754"/>
      <c r="AA44" s="753">
        <v>29</v>
      </c>
      <c r="AB44" s="754"/>
      <c r="AC44" s="749">
        <v>30</v>
      </c>
      <c r="AD44" s="750"/>
      <c r="AE44" s="749">
        <v>31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881" t="s">
        <v>487</v>
      </c>
      <c r="T45" s="882"/>
      <c r="U45" s="767">
        <v>2</v>
      </c>
      <c r="V45" s="768"/>
      <c r="W45" s="764">
        <v>3</v>
      </c>
      <c r="X45" s="765"/>
      <c r="Y45" s="764"/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502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/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491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884"/>
      <c r="N7" s="884"/>
      <c r="O7" s="739" t="s">
        <v>503</v>
      </c>
      <c r="P7" s="739"/>
      <c r="Q7" s="739"/>
      <c r="R7" s="739"/>
      <c r="S7" s="508"/>
      <c r="T7" s="853"/>
      <c r="U7" s="853"/>
      <c r="V7" s="885" t="s">
        <v>476</v>
      </c>
      <c r="W7" s="885"/>
      <c r="X7" s="885"/>
      <c r="Y7" s="885"/>
      <c r="Z7" s="885"/>
      <c r="AA7" s="742" t="s">
        <v>428</v>
      </c>
      <c r="AB7" s="742"/>
      <c r="AC7" s="743" t="s">
        <v>430</v>
      </c>
      <c r="AD7" s="743"/>
      <c r="AE7" s="743"/>
      <c r="AF7" s="743"/>
      <c r="AG7" s="741"/>
      <c r="AH7" s="404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530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886">
        <v>27</v>
      </c>
      <c r="D10" s="887"/>
      <c r="E10" s="886">
        <v>28</v>
      </c>
      <c r="F10" s="887"/>
      <c r="G10" s="886">
        <v>29</v>
      </c>
      <c r="H10" s="887"/>
      <c r="I10" s="888">
        <v>30</v>
      </c>
      <c r="J10" s="889"/>
      <c r="K10" s="890">
        <v>31</v>
      </c>
      <c r="L10" s="891"/>
      <c r="M10" s="892" t="s">
        <v>487</v>
      </c>
      <c r="N10" s="893"/>
      <c r="O10" s="894">
        <v>2</v>
      </c>
      <c r="P10" s="895"/>
      <c r="Q10" s="512"/>
      <c r="R10" s="513">
        <v>22</v>
      </c>
      <c r="S10" s="886"/>
      <c r="T10" s="887"/>
      <c r="U10" s="886"/>
      <c r="V10" s="887"/>
      <c r="W10" s="886"/>
      <c r="X10" s="887"/>
      <c r="Y10" s="888"/>
      <c r="Z10" s="889"/>
      <c r="AA10" s="888"/>
      <c r="AB10" s="889"/>
      <c r="AC10" s="888">
        <v>1</v>
      </c>
      <c r="AD10" s="889"/>
      <c r="AE10" s="894">
        <v>2</v>
      </c>
      <c r="AF10" s="895"/>
      <c r="AG10" s="442"/>
      <c r="AH10" s="401"/>
    </row>
    <row r="11" spans="1:34" s="352" customFormat="1" ht="14.25" customHeight="1">
      <c r="A11" s="406"/>
      <c r="B11" s="495" t="s">
        <v>74</v>
      </c>
      <c r="C11" s="890">
        <v>3</v>
      </c>
      <c r="D11" s="891"/>
      <c r="E11" s="888">
        <v>4</v>
      </c>
      <c r="F11" s="889"/>
      <c r="G11" s="888">
        <v>5</v>
      </c>
      <c r="H11" s="889"/>
      <c r="I11" s="888">
        <v>6</v>
      </c>
      <c r="J11" s="889"/>
      <c r="K11" s="888">
        <v>7</v>
      </c>
      <c r="L11" s="889"/>
      <c r="M11" s="888">
        <v>8</v>
      </c>
      <c r="N11" s="889"/>
      <c r="O11" s="890">
        <v>9</v>
      </c>
      <c r="P11" s="896"/>
      <c r="Q11" s="512"/>
      <c r="R11" s="495" t="s">
        <v>74</v>
      </c>
      <c r="S11" s="890">
        <v>3</v>
      </c>
      <c r="T11" s="891"/>
      <c r="U11" s="886">
        <v>4</v>
      </c>
      <c r="V11" s="887"/>
      <c r="W11" s="888">
        <v>5</v>
      </c>
      <c r="X11" s="889"/>
      <c r="Y11" s="888">
        <v>6</v>
      </c>
      <c r="Z11" s="889"/>
      <c r="AA11" s="888">
        <v>7</v>
      </c>
      <c r="AB11" s="889"/>
      <c r="AC11" s="888">
        <v>8</v>
      </c>
      <c r="AD11" s="889"/>
      <c r="AE11" s="890">
        <v>9</v>
      </c>
      <c r="AF11" s="896"/>
      <c r="AG11" s="442"/>
    </row>
    <row r="12" spans="1:34" s="352" customFormat="1" ht="14.25" customHeight="1">
      <c r="A12" s="406"/>
      <c r="B12" s="496">
        <v>1</v>
      </c>
      <c r="C12" s="890">
        <v>10</v>
      </c>
      <c r="D12" s="891"/>
      <c r="E12" s="888">
        <v>11</v>
      </c>
      <c r="F12" s="889"/>
      <c r="G12" s="888">
        <v>12</v>
      </c>
      <c r="H12" s="889"/>
      <c r="I12" s="888">
        <v>13</v>
      </c>
      <c r="J12" s="889"/>
      <c r="K12" s="888">
        <v>14</v>
      </c>
      <c r="L12" s="889"/>
      <c r="M12" s="888">
        <v>15</v>
      </c>
      <c r="N12" s="889"/>
      <c r="O12" s="888">
        <v>16</v>
      </c>
      <c r="P12" s="897"/>
      <c r="Q12" s="512"/>
      <c r="R12" s="514">
        <v>7</v>
      </c>
      <c r="S12" s="890">
        <v>10</v>
      </c>
      <c r="T12" s="891"/>
      <c r="U12" s="888">
        <v>11</v>
      </c>
      <c r="V12" s="889"/>
      <c r="W12" s="888">
        <v>12</v>
      </c>
      <c r="X12" s="889"/>
      <c r="Y12" s="888">
        <v>13</v>
      </c>
      <c r="Z12" s="889"/>
      <c r="AA12" s="888">
        <v>14</v>
      </c>
      <c r="AB12" s="889"/>
      <c r="AC12" s="888">
        <v>15</v>
      </c>
      <c r="AD12" s="889"/>
      <c r="AE12" s="890">
        <v>16</v>
      </c>
      <c r="AF12" s="896"/>
      <c r="AG12" s="442"/>
    </row>
    <row r="13" spans="1:34" s="352" customFormat="1" ht="14.25" customHeight="1">
      <c r="A13" s="406"/>
      <c r="B13" s="496" t="s">
        <v>440</v>
      </c>
      <c r="C13" s="890">
        <v>17</v>
      </c>
      <c r="D13" s="891"/>
      <c r="E13" s="888">
        <v>18</v>
      </c>
      <c r="F13" s="889"/>
      <c r="G13" s="888">
        <v>19</v>
      </c>
      <c r="H13" s="889"/>
      <c r="I13" s="888">
        <v>20</v>
      </c>
      <c r="J13" s="889"/>
      <c r="K13" s="888">
        <v>21</v>
      </c>
      <c r="L13" s="889"/>
      <c r="M13" s="888">
        <v>22</v>
      </c>
      <c r="N13" s="889"/>
      <c r="O13" s="890">
        <v>23</v>
      </c>
      <c r="P13" s="896"/>
      <c r="Q13" s="512"/>
      <c r="R13" s="515" t="s">
        <v>440</v>
      </c>
      <c r="S13" s="890">
        <v>17</v>
      </c>
      <c r="T13" s="891"/>
      <c r="U13" s="888">
        <v>18</v>
      </c>
      <c r="V13" s="889"/>
      <c r="W13" s="888">
        <v>19</v>
      </c>
      <c r="X13" s="889"/>
      <c r="Y13" s="886">
        <v>20</v>
      </c>
      <c r="Z13" s="887"/>
      <c r="AA13" s="888">
        <v>21</v>
      </c>
      <c r="AB13" s="889"/>
      <c r="AC13" s="888">
        <v>22</v>
      </c>
      <c r="AD13" s="889"/>
      <c r="AE13" s="890">
        <v>23</v>
      </c>
      <c r="AF13" s="896"/>
      <c r="AG13" s="442"/>
    </row>
    <row r="14" spans="1:34" s="352" customFormat="1" ht="14.25" customHeight="1">
      <c r="A14" s="406"/>
      <c r="B14" s="497">
        <v>22</v>
      </c>
      <c r="C14" s="890">
        <v>24</v>
      </c>
      <c r="D14" s="891"/>
      <c r="E14" s="888">
        <v>25</v>
      </c>
      <c r="F14" s="889"/>
      <c r="G14" s="888">
        <v>26</v>
      </c>
      <c r="H14" s="889"/>
      <c r="I14" s="888">
        <v>27</v>
      </c>
      <c r="J14" s="889"/>
      <c r="K14" s="888">
        <v>28</v>
      </c>
      <c r="L14" s="889"/>
      <c r="M14" s="888">
        <v>29</v>
      </c>
      <c r="N14" s="889"/>
      <c r="O14" s="888">
        <v>30</v>
      </c>
      <c r="P14" s="897"/>
      <c r="Q14" s="512"/>
      <c r="R14" s="516">
        <v>21</v>
      </c>
      <c r="S14" s="890">
        <v>24</v>
      </c>
      <c r="T14" s="891"/>
      <c r="U14" s="888">
        <v>25</v>
      </c>
      <c r="V14" s="889"/>
      <c r="W14" s="888">
        <v>26</v>
      </c>
      <c r="X14" s="889"/>
      <c r="Y14" s="886">
        <v>27</v>
      </c>
      <c r="Z14" s="887"/>
      <c r="AA14" s="886">
        <v>28</v>
      </c>
      <c r="AB14" s="887"/>
      <c r="AC14" s="888">
        <v>29</v>
      </c>
      <c r="AD14" s="889"/>
      <c r="AE14" s="890">
        <v>30</v>
      </c>
      <c r="AF14" s="896"/>
      <c r="AG14" s="442"/>
      <c r="AH14" s="401"/>
    </row>
    <row r="15" spans="1:34" s="352" customFormat="1" ht="14.25" customHeight="1">
      <c r="A15" s="406"/>
      <c r="B15" s="495" t="s">
        <v>450</v>
      </c>
      <c r="C15" s="900">
        <v>31</v>
      </c>
      <c r="D15" s="901"/>
      <c r="E15" s="902"/>
      <c r="F15" s="903"/>
      <c r="G15" s="902"/>
      <c r="H15" s="903"/>
      <c r="I15" s="902"/>
      <c r="J15" s="903"/>
      <c r="K15" s="902"/>
      <c r="L15" s="903"/>
      <c r="M15" s="902"/>
      <c r="N15" s="903"/>
      <c r="O15" s="902"/>
      <c r="P15" s="904"/>
      <c r="Q15" s="512"/>
      <c r="R15" s="495" t="s">
        <v>450</v>
      </c>
      <c r="S15" s="900">
        <v>31</v>
      </c>
      <c r="T15" s="901"/>
      <c r="U15" s="902"/>
      <c r="V15" s="903"/>
      <c r="W15" s="902"/>
      <c r="X15" s="903"/>
      <c r="Y15" s="902"/>
      <c r="Z15" s="903"/>
      <c r="AA15" s="902"/>
      <c r="AB15" s="903"/>
      <c r="AC15" s="902"/>
      <c r="AD15" s="903"/>
      <c r="AE15" s="902"/>
      <c r="AF15" s="904"/>
      <c r="AG15" s="442"/>
    </row>
    <row r="16" spans="1:34" s="352" customFormat="1" ht="14.25" customHeight="1">
      <c r="A16" s="406"/>
      <c r="B16" s="498">
        <v>18</v>
      </c>
      <c r="C16" s="898"/>
      <c r="D16" s="899"/>
      <c r="E16" s="898">
        <v>1</v>
      </c>
      <c r="F16" s="899"/>
      <c r="G16" s="898">
        <v>2</v>
      </c>
      <c r="H16" s="899"/>
      <c r="I16" s="898">
        <v>3</v>
      </c>
      <c r="J16" s="899"/>
      <c r="K16" s="898">
        <v>4</v>
      </c>
      <c r="L16" s="899"/>
      <c r="M16" s="898">
        <v>5</v>
      </c>
      <c r="N16" s="899"/>
      <c r="O16" s="894">
        <v>6</v>
      </c>
      <c r="P16" s="895"/>
      <c r="Q16" s="512"/>
      <c r="R16" s="494">
        <v>21</v>
      </c>
      <c r="S16" s="898"/>
      <c r="T16" s="899"/>
      <c r="U16" s="898">
        <v>1</v>
      </c>
      <c r="V16" s="899"/>
      <c r="W16" s="898">
        <v>2</v>
      </c>
      <c r="X16" s="899"/>
      <c r="Y16" s="898">
        <v>3</v>
      </c>
      <c r="Z16" s="899"/>
      <c r="AA16" s="898">
        <v>4</v>
      </c>
      <c r="AB16" s="899"/>
      <c r="AC16" s="898">
        <v>5</v>
      </c>
      <c r="AD16" s="899"/>
      <c r="AE16" s="894">
        <v>6</v>
      </c>
      <c r="AF16" s="895"/>
      <c r="AG16" s="442"/>
    </row>
    <row r="17" spans="1:33" s="352" customFormat="1" ht="14.25" customHeight="1">
      <c r="A17" s="406"/>
      <c r="B17" s="495" t="s">
        <v>74</v>
      </c>
      <c r="C17" s="890" t="s">
        <v>488</v>
      </c>
      <c r="D17" s="891"/>
      <c r="E17" s="905" t="s">
        <v>489</v>
      </c>
      <c r="F17" s="906"/>
      <c r="G17" s="905" t="s">
        <v>490</v>
      </c>
      <c r="H17" s="906"/>
      <c r="I17" s="905" t="s">
        <v>491</v>
      </c>
      <c r="J17" s="906"/>
      <c r="K17" s="890">
        <v>11</v>
      </c>
      <c r="L17" s="891"/>
      <c r="M17" s="890">
        <v>12</v>
      </c>
      <c r="N17" s="891"/>
      <c r="O17" s="890">
        <v>13</v>
      </c>
      <c r="P17" s="896"/>
      <c r="Q17" s="512"/>
      <c r="R17" s="495" t="s">
        <v>74</v>
      </c>
      <c r="S17" s="890">
        <v>7</v>
      </c>
      <c r="T17" s="891"/>
      <c r="U17" s="888">
        <v>8</v>
      </c>
      <c r="V17" s="889"/>
      <c r="W17" s="888">
        <v>9</v>
      </c>
      <c r="X17" s="889"/>
      <c r="Y17" s="888">
        <v>10</v>
      </c>
      <c r="Z17" s="889"/>
      <c r="AA17" s="888">
        <v>11</v>
      </c>
      <c r="AB17" s="889"/>
      <c r="AC17" s="888">
        <v>12</v>
      </c>
      <c r="AD17" s="889"/>
      <c r="AE17" s="890">
        <v>13</v>
      </c>
      <c r="AF17" s="896"/>
      <c r="AG17" s="442"/>
    </row>
    <row r="18" spans="1:33" s="352" customFormat="1" ht="14.25" customHeight="1">
      <c r="A18" s="406"/>
      <c r="B18" s="499">
        <v>2</v>
      </c>
      <c r="C18" s="890">
        <v>14</v>
      </c>
      <c r="D18" s="891"/>
      <c r="E18" s="886">
        <v>15</v>
      </c>
      <c r="F18" s="887"/>
      <c r="G18" s="886">
        <v>16</v>
      </c>
      <c r="H18" s="887"/>
      <c r="I18" s="886">
        <v>17</v>
      </c>
      <c r="J18" s="887"/>
      <c r="K18" s="886">
        <v>18</v>
      </c>
      <c r="L18" s="887"/>
      <c r="M18" s="886">
        <v>19</v>
      </c>
      <c r="N18" s="887"/>
      <c r="O18" s="907">
        <v>20</v>
      </c>
      <c r="P18" s="908"/>
      <c r="Q18" s="512"/>
      <c r="R18" s="517">
        <v>8</v>
      </c>
      <c r="S18" s="890">
        <v>14</v>
      </c>
      <c r="T18" s="891"/>
      <c r="U18" s="888">
        <v>15</v>
      </c>
      <c r="V18" s="889"/>
      <c r="W18" s="888">
        <v>16</v>
      </c>
      <c r="X18" s="889"/>
      <c r="Y18" s="888">
        <v>17</v>
      </c>
      <c r="Z18" s="889"/>
      <c r="AA18" s="888">
        <v>18</v>
      </c>
      <c r="AB18" s="889"/>
      <c r="AC18" s="888">
        <v>19</v>
      </c>
      <c r="AD18" s="889"/>
      <c r="AE18" s="909">
        <v>20</v>
      </c>
      <c r="AF18" s="896"/>
      <c r="AG18" s="442"/>
    </row>
    <row r="19" spans="1:33" s="352" customFormat="1" ht="14.25" customHeight="1">
      <c r="A19" s="406"/>
      <c r="B19" s="499" t="s">
        <v>440</v>
      </c>
      <c r="C19" s="890">
        <v>21</v>
      </c>
      <c r="D19" s="891"/>
      <c r="E19" s="886">
        <v>22</v>
      </c>
      <c r="F19" s="887"/>
      <c r="G19" s="886">
        <v>23</v>
      </c>
      <c r="H19" s="887"/>
      <c r="I19" s="886">
        <v>24</v>
      </c>
      <c r="J19" s="887"/>
      <c r="K19" s="886">
        <v>25</v>
      </c>
      <c r="L19" s="887"/>
      <c r="M19" s="886">
        <v>26</v>
      </c>
      <c r="N19" s="887"/>
      <c r="O19" s="907">
        <v>27</v>
      </c>
      <c r="P19" s="908"/>
      <c r="Q19" s="512"/>
      <c r="R19" s="518" t="s">
        <v>440</v>
      </c>
      <c r="S19" s="890">
        <v>21</v>
      </c>
      <c r="T19" s="891"/>
      <c r="U19" s="888">
        <v>22</v>
      </c>
      <c r="V19" s="889"/>
      <c r="W19" s="888">
        <v>23</v>
      </c>
      <c r="X19" s="889"/>
      <c r="Y19" s="888">
        <v>24</v>
      </c>
      <c r="Z19" s="889"/>
      <c r="AA19" s="888">
        <v>25</v>
      </c>
      <c r="AB19" s="889"/>
      <c r="AC19" s="888">
        <v>26</v>
      </c>
      <c r="AD19" s="889"/>
      <c r="AE19" s="890">
        <v>27</v>
      </c>
      <c r="AF19" s="896"/>
      <c r="AG19" s="442"/>
    </row>
    <row r="20" spans="1:33" s="352" customFormat="1" ht="14.25" customHeight="1">
      <c r="A20" s="406"/>
      <c r="B20" s="500">
        <v>16</v>
      </c>
      <c r="C20" s="890">
        <v>28</v>
      </c>
      <c r="D20" s="891"/>
      <c r="E20" s="886">
        <v>29</v>
      </c>
      <c r="F20" s="887"/>
      <c r="G20" s="910"/>
      <c r="H20" s="911"/>
      <c r="I20" s="910"/>
      <c r="J20" s="911"/>
      <c r="K20" s="888"/>
      <c r="L20" s="889"/>
      <c r="M20" s="888"/>
      <c r="N20" s="889"/>
      <c r="O20" s="888"/>
      <c r="P20" s="897"/>
      <c r="Q20" s="512"/>
      <c r="R20" s="497">
        <v>23</v>
      </c>
      <c r="S20" s="890">
        <v>28</v>
      </c>
      <c r="T20" s="891"/>
      <c r="U20" s="888">
        <v>29</v>
      </c>
      <c r="V20" s="889"/>
      <c r="W20" s="888">
        <v>30</v>
      </c>
      <c r="X20" s="889"/>
      <c r="Y20" s="888">
        <v>31</v>
      </c>
      <c r="Z20" s="889"/>
      <c r="AA20" s="888"/>
      <c r="AB20" s="889"/>
      <c r="AC20" s="888"/>
      <c r="AD20" s="889"/>
      <c r="AE20" s="888"/>
      <c r="AF20" s="897"/>
      <c r="AG20" s="442"/>
    </row>
    <row r="21" spans="1:33" s="352" customFormat="1" ht="14.25" customHeight="1">
      <c r="A21" s="406"/>
      <c r="B21" s="495" t="s">
        <v>450</v>
      </c>
      <c r="C21" s="912"/>
      <c r="D21" s="913"/>
      <c r="E21" s="902"/>
      <c r="F21" s="903"/>
      <c r="G21" s="902"/>
      <c r="H21" s="903"/>
      <c r="I21" s="902"/>
      <c r="J21" s="903"/>
      <c r="K21" s="902"/>
      <c r="L21" s="903"/>
      <c r="M21" s="902"/>
      <c r="N21" s="903"/>
      <c r="O21" s="902"/>
      <c r="P21" s="904"/>
      <c r="Q21" s="519"/>
      <c r="R21" s="501" t="s">
        <v>450</v>
      </c>
      <c r="S21" s="912"/>
      <c r="T21" s="913"/>
      <c r="U21" s="902"/>
      <c r="V21" s="903"/>
      <c r="W21" s="902"/>
      <c r="X21" s="903"/>
      <c r="Y21" s="902"/>
      <c r="Z21" s="903"/>
      <c r="AA21" s="902"/>
      <c r="AB21" s="903"/>
      <c r="AC21" s="902"/>
      <c r="AD21" s="903"/>
      <c r="AE21" s="902"/>
      <c r="AF21" s="904"/>
      <c r="AG21" s="442"/>
    </row>
    <row r="22" spans="1:33" s="352" customFormat="1" ht="14.25" customHeight="1">
      <c r="A22" s="406"/>
      <c r="B22" s="498">
        <v>21</v>
      </c>
      <c r="C22" s="898"/>
      <c r="D22" s="899"/>
      <c r="E22" s="898"/>
      <c r="F22" s="899"/>
      <c r="G22" s="898">
        <v>1</v>
      </c>
      <c r="H22" s="899"/>
      <c r="I22" s="898">
        <v>2</v>
      </c>
      <c r="J22" s="899"/>
      <c r="K22" s="898">
        <v>3</v>
      </c>
      <c r="L22" s="899"/>
      <c r="M22" s="898">
        <v>4</v>
      </c>
      <c r="N22" s="899"/>
      <c r="O22" s="894">
        <v>5</v>
      </c>
      <c r="P22" s="895"/>
      <c r="Q22" s="512"/>
      <c r="R22" s="520">
        <v>22</v>
      </c>
      <c r="S22" s="914"/>
      <c r="T22" s="915"/>
      <c r="U22" s="898"/>
      <c r="V22" s="899"/>
      <c r="W22" s="914"/>
      <c r="X22" s="916"/>
      <c r="Y22" s="914"/>
      <c r="Z22" s="916"/>
      <c r="AA22" s="914">
        <v>1</v>
      </c>
      <c r="AB22" s="916"/>
      <c r="AC22" s="914">
        <v>2</v>
      </c>
      <c r="AD22" s="916"/>
      <c r="AE22" s="894">
        <v>3</v>
      </c>
      <c r="AF22" s="895"/>
      <c r="AG22" s="442"/>
    </row>
    <row r="23" spans="1:33" s="352" customFormat="1" ht="14.25" customHeight="1">
      <c r="A23" s="406"/>
      <c r="B23" s="495" t="s">
        <v>74</v>
      </c>
      <c r="C23" s="890">
        <v>6</v>
      </c>
      <c r="D23" s="891"/>
      <c r="E23" s="888">
        <v>7</v>
      </c>
      <c r="F23" s="889"/>
      <c r="G23" s="888">
        <v>8</v>
      </c>
      <c r="H23" s="889"/>
      <c r="I23" s="888">
        <v>9</v>
      </c>
      <c r="J23" s="889"/>
      <c r="K23" s="888">
        <v>10</v>
      </c>
      <c r="L23" s="889"/>
      <c r="M23" s="888">
        <v>11</v>
      </c>
      <c r="N23" s="889"/>
      <c r="O23" s="890">
        <v>12</v>
      </c>
      <c r="P23" s="896"/>
      <c r="Q23" s="512"/>
      <c r="R23" s="495" t="s">
        <v>74</v>
      </c>
      <c r="S23" s="890">
        <v>4</v>
      </c>
      <c r="T23" s="891"/>
      <c r="U23" s="888">
        <v>5</v>
      </c>
      <c r="V23" s="889"/>
      <c r="W23" s="888">
        <v>6</v>
      </c>
      <c r="X23" s="889"/>
      <c r="Y23" s="888">
        <v>7</v>
      </c>
      <c r="Z23" s="889"/>
      <c r="AA23" s="888">
        <v>8</v>
      </c>
      <c r="AB23" s="889"/>
      <c r="AC23" s="888">
        <v>9</v>
      </c>
      <c r="AD23" s="889"/>
      <c r="AE23" s="890">
        <v>10</v>
      </c>
      <c r="AF23" s="896"/>
      <c r="AG23" s="442"/>
    </row>
    <row r="24" spans="1:33" s="352" customFormat="1" ht="14.25" customHeight="1">
      <c r="A24" s="406"/>
      <c r="B24" s="499">
        <v>3</v>
      </c>
      <c r="C24" s="890">
        <v>13</v>
      </c>
      <c r="D24" s="891"/>
      <c r="E24" s="888">
        <v>14</v>
      </c>
      <c r="F24" s="889"/>
      <c r="G24" s="888">
        <v>15</v>
      </c>
      <c r="H24" s="889"/>
      <c r="I24" s="888">
        <v>16</v>
      </c>
      <c r="J24" s="889"/>
      <c r="K24" s="888">
        <v>17</v>
      </c>
      <c r="L24" s="889"/>
      <c r="M24" s="888">
        <v>18</v>
      </c>
      <c r="N24" s="889"/>
      <c r="O24" s="890">
        <v>19</v>
      </c>
      <c r="P24" s="896"/>
      <c r="Q24" s="512"/>
      <c r="R24" s="514">
        <v>9</v>
      </c>
      <c r="S24" s="888">
        <v>11</v>
      </c>
      <c r="T24" s="889"/>
      <c r="U24" s="888">
        <v>12</v>
      </c>
      <c r="V24" s="889"/>
      <c r="W24" s="888">
        <v>13</v>
      </c>
      <c r="X24" s="889"/>
      <c r="Y24" s="890">
        <v>14</v>
      </c>
      <c r="Z24" s="891"/>
      <c r="AA24" s="905" t="s">
        <v>492</v>
      </c>
      <c r="AB24" s="906"/>
      <c r="AC24" s="888">
        <v>16</v>
      </c>
      <c r="AD24" s="889"/>
      <c r="AE24" s="888">
        <v>17</v>
      </c>
      <c r="AF24" s="897"/>
      <c r="AG24" s="442"/>
    </row>
    <row r="25" spans="1:33" s="352" customFormat="1" ht="14.25" customHeight="1">
      <c r="A25" s="406"/>
      <c r="B25" s="499" t="s">
        <v>440</v>
      </c>
      <c r="C25" s="890">
        <v>20</v>
      </c>
      <c r="D25" s="891"/>
      <c r="E25" s="888">
        <v>21</v>
      </c>
      <c r="F25" s="889"/>
      <c r="G25" s="888">
        <v>22</v>
      </c>
      <c r="H25" s="889"/>
      <c r="I25" s="888">
        <v>23</v>
      </c>
      <c r="J25" s="889"/>
      <c r="K25" s="888">
        <v>24</v>
      </c>
      <c r="L25" s="889"/>
      <c r="M25" s="888">
        <v>25</v>
      </c>
      <c r="N25" s="889"/>
      <c r="O25" s="890">
        <v>26</v>
      </c>
      <c r="P25" s="896"/>
      <c r="Q25" s="512"/>
      <c r="R25" s="521" t="s">
        <v>440</v>
      </c>
      <c r="S25" s="890">
        <v>18</v>
      </c>
      <c r="T25" s="891"/>
      <c r="U25" s="888">
        <v>19</v>
      </c>
      <c r="V25" s="889"/>
      <c r="W25" s="888">
        <v>20</v>
      </c>
      <c r="X25" s="889"/>
      <c r="Y25" s="888">
        <v>21</v>
      </c>
      <c r="Z25" s="889"/>
      <c r="AA25" s="888">
        <v>22</v>
      </c>
      <c r="AB25" s="889"/>
      <c r="AC25" s="888">
        <v>23</v>
      </c>
      <c r="AD25" s="889"/>
      <c r="AE25" s="890">
        <v>24</v>
      </c>
      <c r="AF25" s="896"/>
      <c r="AG25" s="442"/>
    </row>
    <row r="26" spans="1:33" s="352" customFormat="1" ht="14.25" customHeight="1">
      <c r="A26" s="406"/>
      <c r="B26" s="500">
        <v>23</v>
      </c>
      <c r="C26" s="890">
        <v>27</v>
      </c>
      <c r="D26" s="891"/>
      <c r="E26" s="886">
        <v>28</v>
      </c>
      <c r="F26" s="887"/>
      <c r="G26" s="886">
        <v>29</v>
      </c>
      <c r="H26" s="887"/>
      <c r="I26" s="888">
        <v>30</v>
      </c>
      <c r="J26" s="889"/>
      <c r="K26" s="888">
        <v>31</v>
      </c>
      <c r="L26" s="889"/>
      <c r="M26" s="888"/>
      <c r="N26" s="889"/>
      <c r="O26" s="888"/>
      <c r="P26" s="897"/>
      <c r="Q26" s="512"/>
      <c r="R26" s="516">
        <v>22</v>
      </c>
      <c r="S26" s="890">
        <v>25</v>
      </c>
      <c r="T26" s="891"/>
      <c r="U26" s="888">
        <v>26</v>
      </c>
      <c r="V26" s="889"/>
      <c r="W26" s="888">
        <v>27</v>
      </c>
      <c r="X26" s="889"/>
      <c r="Y26" s="888">
        <v>28</v>
      </c>
      <c r="Z26" s="889"/>
      <c r="AA26" s="888">
        <v>29</v>
      </c>
      <c r="AB26" s="889"/>
      <c r="AC26" s="919">
        <v>30</v>
      </c>
      <c r="AD26" s="920"/>
      <c r="AE26" s="888"/>
      <c r="AF26" s="897"/>
      <c r="AG26" s="442"/>
    </row>
    <row r="27" spans="1:33" s="352" customFormat="1" ht="14.25" customHeight="1">
      <c r="A27" s="406"/>
      <c r="B27" s="495" t="s">
        <v>450</v>
      </c>
      <c r="C27" s="917"/>
      <c r="D27" s="918"/>
      <c r="E27" s="917"/>
      <c r="F27" s="918"/>
      <c r="G27" s="902"/>
      <c r="H27" s="903"/>
      <c r="I27" s="902"/>
      <c r="J27" s="903"/>
      <c r="K27" s="902"/>
      <c r="L27" s="903"/>
      <c r="M27" s="902"/>
      <c r="N27" s="903"/>
      <c r="O27" s="902"/>
      <c r="P27" s="904"/>
      <c r="Q27" s="519"/>
      <c r="R27" s="495" t="s">
        <v>450</v>
      </c>
      <c r="S27" s="902"/>
      <c r="T27" s="903"/>
      <c r="U27" s="902"/>
      <c r="V27" s="903"/>
      <c r="W27" s="902"/>
      <c r="X27" s="903"/>
      <c r="Y27" s="902"/>
      <c r="Z27" s="903"/>
      <c r="AA27" s="902"/>
      <c r="AB27" s="903"/>
      <c r="AC27" s="902"/>
      <c r="AD27" s="903"/>
      <c r="AE27" s="902"/>
      <c r="AF27" s="904"/>
      <c r="AG27" s="442"/>
    </row>
    <row r="28" spans="1:33" s="352" customFormat="1" ht="14.25" customHeight="1">
      <c r="A28" s="406"/>
      <c r="B28" s="498">
        <v>22</v>
      </c>
      <c r="C28" s="923"/>
      <c r="D28" s="924"/>
      <c r="E28" s="898"/>
      <c r="F28" s="899"/>
      <c r="G28" s="914"/>
      <c r="H28" s="916"/>
      <c r="I28" s="914"/>
      <c r="J28" s="916"/>
      <c r="K28" s="914"/>
      <c r="L28" s="916"/>
      <c r="M28" s="914">
        <v>1</v>
      </c>
      <c r="N28" s="916"/>
      <c r="O28" s="890">
        <v>2</v>
      </c>
      <c r="P28" s="896"/>
      <c r="Q28" s="512"/>
      <c r="R28" s="513">
        <v>19</v>
      </c>
      <c r="S28" s="886"/>
      <c r="T28" s="887"/>
      <c r="U28" s="886"/>
      <c r="V28" s="887"/>
      <c r="W28" s="886"/>
      <c r="X28" s="887"/>
      <c r="Y28" s="886"/>
      <c r="Z28" s="887"/>
      <c r="AA28" s="898"/>
      <c r="AB28" s="899"/>
      <c r="AC28" s="898"/>
      <c r="AD28" s="899"/>
      <c r="AE28" s="892" t="s">
        <v>493</v>
      </c>
      <c r="AF28" s="893"/>
      <c r="AG28" s="442"/>
    </row>
    <row r="29" spans="1:33" s="352" customFormat="1" ht="14.25" customHeight="1">
      <c r="A29" s="406"/>
      <c r="B29" s="495" t="s">
        <v>74</v>
      </c>
      <c r="C29" s="890">
        <v>3</v>
      </c>
      <c r="D29" s="891"/>
      <c r="E29" s="905" t="s">
        <v>494</v>
      </c>
      <c r="F29" s="906"/>
      <c r="G29" s="888">
        <v>5</v>
      </c>
      <c r="H29" s="889"/>
      <c r="I29" s="888">
        <v>6</v>
      </c>
      <c r="J29" s="889"/>
      <c r="K29" s="888">
        <v>7</v>
      </c>
      <c r="L29" s="889"/>
      <c r="M29" s="888">
        <v>8</v>
      </c>
      <c r="N29" s="889"/>
      <c r="O29" s="890">
        <v>9</v>
      </c>
      <c r="P29" s="896"/>
      <c r="Q29" s="512"/>
      <c r="R29" s="495" t="s">
        <v>74</v>
      </c>
      <c r="S29" s="905" t="s">
        <v>495</v>
      </c>
      <c r="T29" s="906"/>
      <c r="U29" s="905" t="s">
        <v>496</v>
      </c>
      <c r="V29" s="906"/>
      <c r="W29" s="890">
        <v>4</v>
      </c>
      <c r="X29" s="891"/>
      <c r="Y29" s="921">
        <v>5</v>
      </c>
      <c r="Z29" s="922"/>
      <c r="AA29" s="921">
        <v>6</v>
      </c>
      <c r="AB29" s="922"/>
      <c r="AC29" s="921">
        <v>7</v>
      </c>
      <c r="AD29" s="922"/>
      <c r="AE29" s="890">
        <v>8</v>
      </c>
      <c r="AF29" s="896"/>
      <c r="AG29" s="442"/>
    </row>
    <row r="30" spans="1:33" s="352" customFormat="1" ht="14.25" customHeight="1">
      <c r="A30" s="406"/>
      <c r="B30" s="499">
        <v>4</v>
      </c>
      <c r="C30" s="890">
        <v>10</v>
      </c>
      <c r="D30" s="891"/>
      <c r="E30" s="888">
        <v>11</v>
      </c>
      <c r="F30" s="889"/>
      <c r="G30" s="888">
        <v>12</v>
      </c>
      <c r="H30" s="889"/>
      <c r="I30" s="888">
        <v>13</v>
      </c>
      <c r="J30" s="889"/>
      <c r="K30" s="888">
        <v>14</v>
      </c>
      <c r="L30" s="889"/>
      <c r="M30" s="888">
        <v>15</v>
      </c>
      <c r="N30" s="889"/>
      <c r="O30" s="890">
        <v>16</v>
      </c>
      <c r="P30" s="896"/>
      <c r="Q30" s="512"/>
      <c r="R30" s="514">
        <v>10</v>
      </c>
      <c r="S30" s="890">
        <v>9</v>
      </c>
      <c r="T30" s="891"/>
      <c r="U30" s="888">
        <v>10</v>
      </c>
      <c r="V30" s="889"/>
      <c r="W30" s="888">
        <v>11</v>
      </c>
      <c r="X30" s="889"/>
      <c r="Y30" s="888">
        <v>12</v>
      </c>
      <c r="Z30" s="889"/>
      <c r="AA30" s="888">
        <v>13</v>
      </c>
      <c r="AB30" s="889"/>
      <c r="AC30" s="888">
        <v>14</v>
      </c>
      <c r="AD30" s="889"/>
      <c r="AE30" s="890">
        <v>15</v>
      </c>
      <c r="AF30" s="896"/>
      <c r="AG30" s="442"/>
    </row>
    <row r="31" spans="1:33" s="352" customFormat="1" ht="14.25" customHeight="1">
      <c r="A31" s="406"/>
      <c r="B31" s="499" t="s">
        <v>440</v>
      </c>
      <c r="C31" s="890">
        <v>17</v>
      </c>
      <c r="D31" s="891"/>
      <c r="E31" s="888">
        <v>18</v>
      </c>
      <c r="F31" s="889"/>
      <c r="G31" s="888">
        <v>19</v>
      </c>
      <c r="H31" s="889"/>
      <c r="I31" s="888">
        <v>20</v>
      </c>
      <c r="J31" s="889"/>
      <c r="K31" s="888">
        <v>21</v>
      </c>
      <c r="L31" s="889"/>
      <c r="M31" s="888">
        <v>22</v>
      </c>
      <c r="N31" s="889"/>
      <c r="O31" s="890">
        <v>23</v>
      </c>
      <c r="P31" s="896"/>
      <c r="Q31" s="512"/>
      <c r="R31" s="521" t="s">
        <v>440</v>
      </c>
      <c r="S31" s="890">
        <v>16</v>
      </c>
      <c r="T31" s="891"/>
      <c r="U31" s="888">
        <v>17</v>
      </c>
      <c r="V31" s="889"/>
      <c r="W31" s="888">
        <v>18</v>
      </c>
      <c r="X31" s="889"/>
      <c r="Y31" s="888">
        <v>19</v>
      </c>
      <c r="Z31" s="889"/>
      <c r="AA31" s="888">
        <v>20</v>
      </c>
      <c r="AB31" s="889"/>
      <c r="AC31" s="888">
        <v>21</v>
      </c>
      <c r="AD31" s="889"/>
      <c r="AE31" s="890">
        <v>22</v>
      </c>
      <c r="AF31" s="896"/>
      <c r="AG31" s="442"/>
    </row>
    <row r="32" spans="1:33" s="352" customFormat="1" ht="14.25" customHeight="1">
      <c r="A32" s="406"/>
      <c r="B32" s="500">
        <v>20</v>
      </c>
      <c r="C32" s="890">
        <v>24</v>
      </c>
      <c r="D32" s="891"/>
      <c r="E32" s="888">
        <v>25</v>
      </c>
      <c r="F32" s="889"/>
      <c r="G32" s="888">
        <v>26</v>
      </c>
      <c r="H32" s="889"/>
      <c r="I32" s="888">
        <v>27</v>
      </c>
      <c r="J32" s="889"/>
      <c r="K32" s="888">
        <v>28</v>
      </c>
      <c r="L32" s="889"/>
      <c r="M32" s="925">
        <v>29</v>
      </c>
      <c r="N32" s="889"/>
      <c r="O32" s="890">
        <v>30</v>
      </c>
      <c r="P32" s="896"/>
      <c r="Q32" s="522"/>
      <c r="R32" s="516">
        <v>16</v>
      </c>
      <c r="S32" s="890">
        <v>23</v>
      </c>
      <c r="T32" s="891"/>
      <c r="U32" s="888">
        <v>24</v>
      </c>
      <c r="V32" s="889"/>
      <c r="W32" s="888">
        <v>25</v>
      </c>
      <c r="X32" s="889"/>
      <c r="Y32" s="888">
        <v>26</v>
      </c>
      <c r="Z32" s="889"/>
      <c r="AA32" s="888">
        <v>27</v>
      </c>
      <c r="AB32" s="889"/>
      <c r="AC32" s="888">
        <v>28</v>
      </c>
      <c r="AD32" s="889"/>
      <c r="AE32" s="890">
        <v>29</v>
      </c>
      <c r="AF32" s="896"/>
      <c r="AG32" s="442"/>
    </row>
    <row r="33" spans="1:33" s="352" customFormat="1" ht="14.25" customHeight="1">
      <c r="A33" s="406"/>
      <c r="B33" s="495" t="s">
        <v>450</v>
      </c>
      <c r="C33" s="917"/>
      <c r="D33" s="918"/>
      <c r="E33" s="902"/>
      <c r="F33" s="903"/>
      <c r="G33" s="902"/>
      <c r="H33" s="903"/>
      <c r="I33" s="902"/>
      <c r="J33" s="903"/>
      <c r="K33" s="902"/>
      <c r="L33" s="903"/>
      <c r="M33" s="902"/>
      <c r="N33" s="903"/>
      <c r="O33" s="902"/>
      <c r="P33" s="904"/>
      <c r="Q33" s="519"/>
      <c r="R33" s="495" t="s">
        <v>450</v>
      </c>
      <c r="S33" s="900">
        <v>30</v>
      </c>
      <c r="T33" s="901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892" t="s">
        <v>497</v>
      </c>
      <c r="D34" s="893"/>
      <c r="E34" s="890">
        <v>2</v>
      </c>
      <c r="F34" s="891"/>
      <c r="G34" s="898">
        <v>3</v>
      </c>
      <c r="H34" s="899"/>
      <c r="I34" s="898">
        <v>4</v>
      </c>
      <c r="J34" s="899"/>
      <c r="K34" s="898">
        <v>5</v>
      </c>
      <c r="L34" s="899"/>
      <c r="M34" s="914">
        <v>6</v>
      </c>
      <c r="N34" s="916"/>
      <c r="O34" s="926">
        <v>7</v>
      </c>
      <c r="P34" s="927"/>
      <c r="Q34" s="512"/>
      <c r="R34" s="513">
        <v>22</v>
      </c>
      <c r="S34" s="898"/>
      <c r="T34" s="899"/>
      <c r="U34" s="898"/>
      <c r="V34" s="899"/>
      <c r="W34" s="898">
        <v>1</v>
      </c>
      <c r="X34" s="899"/>
      <c r="Y34" s="898">
        <v>2</v>
      </c>
      <c r="Z34" s="899"/>
      <c r="AA34" s="898">
        <v>3</v>
      </c>
      <c r="AB34" s="899"/>
      <c r="AC34" s="898">
        <v>4</v>
      </c>
      <c r="AD34" s="899"/>
      <c r="AE34" s="894">
        <v>5</v>
      </c>
      <c r="AF34" s="895"/>
      <c r="AG34" s="442"/>
    </row>
    <row r="35" spans="1:33" s="352" customFormat="1" ht="14.25" customHeight="1">
      <c r="A35" s="406"/>
      <c r="B35" s="495" t="s">
        <v>74</v>
      </c>
      <c r="C35" s="890">
        <v>8</v>
      </c>
      <c r="D35" s="891"/>
      <c r="E35" s="888">
        <v>9</v>
      </c>
      <c r="F35" s="889"/>
      <c r="G35" s="888">
        <v>10</v>
      </c>
      <c r="H35" s="889"/>
      <c r="I35" s="888">
        <v>11</v>
      </c>
      <c r="J35" s="889"/>
      <c r="K35" s="888">
        <v>12</v>
      </c>
      <c r="L35" s="889"/>
      <c r="M35" s="888">
        <v>13</v>
      </c>
      <c r="N35" s="889"/>
      <c r="O35" s="890">
        <v>14</v>
      </c>
      <c r="P35" s="896"/>
      <c r="Q35" s="512"/>
      <c r="R35" s="495" t="s">
        <v>74</v>
      </c>
      <c r="S35" s="890">
        <v>6</v>
      </c>
      <c r="T35" s="891"/>
      <c r="U35" s="888">
        <v>7</v>
      </c>
      <c r="V35" s="889"/>
      <c r="W35" s="888">
        <v>8</v>
      </c>
      <c r="X35" s="889"/>
      <c r="Y35" s="888">
        <v>9</v>
      </c>
      <c r="Z35" s="889"/>
      <c r="AA35" s="888">
        <v>10</v>
      </c>
      <c r="AB35" s="889"/>
      <c r="AC35" s="888">
        <v>11</v>
      </c>
      <c r="AD35" s="889"/>
      <c r="AE35" s="890">
        <v>12</v>
      </c>
      <c r="AF35" s="896"/>
      <c r="AG35" s="442"/>
    </row>
    <row r="36" spans="1:33" s="352" customFormat="1" ht="14.25" customHeight="1">
      <c r="A36" s="406"/>
      <c r="B36" s="499">
        <v>5</v>
      </c>
      <c r="C36" s="890">
        <v>15</v>
      </c>
      <c r="D36" s="891"/>
      <c r="E36" s="888">
        <v>16</v>
      </c>
      <c r="F36" s="889"/>
      <c r="G36" s="888">
        <v>17</v>
      </c>
      <c r="H36" s="889"/>
      <c r="I36" s="888">
        <v>18</v>
      </c>
      <c r="J36" s="889"/>
      <c r="K36" s="888">
        <v>19</v>
      </c>
      <c r="L36" s="889"/>
      <c r="M36" s="888">
        <v>20</v>
      </c>
      <c r="N36" s="889"/>
      <c r="O36" s="890">
        <v>21</v>
      </c>
      <c r="P36" s="896"/>
      <c r="Q36" s="512"/>
      <c r="R36" s="514">
        <v>11</v>
      </c>
      <c r="S36" s="890">
        <v>13</v>
      </c>
      <c r="T36" s="891"/>
      <c r="U36" s="888">
        <v>14</v>
      </c>
      <c r="V36" s="889"/>
      <c r="W36" s="888">
        <v>15</v>
      </c>
      <c r="X36" s="889"/>
      <c r="Y36" s="888">
        <v>16</v>
      </c>
      <c r="Z36" s="889"/>
      <c r="AA36" s="888">
        <v>17</v>
      </c>
      <c r="AB36" s="889"/>
      <c r="AC36" s="888">
        <v>18</v>
      </c>
      <c r="AD36" s="889"/>
      <c r="AE36" s="890">
        <v>19</v>
      </c>
      <c r="AF36" s="896"/>
      <c r="AG36" s="442"/>
    </row>
    <row r="37" spans="1:33" s="352" customFormat="1" ht="14.25" customHeight="1">
      <c r="A37" s="406"/>
      <c r="B37" s="499" t="s">
        <v>440</v>
      </c>
      <c r="C37" s="890">
        <v>22</v>
      </c>
      <c r="D37" s="891"/>
      <c r="E37" s="888">
        <v>23</v>
      </c>
      <c r="F37" s="889"/>
      <c r="G37" s="888">
        <v>24</v>
      </c>
      <c r="H37" s="889"/>
      <c r="I37" s="888">
        <v>25</v>
      </c>
      <c r="J37" s="889"/>
      <c r="K37" s="888">
        <v>26</v>
      </c>
      <c r="L37" s="889"/>
      <c r="M37" s="888">
        <v>27</v>
      </c>
      <c r="N37" s="889"/>
      <c r="O37" s="890">
        <v>28</v>
      </c>
      <c r="P37" s="896"/>
      <c r="Q37" s="512"/>
      <c r="R37" s="521" t="s">
        <v>440</v>
      </c>
      <c r="S37" s="890">
        <v>20</v>
      </c>
      <c r="T37" s="891"/>
      <c r="U37" s="888">
        <v>21</v>
      </c>
      <c r="V37" s="889"/>
      <c r="W37" s="888">
        <v>22</v>
      </c>
      <c r="X37" s="889"/>
      <c r="Y37" s="888">
        <v>23</v>
      </c>
      <c r="Z37" s="889"/>
      <c r="AA37" s="888">
        <v>24</v>
      </c>
      <c r="AB37" s="889"/>
      <c r="AC37" s="888">
        <v>25</v>
      </c>
      <c r="AD37" s="889"/>
      <c r="AE37" s="890">
        <v>26</v>
      </c>
      <c r="AF37" s="896"/>
      <c r="AG37" s="442"/>
    </row>
    <row r="38" spans="1:33" s="352" customFormat="1" ht="14.25" customHeight="1">
      <c r="A38" s="406"/>
      <c r="B38" s="500">
        <v>22</v>
      </c>
      <c r="C38" s="890">
        <v>29</v>
      </c>
      <c r="D38" s="891"/>
      <c r="E38" s="888">
        <v>30</v>
      </c>
      <c r="F38" s="889"/>
      <c r="G38" s="888">
        <v>31</v>
      </c>
      <c r="H38" s="889"/>
      <c r="I38" s="888"/>
      <c r="J38" s="889"/>
      <c r="K38" s="888"/>
      <c r="L38" s="889"/>
      <c r="M38" s="888"/>
      <c r="N38" s="889"/>
      <c r="O38" s="888"/>
      <c r="P38" s="897"/>
      <c r="Q38" s="512"/>
      <c r="R38" s="516">
        <v>22</v>
      </c>
      <c r="S38" s="890">
        <v>27</v>
      </c>
      <c r="T38" s="891"/>
      <c r="U38" s="886">
        <v>28</v>
      </c>
      <c r="V38" s="887"/>
      <c r="W38" s="886">
        <v>29</v>
      </c>
      <c r="X38" s="887"/>
      <c r="Y38" s="886">
        <v>30</v>
      </c>
      <c r="Z38" s="887"/>
      <c r="AA38" s="888"/>
      <c r="AB38" s="889"/>
      <c r="AC38" s="888"/>
      <c r="AD38" s="889"/>
      <c r="AE38" s="888"/>
      <c r="AF38" s="897"/>
      <c r="AG38" s="442"/>
    </row>
    <row r="39" spans="1:33" s="352" customFormat="1" ht="14.25" customHeight="1">
      <c r="A39" s="406"/>
      <c r="B39" s="495" t="s">
        <v>450</v>
      </c>
      <c r="C39" s="917"/>
      <c r="D39" s="918"/>
      <c r="E39" s="902"/>
      <c r="F39" s="903"/>
      <c r="G39" s="902"/>
      <c r="H39" s="903"/>
      <c r="I39" s="902"/>
      <c r="J39" s="903"/>
      <c r="K39" s="902"/>
      <c r="L39" s="903"/>
      <c r="M39" s="902"/>
      <c r="N39" s="903"/>
      <c r="O39" s="902"/>
      <c r="P39" s="904"/>
      <c r="Q39" s="519"/>
      <c r="R39" s="495" t="s">
        <v>450</v>
      </c>
      <c r="S39" s="917"/>
      <c r="T39" s="918"/>
      <c r="U39" s="902"/>
      <c r="V39" s="903"/>
      <c r="W39" s="902"/>
      <c r="X39" s="903"/>
      <c r="Y39" s="902"/>
      <c r="Z39" s="903"/>
      <c r="AA39" s="902"/>
      <c r="AB39" s="903"/>
      <c r="AC39" s="902"/>
      <c r="AD39" s="903"/>
      <c r="AE39" s="902"/>
      <c r="AF39" s="904"/>
      <c r="AG39" s="442"/>
    </row>
    <row r="40" spans="1:33" s="352" customFormat="1" ht="14.25" customHeight="1">
      <c r="A40" s="406"/>
      <c r="B40" s="498">
        <v>22</v>
      </c>
      <c r="C40" s="914"/>
      <c r="D40" s="916"/>
      <c r="E40" s="898"/>
      <c r="F40" s="899"/>
      <c r="G40" s="898"/>
      <c r="H40" s="899"/>
      <c r="I40" s="914">
        <v>1</v>
      </c>
      <c r="J40" s="916"/>
      <c r="K40" s="914">
        <v>2</v>
      </c>
      <c r="L40" s="916"/>
      <c r="M40" s="914">
        <v>3</v>
      </c>
      <c r="N40" s="916"/>
      <c r="O40" s="894">
        <v>4</v>
      </c>
      <c r="P40" s="895"/>
      <c r="Q40" s="512"/>
      <c r="R40" s="498">
        <v>22</v>
      </c>
      <c r="S40" s="914"/>
      <c r="T40" s="915"/>
      <c r="U40" s="898"/>
      <c r="V40" s="899"/>
      <c r="W40" s="914"/>
      <c r="X40" s="916"/>
      <c r="Y40" s="914"/>
      <c r="Z40" s="916"/>
      <c r="AA40" s="914">
        <v>1</v>
      </c>
      <c r="AB40" s="916"/>
      <c r="AC40" s="914">
        <v>2</v>
      </c>
      <c r="AD40" s="916"/>
      <c r="AE40" s="894">
        <v>3</v>
      </c>
      <c r="AF40" s="895"/>
      <c r="AG40" s="442"/>
    </row>
    <row r="41" spans="1:33" s="352" customFormat="1" ht="14.25" customHeight="1">
      <c r="A41" s="406"/>
      <c r="B41" s="495" t="s">
        <v>74</v>
      </c>
      <c r="C41" s="890">
        <v>5</v>
      </c>
      <c r="D41" s="891"/>
      <c r="E41" s="888">
        <v>6</v>
      </c>
      <c r="F41" s="889"/>
      <c r="G41" s="888">
        <v>7</v>
      </c>
      <c r="H41" s="889"/>
      <c r="I41" s="890">
        <v>8</v>
      </c>
      <c r="J41" s="891"/>
      <c r="K41" s="905" t="s">
        <v>498</v>
      </c>
      <c r="L41" s="906"/>
      <c r="M41" s="888">
        <v>10</v>
      </c>
      <c r="N41" s="889"/>
      <c r="O41" s="928">
        <v>11</v>
      </c>
      <c r="P41" s="929"/>
      <c r="Q41" s="512"/>
      <c r="R41" s="495" t="s">
        <v>74</v>
      </c>
      <c r="S41" s="890">
        <v>4</v>
      </c>
      <c r="T41" s="891"/>
      <c r="U41" s="888">
        <v>5</v>
      </c>
      <c r="V41" s="889"/>
      <c r="W41" s="888">
        <v>6</v>
      </c>
      <c r="X41" s="889"/>
      <c r="Y41" s="888">
        <v>7</v>
      </c>
      <c r="Z41" s="889"/>
      <c r="AA41" s="888">
        <v>8</v>
      </c>
      <c r="AB41" s="889"/>
      <c r="AC41" s="888">
        <v>9</v>
      </c>
      <c r="AD41" s="889"/>
      <c r="AE41" s="890">
        <v>10</v>
      </c>
      <c r="AF41" s="896"/>
      <c r="AG41" s="442"/>
    </row>
    <row r="42" spans="1:33" s="352" customFormat="1" ht="14.25" customHeight="1">
      <c r="A42" s="406"/>
      <c r="B42" s="499">
        <v>6</v>
      </c>
      <c r="C42" s="890">
        <v>12</v>
      </c>
      <c r="D42" s="891"/>
      <c r="E42" s="888">
        <v>13</v>
      </c>
      <c r="F42" s="889"/>
      <c r="G42" s="888">
        <v>14</v>
      </c>
      <c r="H42" s="889"/>
      <c r="I42" s="888">
        <v>15</v>
      </c>
      <c r="J42" s="889"/>
      <c r="K42" s="888">
        <v>16</v>
      </c>
      <c r="L42" s="889"/>
      <c r="M42" s="888">
        <v>17</v>
      </c>
      <c r="N42" s="889"/>
      <c r="O42" s="931">
        <v>18</v>
      </c>
      <c r="P42" s="932"/>
      <c r="Q42" s="512"/>
      <c r="R42" s="523">
        <v>12</v>
      </c>
      <c r="S42" s="890">
        <v>11</v>
      </c>
      <c r="T42" s="891"/>
      <c r="U42" s="888">
        <v>12</v>
      </c>
      <c r="V42" s="889"/>
      <c r="W42" s="888">
        <v>13</v>
      </c>
      <c r="X42" s="889"/>
      <c r="Y42" s="888">
        <v>14</v>
      </c>
      <c r="Z42" s="889"/>
      <c r="AA42" s="888">
        <v>15</v>
      </c>
      <c r="AB42" s="889"/>
      <c r="AC42" s="888">
        <v>16</v>
      </c>
      <c r="AD42" s="889"/>
      <c r="AE42" s="890">
        <v>17</v>
      </c>
      <c r="AF42" s="896"/>
      <c r="AG42" s="442"/>
    </row>
    <row r="43" spans="1:33" s="352" customFormat="1" ht="14.25" customHeight="1">
      <c r="A43" s="406"/>
      <c r="B43" s="499" t="s">
        <v>440</v>
      </c>
      <c r="C43" s="890">
        <v>19</v>
      </c>
      <c r="D43" s="891"/>
      <c r="E43" s="888">
        <v>20</v>
      </c>
      <c r="F43" s="889"/>
      <c r="G43" s="888">
        <v>21</v>
      </c>
      <c r="H43" s="889"/>
      <c r="I43" s="888">
        <v>22</v>
      </c>
      <c r="J43" s="889"/>
      <c r="K43" s="888">
        <v>23</v>
      </c>
      <c r="L43" s="889"/>
      <c r="M43" s="888">
        <v>24</v>
      </c>
      <c r="N43" s="889"/>
      <c r="O43" s="890">
        <v>25</v>
      </c>
      <c r="P43" s="896"/>
      <c r="Q43" s="512"/>
      <c r="R43" s="518" t="s">
        <v>440</v>
      </c>
      <c r="S43" s="890">
        <v>18</v>
      </c>
      <c r="T43" s="891"/>
      <c r="U43" s="888">
        <v>19</v>
      </c>
      <c r="V43" s="889"/>
      <c r="W43" s="888">
        <v>20</v>
      </c>
      <c r="X43" s="889"/>
      <c r="Y43" s="888">
        <v>21</v>
      </c>
      <c r="Z43" s="889"/>
      <c r="AA43" s="888">
        <v>22</v>
      </c>
      <c r="AB43" s="889"/>
      <c r="AC43" s="928">
        <v>23</v>
      </c>
      <c r="AD43" s="930"/>
      <c r="AE43" s="890">
        <v>24</v>
      </c>
      <c r="AF43" s="896"/>
      <c r="AG43" s="442"/>
    </row>
    <row r="44" spans="1:33" s="352" customFormat="1" ht="14.25" customHeight="1">
      <c r="A44" s="406"/>
      <c r="B44" s="500">
        <v>21</v>
      </c>
      <c r="C44" s="890">
        <v>26</v>
      </c>
      <c r="D44" s="891"/>
      <c r="E44" s="886">
        <v>27</v>
      </c>
      <c r="F44" s="887"/>
      <c r="G44" s="886">
        <v>28</v>
      </c>
      <c r="H44" s="887"/>
      <c r="I44" s="886">
        <v>29</v>
      </c>
      <c r="J44" s="887"/>
      <c r="K44" s="886">
        <v>30</v>
      </c>
      <c r="L44" s="887"/>
      <c r="M44" s="886"/>
      <c r="N44" s="887"/>
      <c r="O44" s="886"/>
      <c r="P44" s="933"/>
      <c r="Q44" s="512"/>
      <c r="R44" s="524">
        <v>22</v>
      </c>
      <c r="S44" s="890">
        <v>25</v>
      </c>
      <c r="T44" s="891"/>
      <c r="U44" s="888">
        <v>26</v>
      </c>
      <c r="V44" s="889"/>
      <c r="W44" s="888">
        <v>27</v>
      </c>
      <c r="X44" s="889"/>
      <c r="Y44" s="888">
        <v>28</v>
      </c>
      <c r="Z44" s="889"/>
      <c r="AA44" s="888">
        <v>29</v>
      </c>
      <c r="AB44" s="889"/>
      <c r="AC44" s="919">
        <v>30</v>
      </c>
      <c r="AD44" s="920"/>
      <c r="AE44" s="890">
        <v>31</v>
      </c>
      <c r="AF44" s="896"/>
      <c r="AG44" s="442"/>
    </row>
    <row r="45" spans="1:33" s="352" customFormat="1" ht="14.25" customHeight="1">
      <c r="A45" s="406"/>
      <c r="B45" s="501" t="s">
        <v>450</v>
      </c>
      <c r="C45" s="912"/>
      <c r="D45" s="913"/>
      <c r="E45" s="902"/>
      <c r="F45" s="903"/>
      <c r="G45" s="902"/>
      <c r="H45" s="903"/>
      <c r="I45" s="902"/>
      <c r="J45" s="903"/>
      <c r="K45" s="902"/>
      <c r="L45" s="903"/>
      <c r="M45" s="902"/>
      <c r="N45" s="903"/>
      <c r="O45" s="902"/>
      <c r="P45" s="904"/>
      <c r="Q45" s="519"/>
      <c r="R45" s="501" t="s">
        <v>450</v>
      </c>
      <c r="S45" s="934" t="s">
        <v>487</v>
      </c>
      <c r="T45" s="935"/>
      <c r="U45" s="900">
        <v>2</v>
      </c>
      <c r="V45" s="901"/>
      <c r="W45" s="902">
        <v>3</v>
      </c>
      <c r="X45" s="903"/>
      <c r="Y45" s="902"/>
      <c r="Z45" s="903"/>
      <c r="AA45" s="902"/>
      <c r="AB45" s="903"/>
      <c r="AC45" s="902"/>
      <c r="AD45" s="903"/>
      <c r="AE45" s="902"/>
      <c r="AF45" s="90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/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>
      <c r="A20" s="272" t="s">
        <v>85</v>
      </c>
      <c r="B20" s="274" t="s">
        <v>86</v>
      </c>
      <c r="C20" s="275" t="s">
        <v>78</v>
      </c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508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939" t="s">
        <v>425</v>
      </c>
      <c r="C6" s="939"/>
      <c r="D6" s="939"/>
      <c r="E6" s="939"/>
      <c r="F6" s="939"/>
      <c r="G6" s="939"/>
      <c r="H6" s="939"/>
      <c r="I6" s="939"/>
      <c r="J6" s="939"/>
      <c r="K6" s="939"/>
      <c r="L6" s="939"/>
      <c r="M6" s="939"/>
      <c r="N6" s="939"/>
      <c r="O6" s="939"/>
      <c r="P6" s="939"/>
      <c r="Q6" s="939"/>
      <c r="R6" s="939"/>
      <c r="S6" s="939"/>
      <c r="T6" s="939"/>
      <c r="U6" s="939"/>
      <c r="V6" s="939"/>
      <c r="W6" s="939"/>
      <c r="X6" s="939"/>
      <c r="Y6" s="939"/>
      <c r="Z6" s="939"/>
      <c r="AA6" s="939"/>
      <c r="AB6" s="939"/>
      <c r="AC6" s="939"/>
      <c r="AD6" s="939"/>
      <c r="AE6" s="939"/>
      <c r="AF6" s="939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940" t="s">
        <v>428</v>
      </c>
      <c r="N7" s="940"/>
      <c r="O7" s="741" t="s">
        <v>429</v>
      </c>
      <c r="P7" s="741"/>
      <c r="Q7" s="741"/>
      <c r="R7" s="741"/>
      <c r="S7" s="941" t="s">
        <v>428</v>
      </c>
      <c r="T7" s="941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1001" t="s">
        <v>432</v>
      </c>
      <c r="C8" s="936" t="s">
        <v>433</v>
      </c>
      <c r="D8" s="937"/>
      <c r="E8" s="936" t="s">
        <v>434</v>
      </c>
      <c r="F8" s="937"/>
      <c r="G8" s="936" t="s">
        <v>435</v>
      </c>
      <c r="H8" s="937"/>
      <c r="I8" s="936" t="s">
        <v>436</v>
      </c>
      <c r="J8" s="937"/>
      <c r="K8" s="936" t="s">
        <v>437</v>
      </c>
      <c r="L8" s="937"/>
      <c r="M8" s="936" t="s">
        <v>438</v>
      </c>
      <c r="N8" s="937"/>
      <c r="O8" s="936" t="s">
        <v>439</v>
      </c>
      <c r="P8" s="938"/>
      <c r="Q8" s="378"/>
      <c r="R8" s="1001" t="s">
        <v>432</v>
      </c>
      <c r="S8" s="936" t="s">
        <v>433</v>
      </c>
      <c r="T8" s="937"/>
      <c r="U8" s="936" t="s">
        <v>434</v>
      </c>
      <c r="V8" s="937"/>
      <c r="W8" s="936" t="s">
        <v>435</v>
      </c>
      <c r="X8" s="937"/>
      <c r="Y8" s="936" t="s">
        <v>436</v>
      </c>
      <c r="Z8" s="937"/>
      <c r="AA8" s="936" t="s">
        <v>437</v>
      </c>
      <c r="AB8" s="937"/>
      <c r="AC8" s="936" t="s">
        <v>438</v>
      </c>
      <c r="AD8" s="937"/>
      <c r="AE8" s="936" t="s">
        <v>439</v>
      </c>
      <c r="AF8" s="938"/>
      <c r="AG8" s="442"/>
    </row>
    <row r="9" spans="1:34" s="352" customFormat="1" ht="14.25" customHeight="1">
      <c r="A9" s="406"/>
      <c r="B9" s="1002"/>
      <c r="C9" s="942" t="s">
        <v>433</v>
      </c>
      <c r="D9" s="943"/>
      <c r="E9" s="942" t="s">
        <v>440</v>
      </c>
      <c r="F9" s="943"/>
      <c r="G9" s="942" t="s">
        <v>441</v>
      </c>
      <c r="H9" s="943"/>
      <c r="I9" s="942" t="s">
        <v>442</v>
      </c>
      <c r="J9" s="943"/>
      <c r="K9" s="942" t="s">
        <v>443</v>
      </c>
      <c r="L9" s="943"/>
      <c r="M9" s="942" t="s">
        <v>444</v>
      </c>
      <c r="N9" s="943"/>
      <c r="O9" s="942" t="s">
        <v>445</v>
      </c>
      <c r="P9" s="944"/>
      <c r="Q9" s="378"/>
      <c r="R9" s="1002"/>
      <c r="S9" s="942" t="s">
        <v>433</v>
      </c>
      <c r="T9" s="943"/>
      <c r="U9" s="942" t="s">
        <v>440</v>
      </c>
      <c r="V9" s="943"/>
      <c r="W9" s="942" t="s">
        <v>441</v>
      </c>
      <c r="X9" s="943"/>
      <c r="Y9" s="942" t="s">
        <v>442</v>
      </c>
      <c r="Z9" s="943"/>
      <c r="AA9" s="942" t="s">
        <v>443</v>
      </c>
      <c r="AB9" s="943"/>
      <c r="AC9" s="942" t="s">
        <v>444</v>
      </c>
      <c r="AD9" s="943"/>
      <c r="AE9" s="942" t="s">
        <v>445</v>
      </c>
      <c r="AF9" s="944"/>
      <c r="AG9" s="442"/>
    </row>
    <row r="10" spans="1:34" s="352" customFormat="1" ht="14.25" customHeight="1">
      <c r="A10" s="406"/>
      <c r="B10" s="407" t="s">
        <v>485</v>
      </c>
      <c r="C10" s="945">
        <v>28</v>
      </c>
      <c r="D10" s="946"/>
      <c r="E10" s="945">
        <v>29</v>
      </c>
      <c r="F10" s="946"/>
      <c r="G10" s="945">
        <v>30</v>
      </c>
      <c r="H10" s="946"/>
      <c r="I10" s="947">
        <v>31</v>
      </c>
      <c r="J10" s="948"/>
      <c r="K10" s="949">
        <v>1</v>
      </c>
      <c r="L10" s="950"/>
      <c r="M10" s="951">
        <v>2</v>
      </c>
      <c r="N10" s="952"/>
      <c r="O10" s="951">
        <v>3</v>
      </c>
      <c r="P10" s="953"/>
      <c r="Q10" s="379"/>
      <c r="R10" s="425" t="s">
        <v>483</v>
      </c>
      <c r="S10" s="945"/>
      <c r="T10" s="946"/>
      <c r="U10" s="945"/>
      <c r="V10" s="946"/>
      <c r="W10" s="945"/>
      <c r="X10" s="946"/>
      <c r="Y10" s="954">
        <v>1</v>
      </c>
      <c r="Z10" s="955"/>
      <c r="AA10" s="954">
        <v>2</v>
      </c>
      <c r="AB10" s="955"/>
      <c r="AC10" s="954">
        <v>3</v>
      </c>
      <c r="AD10" s="955"/>
      <c r="AE10" s="951">
        <v>4</v>
      </c>
      <c r="AF10" s="953"/>
      <c r="AG10" s="442"/>
      <c r="AH10" s="401"/>
    </row>
    <row r="11" spans="1:34" s="352" customFormat="1" ht="14.25" customHeight="1">
      <c r="A11" s="406"/>
      <c r="B11" s="362"/>
      <c r="C11" s="947">
        <v>4</v>
      </c>
      <c r="D11" s="948"/>
      <c r="E11" s="954">
        <v>5</v>
      </c>
      <c r="F11" s="955"/>
      <c r="G11" s="954">
        <v>6</v>
      </c>
      <c r="H11" s="955"/>
      <c r="I11" s="954">
        <v>7</v>
      </c>
      <c r="J11" s="955"/>
      <c r="K11" s="954">
        <v>8</v>
      </c>
      <c r="L11" s="955"/>
      <c r="M11" s="954">
        <v>9</v>
      </c>
      <c r="N11" s="955"/>
      <c r="O11" s="945">
        <v>10</v>
      </c>
      <c r="P11" s="957"/>
      <c r="Q11" s="379"/>
      <c r="R11" s="387"/>
      <c r="S11" s="947">
        <v>5</v>
      </c>
      <c r="T11" s="948"/>
      <c r="U11" s="945">
        <v>6</v>
      </c>
      <c r="V11" s="946"/>
      <c r="W11" s="954">
        <v>7</v>
      </c>
      <c r="X11" s="955"/>
      <c r="Y11" s="954">
        <v>8</v>
      </c>
      <c r="Z11" s="955"/>
      <c r="AA11" s="954">
        <v>9</v>
      </c>
      <c r="AB11" s="955"/>
      <c r="AC11" s="954">
        <v>10</v>
      </c>
      <c r="AD11" s="955"/>
      <c r="AE11" s="947">
        <v>11</v>
      </c>
      <c r="AF11" s="956"/>
      <c r="AG11" s="442"/>
    </row>
    <row r="12" spans="1:34" s="352" customFormat="1" ht="14.25" customHeight="1">
      <c r="A12" s="406"/>
      <c r="B12" s="362">
        <v>1</v>
      </c>
      <c r="C12" s="947">
        <v>11</v>
      </c>
      <c r="D12" s="948"/>
      <c r="E12" s="954">
        <v>12</v>
      </c>
      <c r="F12" s="955"/>
      <c r="G12" s="954">
        <v>13</v>
      </c>
      <c r="H12" s="955"/>
      <c r="I12" s="954">
        <v>14</v>
      </c>
      <c r="J12" s="955"/>
      <c r="K12" s="954">
        <v>15</v>
      </c>
      <c r="L12" s="955"/>
      <c r="M12" s="954">
        <v>16</v>
      </c>
      <c r="N12" s="955"/>
      <c r="O12" s="947">
        <v>17</v>
      </c>
      <c r="P12" s="956"/>
      <c r="Q12" s="379"/>
      <c r="R12" s="386">
        <v>7</v>
      </c>
      <c r="S12" s="947">
        <v>12</v>
      </c>
      <c r="T12" s="948"/>
      <c r="U12" s="954">
        <v>13</v>
      </c>
      <c r="V12" s="955"/>
      <c r="W12" s="954">
        <v>14</v>
      </c>
      <c r="X12" s="955"/>
      <c r="Y12" s="954">
        <v>15</v>
      </c>
      <c r="Z12" s="955"/>
      <c r="AA12" s="954">
        <v>16</v>
      </c>
      <c r="AB12" s="955"/>
      <c r="AC12" s="954">
        <v>17</v>
      </c>
      <c r="AD12" s="955"/>
      <c r="AE12" s="947">
        <v>18</v>
      </c>
      <c r="AF12" s="956"/>
      <c r="AG12" s="442"/>
    </row>
    <row r="13" spans="1:34" s="352" customFormat="1" ht="14.25" customHeight="1">
      <c r="A13" s="406"/>
      <c r="B13" s="362" t="s">
        <v>440</v>
      </c>
      <c r="C13" s="947">
        <v>18</v>
      </c>
      <c r="D13" s="948"/>
      <c r="E13" s="954">
        <v>19</v>
      </c>
      <c r="F13" s="955"/>
      <c r="G13" s="954">
        <v>20</v>
      </c>
      <c r="H13" s="955"/>
      <c r="I13" s="954">
        <v>21</v>
      </c>
      <c r="J13" s="955"/>
      <c r="K13" s="954">
        <v>22</v>
      </c>
      <c r="L13" s="955"/>
      <c r="M13" s="954">
        <v>23</v>
      </c>
      <c r="N13" s="955"/>
      <c r="O13" s="947">
        <v>24</v>
      </c>
      <c r="P13" s="956"/>
      <c r="Q13" s="379"/>
      <c r="R13" s="387" t="s">
        <v>440</v>
      </c>
      <c r="S13" s="947">
        <v>19</v>
      </c>
      <c r="T13" s="948"/>
      <c r="U13" s="954">
        <v>20</v>
      </c>
      <c r="V13" s="955"/>
      <c r="W13" s="954">
        <v>21</v>
      </c>
      <c r="X13" s="955"/>
      <c r="Y13" s="945">
        <v>22</v>
      </c>
      <c r="Z13" s="946"/>
      <c r="AA13" s="954">
        <v>23</v>
      </c>
      <c r="AB13" s="955"/>
      <c r="AC13" s="954">
        <v>24</v>
      </c>
      <c r="AD13" s="955"/>
      <c r="AE13" s="947">
        <v>25</v>
      </c>
      <c r="AF13" s="956"/>
      <c r="AG13" s="442"/>
    </row>
    <row r="14" spans="1:34" s="352" customFormat="1" ht="14.25" customHeight="1">
      <c r="A14" s="406"/>
      <c r="B14" s="393">
        <v>21</v>
      </c>
      <c r="C14" s="947">
        <v>25</v>
      </c>
      <c r="D14" s="948"/>
      <c r="E14" s="954">
        <v>26</v>
      </c>
      <c r="F14" s="955"/>
      <c r="G14" s="954">
        <v>27</v>
      </c>
      <c r="H14" s="955"/>
      <c r="I14" s="954">
        <v>28</v>
      </c>
      <c r="J14" s="955"/>
      <c r="K14" s="954">
        <v>29</v>
      </c>
      <c r="L14" s="955"/>
      <c r="M14" s="954">
        <v>30</v>
      </c>
      <c r="N14" s="955"/>
      <c r="O14" s="947">
        <v>31</v>
      </c>
      <c r="P14" s="956"/>
      <c r="Q14" s="379"/>
      <c r="R14" s="388">
        <v>23</v>
      </c>
      <c r="S14" s="947">
        <v>26</v>
      </c>
      <c r="T14" s="948"/>
      <c r="U14" s="954">
        <v>27</v>
      </c>
      <c r="V14" s="955"/>
      <c r="W14" s="954">
        <v>28</v>
      </c>
      <c r="X14" s="955"/>
      <c r="Y14" s="945">
        <v>29</v>
      </c>
      <c r="Z14" s="946"/>
      <c r="AA14" s="945">
        <v>30</v>
      </c>
      <c r="AB14" s="946"/>
      <c r="AC14" s="954">
        <v>31</v>
      </c>
      <c r="AD14" s="955"/>
      <c r="AE14" s="954"/>
      <c r="AF14" s="965"/>
      <c r="AG14" s="442"/>
      <c r="AH14" s="401"/>
    </row>
    <row r="15" spans="1:34" s="352" customFormat="1" ht="14.25" customHeight="1">
      <c r="A15" s="406"/>
      <c r="B15" s="362"/>
      <c r="C15" s="960"/>
      <c r="D15" s="961"/>
      <c r="E15" s="960"/>
      <c r="F15" s="961"/>
      <c r="G15" s="960"/>
      <c r="H15" s="961"/>
      <c r="I15" s="960"/>
      <c r="J15" s="961"/>
      <c r="K15" s="960"/>
      <c r="L15" s="961"/>
      <c r="M15" s="960"/>
      <c r="N15" s="961"/>
      <c r="O15" s="960"/>
      <c r="P15" s="962"/>
      <c r="Q15" s="379"/>
      <c r="R15" s="426"/>
      <c r="S15" s="963"/>
      <c r="T15" s="964"/>
      <c r="U15" s="960"/>
      <c r="V15" s="961"/>
      <c r="W15" s="960"/>
      <c r="X15" s="961"/>
      <c r="Y15" s="960"/>
      <c r="Z15" s="961"/>
      <c r="AA15" s="960"/>
      <c r="AB15" s="961"/>
      <c r="AC15" s="960"/>
      <c r="AD15" s="961"/>
      <c r="AE15" s="960"/>
      <c r="AF15" s="962"/>
      <c r="AG15" s="442"/>
    </row>
    <row r="16" spans="1:34" s="352" customFormat="1" ht="14.25" customHeight="1">
      <c r="A16" s="406"/>
      <c r="B16" s="408" t="s">
        <v>480</v>
      </c>
      <c r="C16" s="951">
        <v>1</v>
      </c>
      <c r="D16" s="952"/>
      <c r="E16" s="958">
        <v>2</v>
      </c>
      <c r="F16" s="959"/>
      <c r="G16" s="958">
        <v>3</v>
      </c>
      <c r="H16" s="959"/>
      <c r="I16" s="958">
        <v>4</v>
      </c>
      <c r="J16" s="959"/>
      <c r="K16" s="958">
        <v>5</v>
      </c>
      <c r="L16" s="959"/>
      <c r="M16" s="958">
        <v>6</v>
      </c>
      <c r="N16" s="959"/>
      <c r="O16" s="966">
        <v>7</v>
      </c>
      <c r="P16" s="967"/>
      <c r="Q16" s="379"/>
      <c r="R16" s="407" t="s">
        <v>485</v>
      </c>
      <c r="S16" s="958"/>
      <c r="T16" s="959"/>
      <c r="U16" s="958"/>
      <c r="V16" s="959"/>
      <c r="W16" s="958"/>
      <c r="X16" s="959"/>
      <c r="Y16" s="958"/>
      <c r="Z16" s="959"/>
      <c r="AA16" s="958"/>
      <c r="AB16" s="959"/>
      <c r="AC16" s="958"/>
      <c r="AD16" s="959"/>
      <c r="AE16" s="951">
        <v>1</v>
      </c>
      <c r="AF16" s="953"/>
      <c r="AG16" s="442"/>
    </row>
    <row r="17" spans="1:33" s="352" customFormat="1" ht="14.25" customHeight="1">
      <c r="A17" s="406"/>
      <c r="B17" s="362"/>
      <c r="C17" s="947">
        <v>8</v>
      </c>
      <c r="D17" s="948"/>
      <c r="E17" s="954">
        <v>9</v>
      </c>
      <c r="F17" s="955"/>
      <c r="G17" s="954">
        <v>10</v>
      </c>
      <c r="H17" s="955"/>
      <c r="I17" s="954">
        <v>11</v>
      </c>
      <c r="J17" s="955"/>
      <c r="K17" s="954">
        <v>12</v>
      </c>
      <c r="L17" s="955"/>
      <c r="M17" s="954">
        <v>13</v>
      </c>
      <c r="N17" s="955"/>
      <c r="O17" s="945">
        <v>14</v>
      </c>
      <c r="P17" s="957"/>
      <c r="Q17" s="379"/>
      <c r="R17" s="392"/>
      <c r="S17" s="947">
        <v>2</v>
      </c>
      <c r="T17" s="948"/>
      <c r="U17" s="954">
        <v>3</v>
      </c>
      <c r="V17" s="955"/>
      <c r="W17" s="954">
        <v>4</v>
      </c>
      <c r="X17" s="955"/>
      <c r="Y17" s="954">
        <v>5</v>
      </c>
      <c r="Z17" s="955"/>
      <c r="AA17" s="954">
        <v>6</v>
      </c>
      <c r="AB17" s="955"/>
      <c r="AC17" s="954">
        <v>7</v>
      </c>
      <c r="AD17" s="955"/>
      <c r="AE17" s="947">
        <v>8</v>
      </c>
      <c r="AF17" s="956"/>
      <c r="AG17" s="442"/>
    </row>
    <row r="18" spans="1:33" s="352" customFormat="1" ht="14.25" customHeight="1">
      <c r="A18" s="406"/>
      <c r="B18" s="365">
        <v>2</v>
      </c>
      <c r="C18" s="947">
        <v>15</v>
      </c>
      <c r="D18" s="948"/>
      <c r="E18" s="947">
        <v>16</v>
      </c>
      <c r="F18" s="948"/>
      <c r="G18" s="947">
        <v>17</v>
      </c>
      <c r="H18" s="948"/>
      <c r="I18" s="947">
        <v>18</v>
      </c>
      <c r="J18" s="948"/>
      <c r="K18" s="968">
        <v>19</v>
      </c>
      <c r="L18" s="969"/>
      <c r="M18" s="968">
        <v>20</v>
      </c>
      <c r="N18" s="969"/>
      <c r="O18" s="968">
        <v>21</v>
      </c>
      <c r="P18" s="970"/>
      <c r="Q18" s="379"/>
      <c r="R18" s="391">
        <v>8</v>
      </c>
      <c r="S18" s="947">
        <v>9</v>
      </c>
      <c r="T18" s="948"/>
      <c r="U18" s="954">
        <v>10</v>
      </c>
      <c r="V18" s="955"/>
      <c r="W18" s="954">
        <v>11</v>
      </c>
      <c r="X18" s="955"/>
      <c r="Y18" s="954">
        <v>12</v>
      </c>
      <c r="Z18" s="955"/>
      <c r="AA18" s="954">
        <v>13</v>
      </c>
      <c r="AB18" s="955"/>
      <c r="AC18" s="954">
        <v>14</v>
      </c>
      <c r="AD18" s="955"/>
      <c r="AE18" s="971">
        <v>15</v>
      </c>
      <c r="AF18" s="956"/>
      <c r="AG18" s="442"/>
    </row>
    <row r="19" spans="1:33" s="352" customFormat="1" ht="14.25" customHeight="1">
      <c r="A19" s="406"/>
      <c r="B19" s="365" t="s">
        <v>440</v>
      </c>
      <c r="C19" s="947">
        <v>22</v>
      </c>
      <c r="D19" s="948"/>
      <c r="E19" s="947">
        <v>23</v>
      </c>
      <c r="F19" s="948"/>
      <c r="G19" s="954">
        <v>24</v>
      </c>
      <c r="H19" s="955"/>
      <c r="I19" s="954">
        <v>25</v>
      </c>
      <c r="J19" s="955"/>
      <c r="K19" s="954">
        <v>26</v>
      </c>
      <c r="L19" s="955"/>
      <c r="M19" s="954">
        <v>27</v>
      </c>
      <c r="N19" s="955"/>
      <c r="O19" s="954">
        <v>28</v>
      </c>
      <c r="P19" s="955"/>
      <c r="Q19" s="379"/>
      <c r="R19" s="392" t="s">
        <v>440</v>
      </c>
      <c r="S19" s="947">
        <v>16</v>
      </c>
      <c r="T19" s="948"/>
      <c r="U19" s="954">
        <v>17</v>
      </c>
      <c r="V19" s="955"/>
      <c r="W19" s="954">
        <v>18</v>
      </c>
      <c r="X19" s="955"/>
      <c r="Y19" s="954">
        <v>19</v>
      </c>
      <c r="Z19" s="955"/>
      <c r="AA19" s="954">
        <v>20</v>
      </c>
      <c r="AB19" s="955"/>
      <c r="AC19" s="954">
        <v>21</v>
      </c>
      <c r="AD19" s="955"/>
      <c r="AE19" s="947">
        <v>22</v>
      </c>
      <c r="AF19" s="956"/>
      <c r="AG19" s="442"/>
    </row>
    <row r="20" spans="1:33" s="352" customFormat="1" ht="14.25" customHeight="1">
      <c r="A20" s="406"/>
      <c r="B20" s="366">
        <v>17</v>
      </c>
      <c r="C20" s="945"/>
      <c r="D20" s="946"/>
      <c r="E20" s="945"/>
      <c r="F20" s="946"/>
      <c r="G20" s="972"/>
      <c r="H20" s="973"/>
      <c r="I20" s="972"/>
      <c r="J20" s="973"/>
      <c r="K20" s="954"/>
      <c r="L20" s="955"/>
      <c r="M20" s="954"/>
      <c r="N20" s="955"/>
      <c r="O20" s="954"/>
      <c r="P20" s="965"/>
      <c r="Q20" s="379"/>
      <c r="R20" s="393">
        <v>21</v>
      </c>
      <c r="S20" s="947">
        <v>23</v>
      </c>
      <c r="T20" s="948"/>
      <c r="U20" s="954">
        <v>24</v>
      </c>
      <c r="V20" s="955"/>
      <c r="W20" s="954">
        <v>25</v>
      </c>
      <c r="X20" s="955"/>
      <c r="Y20" s="954">
        <v>26</v>
      </c>
      <c r="Z20" s="955"/>
      <c r="AA20" s="954">
        <v>27</v>
      </c>
      <c r="AB20" s="955"/>
      <c r="AC20" s="954">
        <v>28</v>
      </c>
      <c r="AD20" s="955"/>
      <c r="AE20" s="947">
        <v>29</v>
      </c>
      <c r="AF20" s="956"/>
      <c r="AG20" s="442"/>
    </row>
    <row r="21" spans="1:33" s="352" customFormat="1" ht="14.25" customHeight="1">
      <c r="A21" s="406"/>
      <c r="B21" s="365"/>
      <c r="C21" s="974"/>
      <c r="D21" s="975"/>
      <c r="E21" s="960"/>
      <c r="F21" s="961"/>
      <c r="G21" s="960"/>
      <c r="H21" s="961"/>
      <c r="I21" s="960"/>
      <c r="J21" s="961"/>
      <c r="K21" s="960"/>
      <c r="L21" s="961"/>
      <c r="M21" s="960"/>
      <c r="N21" s="961"/>
      <c r="O21" s="960"/>
      <c r="P21" s="962"/>
      <c r="Q21" s="380"/>
      <c r="R21" s="427"/>
      <c r="S21" s="976">
        <v>30</v>
      </c>
      <c r="T21" s="977"/>
      <c r="U21" s="960">
        <v>31</v>
      </c>
      <c r="V21" s="961"/>
      <c r="W21" s="960"/>
      <c r="X21" s="961"/>
      <c r="Y21" s="960"/>
      <c r="Z21" s="961"/>
      <c r="AA21" s="960"/>
      <c r="AB21" s="961"/>
      <c r="AC21" s="960"/>
      <c r="AD21" s="961"/>
      <c r="AE21" s="960"/>
      <c r="AF21" s="962"/>
      <c r="AG21" s="442"/>
    </row>
    <row r="22" spans="1:33" s="352" customFormat="1" ht="14.25" customHeight="1">
      <c r="A22" s="406"/>
      <c r="B22" s="408" t="s">
        <v>509</v>
      </c>
      <c r="C22" s="951">
        <v>1</v>
      </c>
      <c r="D22" s="952"/>
      <c r="E22" s="958">
        <v>2</v>
      </c>
      <c r="F22" s="959"/>
      <c r="G22" s="958">
        <v>3</v>
      </c>
      <c r="H22" s="959"/>
      <c r="I22" s="958">
        <v>4</v>
      </c>
      <c r="J22" s="959"/>
      <c r="K22" s="958">
        <v>5</v>
      </c>
      <c r="L22" s="959"/>
      <c r="M22" s="958">
        <v>6</v>
      </c>
      <c r="N22" s="959"/>
      <c r="O22" s="951">
        <v>7</v>
      </c>
      <c r="P22" s="953"/>
      <c r="Q22" s="379"/>
      <c r="R22" s="428" t="s">
        <v>483</v>
      </c>
      <c r="S22" s="966"/>
      <c r="T22" s="978"/>
      <c r="U22" s="958"/>
      <c r="V22" s="959"/>
      <c r="W22" s="966">
        <v>1</v>
      </c>
      <c r="X22" s="979"/>
      <c r="Y22" s="966">
        <v>2</v>
      </c>
      <c r="Z22" s="979"/>
      <c r="AA22" s="951">
        <v>3</v>
      </c>
      <c r="AB22" s="952"/>
      <c r="AC22" s="951">
        <v>4</v>
      </c>
      <c r="AD22" s="952"/>
      <c r="AE22" s="951">
        <v>5</v>
      </c>
      <c r="AF22" s="953"/>
      <c r="AG22" s="442"/>
    </row>
    <row r="23" spans="1:33" s="352" customFormat="1" ht="14.25" customHeight="1">
      <c r="A23" s="406"/>
      <c r="B23" s="365"/>
      <c r="C23" s="947">
        <v>8</v>
      </c>
      <c r="D23" s="948"/>
      <c r="E23" s="954">
        <v>9</v>
      </c>
      <c r="F23" s="955"/>
      <c r="G23" s="954">
        <v>10</v>
      </c>
      <c r="H23" s="955"/>
      <c r="I23" s="954">
        <v>11</v>
      </c>
      <c r="J23" s="955"/>
      <c r="K23" s="954">
        <v>12</v>
      </c>
      <c r="L23" s="955"/>
      <c r="M23" s="954">
        <v>13</v>
      </c>
      <c r="N23" s="955"/>
      <c r="O23" s="947">
        <v>14</v>
      </c>
      <c r="P23" s="956"/>
      <c r="Q23" s="379"/>
      <c r="R23" s="387"/>
      <c r="S23" s="954">
        <v>6</v>
      </c>
      <c r="T23" s="955"/>
      <c r="U23" s="954">
        <v>7</v>
      </c>
      <c r="V23" s="955"/>
      <c r="W23" s="954">
        <v>8</v>
      </c>
      <c r="X23" s="955"/>
      <c r="Y23" s="954">
        <v>9</v>
      </c>
      <c r="Z23" s="955"/>
      <c r="AA23" s="954">
        <v>10</v>
      </c>
      <c r="AB23" s="955"/>
      <c r="AC23" s="954">
        <v>11</v>
      </c>
      <c r="AD23" s="955"/>
      <c r="AE23" s="947">
        <v>12</v>
      </c>
      <c r="AF23" s="956"/>
      <c r="AG23" s="442"/>
    </row>
    <row r="24" spans="1:33" s="352" customFormat="1" ht="14.25" customHeight="1">
      <c r="A24" s="406"/>
      <c r="B24" s="365">
        <v>3</v>
      </c>
      <c r="C24" s="947">
        <v>15</v>
      </c>
      <c r="D24" s="948"/>
      <c r="E24" s="954">
        <v>16</v>
      </c>
      <c r="F24" s="955"/>
      <c r="G24" s="954">
        <v>17</v>
      </c>
      <c r="H24" s="955"/>
      <c r="I24" s="954">
        <v>18</v>
      </c>
      <c r="J24" s="955"/>
      <c r="K24" s="954">
        <v>19</v>
      </c>
      <c r="L24" s="955"/>
      <c r="M24" s="954">
        <v>20</v>
      </c>
      <c r="N24" s="955"/>
      <c r="O24" s="947">
        <v>21</v>
      </c>
      <c r="P24" s="956"/>
      <c r="Q24" s="379"/>
      <c r="R24" s="386">
        <v>9</v>
      </c>
      <c r="S24" s="947">
        <v>13</v>
      </c>
      <c r="T24" s="948"/>
      <c r="U24" s="954">
        <v>14</v>
      </c>
      <c r="V24" s="955"/>
      <c r="W24" s="954">
        <v>15</v>
      </c>
      <c r="X24" s="955"/>
      <c r="Y24" s="954">
        <v>16</v>
      </c>
      <c r="Z24" s="955"/>
      <c r="AA24" s="954">
        <v>17</v>
      </c>
      <c r="AB24" s="955"/>
      <c r="AC24" s="954">
        <v>18</v>
      </c>
      <c r="AD24" s="955"/>
      <c r="AE24" s="947">
        <v>19</v>
      </c>
      <c r="AF24" s="956"/>
      <c r="AG24" s="442"/>
    </row>
    <row r="25" spans="1:33" s="352" customFormat="1" ht="14.25" customHeight="1">
      <c r="A25" s="406"/>
      <c r="B25" s="365" t="s">
        <v>440</v>
      </c>
      <c r="C25" s="947">
        <v>22</v>
      </c>
      <c r="D25" s="948"/>
      <c r="E25" s="954">
        <v>23</v>
      </c>
      <c r="F25" s="955"/>
      <c r="G25" s="954">
        <v>24</v>
      </c>
      <c r="H25" s="955"/>
      <c r="I25" s="954">
        <v>25</v>
      </c>
      <c r="J25" s="955"/>
      <c r="K25" s="954">
        <v>26</v>
      </c>
      <c r="L25" s="955"/>
      <c r="M25" s="954">
        <v>27</v>
      </c>
      <c r="N25" s="955"/>
      <c r="O25" s="947">
        <v>28</v>
      </c>
      <c r="P25" s="956"/>
      <c r="Q25" s="379"/>
      <c r="R25" s="394" t="s">
        <v>440</v>
      </c>
      <c r="S25" s="947">
        <v>20</v>
      </c>
      <c r="T25" s="948"/>
      <c r="U25" s="954">
        <v>21</v>
      </c>
      <c r="V25" s="955"/>
      <c r="W25" s="954">
        <v>22</v>
      </c>
      <c r="X25" s="955"/>
      <c r="Y25" s="954">
        <v>23</v>
      </c>
      <c r="Z25" s="955"/>
      <c r="AA25" s="954">
        <v>24</v>
      </c>
      <c r="AB25" s="955"/>
      <c r="AC25" s="954">
        <v>25</v>
      </c>
      <c r="AD25" s="955"/>
      <c r="AE25" s="947">
        <v>26</v>
      </c>
      <c r="AF25" s="956"/>
      <c r="AG25" s="442"/>
    </row>
    <row r="26" spans="1:33" s="352" customFormat="1" ht="14.25" customHeight="1">
      <c r="A26" s="406"/>
      <c r="B26" s="366">
        <v>22</v>
      </c>
      <c r="C26" s="947">
        <v>29</v>
      </c>
      <c r="D26" s="948"/>
      <c r="E26" s="945">
        <v>30</v>
      </c>
      <c r="F26" s="946"/>
      <c r="G26" s="945">
        <v>31</v>
      </c>
      <c r="H26" s="946"/>
      <c r="I26" s="972"/>
      <c r="J26" s="973"/>
      <c r="K26" s="954"/>
      <c r="L26" s="955"/>
      <c r="M26" s="954"/>
      <c r="N26" s="955"/>
      <c r="O26" s="954"/>
      <c r="P26" s="965"/>
      <c r="Q26" s="379"/>
      <c r="R26" s="388">
        <v>20</v>
      </c>
      <c r="S26" s="968">
        <v>27</v>
      </c>
      <c r="T26" s="969"/>
      <c r="U26" s="954">
        <v>28</v>
      </c>
      <c r="V26" s="955"/>
      <c r="W26" s="954">
        <v>29</v>
      </c>
      <c r="X26" s="955"/>
      <c r="Y26" s="947">
        <v>30</v>
      </c>
      <c r="Z26" s="948"/>
      <c r="AA26" s="954"/>
      <c r="AB26" s="955"/>
      <c r="AC26" s="954"/>
      <c r="AD26" s="955"/>
      <c r="AE26" s="954"/>
      <c r="AF26" s="965"/>
      <c r="AG26" s="442"/>
    </row>
    <row r="27" spans="1:33" s="352" customFormat="1" ht="14.25" customHeight="1">
      <c r="A27" s="406"/>
      <c r="B27" s="409"/>
      <c r="C27" s="963"/>
      <c r="D27" s="964"/>
      <c r="E27" s="963"/>
      <c r="F27" s="964"/>
      <c r="G27" s="960"/>
      <c r="H27" s="961"/>
      <c r="I27" s="960"/>
      <c r="J27" s="961"/>
      <c r="K27" s="960"/>
      <c r="L27" s="961"/>
      <c r="M27" s="960"/>
      <c r="N27" s="961"/>
      <c r="O27" s="960"/>
      <c r="P27" s="962"/>
      <c r="Q27" s="380"/>
      <c r="R27" s="426"/>
      <c r="S27" s="960"/>
      <c r="T27" s="961"/>
      <c r="U27" s="960"/>
      <c r="V27" s="961"/>
      <c r="W27" s="960"/>
      <c r="X27" s="961"/>
      <c r="Y27" s="960"/>
      <c r="Z27" s="961"/>
      <c r="AA27" s="960"/>
      <c r="AB27" s="961"/>
      <c r="AC27" s="960"/>
      <c r="AD27" s="961"/>
      <c r="AE27" s="960"/>
      <c r="AF27" s="962"/>
      <c r="AG27" s="442"/>
    </row>
    <row r="28" spans="1:33" s="352" customFormat="1" ht="14.25" customHeight="1">
      <c r="A28" s="406"/>
      <c r="B28" s="408" t="s">
        <v>485</v>
      </c>
      <c r="C28" s="980"/>
      <c r="D28" s="981"/>
      <c r="E28" s="958"/>
      <c r="F28" s="959"/>
      <c r="G28" s="966"/>
      <c r="H28" s="979"/>
      <c r="I28" s="966">
        <v>1</v>
      </c>
      <c r="J28" s="979"/>
      <c r="K28" s="966">
        <v>2</v>
      </c>
      <c r="L28" s="979"/>
      <c r="M28" s="966">
        <v>3</v>
      </c>
      <c r="N28" s="979"/>
      <c r="O28" s="947">
        <v>4</v>
      </c>
      <c r="P28" s="956"/>
      <c r="Q28" s="379"/>
      <c r="R28" s="425" t="s">
        <v>510</v>
      </c>
      <c r="S28" s="945"/>
      <c r="T28" s="946"/>
      <c r="U28" s="945"/>
      <c r="V28" s="946"/>
      <c r="W28" s="945"/>
      <c r="X28" s="946"/>
      <c r="Y28" s="945"/>
      <c r="Z28" s="946"/>
      <c r="AA28" s="949">
        <v>1</v>
      </c>
      <c r="AB28" s="950"/>
      <c r="AC28" s="949">
        <v>2</v>
      </c>
      <c r="AD28" s="950"/>
      <c r="AE28" s="949">
        <v>3</v>
      </c>
      <c r="AF28" s="950"/>
      <c r="AG28" s="442"/>
    </row>
    <row r="29" spans="1:33" s="352" customFormat="1" ht="14.25" customHeight="1">
      <c r="A29" s="406"/>
      <c r="B29" s="365"/>
      <c r="C29" s="968">
        <v>5</v>
      </c>
      <c r="D29" s="969"/>
      <c r="E29" s="971">
        <v>6</v>
      </c>
      <c r="F29" s="948"/>
      <c r="G29" s="954">
        <v>7</v>
      </c>
      <c r="H29" s="955"/>
      <c r="I29" s="954">
        <v>8</v>
      </c>
      <c r="J29" s="955"/>
      <c r="K29" s="954">
        <v>9</v>
      </c>
      <c r="L29" s="955"/>
      <c r="M29" s="954">
        <v>10</v>
      </c>
      <c r="N29" s="955"/>
      <c r="O29" s="947">
        <v>11</v>
      </c>
      <c r="P29" s="956"/>
      <c r="Q29" s="379"/>
      <c r="R29" s="387"/>
      <c r="S29" s="947">
        <v>4</v>
      </c>
      <c r="T29" s="948"/>
      <c r="U29" s="947">
        <v>5</v>
      </c>
      <c r="V29" s="948"/>
      <c r="W29" s="945">
        <v>6</v>
      </c>
      <c r="X29" s="946"/>
      <c r="Y29" s="954">
        <v>7</v>
      </c>
      <c r="Z29" s="955"/>
      <c r="AA29" s="954">
        <v>8</v>
      </c>
      <c r="AB29" s="955"/>
      <c r="AC29" s="954">
        <v>9</v>
      </c>
      <c r="AD29" s="955"/>
      <c r="AE29" s="947">
        <v>10</v>
      </c>
      <c r="AF29" s="956"/>
      <c r="AG29" s="442"/>
    </row>
    <row r="30" spans="1:33" s="352" customFormat="1" ht="14.25" customHeight="1">
      <c r="A30" s="406"/>
      <c r="B30" s="365">
        <v>4</v>
      </c>
      <c r="C30" s="947">
        <v>12</v>
      </c>
      <c r="D30" s="948"/>
      <c r="E30" s="954">
        <v>13</v>
      </c>
      <c r="F30" s="955"/>
      <c r="G30" s="954">
        <v>14</v>
      </c>
      <c r="H30" s="955"/>
      <c r="I30" s="954">
        <v>15</v>
      </c>
      <c r="J30" s="955"/>
      <c r="K30" s="954">
        <v>16</v>
      </c>
      <c r="L30" s="955"/>
      <c r="M30" s="954">
        <v>17</v>
      </c>
      <c r="N30" s="955"/>
      <c r="O30" s="947">
        <v>18</v>
      </c>
      <c r="P30" s="956"/>
      <c r="Q30" s="379"/>
      <c r="R30" s="386">
        <v>10</v>
      </c>
      <c r="S30" s="947">
        <v>11</v>
      </c>
      <c r="T30" s="948"/>
      <c r="U30" s="954">
        <v>12</v>
      </c>
      <c r="V30" s="955"/>
      <c r="W30" s="954">
        <v>13</v>
      </c>
      <c r="X30" s="955"/>
      <c r="Y30" s="954">
        <v>14</v>
      </c>
      <c r="Z30" s="955"/>
      <c r="AA30" s="954">
        <v>15</v>
      </c>
      <c r="AB30" s="955"/>
      <c r="AC30" s="954">
        <v>16</v>
      </c>
      <c r="AD30" s="955"/>
      <c r="AE30" s="947">
        <v>17</v>
      </c>
      <c r="AF30" s="956"/>
      <c r="AG30" s="442"/>
    </row>
    <row r="31" spans="1:33" s="352" customFormat="1" ht="14.25" customHeight="1">
      <c r="A31" s="406"/>
      <c r="B31" s="365" t="s">
        <v>440</v>
      </c>
      <c r="C31" s="947">
        <v>19</v>
      </c>
      <c r="D31" s="948"/>
      <c r="E31" s="954">
        <v>20</v>
      </c>
      <c r="F31" s="955"/>
      <c r="G31" s="954">
        <v>21</v>
      </c>
      <c r="H31" s="955"/>
      <c r="I31" s="954">
        <v>22</v>
      </c>
      <c r="J31" s="955"/>
      <c r="K31" s="954">
        <v>23</v>
      </c>
      <c r="L31" s="955"/>
      <c r="M31" s="954">
        <v>24</v>
      </c>
      <c r="N31" s="955"/>
      <c r="O31" s="947">
        <v>25</v>
      </c>
      <c r="P31" s="956"/>
      <c r="Q31" s="379"/>
      <c r="R31" s="394" t="s">
        <v>440</v>
      </c>
      <c r="S31" s="947">
        <v>18</v>
      </c>
      <c r="T31" s="948"/>
      <c r="U31" s="954">
        <v>19</v>
      </c>
      <c r="V31" s="955"/>
      <c r="W31" s="954">
        <v>20</v>
      </c>
      <c r="X31" s="955"/>
      <c r="Y31" s="954">
        <v>21</v>
      </c>
      <c r="Z31" s="955"/>
      <c r="AA31" s="954">
        <v>22</v>
      </c>
      <c r="AB31" s="955"/>
      <c r="AC31" s="954">
        <v>23</v>
      </c>
      <c r="AD31" s="955"/>
      <c r="AE31" s="947">
        <v>24</v>
      </c>
      <c r="AF31" s="956"/>
      <c r="AG31" s="442"/>
    </row>
    <row r="32" spans="1:33" s="352" customFormat="1" ht="14.25" customHeight="1">
      <c r="A32" s="406"/>
      <c r="B32" s="366">
        <v>21</v>
      </c>
      <c r="C32" s="945">
        <v>26</v>
      </c>
      <c r="D32" s="946"/>
      <c r="E32" s="954">
        <v>27</v>
      </c>
      <c r="F32" s="955"/>
      <c r="G32" s="954">
        <v>28</v>
      </c>
      <c r="H32" s="955"/>
      <c r="I32" s="954">
        <v>29</v>
      </c>
      <c r="J32" s="955"/>
      <c r="K32" s="947">
        <v>30</v>
      </c>
      <c r="L32" s="948"/>
      <c r="M32" s="987"/>
      <c r="N32" s="955"/>
      <c r="O32" s="945"/>
      <c r="P32" s="957"/>
      <c r="Q32" s="429"/>
      <c r="R32" s="388">
        <v>19</v>
      </c>
      <c r="S32" s="947">
        <v>25</v>
      </c>
      <c r="T32" s="948"/>
      <c r="U32" s="954">
        <v>26</v>
      </c>
      <c r="V32" s="955"/>
      <c r="W32" s="954">
        <v>27</v>
      </c>
      <c r="X32" s="955"/>
      <c r="Y32" s="954">
        <v>28</v>
      </c>
      <c r="Z32" s="955"/>
      <c r="AA32" s="954">
        <v>29</v>
      </c>
      <c r="AB32" s="955"/>
      <c r="AC32" s="954">
        <v>30</v>
      </c>
      <c r="AD32" s="955"/>
      <c r="AE32" s="947">
        <v>31</v>
      </c>
      <c r="AF32" s="956"/>
      <c r="AG32" s="442"/>
    </row>
    <row r="33" spans="1:33" s="352" customFormat="1" ht="14.25" customHeight="1">
      <c r="A33" s="406"/>
      <c r="B33" s="409"/>
      <c r="C33" s="963"/>
      <c r="D33" s="964"/>
      <c r="E33" s="960"/>
      <c r="F33" s="961"/>
      <c r="G33" s="960"/>
      <c r="H33" s="961"/>
      <c r="I33" s="960"/>
      <c r="J33" s="961"/>
      <c r="K33" s="960"/>
      <c r="L33" s="961"/>
      <c r="M33" s="960"/>
      <c r="N33" s="961"/>
      <c r="O33" s="960"/>
      <c r="P33" s="962"/>
      <c r="Q33" s="380"/>
      <c r="R33" s="426"/>
      <c r="S33" s="985"/>
      <c r="T33" s="986"/>
      <c r="U33" s="982"/>
      <c r="V33" s="983"/>
      <c r="W33" s="982"/>
      <c r="X33" s="983"/>
      <c r="Y33" s="982"/>
      <c r="Z33" s="983"/>
      <c r="AA33" s="982"/>
      <c r="AB33" s="983"/>
      <c r="AC33" s="982"/>
      <c r="AD33" s="983"/>
      <c r="AE33" s="982"/>
      <c r="AF33" s="984"/>
      <c r="AG33" s="442"/>
    </row>
    <row r="34" spans="1:33" s="352" customFormat="1" ht="14.25" customHeight="1">
      <c r="A34" s="406"/>
      <c r="B34" s="408" t="s">
        <v>483</v>
      </c>
      <c r="C34" s="958"/>
      <c r="D34" s="959"/>
      <c r="E34" s="958"/>
      <c r="F34" s="959"/>
      <c r="G34" s="958"/>
      <c r="H34" s="959"/>
      <c r="I34" s="958"/>
      <c r="J34" s="959"/>
      <c r="K34" s="958"/>
      <c r="L34" s="959"/>
      <c r="M34" s="949">
        <v>1</v>
      </c>
      <c r="N34" s="950"/>
      <c r="O34" s="951">
        <v>2</v>
      </c>
      <c r="P34" s="953"/>
      <c r="Q34" s="379"/>
      <c r="R34" s="425" t="s">
        <v>483</v>
      </c>
      <c r="S34" s="951">
        <v>1</v>
      </c>
      <c r="T34" s="952"/>
      <c r="U34" s="958">
        <v>2</v>
      </c>
      <c r="V34" s="959"/>
      <c r="W34" s="958">
        <v>3</v>
      </c>
      <c r="X34" s="959"/>
      <c r="Y34" s="958">
        <v>4</v>
      </c>
      <c r="Z34" s="959"/>
      <c r="AA34" s="958">
        <v>5</v>
      </c>
      <c r="AB34" s="959"/>
      <c r="AC34" s="958">
        <v>6</v>
      </c>
      <c r="AD34" s="959"/>
      <c r="AE34" s="951">
        <v>7</v>
      </c>
      <c r="AF34" s="953"/>
      <c r="AG34" s="442"/>
    </row>
    <row r="35" spans="1:33" s="352" customFormat="1" ht="14.25" customHeight="1">
      <c r="A35" s="406"/>
      <c r="B35" s="365"/>
      <c r="C35" s="947">
        <v>3</v>
      </c>
      <c r="D35" s="948"/>
      <c r="E35" s="947">
        <v>4</v>
      </c>
      <c r="F35" s="948"/>
      <c r="G35" s="954">
        <v>5</v>
      </c>
      <c r="H35" s="955"/>
      <c r="I35" s="954">
        <v>6</v>
      </c>
      <c r="J35" s="955"/>
      <c r="K35" s="954">
        <v>7</v>
      </c>
      <c r="L35" s="955"/>
      <c r="M35" s="954">
        <v>8</v>
      </c>
      <c r="N35" s="955"/>
      <c r="O35" s="945">
        <v>9</v>
      </c>
      <c r="P35" s="957"/>
      <c r="Q35" s="379"/>
      <c r="R35" s="387"/>
      <c r="S35" s="947">
        <v>8</v>
      </c>
      <c r="T35" s="948"/>
      <c r="U35" s="954">
        <v>9</v>
      </c>
      <c r="V35" s="955"/>
      <c r="W35" s="954">
        <v>10</v>
      </c>
      <c r="X35" s="955"/>
      <c r="Y35" s="954">
        <v>11</v>
      </c>
      <c r="Z35" s="955"/>
      <c r="AA35" s="954">
        <v>12</v>
      </c>
      <c r="AB35" s="955"/>
      <c r="AC35" s="954">
        <v>13</v>
      </c>
      <c r="AD35" s="955"/>
      <c r="AE35" s="947">
        <v>14</v>
      </c>
      <c r="AF35" s="956"/>
      <c r="AG35" s="442"/>
    </row>
    <row r="36" spans="1:33" s="352" customFormat="1" ht="14.25" customHeight="1">
      <c r="A36" s="406"/>
      <c r="B36" s="365">
        <v>5</v>
      </c>
      <c r="C36" s="947">
        <v>10</v>
      </c>
      <c r="D36" s="948"/>
      <c r="E36" s="954">
        <v>11</v>
      </c>
      <c r="F36" s="955"/>
      <c r="G36" s="954">
        <v>12</v>
      </c>
      <c r="H36" s="955"/>
      <c r="I36" s="954">
        <v>13</v>
      </c>
      <c r="J36" s="955"/>
      <c r="K36" s="954">
        <v>14</v>
      </c>
      <c r="L36" s="955"/>
      <c r="M36" s="954">
        <v>15</v>
      </c>
      <c r="N36" s="955"/>
      <c r="O36" s="947">
        <v>16</v>
      </c>
      <c r="P36" s="956"/>
      <c r="Q36" s="379"/>
      <c r="R36" s="386">
        <v>11</v>
      </c>
      <c r="S36" s="947">
        <v>15</v>
      </c>
      <c r="T36" s="948"/>
      <c r="U36" s="954">
        <v>16</v>
      </c>
      <c r="V36" s="955"/>
      <c r="W36" s="954">
        <v>17</v>
      </c>
      <c r="X36" s="955"/>
      <c r="Y36" s="954">
        <v>18</v>
      </c>
      <c r="Z36" s="955"/>
      <c r="AA36" s="954">
        <v>19</v>
      </c>
      <c r="AB36" s="955"/>
      <c r="AC36" s="954">
        <v>20</v>
      </c>
      <c r="AD36" s="955"/>
      <c r="AE36" s="947">
        <v>21</v>
      </c>
      <c r="AF36" s="956"/>
      <c r="AG36" s="442"/>
    </row>
    <row r="37" spans="1:33" s="352" customFormat="1" ht="14.25" customHeight="1">
      <c r="A37" s="406"/>
      <c r="B37" s="365" t="s">
        <v>440</v>
      </c>
      <c r="C37" s="947">
        <v>17</v>
      </c>
      <c r="D37" s="948"/>
      <c r="E37" s="954">
        <v>18</v>
      </c>
      <c r="F37" s="955"/>
      <c r="G37" s="954">
        <v>19</v>
      </c>
      <c r="H37" s="955"/>
      <c r="I37" s="954">
        <v>20</v>
      </c>
      <c r="J37" s="955"/>
      <c r="K37" s="954">
        <v>21</v>
      </c>
      <c r="L37" s="955"/>
      <c r="M37" s="954">
        <v>22</v>
      </c>
      <c r="N37" s="955"/>
      <c r="O37" s="947">
        <v>23</v>
      </c>
      <c r="P37" s="956"/>
      <c r="Q37" s="379"/>
      <c r="R37" s="394" t="s">
        <v>440</v>
      </c>
      <c r="S37" s="947">
        <v>22</v>
      </c>
      <c r="T37" s="948"/>
      <c r="U37" s="954">
        <v>23</v>
      </c>
      <c r="V37" s="955"/>
      <c r="W37" s="954">
        <v>24</v>
      </c>
      <c r="X37" s="955"/>
      <c r="Y37" s="954">
        <v>25</v>
      </c>
      <c r="Z37" s="955"/>
      <c r="AA37" s="954">
        <v>26</v>
      </c>
      <c r="AB37" s="955"/>
      <c r="AC37" s="954">
        <v>27</v>
      </c>
      <c r="AD37" s="955"/>
      <c r="AE37" s="947">
        <v>28</v>
      </c>
      <c r="AF37" s="956"/>
      <c r="AG37" s="442"/>
    </row>
    <row r="38" spans="1:33" s="352" customFormat="1" ht="14.25" customHeight="1">
      <c r="A38" s="406"/>
      <c r="B38" s="366">
        <v>20</v>
      </c>
      <c r="C38" s="947">
        <v>24</v>
      </c>
      <c r="D38" s="948"/>
      <c r="E38" s="954">
        <v>25</v>
      </c>
      <c r="F38" s="955"/>
      <c r="G38" s="954">
        <v>26</v>
      </c>
      <c r="H38" s="955"/>
      <c r="I38" s="954">
        <v>27</v>
      </c>
      <c r="J38" s="955"/>
      <c r="K38" s="954">
        <v>28</v>
      </c>
      <c r="L38" s="955"/>
      <c r="M38" s="954">
        <v>29</v>
      </c>
      <c r="N38" s="955"/>
      <c r="O38" s="947">
        <v>30</v>
      </c>
      <c r="P38" s="956"/>
      <c r="Q38" s="379"/>
      <c r="R38" s="388">
        <v>21</v>
      </c>
      <c r="S38" s="947">
        <v>29</v>
      </c>
      <c r="T38" s="948"/>
      <c r="U38" s="945">
        <v>30</v>
      </c>
      <c r="V38" s="946"/>
      <c r="W38" s="945"/>
      <c r="X38" s="946"/>
      <c r="Y38" s="972"/>
      <c r="Z38" s="973"/>
      <c r="AA38" s="954"/>
      <c r="AB38" s="955"/>
      <c r="AC38" s="954"/>
      <c r="AD38" s="955"/>
      <c r="AE38" s="954"/>
      <c r="AF38" s="965"/>
      <c r="AG38" s="442"/>
    </row>
    <row r="39" spans="1:33" s="352" customFormat="1" ht="14.25" customHeight="1">
      <c r="A39" s="406"/>
      <c r="B39" s="409"/>
      <c r="C39" s="947">
        <v>31</v>
      </c>
      <c r="D39" s="948"/>
      <c r="E39" s="960"/>
      <c r="F39" s="961"/>
      <c r="G39" s="960"/>
      <c r="H39" s="961"/>
      <c r="I39" s="960"/>
      <c r="J39" s="961"/>
      <c r="K39" s="960"/>
      <c r="L39" s="961"/>
      <c r="M39" s="960"/>
      <c r="N39" s="961"/>
      <c r="O39" s="960"/>
      <c r="P39" s="962"/>
      <c r="Q39" s="380"/>
      <c r="R39" s="426"/>
      <c r="S39" s="963"/>
      <c r="T39" s="964"/>
      <c r="U39" s="960"/>
      <c r="V39" s="961"/>
      <c r="W39" s="960"/>
      <c r="X39" s="961"/>
      <c r="Y39" s="960"/>
      <c r="Z39" s="961"/>
      <c r="AA39" s="960"/>
      <c r="AB39" s="961"/>
      <c r="AC39" s="960"/>
      <c r="AD39" s="961"/>
      <c r="AE39" s="960"/>
      <c r="AF39" s="962"/>
      <c r="AG39" s="442"/>
    </row>
    <row r="40" spans="1:33" s="352" customFormat="1" ht="14.25" customHeight="1">
      <c r="A40" s="406"/>
      <c r="B40" s="408" t="s">
        <v>483</v>
      </c>
      <c r="C40" s="966"/>
      <c r="D40" s="979"/>
      <c r="E40" s="958">
        <v>1</v>
      </c>
      <c r="F40" s="959"/>
      <c r="G40" s="958">
        <v>2</v>
      </c>
      <c r="H40" s="959"/>
      <c r="I40" s="966">
        <v>3</v>
      </c>
      <c r="J40" s="979"/>
      <c r="K40" s="966">
        <v>4</v>
      </c>
      <c r="L40" s="979"/>
      <c r="M40" s="966">
        <v>5</v>
      </c>
      <c r="N40" s="979"/>
      <c r="O40" s="951">
        <v>6</v>
      </c>
      <c r="P40" s="953"/>
      <c r="Q40" s="379"/>
      <c r="R40" s="408" t="s">
        <v>485</v>
      </c>
      <c r="S40" s="966"/>
      <c r="T40" s="978"/>
      <c r="U40" s="958"/>
      <c r="V40" s="959"/>
      <c r="W40" s="966">
        <v>1</v>
      </c>
      <c r="X40" s="979"/>
      <c r="Y40" s="966">
        <v>2</v>
      </c>
      <c r="Z40" s="979"/>
      <c r="AA40" s="966">
        <v>3</v>
      </c>
      <c r="AB40" s="979"/>
      <c r="AC40" s="966">
        <v>4</v>
      </c>
      <c r="AD40" s="979"/>
      <c r="AE40" s="951">
        <v>5</v>
      </c>
      <c r="AF40" s="953"/>
      <c r="AG40" s="442"/>
    </row>
    <row r="41" spans="1:33" s="352" customFormat="1" ht="14.25" customHeight="1">
      <c r="A41" s="406"/>
      <c r="B41" s="365"/>
      <c r="C41" s="947">
        <v>7</v>
      </c>
      <c r="D41" s="948"/>
      <c r="E41" s="954">
        <v>8</v>
      </c>
      <c r="F41" s="955"/>
      <c r="G41" s="954">
        <v>9</v>
      </c>
      <c r="H41" s="955"/>
      <c r="I41" s="954">
        <v>10</v>
      </c>
      <c r="J41" s="955"/>
      <c r="K41" s="954">
        <v>11</v>
      </c>
      <c r="L41" s="955"/>
      <c r="M41" s="954">
        <v>12</v>
      </c>
      <c r="N41" s="955"/>
      <c r="O41" s="988">
        <v>13</v>
      </c>
      <c r="P41" s="989"/>
      <c r="Q41" s="379"/>
      <c r="R41" s="430"/>
      <c r="S41" s="947">
        <v>6</v>
      </c>
      <c r="T41" s="948"/>
      <c r="U41" s="954">
        <v>7</v>
      </c>
      <c r="V41" s="955"/>
      <c r="W41" s="954">
        <v>8</v>
      </c>
      <c r="X41" s="955"/>
      <c r="Y41" s="954">
        <v>9</v>
      </c>
      <c r="Z41" s="955"/>
      <c r="AA41" s="954">
        <v>10</v>
      </c>
      <c r="AB41" s="955"/>
      <c r="AC41" s="954">
        <v>11</v>
      </c>
      <c r="AD41" s="955"/>
      <c r="AE41" s="947">
        <v>12</v>
      </c>
      <c r="AF41" s="956"/>
      <c r="AG41" s="442"/>
    </row>
    <row r="42" spans="1:33" s="352" customFormat="1" ht="14.25" customHeight="1">
      <c r="A42" s="406"/>
      <c r="B42" s="365">
        <v>6</v>
      </c>
      <c r="C42" s="947">
        <v>14</v>
      </c>
      <c r="D42" s="948"/>
      <c r="E42" s="954">
        <v>15</v>
      </c>
      <c r="F42" s="955"/>
      <c r="G42" s="954">
        <v>16</v>
      </c>
      <c r="H42" s="955"/>
      <c r="I42" s="954">
        <v>17</v>
      </c>
      <c r="J42" s="955"/>
      <c r="K42" s="954">
        <v>18</v>
      </c>
      <c r="L42" s="955"/>
      <c r="M42" s="947">
        <v>19</v>
      </c>
      <c r="N42" s="948"/>
      <c r="O42" s="992">
        <v>20</v>
      </c>
      <c r="P42" s="993"/>
      <c r="Q42" s="379"/>
      <c r="R42" s="396">
        <v>12</v>
      </c>
      <c r="S42" s="947">
        <v>13</v>
      </c>
      <c r="T42" s="948"/>
      <c r="U42" s="954">
        <v>14</v>
      </c>
      <c r="V42" s="955"/>
      <c r="W42" s="954">
        <v>15</v>
      </c>
      <c r="X42" s="955"/>
      <c r="Y42" s="954">
        <v>16</v>
      </c>
      <c r="Z42" s="955"/>
      <c r="AA42" s="954">
        <v>17</v>
      </c>
      <c r="AB42" s="955"/>
      <c r="AC42" s="954">
        <v>18</v>
      </c>
      <c r="AD42" s="955"/>
      <c r="AE42" s="947">
        <v>19</v>
      </c>
      <c r="AF42" s="956"/>
      <c r="AG42" s="442"/>
    </row>
    <row r="43" spans="1:33" s="352" customFormat="1" ht="14.25" customHeight="1">
      <c r="A43" s="406"/>
      <c r="B43" s="365" t="s">
        <v>440</v>
      </c>
      <c r="C43" s="947">
        <v>21</v>
      </c>
      <c r="D43" s="948"/>
      <c r="E43" s="954">
        <v>22</v>
      </c>
      <c r="F43" s="955"/>
      <c r="G43" s="954">
        <v>23</v>
      </c>
      <c r="H43" s="955"/>
      <c r="I43" s="954">
        <v>24</v>
      </c>
      <c r="J43" s="955"/>
      <c r="K43" s="954">
        <v>25</v>
      </c>
      <c r="L43" s="955"/>
      <c r="M43" s="954">
        <v>26</v>
      </c>
      <c r="N43" s="955"/>
      <c r="O43" s="947">
        <v>27</v>
      </c>
      <c r="P43" s="956"/>
      <c r="Q43" s="379"/>
      <c r="R43" s="392" t="s">
        <v>440</v>
      </c>
      <c r="S43" s="947">
        <v>20</v>
      </c>
      <c r="T43" s="948"/>
      <c r="U43" s="954">
        <v>21</v>
      </c>
      <c r="V43" s="955"/>
      <c r="W43" s="954">
        <v>22</v>
      </c>
      <c r="X43" s="955"/>
      <c r="Y43" s="954">
        <v>23</v>
      </c>
      <c r="Z43" s="955"/>
      <c r="AA43" s="954">
        <v>24</v>
      </c>
      <c r="AB43" s="955"/>
      <c r="AC43" s="990">
        <v>25</v>
      </c>
      <c r="AD43" s="991"/>
      <c r="AE43" s="947">
        <v>26</v>
      </c>
      <c r="AF43" s="956"/>
      <c r="AG43" s="442"/>
    </row>
    <row r="44" spans="1:33" s="352" customFormat="1" ht="14.25" customHeight="1">
      <c r="A44" s="406"/>
      <c r="B44" s="366">
        <v>21</v>
      </c>
      <c r="C44" s="947">
        <v>28</v>
      </c>
      <c r="D44" s="948"/>
      <c r="E44" s="945">
        <v>29</v>
      </c>
      <c r="F44" s="946"/>
      <c r="G44" s="945">
        <v>30</v>
      </c>
      <c r="H44" s="946"/>
      <c r="I44" s="945"/>
      <c r="J44" s="946"/>
      <c r="K44" s="945"/>
      <c r="L44" s="946"/>
      <c r="M44" s="945"/>
      <c r="N44" s="946"/>
      <c r="O44" s="945"/>
      <c r="P44" s="957"/>
      <c r="Q44" s="379"/>
      <c r="R44" s="397">
        <v>23</v>
      </c>
      <c r="S44" s="945">
        <v>27</v>
      </c>
      <c r="T44" s="946"/>
      <c r="U44" s="954">
        <v>28</v>
      </c>
      <c r="V44" s="955"/>
      <c r="W44" s="954">
        <v>29</v>
      </c>
      <c r="X44" s="955"/>
      <c r="Y44" s="954">
        <v>30</v>
      </c>
      <c r="Z44" s="955"/>
      <c r="AA44" s="947">
        <v>31</v>
      </c>
      <c r="AB44" s="948"/>
      <c r="AC44" s="992">
        <v>1</v>
      </c>
      <c r="AD44" s="1000"/>
      <c r="AE44" s="947">
        <v>2</v>
      </c>
      <c r="AF44" s="956"/>
      <c r="AG44" s="442"/>
    </row>
    <row r="45" spans="1:33" s="352" customFormat="1" ht="14.25" customHeight="1">
      <c r="A45" s="406"/>
      <c r="B45" s="410"/>
      <c r="C45" s="974"/>
      <c r="D45" s="975"/>
      <c r="E45" s="960"/>
      <c r="F45" s="961"/>
      <c r="G45" s="960"/>
      <c r="H45" s="961"/>
      <c r="I45" s="960"/>
      <c r="J45" s="961"/>
      <c r="K45" s="960"/>
      <c r="L45" s="961"/>
      <c r="M45" s="960"/>
      <c r="N45" s="961"/>
      <c r="O45" s="960"/>
      <c r="P45" s="962"/>
      <c r="Q45" s="380"/>
      <c r="R45" s="431"/>
      <c r="S45" s="976">
        <v>3</v>
      </c>
      <c r="T45" s="977"/>
      <c r="U45" s="960"/>
      <c r="V45" s="961"/>
      <c r="W45" s="960"/>
      <c r="X45" s="961"/>
      <c r="Y45" s="960"/>
      <c r="Z45" s="961"/>
      <c r="AA45" s="960"/>
      <c r="AB45" s="961"/>
      <c r="AC45" s="960"/>
      <c r="AD45" s="961"/>
      <c r="AE45" s="960"/>
      <c r="AF45" s="96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1012"/>
      <c r="U47" s="1013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511</v>
      </c>
      <c r="C48" s="842"/>
      <c r="D48" s="843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1014">
        <f>R48*Q48</f>
        <v>2000</v>
      </c>
      <c r="T48" s="1015"/>
      <c r="U48" s="101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499</v>
      </c>
      <c r="C49" s="848"/>
      <c r="D49" s="849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1017">
        <f>R49*Q49</f>
        <v>2000</v>
      </c>
      <c r="T49" s="1018"/>
      <c r="U49" s="101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464</v>
      </c>
      <c r="C50" s="825"/>
      <c r="D50" s="826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94">
        <f>R50*Q50</f>
        <v>1992</v>
      </c>
      <c r="T50" s="995"/>
      <c r="U50" s="996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512</v>
      </c>
      <c r="C51" s="795"/>
      <c r="D51" s="796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97" t="s">
        <v>468</v>
      </c>
      <c r="T51" s="998"/>
      <c r="U51" s="999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500</v>
      </c>
      <c r="C52" s="815"/>
      <c r="D52" s="816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1003" t="s">
        <v>468</v>
      </c>
      <c r="T52" s="1004"/>
      <c r="U52" s="1005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467</v>
      </c>
      <c r="C53" s="820"/>
      <c r="D53" s="821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1006" t="s">
        <v>468</v>
      </c>
      <c r="T53" s="1007"/>
      <c r="U53" s="100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513</v>
      </c>
      <c r="C54" s="795"/>
      <c r="D54" s="796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97" t="s">
        <v>468</v>
      </c>
      <c r="T54" s="998"/>
      <c r="U54" s="99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501</v>
      </c>
      <c r="C55" s="825"/>
      <c r="D55" s="826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94" t="s">
        <v>468</v>
      </c>
      <c r="T55" s="995"/>
      <c r="U55" s="996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471</v>
      </c>
      <c r="C56" s="831"/>
      <c r="D56" s="832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1009" t="s">
        <v>468</v>
      </c>
      <c r="T56" s="1010"/>
      <c r="U56" s="1011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20" t="s">
        <v>530</v>
      </c>
      <c r="B1" s="1020"/>
      <c r="C1" s="1020"/>
      <c r="D1" s="1020"/>
      <c r="E1" s="1020"/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P1" s="1020"/>
      <c r="Q1" s="1020"/>
      <c r="R1" s="1020"/>
      <c r="S1" s="1020"/>
      <c r="T1" s="1020"/>
      <c r="U1" s="1020"/>
      <c r="V1" s="1020"/>
      <c r="W1" s="1020"/>
      <c r="X1" s="1020"/>
      <c r="Y1" s="1020"/>
      <c r="Z1" s="1020"/>
      <c r="AA1" s="1020"/>
      <c r="AB1" s="1020"/>
      <c r="AC1" s="1020"/>
      <c r="AD1" s="1020"/>
      <c r="AE1" s="1020"/>
    </row>
    <row r="2" spans="1:35" ht="21.75" customHeight="1">
      <c r="A2" s="1021" t="s">
        <v>531</v>
      </c>
      <c r="B2" s="1021"/>
      <c r="C2" s="1021"/>
      <c r="D2" s="1021"/>
      <c r="E2" s="1021"/>
      <c r="F2" s="1021"/>
      <c r="G2" s="1021"/>
      <c r="H2" s="1021"/>
      <c r="I2" s="1021"/>
      <c r="J2" s="1021"/>
      <c r="K2" s="1021"/>
      <c r="L2" s="1021"/>
      <c r="M2" s="1021"/>
      <c r="N2" s="1021"/>
      <c r="O2" s="1021"/>
      <c r="P2" s="1021"/>
      <c r="Q2" s="1021"/>
      <c r="R2" s="1021"/>
      <c r="S2" s="1021"/>
      <c r="T2" s="1021"/>
      <c r="U2" s="1021"/>
      <c r="V2" s="1021"/>
      <c r="W2" s="1021"/>
      <c r="X2" s="1021"/>
      <c r="Y2" s="1021"/>
      <c r="Z2" s="1021"/>
      <c r="AA2" s="1021"/>
      <c r="AB2" s="1021"/>
      <c r="AC2" s="1021"/>
      <c r="AD2" s="1021"/>
      <c r="AE2" s="1021"/>
    </row>
    <row r="3" spans="1:35" ht="14.25" customHeight="1">
      <c r="A3" s="355"/>
      <c r="B3" s="737" t="s">
        <v>426</v>
      </c>
      <c r="C3" s="737"/>
      <c r="D3" s="737"/>
      <c r="E3" s="356"/>
      <c r="F3" s="738"/>
      <c r="G3" s="738"/>
      <c r="H3" s="739" t="s">
        <v>427</v>
      </c>
      <c r="I3" s="739"/>
      <c r="J3" s="739"/>
      <c r="K3" s="357"/>
      <c r="L3" s="376"/>
      <c r="M3" s="376"/>
      <c r="N3" s="377"/>
      <c r="O3" s="377"/>
      <c r="P3" s="377"/>
      <c r="R3" s="1022" t="s">
        <v>431</v>
      </c>
      <c r="S3" s="1022"/>
      <c r="T3" s="1022"/>
      <c r="U3" s="1022"/>
      <c r="V3" s="1022"/>
      <c r="W3" s="1022"/>
      <c r="X3" s="1022"/>
      <c r="Y3" s="1022"/>
      <c r="Z3" s="1022"/>
      <c r="AA3" s="1022"/>
      <c r="AB3" s="1022"/>
      <c r="AC3" s="1022"/>
      <c r="AD3" s="1022"/>
      <c r="AE3" s="1022"/>
      <c r="AF3" s="400"/>
    </row>
    <row r="4" spans="1:35" s="352" customFormat="1" ht="14.25" customHeight="1">
      <c r="A4" s="358" t="s">
        <v>432</v>
      </c>
      <c r="B4" s="936" t="s">
        <v>433</v>
      </c>
      <c r="C4" s="937"/>
      <c r="D4" s="936" t="s">
        <v>434</v>
      </c>
      <c r="E4" s="937"/>
      <c r="F4" s="936" t="s">
        <v>435</v>
      </c>
      <c r="G4" s="937"/>
      <c r="H4" s="936" t="s">
        <v>436</v>
      </c>
      <c r="I4" s="937"/>
      <c r="J4" s="936" t="s">
        <v>437</v>
      </c>
      <c r="K4" s="937"/>
      <c r="L4" s="936" t="s">
        <v>438</v>
      </c>
      <c r="M4" s="937"/>
      <c r="N4" s="936" t="s">
        <v>439</v>
      </c>
      <c r="O4" s="938"/>
      <c r="P4" s="378"/>
      <c r="Q4" s="383" t="s">
        <v>432</v>
      </c>
      <c r="R4" s="936" t="s">
        <v>433</v>
      </c>
      <c r="S4" s="937"/>
      <c r="T4" s="936" t="s">
        <v>434</v>
      </c>
      <c r="U4" s="937"/>
      <c r="V4" s="936" t="s">
        <v>435</v>
      </c>
      <c r="W4" s="937"/>
      <c r="X4" s="936" t="s">
        <v>436</v>
      </c>
      <c r="Y4" s="937"/>
      <c r="Z4" s="936" t="s">
        <v>437</v>
      </c>
      <c r="AA4" s="937"/>
      <c r="AB4" s="936" t="s">
        <v>438</v>
      </c>
      <c r="AC4" s="937"/>
      <c r="AD4" s="936" t="s">
        <v>439</v>
      </c>
      <c r="AE4" s="938"/>
      <c r="AF4" s="401"/>
    </row>
    <row r="5" spans="1:35" s="352" customFormat="1" ht="14.25" customHeight="1">
      <c r="A5" s="359"/>
      <c r="B5" s="942" t="s">
        <v>433</v>
      </c>
      <c r="C5" s="943"/>
      <c r="D5" s="942" t="s">
        <v>440</v>
      </c>
      <c r="E5" s="943"/>
      <c r="F5" s="942" t="s">
        <v>441</v>
      </c>
      <c r="G5" s="943"/>
      <c r="H5" s="942" t="s">
        <v>442</v>
      </c>
      <c r="I5" s="943"/>
      <c r="J5" s="942" t="s">
        <v>443</v>
      </c>
      <c r="K5" s="943"/>
      <c r="L5" s="942" t="s">
        <v>444</v>
      </c>
      <c r="M5" s="943"/>
      <c r="N5" s="942" t="s">
        <v>445</v>
      </c>
      <c r="O5" s="944"/>
      <c r="P5" s="378"/>
      <c r="Q5" s="384"/>
      <c r="R5" s="942" t="s">
        <v>433</v>
      </c>
      <c r="S5" s="943"/>
      <c r="T5" s="942" t="s">
        <v>440</v>
      </c>
      <c r="U5" s="943"/>
      <c r="V5" s="942" t="s">
        <v>441</v>
      </c>
      <c r="W5" s="943"/>
      <c r="X5" s="942" t="s">
        <v>442</v>
      </c>
      <c r="Y5" s="943"/>
      <c r="Z5" s="942" t="s">
        <v>443</v>
      </c>
      <c r="AA5" s="943"/>
      <c r="AB5" s="942" t="s">
        <v>444</v>
      </c>
      <c r="AC5" s="943"/>
      <c r="AD5" s="942" t="s">
        <v>445</v>
      </c>
      <c r="AE5" s="944"/>
      <c r="AF5" s="401"/>
    </row>
    <row r="6" spans="1:35" s="352" customFormat="1" ht="14.25" customHeight="1">
      <c r="A6" s="360"/>
      <c r="B6" s="947">
        <v>29</v>
      </c>
      <c r="C6" s="948"/>
      <c r="D6" s="947">
        <v>30</v>
      </c>
      <c r="E6" s="948"/>
      <c r="F6" s="947">
        <v>31</v>
      </c>
      <c r="G6" s="948"/>
      <c r="H6" s="949">
        <v>1</v>
      </c>
      <c r="I6" s="950"/>
      <c r="J6" s="958">
        <v>2</v>
      </c>
      <c r="K6" s="959"/>
      <c r="L6" s="966">
        <v>3</v>
      </c>
      <c r="M6" s="979"/>
      <c r="N6" s="966">
        <v>4</v>
      </c>
      <c r="O6" s="967"/>
      <c r="P6" s="379"/>
      <c r="Q6" s="385"/>
      <c r="R6" s="966"/>
      <c r="S6" s="978"/>
      <c r="T6" s="958"/>
      <c r="U6" s="959"/>
      <c r="V6" s="966">
        <v>1</v>
      </c>
      <c r="W6" s="979"/>
      <c r="X6" s="966">
        <v>2</v>
      </c>
      <c r="Y6" s="979"/>
      <c r="Z6" s="966">
        <v>3</v>
      </c>
      <c r="AA6" s="979"/>
      <c r="AB6" s="966">
        <v>4</v>
      </c>
      <c r="AC6" s="979"/>
      <c r="AD6" s="951">
        <v>5</v>
      </c>
      <c r="AE6" s="953"/>
      <c r="AH6" s="402">
        <v>21</v>
      </c>
      <c r="AI6" s="402">
        <v>22</v>
      </c>
    </row>
    <row r="7" spans="1:35" s="352" customFormat="1" ht="14.25" customHeight="1">
      <c r="A7" s="361"/>
      <c r="B7" s="947">
        <v>5</v>
      </c>
      <c r="C7" s="948"/>
      <c r="D7" s="954">
        <v>6</v>
      </c>
      <c r="E7" s="955"/>
      <c r="F7" s="954">
        <v>7</v>
      </c>
      <c r="G7" s="955"/>
      <c r="H7" s="954">
        <v>8</v>
      </c>
      <c r="I7" s="955"/>
      <c r="J7" s="954">
        <v>9</v>
      </c>
      <c r="K7" s="955"/>
      <c r="L7" s="954">
        <v>10</v>
      </c>
      <c r="M7" s="955"/>
      <c r="N7" s="954">
        <v>11</v>
      </c>
      <c r="O7" s="965"/>
      <c r="P7" s="379"/>
      <c r="Q7" s="386"/>
      <c r="R7" s="947">
        <v>6</v>
      </c>
      <c r="S7" s="948"/>
      <c r="T7" s="954">
        <v>7</v>
      </c>
      <c r="U7" s="955"/>
      <c r="V7" s="954">
        <v>8</v>
      </c>
      <c r="W7" s="955"/>
      <c r="X7" s="954">
        <v>9</v>
      </c>
      <c r="Y7" s="955"/>
      <c r="Z7" s="954">
        <v>10</v>
      </c>
      <c r="AA7" s="955"/>
      <c r="AB7" s="954">
        <v>11</v>
      </c>
      <c r="AC7" s="955"/>
      <c r="AD7" s="947">
        <v>12</v>
      </c>
      <c r="AE7" s="956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47">
        <v>12</v>
      </c>
      <c r="C8" s="948"/>
      <c r="D8" s="954">
        <v>13</v>
      </c>
      <c r="E8" s="955"/>
      <c r="F8" s="954">
        <v>14</v>
      </c>
      <c r="G8" s="955"/>
      <c r="H8" s="954">
        <v>15</v>
      </c>
      <c r="I8" s="955"/>
      <c r="J8" s="954">
        <v>16</v>
      </c>
      <c r="K8" s="955"/>
      <c r="L8" s="954">
        <v>17</v>
      </c>
      <c r="M8" s="955"/>
      <c r="N8" s="947">
        <v>18</v>
      </c>
      <c r="O8" s="956"/>
      <c r="P8" s="379"/>
      <c r="Q8" s="386">
        <v>7</v>
      </c>
      <c r="R8" s="947">
        <v>13</v>
      </c>
      <c r="S8" s="948"/>
      <c r="T8" s="954">
        <v>14</v>
      </c>
      <c r="U8" s="955"/>
      <c r="V8" s="954">
        <v>15</v>
      </c>
      <c r="W8" s="955"/>
      <c r="X8" s="954">
        <v>16</v>
      </c>
      <c r="Y8" s="955"/>
      <c r="Z8" s="954">
        <v>17</v>
      </c>
      <c r="AA8" s="955"/>
      <c r="AB8" s="954">
        <v>18</v>
      </c>
      <c r="AC8" s="955"/>
      <c r="AD8" s="947">
        <v>19</v>
      </c>
      <c r="AE8" s="956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47">
        <v>19</v>
      </c>
      <c r="C9" s="948"/>
      <c r="D9" s="954">
        <v>20</v>
      </c>
      <c r="E9" s="955"/>
      <c r="F9" s="954">
        <v>21</v>
      </c>
      <c r="G9" s="955"/>
      <c r="H9" s="945">
        <v>22</v>
      </c>
      <c r="I9" s="946"/>
      <c r="J9" s="954">
        <v>23</v>
      </c>
      <c r="K9" s="955"/>
      <c r="L9" s="954">
        <v>24</v>
      </c>
      <c r="M9" s="955"/>
      <c r="N9" s="954">
        <v>25</v>
      </c>
      <c r="O9" s="965"/>
      <c r="P9" s="379"/>
      <c r="Q9" s="387" t="s">
        <v>440</v>
      </c>
      <c r="R9" s="947">
        <v>20</v>
      </c>
      <c r="S9" s="948"/>
      <c r="T9" s="954">
        <v>21</v>
      </c>
      <c r="U9" s="955"/>
      <c r="V9" s="954">
        <v>22</v>
      </c>
      <c r="W9" s="955"/>
      <c r="X9" s="954">
        <v>23</v>
      </c>
      <c r="Y9" s="955"/>
      <c r="Z9" s="954">
        <v>24</v>
      </c>
      <c r="AA9" s="955"/>
      <c r="AB9" s="954">
        <v>25</v>
      </c>
      <c r="AC9" s="955"/>
      <c r="AD9" s="947">
        <v>26</v>
      </c>
      <c r="AE9" s="956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47">
        <v>26</v>
      </c>
      <c r="C10" s="948"/>
      <c r="D10" s="947">
        <v>27</v>
      </c>
      <c r="E10" s="948"/>
      <c r="F10" s="947">
        <v>28</v>
      </c>
      <c r="G10" s="948"/>
      <c r="H10" s="947">
        <v>29</v>
      </c>
      <c r="I10" s="948"/>
      <c r="J10" s="947">
        <v>30</v>
      </c>
      <c r="K10" s="948"/>
      <c r="L10" s="968">
        <v>31</v>
      </c>
      <c r="M10" s="969"/>
      <c r="N10" s="954"/>
      <c r="O10" s="965"/>
      <c r="P10" s="379"/>
      <c r="Q10" s="388">
        <v>23</v>
      </c>
      <c r="R10" s="947">
        <v>27</v>
      </c>
      <c r="S10" s="948"/>
      <c r="T10" s="954">
        <v>28</v>
      </c>
      <c r="U10" s="955"/>
      <c r="V10" s="954">
        <v>29</v>
      </c>
      <c r="W10" s="955"/>
      <c r="X10" s="954">
        <v>30</v>
      </c>
      <c r="Y10" s="955"/>
      <c r="Z10" s="954">
        <v>31</v>
      </c>
      <c r="AA10" s="955"/>
      <c r="AB10" s="954"/>
      <c r="AC10" s="955"/>
      <c r="AD10" s="954"/>
      <c r="AE10" s="965"/>
      <c r="AH10" s="402">
        <v>21</v>
      </c>
      <c r="AI10" s="402">
        <v>22</v>
      </c>
    </row>
    <row r="11" spans="1:35" s="352" customFormat="1" ht="14.25" customHeight="1">
      <c r="A11" s="361"/>
      <c r="B11" s="960"/>
      <c r="C11" s="961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79"/>
      <c r="Q11" s="389"/>
      <c r="R11" s="963"/>
      <c r="S11" s="964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H11" s="402">
        <v>20</v>
      </c>
      <c r="AI11" s="402">
        <v>21</v>
      </c>
    </row>
    <row r="12" spans="1:35" s="352" customFormat="1" ht="14.25" customHeight="1">
      <c r="A12" s="364"/>
      <c r="B12" s="958"/>
      <c r="C12" s="959"/>
      <c r="D12" s="958"/>
      <c r="E12" s="959"/>
      <c r="F12" s="958"/>
      <c r="G12" s="959"/>
      <c r="H12" s="958"/>
      <c r="I12" s="959"/>
      <c r="J12" s="958"/>
      <c r="K12" s="959"/>
      <c r="L12" s="958"/>
      <c r="M12" s="959"/>
      <c r="N12" s="1024">
        <v>1</v>
      </c>
      <c r="O12" s="1025"/>
      <c r="P12" s="379"/>
      <c r="Q12" s="390"/>
      <c r="R12" s="958"/>
      <c r="S12" s="959"/>
      <c r="T12" s="958"/>
      <c r="U12" s="959"/>
      <c r="V12" s="958"/>
      <c r="W12" s="959"/>
      <c r="X12" s="966"/>
      <c r="Y12" s="979"/>
      <c r="Z12" s="966"/>
      <c r="AA12" s="979"/>
      <c r="AB12" s="958">
        <v>1</v>
      </c>
      <c r="AC12" s="959"/>
      <c r="AD12" s="958">
        <v>2</v>
      </c>
      <c r="AE12" s="1023"/>
    </row>
    <row r="13" spans="1:35" s="352" customFormat="1" ht="14.25" customHeight="1">
      <c r="A13" s="361"/>
      <c r="B13" s="1026">
        <v>2</v>
      </c>
      <c r="C13" s="1027"/>
      <c r="D13" s="947">
        <v>3</v>
      </c>
      <c r="E13" s="948"/>
      <c r="F13" s="947">
        <v>4</v>
      </c>
      <c r="G13" s="948"/>
      <c r="H13" s="954">
        <v>5</v>
      </c>
      <c r="I13" s="955"/>
      <c r="J13" s="954">
        <v>6</v>
      </c>
      <c r="K13" s="955"/>
      <c r="L13" s="954">
        <v>7</v>
      </c>
      <c r="M13" s="955"/>
      <c r="N13" s="954">
        <v>8</v>
      </c>
      <c r="O13" s="965"/>
      <c r="P13" s="379"/>
      <c r="Q13" s="391"/>
      <c r="R13" s="947">
        <v>3</v>
      </c>
      <c r="S13" s="948"/>
      <c r="T13" s="954">
        <v>4</v>
      </c>
      <c r="U13" s="955"/>
      <c r="V13" s="954">
        <v>5</v>
      </c>
      <c r="W13" s="955"/>
      <c r="X13" s="954">
        <v>6</v>
      </c>
      <c r="Y13" s="955"/>
      <c r="Z13" s="954">
        <v>7</v>
      </c>
      <c r="AA13" s="955"/>
      <c r="AB13" s="954">
        <v>8</v>
      </c>
      <c r="AC13" s="955"/>
      <c r="AD13" s="947">
        <v>9</v>
      </c>
      <c r="AE13" s="956"/>
    </row>
    <row r="14" spans="1:35" s="352" customFormat="1" ht="14.25" customHeight="1">
      <c r="A14" s="365">
        <v>2</v>
      </c>
      <c r="B14" s="947">
        <v>9</v>
      </c>
      <c r="C14" s="948"/>
      <c r="D14" s="954">
        <v>10</v>
      </c>
      <c r="E14" s="955"/>
      <c r="F14" s="954">
        <v>11</v>
      </c>
      <c r="G14" s="955"/>
      <c r="H14" s="954">
        <v>12</v>
      </c>
      <c r="I14" s="955"/>
      <c r="J14" s="954">
        <v>13</v>
      </c>
      <c r="K14" s="955"/>
      <c r="L14" s="954">
        <v>14</v>
      </c>
      <c r="M14" s="955"/>
      <c r="N14" s="971">
        <v>15</v>
      </c>
      <c r="O14" s="956"/>
      <c r="P14" s="379"/>
      <c r="Q14" s="391">
        <v>8</v>
      </c>
      <c r="R14" s="947">
        <v>10</v>
      </c>
      <c r="S14" s="948"/>
      <c r="T14" s="947">
        <v>11</v>
      </c>
      <c r="U14" s="948"/>
      <c r="V14" s="947">
        <v>12</v>
      </c>
      <c r="W14" s="948"/>
      <c r="X14" s="947">
        <v>13</v>
      </c>
      <c r="Y14" s="948"/>
      <c r="Z14" s="954">
        <v>14</v>
      </c>
      <c r="AA14" s="955"/>
      <c r="AB14" s="954">
        <v>15</v>
      </c>
      <c r="AC14" s="955"/>
      <c r="AD14" s="954">
        <v>16</v>
      </c>
      <c r="AE14" s="965"/>
    </row>
    <row r="15" spans="1:35" s="352" customFormat="1" ht="14.25" customHeight="1">
      <c r="A15" s="365" t="s">
        <v>440</v>
      </c>
      <c r="B15" s="947">
        <v>16</v>
      </c>
      <c r="C15" s="948"/>
      <c r="D15" s="954">
        <v>17</v>
      </c>
      <c r="E15" s="955"/>
      <c r="F15" s="954">
        <v>18</v>
      </c>
      <c r="G15" s="955"/>
      <c r="H15" s="954">
        <v>19</v>
      </c>
      <c r="I15" s="955"/>
      <c r="J15" s="954">
        <v>20</v>
      </c>
      <c r="K15" s="955"/>
      <c r="L15" s="954">
        <v>21</v>
      </c>
      <c r="M15" s="955"/>
      <c r="N15" s="947">
        <v>22</v>
      </c>
      <c r="O15" s="956"/>
      <c r="P15" s="379"/>
      <c r="Q15" s="392" t="s">
        <v>440</v>
      </c>
      <c r="R15" s="947">
        <v>17</v>
      </c>
      <c r="S15" s="948"/>
      <c r="T15" s="954">
        <v>18</v>
      </c>
      <c r="U15" s="955"/>
      <c r="V15" s="954">
        <v>19</v>
      </c>
      <c r="W15" s="955"/>
      <c r="X15" s="954">
        <v>20</v>
      </c>
      <c r="Y15" s="955"/>
      <c r="Z15" s="954">
        <v>21</v>
      </c>
      <c r="AA15" s="955"/>
      <c r="AB15" s="954">
        <v>22</v>
      </c>
      <c r="AC15" s="955"/>
      <c r="AD15" s="947">
        <v>23</v>
      </c>
      <c r="AE15" s="956"/>
    </row>
    <row r="16" spans="1:35" s="352" customFormat="1" ht="14.25" customHeight="1">
      <c r="A16" s="366">
        <v>19</v>
      </c>
      <c r="B16" s="947">
        <v>23</v>
      </c>
      <c r="C16" s="948"/>
      <c r="D16" s="954">
        <v>24</v>
      </c>
      <c r="E16" s="955"/>
      <c r="F16" s="954">
        <v>25</v>
      </c>
      <c r="G16" s="955"/>
      <c r="H16" s="954">
        <v>26</v>
      </c>
      <c r="I16" s="955"/>
      <c r="J16" s="954">
        <v>27</v>
      </c>
      <c r="K16" s="955"/>
      <c r="L16" s="954">
        <v>28</v>
      </c>
      <c r="M16" s="955"/>
      <c r="N16" s="945"/>
      <c r="O16" s="957"/>
      <c r="P16" s="379"/>
      <c r="Q16" s="393">
        <v>20</v>
      </c>
      <c r="R16" s="947">
        <v>24</v>
      </c>
      <c r="S16" s="948"/>
      <c r="T16" s="954">
        <v>25</v>
      </c>
      <c r="U16" s="955"/>
      <c r="V16" s="954">
        <v>26</v>
      </c>
      <c r="W16" s="955"/>
      <c r="X16" s="954">
        <v>27</v>
      </c>
      <c r="Y16" s="955"/>
      <c r="Z16" s="954">
        <v>28</v>
      </c>
      <c r="AA16" s="955"/>
      <c r="AB16" s="954">
        <v>29</v>
      </c>
      <c r="AC16" s="955"/>
      <c r="AD16" s="947">
        <v>30</v>
      </c>
      <c r="AE16" s="956"/>
    </row>
    <row r="17" spans="1:31" s="352" customFormat="1" ht="14.25" customHeight="1">
      <c r="A17" s="367"/>
      <c r="B17" s="963"/>
      <c r="C17" s="964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80"/>
      <c r="Q17" s="389"/>
      <c r="R17" s="947">
        <v>31</v>
      </c>
      <c r="S17" s="948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</row>
    <row r="18" spans="1:31" s="352" customFormat="1" ht="14.25" customHeight="1">
      <c r="A18" s="364"/>
      <c r="B18" s="958"/>
      <c r="C18" s="959"/>
      <c r="D18" s="958"/>
      <c r="E18" s="959"/>
      <c r="F18" s="958"/>
      <c r="G18" s="959"/>
      <c r="H18" s="958"/>
      <c r="I18" s="959"/>
      <c r="J18" s="958"/>
      <c r="K18" s="959"/>
      <c r="L18" s="958"/>
      <c r="M18" s="959"/>
      <c r="N18" s="951">
        <v>1</v>
      </c>
      <c r="O18" s="953"/>
      <c r="P18" s="379"/>
      <c r="Q18" s="387"/>
      <c r="R18" s="966"/>
      <c r="S18" s="979"/>
      <c r="T18" s="958">
        <v>1</v>
      </c>
      <c r="U18" s="959"/>
      <c r="V18" s="958">
        <v>2</v>
      </c>
      <c r="W18" s="959"/>
      <c r="X18" s="966">
        <v>3</v>
      </c>
      <c r="Y18" s="979"/>
      <c r="Z18" s="966">
        <v>4</v>
      </c>
      <c r="AA18" s="979"/>
      <c r="AB18" s="966">
        <v>5</v>
      </c>
      <c r="AC18" s="979"/>
      <c r="AD18" s="951">
        <v>6</v>
      </c>
      <c r="AE18" s="953"/>
    </row>
    <row r="19" spans="1:31" s="352" customFormat="1" ht="14.25" customHeight="1">
      <c r="A19" s="367"/>
      <c r="B19" s="947">
        <v>2</v>
      </c>
      <c r="C19" s="948"/>
      <c r="D19" s="954">
        <v>3</v>
      </c>
      <c r="E19" s="955"/>
      <c r="F19" s="954">
        <v>4</v>
      </c>
      <c r="G19" s="955"/>
      <c r="H19" s="954">
        <v>5</v>
      </c>
      <c r="I19" s="955"/>
      <c r="J19" s="954">
        <v>6</v>
      </c>
      <c r="K19" s="955"/>
      <c r="L19" s="954">
        <v>7</v>
      </c>
      <c r="M19" s="955"/>
      <c r="N19" s="947">
        <v>8</v>
      </c>
      <c r="O19" s="956"/>
      <c r="P19" s="379"/>
      <c r="Q19" s="386"/>
      <c r="R19" s="947">
        <v>7</v>
      </c>
      <c r="S19" s="948"/>
      <c r="T19" s="992">
        <v>8</v>
      </c>
      <c r="U19" s="1000"/>
      <c r="V19" s="954">
        <v>9</v>
      </c>
      <c r="W19" s="955"/>
      <c r="X19" s="954">
        <v>10</v>
      </c>
      <c r="Y19" s="955"/>
      <c r="Z19" s="954">
        <v>11</v>
      </c>
      <c r="AA19" s="955"/>
      <c r="AB19" s="954">
        <v>12</v>
      </c>
      <c r="AC19" s="955"/>
      <c r="AD19" s="954">
        <v>13</v>
      </c>
      <c r="AE19" s="965"/>
    </row>
    <row r="20" spans="1:31" s="352" customFormat="1" ht="14.25" customHeight="1">
      <c r="A20" s="365">
        <v>3</v>
      </c>
      <c r="B20" s="947">
        <v>9</v>
      </c>
      <c r="C20" s="948"/>
      <c r="D20" s="945">
        <v>10</v>
      </c>
      <c r="E20" s="946"/>
      <c r="F20" s="945">
        <v>11</v>
      </c>
      <c r="G20" s="946"/>
      <c r="H20" s="945">
        <v>12</v>
      </c>
      <c r="I20" s="946"/>
      <c r="J20" s="954">
        <v>13</v>
      </c>
      <c r="K20" s="955"/>
      <c r="L20" s="954">
        <v>14</v>
      </c>
      <c r="M20" s="955"/>
      <c r="N20" s="971">
        <v>15</v>
      </c>
      <c r="O20" s="956"/>
      <c r="P20" s="379"/>
      <c r="Q20" s="386">
        <v>9</v>
      </c>
      <c r="R20" s="947">
        <v>14</v>
      </c>
      <c r="S20" s="948"/>
      <c r="T20" s="954">
        <v>15</v>
      </c>
      <c r="U20" s="955"/>
      <c r="V20" s="954">
        <v>16</v>
      </c>
      <c r="W20" s="955"/>
      <c r="X20" s="954">
        <v>17</v>
      </c>
      <c r="Y20" s="955"/>
      <c r="Z20" s="954">
        <v>18</v>
      </c>
      <c r="AA20" s="955"/>
      <c r="AB20" s="954">
        <v>19</v>
      </c>
      <c r="AC20" s="955"/>
      <c r="AD20" s="947">
        <v>20</v>
      </c>
      <c r="AE20" s="956"/>
    </row>
    <row r="21" spans="1:31" s="352" customFormat="1" ht="14.25" customHeight="1">
      <c r="A21" s="365" t="s">
        <v>440</v>
      </c>
      <c r="B21" s="947">
        <v>16</v>
      </c>
      <c r="C21" s="948"/>
      <c r="D21" s="954">
        <v>17</v>
      </c>
      <c r="E21" s="955"/>
      <c r="F21" s="954">
        <v>18</v>
      </c>
      <c r="G21" s="955"/>
      <c r="H21" s="954">
        <v>19</v>
      </c>
      <c r="I21" s="955"/>
      <c r="J21" s="954">
        <v>20</v>
      </c>
      <c r="K21" s="955"/>
      <c r="L21" s="954">
        <v>21</v>
      </c>
      <c r="M21" s="955"/>
      <c r="N21" s="947">
        <v>22</v>
      </c>
      <c r="O21" s="956"/>
      <c r="P21" s="379"/>
      <c r="Q21" s="394" t="s">
        <v>440</v>
      </c>
      <c r="R21" s="947">
        <v>21</v>
      </c>
      <c r="S21" s="948"/>
      <c r="T21" s="954">
        <v>22</v>
      </c>
      <c r="U21" s="955"/>
      <c r="V21" s="954">
        <v>23</v>
      </c>
      <c r="W21" s="955"/>
      <c r="X21" s="954">
        <v>24</v>
      </c>
      <c r="Y21" s="955"/>
      <c r="Z21" s="954">
        <v>25</v>
      </c>
      <c r="AA21" s="955"/>
      <c r="AB21" s="954">
        <v>26</v>
      </c>
      <c r="AC21" s="955"/>
      <c r="AD21" s="947">
        <v>27</v>
      </c>
      <c r="AE21" s="956"/>
    </row>
    <row r="22" spans="1:31" s="352" customFormat="1" ht="14.25" customHeight="1">
      <c r="A22" s="366">
        <v>21</v>
      </c>
      <c r="B22" s="947">
        <v>23</v>
      </c>
      <c r="C22" s="948"/>
      <c r="D22" s="954">
        <v>24</v>
      </c>
      <c r="E22" s="955"/>
      <c r="F22" s="954">
        <v>25</v>
      </c>
      <c r="G22" s="955"/>
      <c r="H22" s="954">
        <v>26</v>
      </c>
      <c r="I22" s="955"/>
      <c r="J22" s="954">
        <v>27</v>
      </c>
      <c r="K22" s="955"/>
      <c r="L22" s="954">
        <v>28</v>
      </c>
      <c r="M22" s="955"/>
      <c r="N22" s="947">
        <v>29</v>
      </c>
      <c r="O22" s="956"/>
      <c r="P22" s="379"/>
      <c r="Q22" s="388">
        <v>22</v>
      </c>
      <c r="R22" s="945">
        <v>28</v>
      </c>
      <c r="S22" s="946"/>
      <c r="T22" s="945">
        <v>29</v>
      </c>
      <c r="U22" s="946"/>
      <c r="V22" s="947">
        <v>30</v>
      </c>
      <c r="W22" s="948"/>
      <c r="X22" s="954"/>
      <c r="Y22" s="955"/>
      <c r="Z22" s="954"/>
      <c r="AA22" s="955"/>
      <c r="AB22" s="954"/>
      <c r="AC22" s="955"/>
      <c r="AD22" s="945"/>
      <c r="AE22" s="957"/>
    </row>
    <row r="23" spans="1:31" s="352" customFormat="1" ht="14.25" customHeight="1">
      <c r="A23" s="368"/>
      <c r="B23" s="976">
        <v>30</v>
      </c>
      <c r="C23" s="977"/>
      <c r="D23" s="960">
        <v>31</v>
      </c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80"/>
      <c r="Q23" s="389"/>
      <c r="R23" s="960"/>
      <c r="S23" s="961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</row>
    <row r="24" spans="1:31" s="352" customFormat="1" ht="14.25" customHeight="1">
      <c r="A24" s="364"/>
      <c r="B24" s="966"/>
      <c r="C24" s="978"/>
      <c r="D24" s="958"/>
      <c r="E24" s="959"/>
      <c r="F24" s="966">
        <v>1</v>
      </c>
      <c r="G24" s="979"/>
      <c r="H24" s="966">
        <v>2</v>
      </c>
      <c r="I24" s="979"/>
      <c r="J24" s="966">
        <v>3</v>
      </c>
      <c r="K24" s="979"/>
      <c r="L24" s="951">
        <v>4</v>
      </c>
      <c r="M24" s="952"/>
      <c r="N24" s="1024">
        <v>5</v>
      </c>
      <c r="O24" s="1025"/>
      <c r="P24" s="379"/>
      <c r="Q24" s="385"/>
      <c r="R24" s="945"/>
      <c r="S24" s="946"/>
      <c r="T24" s="945"/>
      <c r="U24" s="946"/>
      <c r="V24" s="945"/>
      <c r="W24" s="946"/>
      <c r="X24" s="949">
        <v>1</v>
      </c>
      <c r="Y24" s="950"/>
      <c r="Z24" s="949">
        <v>2</v>
      </c>
      <c r="AA24" s="950"/>
      <c r="AB24" s="949">
        <v>3</v>
      </c>
      <c r="AC24" s="950"/>
      <c r="AD24" s="951">
        <v>4</v>
      </c>
      <c r="AE24" s="953"/>
    </row>
    <row r="25" spans="1:31" s="352" customFormat="1" ht="14.25" customHeight="1">
      <c r="A25" s="367"/>
      <c r="B25" s="947">
        <v>6</v>
      </c>
      <c r="C25" s="948"/>
      <c r="D25" s="954">
        <v>7</v>
      </c>
      <c r="E25" s="955"/>
      <c r="F25" s="954">
        <v>8</v>
      </c>
      <c r="G25" s="955"/>
      <c r="H25" s="954">
        <v>9</v>
      </c>
      <c r="I25" s="955"/>
      <c r="J25" s="954">
        <v>10</v>
      </c>
      <c r="K25" s="955"/>
      <c r="L25" s="954">
        <v>11</v>
      </c>
      <c r="M25" s="955"/>
      <c r="N25" s="947">
        <v>12</v>
      </c>
      <c r="O25" s="956"/>
      <c r="P25" s="379"/>
      <c r="Q25" s="386"/>
      <c r="R25" s="947">
        <v>5</v>
      </c>
      <c r="S25" s="948"/>
      <c r="T25" s="954">
        <v>6</v>
      </c>
      <c r="U25" s="955"/>
      <c r="V25" s="954">
        <v>7</v>
      </c>
      <c r="W25" s="955"/>
      <c r="X25" s="954">
        <v>8</v>
      </c>
      <c r="Y25" s="955"/>
      <c r="Z25" s="954">
        <v>9</v>
      </c>
      <c r="AA25" s="955"/>
      <c r="AB25" s="954">
        <v>10</v>
      </c>
      <c r="AC25" s="955"/>
      <c r="AD25" s="947">
        <v>11</v>
      </c>
      <c r="AE25" s="956"/>
    </row>
    <row r="26" spans="1:31" s="352" customFormat="1" ht="14.25" customHeight="1">
      <c r="A26" s="365">
        <v>4</v>
      </c>
      <c r="B26" s="947">
        <v>13</v>
      </c>
      <c r="C26" s="948"/>
      <c r="D26" s="954">
        <v>14</v>
      </c>
      <c r="E26" s="955"/>
      <c r="F26" s="954">
        <v>15</v>
      </c>
      <c r="G26" s="955"/>
      <c r="H26" s="954">
        <v>16</v>
      </c>
      <c r="I26" s="955"/>
      <c r="J26" s="954">
        <v>17</v>
      </c>
      <c r="K26" s="955"/>
      <c r="L26" s="954">
        <v>18</v>
      </c>
      <c r="M26" s="955"/>
      <c r="N26" s="947">
        <v>19</v>
      </c>
      <c r="O26" s="956"/>
      <c r="P26" s="379"/>
      <c r="Q26" s="386">
        <v>10</v>
      </c>
      <c r="R26" s="947">
        <v>12</v>
      </c>
      <c r="S26" s="948"/>
      <c r="T26" s="954">
        <v>13</v>
      </c>
      <c r="U26" s="955"/>
      <c r="V26" s="954">
        <v>14</v>
      </c>
      <c r="W26" s="955"/>
      <c r="X26" s="954">
        <v>15</v>
      </c>
      <c r="Y26" s="955"/>
      <c r="Z26" s="954">
        <v>16</v>
      </c>
      <c r="AA26" s="955"/>
      <c r="AB26" s="954">
        <v>17</v>
      </c>
      <c r="AC26" s="955"/>
      <c r="AD26" s="947">
        <v>18</v>
      </c>
      <c r="AE26" s="956"/>
    </row>
    <row r="27" spans="1:31" s="352" customFormat="1" ht="14.25" customHeight="1">
      <c r="A27" s="365" t="s">
        <v>440</v>
      </c>
      <c r="B27" s="947">
        <v>20</v>
      </c>
      <c r="C27" s="948"/>
      <c r="D27" s="954">
        <v>21</v>
      </c>
      <c r="E27" s="955"/>
      <c r="F27" s="954">
        <v>22</v>
      </c>
      <c r="G27" s="955"/>
      <c r="H27" s="954">
        <v>23</v>
      </c>
      <c r="I27" s="955"/>
      <c r="J27" s="954">
        <v>24</v>
      </c>
      <c r="K27" s="955"/>
      <c r="L27" s="954">
        <v>25</v>
      </c>
      <c r="M27" s="955"/>
      <c r="N27" s="945">
        <v>26</v>
      </c>
      <c r="O27" s="957"/>
      <c r="P27" s="379"/>
      <c r="Q27" s="394" t="s">
        <v>440</v>
      </c>
      <c r="R27" s="947">
        <v>19</v>
      </c>
      <c r="S27" s="948"/>
      <c r="T27" s="954">
        <v>20</v>
      </c>
      <c r="U27" s="955"/>
      <c r="V27" s="954">
        <v>21</v>
      </c>
      <c r="W27" s="955"/>
      <c r="X27" s="945">
        <v>22</v>
      </c>
      <c r="Y27" s="946"/>
      <c r="Z27" s="954">
        <v>23</v>
      </c>
      <c r="AA27" s="955"/>
      <c r="AB27" s="954">
        <v>24</v>
      </c>
      <c r="AC27" s="955"/>
      <c r="AD27" s="947">
        <v>25</v>
      </c>
      <c r="AE27" s="956"/>
    </row>
    <row r="28" spans="1:31" s="352" customFormat="1" ht="14.25" customHeight="1">
      <c r="A28" s="366">
        <v>21</v>
      </c>
      <c r="B28" s="947">
        <v>27</v>
      </c>
      <c r="C28" s="948"/>
      <c r="D28" s="954">
        <v>28</v>
      </c>
      <c r="E28" s="955"/>
      <c r="F28" s="954">
        <v>29</v>
      </c>
      <c r="G28" s="955"/>
      <c r="H28" s="947">
        <v>30</v>
      </c>
      <c r="I28" s="948"/>
      <c r="J28" s="954"/>
      <c r="K28" s="955"/>
      <c r="L28" s="954"/>
      <c r="M28" s="955"/>
      <c r="N28" s="954"/>
      <c r="O28" s="965"/>
      <c r="P28" s="379"/>
      <c r="Q28" s="388">
        <v>20</v>
      </c>
      <c r="R28" s="947">
        <v>26</v>
      </c>
      <c r="S28" s="948"/>
      <c r="T28" s="954">
        <v>27</v>
      </c>
      <c r="U28" s="955"/>
      <c r="V28" s="954">
        <v>28</v>
      </c>
      <c r="W28" s="955"/>
      <c r="X28" s="945">
        <v>29</v>
      </c>
      <c r="Y28" s="946"/>
      <c r="Z28" s="945">
        <v>30</v>
      </c>
      <c r="AA28" s="946"/>
      <c r="AB28" s="954">
        <v>31</v>
      </c>
      <c r="AC28" s="955"/>
      <c r="AD28" s="954"/>
      <c r="AE28" s="965"/>
    </row>
    <row r="29" spans="1:31" s="352" customFormat="1" ht="14.25" customHeight="1">
      <c r="A29" s="368"/>
      <c r="B29" s="963"/>
      <c r="C29" s="964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80"/>
      <c r="Q29" s="389"/>
      <c r="R29" s="985"/>
      <c r="S29" s="986"/>
      <c r="T29" s="982"/>
      <c r="U29" s="983"/>
      <c r="V29" s="982"/>
      <c r="W29" s="983"/>
      <c r="X29" s="982"/>
      <c r="Y29" s="983"/>
      <c r="Z29" s="982"/>
      <c r="AA29" s="983"/>
      <c r="AB29" s="982"/>
      <c r="AC29" s="983"/>
      <c r="AD29" s="982"/>
      <c r="AE29" s="984"/>
    </row>
    <row r="30" spans="1:31" s="352" customFormat="1" ht="14.25" customHeight="1">
      <c r="A30" s="364"/>
      <c r="B30" s="958"/>
      <c r="C30" s="959"/>
      <c r="D30" s="958"/>
      <c r="E30" s="959"/>
      <c r="F30" s="958"/>
      <c r="G30" s="959"/>
      <c r="H30" s="958"/>
      <c r="I30" s="959"/>
      <c r="J30" s="949">
        <v>1</v>
      </c>
      <c r="K30" s="950"/>
      <c r="L30" s="951">
        <v>2</v>
      </c>
      <c r="M30" s="952"/>
      <c r="N30" s="951">
        <v>3</v>
      </c>
      <c r="O30" s="953"/>
      <c r="P30" s="379"/>
      <c r="Q30" s="385"/>
      <c r="R30" s="958"/>
      <c r="S30" s="959"/>
      <c r="T30" s="958"/>
      <c r="U30" s="959"/>
      <c r="V30" s="958"/>
      <c r="W30" s="959"/>
      <c r="X30" s="958"/>
      <c r="Y30" s="959"/>
      <c r="Z30" s="958"/>
      <c r="AA30" s="959"/>
      <c r="AB30" s="958"/>
      <c r="AC30" s="959"/>
      <c r="AD30" s="951">
        <v>1</v>
      </c>
      <c r="AE30" s="953"/>
    </row>
    <row r="31" spans="1:31" s="352" customFormat="1" ht="14.25" customHeight="1">
      <c r="A31" s="367"/>
      <c r="B31" s="947">
        <v>4</v>
      </c>
      <c r="C31" s="948"/>
      <c r="D31" s="954">
        <v>5</v>
      </c>
      <c r="E31" s="955"/>
      <c r="F31" s="954">
        <v>6</v>
      </c>
      <c r="G31" s="955"/>
      <c r="H31" s="954">
        <v>7</v>
      </c>
      <c r="I31" s="955"/>
      <c r="J31" s="954">
        <v>8</v>
      </c>
      <c r="K31" s="955"/>
      <c r="L31" s="954">
        <v>9</v>
      </c>
      <c r="M31" s="955"/>
      <c r="N31" s="945">
        <v>10</v>
      </c>
      <c r="O31" s="957"/>
      <c r="P31" s="379"/>
      <c r="Q31" s="386"/>
      <c r="R31" s="947">
        <v>2</v>
      </c>
      <c r="S31" s="948"/>
      <c r="T31" s="954">
        <v>3</v>
      </c>
      <c r="U31" s="955"/>
      <c r="V31" s="954">
        <v>4</v>
      </c>
      <c r="W31" s="955"/>
      <c r="X31" s="954">
        <v>5</v>
      </c>
      <c r="Y31" s="955"/>
      <c r="Z31" s="954">
        <v>6</v>
      </c>
      <c r="AA31" s="955"/>
      <c r="AB31" s="954">
        <v>7</v>
      </c>
      <c r="AC31" s="955"/>
      <c r="AD31" s="947">
        <v>8</v>
      </c>
      <c r="AE31" s="956"/>
    </row>
    <row r="32" spans="1:31" s="352" customFormat="1" ht="14.25" customHeight="1">
      <c r="A32" s="365">
        <v>5</v>
      </c>
      <c r="B32" s="947">
        <v>11</v>
      </c>
      <c r="C32" s="948"/>
      <c r="D32" s="954">
        <v>12</v>
      </c>
      <c r="E32" s="955"/>
      <c r="F32" s="954">
        <v>13</v>
      </c>
      <c r="G32" s="955"/>
      <c r="H32" s="954">
        <v>14</v>
      </c>
      <c r="I32" s="955"/>
      <c r="J32" s="954">
        <v>15</v>
      </c>
      <c r="K32" s="955"/>
      <c r="L32" s="954">
        <v>16</v>
      </c>
      <c r="M32" s="955"/>
      <c r="N32" s="947">
        <v>17</v>
      </c>
      <c r="O32" s="956"/>
      <c r="P32" s="379"/>
      <c r="Q32" s="386">
        <v>11</v>
      </c>
      <c r="R32" s="947">
        <v>9</v>
      </c>
      <c r="S32" s="948"/>
      <c r="T32" s="954">
        <v>10</v>
      </c>
      <c r="U32" s="955"/>
      <c r="V32" s="954">
        <v>11</v>
      </c>
      <c r="W32" s="955"/>
      <c r="X32" s="954">
        <v>12</v>
      </c>
      <c r="Y32" s="955"/>
      <c r="Z32" s="954">
        <v>13</v>
      </c>
      <c r="AA32" s="955"/>
      <c r="AB32" s="954">
        <v>14</v>
      </c>
      <c r="AC32" s="955"/>
      <c r="AD32" s="971">
        <v>15</v>
      </c>
      <c r="AE32" s="956"/>
    </row>
    <row r="33" spans="1:31" s="352" customFormat="1" ht="14.25" customHeight="1">
      <c r="A33" s="365" t="s">
        <v>440</v>
      </c>
      <c r="B33" s="947">
        <v>18</v>
      </c>
      <c r="C33" s="948"/>
      <c r="D33" s="954">
        <v>19</v>
      </c>
      <c r="E33" s="955"/>
      <c r="F33" s="954">
        <v>20</v>
      </c>
      <c r="G33" s="955"/>
      <c r="H33" s="954">
        <v>21</v>
      </c>
      <c r="I33" s="955"/>
      <c r="J33" s="954">
        <v>22</v>
      </c>
      <c r="K33" s="955"/>
      <c r="L33" s="954">
        <v>23</v>
      </c>
      <c r="M33" s="955"/>
      <c r="N33" s="947">
        <v>24</v>
      </c>
      <c r="O33" s="956"/>
      <c r="P33" s="379"/>
      <c r="Q33" s="394" t="s">
        <v>440</v>
      </c>
      <c r="R33" s="947">
        <v>16</v>
      </c>
      <c r="S33" s="948"/>
      <c r="T33" s="954">
        <v>17</v>
      </c>
      <c r="U33" s="955"/>
      <c r="V33" s="954">
        <v>18</v>
      </c>
      <c r="W33" s="955"/>
      <c r="X33" s="954">
        <v>19</v>
      </c>
      <c r="Y33" s="955"/>
      <c r="Z33" s="954">
        <v>20</v>
      </c>
      <c r="AA33" s="955"/>
      <c r="AB33" s="954">
        <v>21</v>
      </c>
      <c r="AC33" s="955"/>
      <c r="AD33" s="947">
        <v>22</v>
      </c>
      <c r="AE33" s="956"/>
    </row>
    <row r="34" spans="1:31" s="352" customFormat="1" ht="14.25" customHeight="1">
      <c r="A34" s="366">
        <v>21</v>
      </c>
      <c r="B34" s="947">
        <v>25</v>
      </c>
      <c r="C34" s="948"/>
      <c r="D34" s="954">
        <v>26</v>
      </c>
      <c r="E34" s="955"/>
      <c r="F34" s="954">
        <v>27</v>
      </c>
      <c r="G34" s="955"/>
      <c r="H34" s="954">
        <v>28</v>
      </c>
      <c r="I34" s="955"/>
      <c r="J34" s="954">
        <v>29</v>
      </c>
      <c r="K34" s="955"/>
      <c r="L34" s="954">
        <v>30</v>
      </c>
      <c r="M34" s="955"/>
      <c r="N34" s="947">
        <v>31</v>
      </c>
      <c r="O34" s="956"/>
      <c r="P34" s="379"/>
      <c r="Q34" s="388">
        <v>20</v>
      </c>
      <c r="R34" s="947">
        <v>23</v>
      </c>
      <c r="S34" s="948"/>
      <c r="T34" s="954">
        <v>24</v>
      </c>
      <c r="U34" s="955"/>
      <c r="V34" s="954">
        <v>25</v>
      </c>
      <c r="W34" s="955"/>
      <c r="X34" s="954">
        <v>26</v>
      </c>
      <c r="Y34" s="955"/>
      <c r="Z34" s="954">
        <v>27</v>
      </c>
      <c r="AA34" s="955"/>
      <c r="AB34" s="954">
        <v>28</v>
      </c>
      <c r="AC34" s="955"/>
      <c r="AD34" s="947">
        <v>29</v>
      </c>
      <c r="AE34" s="956"/>
    </row>
    <row r="35" spans="1:31" s="352" customFormat="1" ht="14.25" customHeight="1">
      <c r="A35" s="368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80"/>
      <c r="Q35" s="389"/>
      <c r="R35" s="976">
        <v>30</v>
      </c>
      <c r="S35" s="977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</row>
    <row r="36" spans="1:31" s="352" customFormat="1" ht="14.25" customHeight="1">
      <c r="A36" s="364"/>
      <c r="B36" s="951">
        <v>1</v>
      </c>
      <c r="C36" s="952"/>
      <c r="D36" s="949">
        <v>2</v>
      </c>
      <c r="E36" s="950"/>
      <c r="F36" s="958">
        <v>3</v>
      </c>
      <c r="G36" s="959"/>
      <c r="H36" s="958">
        <v>4</v>
      </c>
      <c r="I36" s="959"/>
      <c r="J36" s="958">
        <v>5</v>
      </c>
      <c r="K36" s="959"/>
      <c r="L36" s="958">
        <v>6</v>
      </c>
      <c r="M36" s="959"/>
      <c r="N36" s="951">
        <v>7</v>
      </c>
      <c r="O36" s="953"/>
      <c r="P36" s="379"/>
      <c r="Q36" s="395"/>
      <c r="R36" s="966"/>
      <c r="S36" s="979"/>
      <c r="T36" s="958">
        <v>1</v>
      </c>
      <c r="U36" s="959"/>
      <c r="V36" s="958">
        <v>2</v>
      </c>
      <c r="W36" s="959"/>
      <c r="X36" s="966">
        <v>3</v>
      </c>
      <c r="Y36" s="979"/>
      <c r="Z36" s="966">
        <v>4</v>
      </c>
      <c r="AA36" s="979"/>
      <c r="AB36" s="966">
        <v>5</v>
      </c>
      <c r="AC36" s="979"/>
      <c r="AD36" s="951">
        <v>6</v>
      </c>
      <c r="AE36" s="953"/>
    </row>
    <row r="37" spans="1:31" s="352" customFormat="1" ht="14.25" customHeight="1">
      <c r="A37" s="367"/>
      <c r="B37" s="947">
        <v>8</v>
      </c>
      <c r="C37" s="948"/>
      <c r="D37" s="954">
        <v>9</v>
      </c>
      <c r="E37" s="955"/>
      <c r="F37" s="954">
        <v>10</v>
      </c>
      <c r="G37" s="955"/>
      <c r="H37" s="954">
        <v>11</v>
      </c>
      <c r="I37" s="955"/>
      <c r="J37" s="954">
        <v>12</v>
      </c>
      <c r="K37" s="955"/>
      <c r="L37" s="954">
        <v>13</v>
      </c>
      <c r="M37" s="955"/>
      <c r="N37" s="947">
        <v>14</v>
      </c>
      <c r="O37" s="956"/>
      <c r="P37" s="379"/>
      <c r="Q37" s="396"/>
      <c r="R37" s="947">
        <v>7</v>
      </c>
      <c r="S37" s="948"/>
      <c r="T37" s="954">
        <v>8</v>
      </c>
      <c r="U37" s="955"/>
      <c r="V37" s="954">
        <v>9</v>
      </c>
      <c r="W37" s="955"/>
      <c r="X37" s="954">
        <v>10</v>
      </c>
      <c r="Y37" s="955"/>
      <c r="Z37" s="954">
        <v>11</v>
      </c>
      <c r="AA37" s="955"/>
      <c r="AB37" s="954">
        <v>12</v>
      </c>
      <c r="AC37" s="955"/>
      <c r="AD37" s="947">
        <v>13</v>
      </c>
      <c r="AE37" s="956"/>
    </row>
    <row r="38" spans="1:31" s="352" customFormat="1" ht="14.25" customHeight="1">
      <c r="A38" s="365">
        <v>6</v>
      </c>
      <c r="B38" s="947">
        <v>15</v>
      </c>
      <c r="C38" s="948"/>
      <c r="D38" s="954">
        <v>16</v>
      </c>
      <c r="E38" s="955"/>
      <c r="F38" s="954">
        <v>17</v>
      </c>
      <c r="G38" s="955"/>
      <c r="H38" s="954">
        <v>18</v>
      </c>
      <c r="I38" s="955"/>
      <c r="J38" s="954">
        <v>19</v>
      </c>
      <c r="K38" s="955"/>
      <c r="L38" s="954">
        <v>20</v>
      </c>
      <c r="M38" s="955"/>
      <c r="N38" s="947">
        <v>21</v>
      </c>
      <c r="O38" s="956"/>
      <c r="P38" s="379"/>
      <c r="Q38" s="396">
        <v>12</v>
      </c>
      <c r="R38" s="947">
        <v>14</v>
      </c>
      <c r="S38" s="948"/>
      <c r="T38" s="954">
        <v>15</v>
      </c>
      <c r="U38" s="955"/>
      <c r="V38" s="954">
        <v>16</v>
      </c>
      <c r="W38" s="955"/>
      <c r="X38" s="954">
        <v>17</v>
      </c>
      <c r="Y38" s="955"/>
      <c r="Z38" s="954">
        <v>18</v>
      </c>
      <c r="AA38" s="955"/>
      <c r="AB38" s="954">
        <v>19</v>
      </c>
      <c r="AC38" s="955"/>
      <c r="AD38" s="947">
        <v>20</v>
      </c>
      <c r="AE38" s="956"/>
    </row>
    <row r="39" spans="1:31" s="352" customFormat="1" ht="14.25" customHeight="1">
      <c r="A39" s="365" t="s">
        <v>440</v>
      </c>
      <c r="B39" s="947">
        <v>22</v>
      </c>
      <c r="C39" s="948"/>
      <c r="D39" s="954">
        <v>23</v>
      </c>
      <c r="E39" s="955"/>
      <c r="F39" s="954">
        <v>24</v>
      </c>
      <c r="G39" s="955"/>
      <c r="H39" s="954">
        <v>25</v>
      </c>
      <c r="I39" s="955"/>
      <c r="J39" s="954">
        <v>26</v>
      </c>
      <c r="K39" s="955"/>
      <c r="L39" s="954">
        <v>27</v>
      </c>
      <c r="M39" s="955"/>
      <c r="N39" s="947">
        <v>28</v>
      </c>
      <c r="O39" s="956"/>
      <c r="P39" s="379"/>
      <c r="Q39" s="392" t="s">
        <v>440</v>
      </c>
      <c r="R39" s="947">
        <v>21</v>
      </c>
      <c r="S39" s="948"/>
      <c r="T39" s="954">
        <v>22</v>
      </c>
      <c r="U39" s="955"/>
      <c r="V39" s="954">
        <v>23</v>
      </c>
      <c r="W39" s="955"/>
      <c r="X39" s="954">
        <v>24</v>
      </c>
      <c r="Y39" s="955"/>
      <c r="Z39" s="954">
        <v>25</v>
      </c>
      <c r="AA39" s="955"/>
      <c r="AB39" s="954">
        <v>26</v>
      </c>
      <c r="AC39" s="955"/>
      <c r="AD39" s="947">
        <v>27</v>
      </c>
      <c r="AE39" s="956"/>
    </row>
    <row r="40" spans="1:31" s="352" customFormat="1" ht="14.25" customHeight="1">
      <c r="A40" s="366">
        <v>20</v>
      </c>
      <c r="B40" s="947">
        <v>29</v>
      </c>
      <c r="C40" s="948"/>
      <c r="D40" s="945">
        <v>30</v>
      </c>
      <c r="E40" s="946"/>
      <c r="F40" s="972"/>
      <c r="G40" s="973"/>
      <c r="H40" s="972"/>
      <c r="I40" s="973"/>
      <c r="J40" s="954"/>
      <c r="K40" s="955"/>
      <c r="L40" s="954"/>
      <c r="M40" s="955"/>
      <c r="N40" s="954"/>
      <c r="O40" s="965"/>
      <c r="P40" s="379"/>
      <c r="Q40" s="397">
        <v>23</v>
      </c>
      <c r="R40" s="945">
        <v>28</v>
      </c>
      <c r="S40" s="946"/>
      <c r="T40" s="945">
        <v>29</v>
      </c>
      <c r="U40" s="946"/>
      <c r="V40" s="954">
        <v>30</v>
      </c>
      <c r="W40" s="955"/>
      <c r="X40" s="947">
        <v>31</v>
      </c>
      <c r="Y40" s="948"/>
      <c r="Z40" s="954"/>
      <c r="AA40" s="955"/>
      <c r="AB40" s="954"/>
      <c r="AC40" s="955"/>
      <c r="AD40" s="954"/>
      <c r="AE40" s="965"/>
    </row>
    <row r="41" spans="1:31" s="352" customFormat="1" ht="14.25" customHeight="1">
      <c r="A41" s="369"/>
      <c r="B41" s="974"/>
      <c r="C41" s="975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80"/>
      <c r="Q41" s="389"/>
      <c r="R41" s="960"/>
      <c r="S41" s="961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28" t="s">
        <v>460</v>
      </c>
      <c r="B43" s="1029"/>
      <c r="C43" s="1030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31" t="s">
        <v>463</v>
      </c>
      <c r="S43" s="1032"/>
      <c r="T43" s="1033"/>
      <c r="W43" s="398"/>
    </row>
    <row r="44" spans="1:31" ht="20.25" customHeight="1">
      <c r="A44" s="1034" t="s">
        <v>511</v>
      </c>
      <c r="B44" s="1035"/>
      <c r="C44" s="1036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W44" s="399"/>
    </row>
    <row r="45" spans="1:31" ht="20.25" customHeight="1">
      <c r="A45" s="1040" t="s">
        <v>499</v>
      </c>
      <c r="B45" s="1041"/>
      <c r="C45" s="104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W45" s="399"/>
    </row>
    <row r="46" spans="1:31" ht="20.25" customHeight="1">
      <c r="A46" s="1046" t="s">
        <v>512</v>
      </c>
      <c r="B46" s="1047"/>
      <c r="C46" s="104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49" t="s">
        <v>468</v>
      </c>
      <c r="S46" s="1050"/>
      <c r="T46" s="1051"/>
      <c r="W46" s="399"/>
    </row>
    <row r="47" spans="1:31" ht="20.25" customHeight="1">
      <c r="A47" s="1040" t="s">
        <v>500</v>
      </c>
      <c r="B47" s="1041"/>
      <c r="C47" s="104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52" t="s">
        <v>468</v>
      </c>
      <c r="S47" s="1053"/>
      <c r="T47" s="1054"/>
      <c r="W47" s="399"/>
    </row>
    <row r="48" spans="1:31" ht="20.25" customHeight="1">
      <c r="A48" s="1055" t="s">
        <v>501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1" t="s">
        <v>541</v>
      </c>
      <c r="B1" s="1061"/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1061"/>
    </row>
    <row r="2" spans="1:33" ht="21.75" customHeight="1">
      <c r="A2" s="1062" t="s">
        <v>425</v>
      </c>
      <c r="B2" s="1062"/>
      <c r="C2" s="1062"/>
      <c r="D2" s="1062"/>
      <c r="E2" s="1062"/>
      <c r="F2" s="1062"/>
      <c r="G2" s="1062"/>
      <c r="H2" s="1062"/>
      <c r="I2" s="1062"/>
      <c r="J2" s="1062"/>
      <c r="K2" s="1062"/>
      <c r="L2" s="1062"/>
      <c r="M2" s="1062"/>
      <c r="N2" s="1062"/>
      <c r="O2" s="1062"/>
      <c r="P2" s="1062"/>
      <c r="Q2" s="1062"/>
      <c r="R2" s="1062"/>
      <c r="S2" s="1062"/>
      <c r="T2" s="1062"/>
      <c r="U2" s="1062"/>
      <c r="V2" s="1062"/>
      <c r="W2" s="1062"/>
      <c r="X2" s="1062"/>
      <c r="Y2" s="1062"/>
      <c r="Z2" s="1062"/>
      <c r="AA2" s="1062"/>
      <c r="AB2" s="1062"/>
      <c r="AC2" s="1062"/>
      <c r="AD2" s="1062"/>
      <c r="AE2" s="1062"/>
    </row>
    <row r="3" spans="1:33" ht="14.25" customHeight="1">
      <c r="A3" s="283"/>
      <c r="B3" s="1063" t="s">
        <v>426</v>
      </c>
      <c r="C3" s="1063"/>
      <c r="D3" s="1063"/>
      <c r="E3" s="284"/>
      <c r="F3" s="1064"/>
      <c r="G3" s="1064"/>
      <c r="H3" s="1065" t="s">
        <v>427</v>
      </c>
      <c r="I3" s="1065"/>
      <c r="J3" s="1065"/>
      <c r="K3" s="285"/>
      <c r="L3" s="306"/>
      <c r="M3" s="306"/>
      <c r="N3" s="307"/>
      <c r="O3" s="307"/>
      <c r="P3" s="307"/>
      <c r="Q3" s="317"/>
      <c r="R3" s="1066" t="s">
        <v>431</v>
      </c>
      <c r="S3" s="1066"/>
      <c r="T3" s="1066"/>
      <c r="U3" s="1066"/>
      <c r="V3" s="1066"/>
      <c r="W3" s="1066"/>
      <c r="X3" s="1066"/>
      <c r="Y3" s="1066"/>
      <c r="Z3" s="1066"/>
      <c r="AA3" s="1066"/>
      <c r="AB3" s="1066"/>
      <c r="AC3" s="1066"/>
      <c r="AD3" s="1066"/>
      <c r="AE3" s="1066"/>
      <c r="AF3" s="74"/>
      <c r="AG3" s="45"/>
    </row>
    <row r="4" spans="1:33" s="42" customFormat="1" ht="14.25" customHeight="1">
      <c r="A4" s="286" t="s">
        <v>432</v>
      </c>
      <c r="B4" s="1067" t="s">
        <v>433</v>
      </c>
      <c r="C4" s="1068"/>
      <c r="D4" s="1067" t="s">
        <v>434</v>
      </c>
      <c r="E4" s="1068"/>
      <c r="F4" s="1067" t="s">
        <v>435</v>
      </c>
      <c r="G4" s="1068"/>
      <c r="H4" s="1067" t="s">
        <v>436</v>
      </c>
      <c r="I4" s="1068"/>
      <c r="J4" s="1067" t="s">
        <v>437</v>
      </c>
      <c r="K4" s="1068"/>
      <c r="L4" s="1067" t="s">
        <v>438</v>
      </c>
      <c r="M4" s="1068"/>
      <c r="N4" s="1067" t="s">
        <v>439</v>
      </c>
      <c r="O4" s="1069"/>
      <c r="P4" s="308"/>
      <c r="Q4" s="318" t="s">
        <v>432</v>
      </c>
      <c r="R4" s="1067" t="s">
        <v>433</v>
      </c>
      <c r="S4" s="1068"/>
      <c r="T4" s="1067" t="s">
        <v>434</v>
      </c>
      <c r="U4" s="1068"/>
      <c r="V4" s="1067" t="s">
        <v>435</v>
      </c>
      <c r="W4" s="1068"/>
      <c r="X4" s="1067" t="s">
        <v>436</v>
      </c>
      <c r="Y4" s="1068"/>
      <c r="Z4" s="1067" t="s">
        <v>437</v>
      </c>
      <c r="AA4" s="1068"/>
      <c r="AB4" s="1067" t="s">
        <v>438</v>
      </c>
      <c r="AC4" s="1068"/>
      <c r="AD4" s="1067" t="s">
        <v>439</v>
      </c>
      <c r="AE4" s="1069"/>
      <c r="AF4" s="113"/>
      <c r="AG4" s="113"/>
    </row>
    <row r="5" spans="1:33" s="42" customFormat="1" ht="14.25" customHeight="1">
      <c r="A5" s="287"/>
      <c r="B5" s="1070" t="s">
        <v>433</v>
      </c>
      <c r="C5" s="1071"/>
      <c r="D5" s="1070" t="s">
        <v>440</v>
      </c>
      <c r="E5" s="1071"/>
      <c r="F5" s="1070" t="s">
        <v>441</v>
      </c>
      <c r="G5" s="1071"/>
      <c r="H5" s="1070" t="s">
        <v>442</v>
      </c>
      <c r="I5" s="1071"/>
      <c r="J5" s="1070" t="s">
        <v>443</v>
      </c>
      <c r="K5" s="1071"/>
      <c r="L5" s="1070" t="s">
        <v>444</v>
      </c>
      <c r="M5" s="1071"/>
      <c r="N5" s="1070" t="s">
        <v>445</v>
      </c>
      <c r="O5" s="1072"/>
      <c r="P5" s="308"/>
      <c r="Q5" s="319"/>
      <c r="R5" s="1070" t="s">
        <v>433</v>
      </c>
      <c r="S5" s="1071"/>
      <c r="T5" s="1070" t="s">
        <v>440</v>
      </c>
      <c r="U5" s="1071"/>
      <c r="V5" s="1070" t="s">
        <v>441</v>
      </c>
      <c r="W5" s="1071"/>
      <c r="X5" s="1070" t="s">
        <v>442</v>
      </c>
      <c r="Y5" s="1071"/>
      <c r="Z5" s="1070" t="s">
        <v>443</v>
      </c>
      <c r="AA5" s="1071"/>
      <c r="AB5" s="1070" t="s">
        <v>444</v>
      </c>
      <c r="AC5" s="1071"/>
      <c r="AD5" s="1070" t="s">
        <v>445</v>
      </c>
      <c r="AE5" s="1072"/>
      <c r="AF5" s="113"/>
      <c r="AG5" s="113"/>
    </row>
    <row r="6" spans="1:33" s="42" customFormat="1" ht="14.25" customHeight="1">
      <c r="A6" s="288"/>
      <c r="B6" s="951">
        <v>30</v>
      </c>
      <c r="C6" s="1073"/>
      <c r="D6" s="951">
        <v>31</v>
      </c>
      <c r="E6" s="952"/>
      <c r="F6" s="949">
        <v>1</v>
      </c>
      <c r="G6" s="950"/>
      <c r="H6" s="951">
        <v>2</v>
      </c>
      <c r="I6" s="952"/>
      <c r="J6" s="951">
        <v>3</v>
      </c>
      <c r="K6" s="952"/>
      <c r="L6" s="958">
        <v>4</v>
      </c>
      <c r="M6" s="959"/>
      <c r="N6" s="958">
        <v>5</v>
      </c>
      <c r="O6" s="1023"/>
      <c r="P6" s="309"/>
      <c r="Q6" s="320"/>
      <c r="R6" s="966"/>
      <c r="S6" s="979"/>
      <c r="T6" s="958">
        <v>1</v>
      </c>
      <c r="U6" s="959"/>
      <c r="V6" s="958">
        <v>2</v>
      </c>
      <c r="W6" s="959"/>
      <c r="X6" s="958">
        <v>3</v>
      </c>
      <c r="Y6" s="959"/>
      <c r="Z6" s="966">
        <v>4</v>
      </c>
      <c r="AA6" s="979"/>
      <c r="AB6" s="966">
        <v>5</v>
      </c>
      <c r="AC6" s="979"/>
      <c r="AD6" s="951">
        <v>6</v>
      </c>
      <c r="AE6" s="953"/>
      <c r="AG6" s="113"/>
    </row>
    <row r="7" spans="1:33" s="42" customFormat="1" ht="14.25" customHeight="1">
      <c r="A7" s="289"/>
      <c r="B7" s="947">
        <v>6</v>
      </c>
      <c r="C7" s="948"/>
      <c r="D7" s="954">
        <v>7</v>
      </c>
      <c r="E7" s="955"/>
      <c r="F7" s="954">
        <v>8</v>
      </c>
      <c r="G7" s="955"/>
      <c r="H7" s="954">
        <v>9</v>
      </c>
      <c r="I7" s="955"/>
      <c r="J7" s="954">
        <v>10</v>
      </c>
      <c r="K7" s="955"/>
      <c r="L7" s="954">
        <v>11</v>
      </c>
      <c r="M7" s="955"/>
      <c r="N7" s="947">
        <v>12</v>
      </c>
      <c r="O7" s="956"/>
      <c r="P7" s="309"/>
      <c r="Q7" s="321"/>
      <c r="R7" s="947">
        <v>7</v>
      </c>
      <c r="S7" s="948"/>
      <c r="T7" s="954">
        <v>8</v>
      </c>
      <c r="U7" s="955"/>
      <c r="V7" s="954">
        <v>9</v>
      </c>
      <c r="W7" s="955"/>
      <c r="X7" s="954">
        <v>10</v>
      </c>
      <c r="Y7" s="955"/>
      <c r="Z7" s="954">
        <v>11</v>
      </c>
      <c r="AA7" s="955"/>
      <c r="AB7" s="954">
        <v>12</v>
      </c>
      <c r="AC7" s="955"/>
      <c r="AD7" s="947">
        <v>13</v>
      </c>
      <c r="AE7" s="956"/>
      <c r="AG7" s="113"/>
    </row>
    <row r="8" spans="1:33" s="42" customFormat="1" ht="14.25" customHeight="1">
      <c r="A8" s="289">
        <v>1</v>
      </c>
      <c r="B8" s="947">
        <v>13</v>
      </c>
      <c r="C8" s="948"/>
      <c r="D8" s="954">
        <v>14</v>
      </c>
      <c r="E8" s="955"/>
      <c r="F8" s="954">
        <v>15</v>
      </c>
      <c r="G8" s="955"/>
      <c r="H8" s="954">
        <v>16</v>
      </c>
      <c r="I8" s="955"/>
      <c r="J8" s="954">
        <v>17</v>
      </c>
      <c r="K8" s="955"/>
      <c r="L8" s="954">
        <v>18</v>
      </c>
      <c r="M8" s="955"/>
      <c r="N8" s="947">
        <v>19</v>
      </c>
      <c r="O8" s="956"/>
      <c r="P8" s="309"/>
      <c r="Q8" s="322">
        <v>7</v>
      </c>
      <c r="R8" s="947">
        <v>14</v>
      </c>
      <c r="S8" s="948"/>
      <c r="T8" s="954">
        <v>15</v>
      </c>
      <c r="U8" s="955"/>
      <c r="V8" s="954">
        <v>16</v>
      </c>
      <c r="W8" s="955"/>
      <c r="X8" s="954">
        <v>17</v>
      </c>
      <c r="Y8" s="955"/>
      <c r="Z8" s="954">
        <v>18</v>
      </c>
      <c r="AA8" s="955"/>
      <c r="AB8" s="954">
        <v>19</v>
      </c>
      <c r="AC8" s="955"/>
      <c r="AD8" s="947">
        <v>20</v>
      </c>
      <c r="AE8" s="956"/>
      <c r="AG8" s="113"/>
    </row>
    <row r="9" spans="1:33" s="42" customFormat="1" ht="14.25" customHeight="1">
      <c r="A9" s="289" t="s">
        <v>440</v>
      </c>
      <c r="B9" s="947">
        <v>20</v>
      </c>
      <c r="C9" s="948"/>
      <c r="D9" s="954">
        <v>21</v>
      </c>
      <c r="E9" s="955"/>
      <c r="F9" s="954">
        <v>22</v>
      </c>
      <c r="G9" s="955"/>
      <c r="H9" s="954">
        <v>23</v>
      </c>
      <c r="I9" s="955"/>
      <c r="J9" s="954">
        <v>24</v>
      </c>
      <c r="K9" s="955"/>
      <c r="L9" s="954">
        <v>25</v>
      </c>
      <c r="M9" s="955"/>
      <c r="N9" s="947">
        <v>26</v>
      </c>
      <c r="O9" s="956"/>
      <c r="P9" s="309"/>
      <c r="Q9" s="321" t="s">
        <v>440</v>
      </c>
      <c r="R9" s="947">
        <v>21</v>
      </c>
      <c r="S9" s="948"/>
      <c r="T9" s="954">
        <v>22</v>
      </c>
      <c r="U9" s="955"/>
      <c r="V9" s="954">
        <v>23</v>
      </c>
      <c r="W9" s="955"/>
      <c r="X9" s="954">
        <v>24</v>
      </c>
      <c r="Y9" s="955"/>
      <c r="Z9" s="954">
        <v>25</v>
      </c>
      <c r="AA9" s="955"/>
      <c r="AB9" s="954">
        <v>26</v>
      </c>
      <c r="AC9" s="955"/>
      <c r="AD9" s="947">
        <v>27</v>
      </c>
      <c r="AE9" s="956"/>
      <c r="AG9" s="113"/>
    </row>
    <row r="10" spans="1:33" s="42" customFormat="1" ht="14.25" customHeight="1">
      <c r="A10" s="290">
        <v>21</v>
      </c>
      <c r="B10" s="947">
        <v>27</v>
      </c>
      <c r="C10" s="948"/>
      <c r="D10" s="954">
        <v>28</v>
      </c>
      <c r="E10" s="955"/>
      <c r="F10" s="954">
        <v>29</v>
      </c>
      <c r="G10" s="955"/>
      <c r="H10" s="954">
        <v>30</v>
      </c>
      <c r="I10" s="955"/>
      <c r="J10" s="954">
        <v>31</v>
      </c>
      <c r="K10" s="955"/>
      <c r="L10" s="954"/>
      <c r="M10" s="955"/>
      <c r="N10" s="954"/>
      <c r="O10" s="965"/>
      <c r="P10" s="309"/>
      <c r="Q10" s="323">
        <v>23</v>
      </c>
      <c r="R10" s="947">
        <v>28</v>
      </c>
      <c r="S10" s="948"/>
      <c r="T10" s="954">
        <v>29</v>
      </c>
      <c r="U10" s="955"/>
      <c r="V10" s="954">
        <v>30</v>
      </c>
      <c r="W10" s="955"/>
      <c r="X10" s="954">
        <v>31</v>
      </c>
      <c r="Y10" s="955"/>
      <c r="Z10" s="954"/>
      <c r="AA10" s="955"/>
      <c r="AB10" s="954"/>
      <c r="AC10" s="955"/>
      <c r="AD10" s="945"/>
      <c r="AE10" s="957"/>
      <c r="AG10" s="113"/>
    </row>
    <row r="11" spans="1:33" s="42" customFormat="1" ht="14.25" customHeight="1">
      <c r="A11" s="289"/>
      <c r="B11" s="963"/>
      <c r="C11" s="964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09"/>
      <c r="Q11" s="324"/>
      <c r="R11" s="960"/>
      <c r="S11" s="961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G11" s="113"/>
    </row>
    <row r="12" spans="1:33" s="42" customFormat="1" ht="14.25" customHeight="1">
      <c r="A12" s="291"/>
      <c r="B12" s="958"/>
      <c r="C12" s="959"/>
      <c r="D12" s="958"/>
      <c r="E12" s="959"/>
      <c r="F12" s="958"/>
      <c r="G12" s="959"/>
      <c r="H12" s="966"/>
      <c r="I12" s="979"/>
      <c r="J12" s="966"/>
      <c r="K12" s="979"/>
      <c r="L12" s="958">
        <v>1</v>
      </c>
      <c r="M12" s="959"/>
      <c r="N12" s="958">
        <v>2</v>
      </c>
      <c r="O12" s="1023"/>
      <c r="P12" s="309"/>
      <c r="Q12" s="325"/>
      <c r="R12" s="958"/>
      <c r="S12" s="959"/>
      <c r="T12" s="958"/>
      <c r="U12" s="959"/>
      <c r="V12" s="958"/>
      <c r="W12" s="959"/>
      <c r="X12" s="958"/>
      <c r="Y12" s="959"/>
      <c r="Z12" s="958">
        <v>1</v>
      </c>
      <c r="AA12" s="959"/>
      <c r="AB12" s="958">
        <v>2</v>
      </c>
      <c r="AC12" s="959"/>
      <c r="AD12" s="951">
        <v>3</v>
      </c>
      <c r="AE12" s="953"/>
      <c r="AG12" s="113"/>
    </row>
    <row r="13" spans="1:33" s="42" customFormat="1" ht="14.25" customHeight="1">
      <c r="A13" s="289"/>
      <c r="B13" s="947">
        <v>3</v>
      </c>
      <c r="C13" s="948"/>
      <c r="D13" s="954">
        <v>4</v>
      </c>
      <c r="E13" s="955"/>
      <c r="F13" s="954">
        <v>5</v>
      </c>
      <c r="G13" s="955"/>
      <c r="H13" s="954">
        <v>6</v>
      </c>
      <c r="I13" s="955"/>
      <c r="J13" s="947">
        <v>7</v>
      </c>
      <c r="K13" s="948"/>
      <c r="L13" s="947">
        <v>8</v>
      </c>
      <c r="M13" s="948"/>
      <c r="N13" s="992">
        <v>9</v>
      </c>
      <c r="O13" s="993"/>
      <c r="P13" s="309"/>
      <c r="Q13" s="326"/>
      <c r="R13" s="947">
        <v>4</v>
      </c>
      <c r="S13" s="948"/>
      <c r="T13" s="954">
        <v>5</v>
      </c>
      <c r="U13" s="955"/>
      <c r="V13" s="954">
        <v>6</v>
      </c>
      <c r="W13" s="955"/>
      <c r="X13" s="954">
        <v>7</v>
      </c>
      <c r="Y13" s="955"/>
      <c r="Z13" s="954">
        <v>8</v>
      </c>
      <c r="AA13" s="955"/>
      <c r="AB13" s="954">
        <v>9</v>
      </c>
      <c r="AC13" s="955"/>
      <c r="AD13" s="947">
        <v>10</v>
      </c>
      <c r="AE13" s="956"/>
      <c r="AG13" s="113"/>
    </row>
    <row r="14" spans="1:33" s="42" customFormat="1" ht="14.25" customHeight="1">
      <c r="A14" s="292">
        <v>2</v>
      </c>
      <c r="B14" s="992">
        <v>10</v>
      </c>
      <c r="C14" s="1000"/>
      <c r="D14" s="992">
        <v>11</v>
      </c>
      <c r="E14" s="1000"/>
      <c r="F14" s="947">
        <v>12</v>
      </c>
      <c r="G14" s="948"/>
      <c r="H14" s="947">
        <v>13</v>
      </c>
      <c r="I14" s="948"/>
      <c r="J14" s="947">
        <v>14</v>
      </c>
      <c r="K14" s="948"/>
      <c r="L14" s="954">
        <v>15</v>
      </c>
      <c r="M14" s="955"/>
      <c r="N14" s="954">
        <v>16</v>
      </c>
      <c r="O14" s="965"/>
      <c r="P14" s="309"/>
      <c r="Q14" s="327">
        <v>8</v>
      </c>
      <c r="R14" s="947">
        <v>11</v>
      </c>
      <c r="S14" s="948"/>
      <c r="T14" s="954">
        <v>12</v>
      </c>
      <c r="U14" s="955"/>
      <c r="V14" s="954">
        <v>13</v>
      </c>
      <c r="W14" s="955"/>
      <c r="X14" s="954">
        <v>14</v>
      </c>
      <c r="Y14" s="955"/>
      <c r="Z14" s="954">
        <v>15</v>
      </c>
      <c r="AA14" s="955"/>
      <c r="AB14" s="954">
        <v>16</v>
      </c>
      <c r="AC14" s="955"/>
      <c r="AD14" s="947">
        <v>17</v>
      </c>
      <c r="AE14" s="956"/>
      <c r="AG14" s="113"/>
    </row>
    <row r="15" spans="1:33" s="42" customFormat="1" ht="14.25" customHeight="1">
      <c r="A15" s="292" t="s">
        <v>440</v>
      </c>
      <c r="B15" s="947">
        <v>17</v>
      </c>
      <c r="C15" s="948"/>
      <c r="D15" s="954">
        <v>18</v>
      </c>
      <c r="E15" s="955"/>
      <c r="F15" s="954">
        <v>19</v>
      </c>
      <c r="G15" s="955"/>
      <c r="H15" s="954">
        <v>20</v>
      </c>
      <c r="I15" s="955"/>
      <c r="J15" s="954">
        <v>21</v>
      </c>
      <c r="K15" s="955"/>
      <c r="L15" s="954">
        <v>22</v>
      </c>
      <c r="M15" s="955"/>
      <c r="N15" s="954">
        <v>23</v>
      </c>
      <c r="O15" s="965"/>
      <c r="P15" s="309"/>
      <c r="Q15" s="326" t="s">
        <v>440</v>
      </c>
      <c r="R15" s="947">
        <v>18</v>
      </c>
      <c r="S15" s="948"/>
      <c r="T15" s="954">
        <v>19</v>
      </c>
      <c r="U15" s="955"/>
      <c r="V15" s="954">
        <v>20</v>
      </c>
      <c r="W15" s="955"/>
      <c r="X15" s="954">
        <v>21</v>
      </c>
      <c r="Y15" s="955"/>
      <c r="Z15" s="954">
        <v>22</v>
      </c>
      <c r="AA15" s="955"/>
      <c r="AB15" s="954">
        <v>23</v>
      </c>
      <c r="AC15" s="955"/>
      <c r="AD15" s="947">
        <v>24</v>
      </c>
      <c r="AE15" s="956"/>
      <c r="AG15" s="113"/>
    </row>
    <row r="16" spans="1:33" s="42" customFormat="1" ht="14.25" customHeight="1">
      <c r="A16" s="293">
        <v>17</v>
      </c>
      <c r="B16" s="947">
        <v>24</v>
      </c>
      <c r="C16" s="948"/>
      <c r="D16" s="954">
        <v>25</v>
      </c>
      <c r="E16" s="955"/>
      <c r="F16" s="954">
        <v>26</v>
      </c>
      <c r="G16" s="955"/>
      <c r="H16" s="954">
        <v>27</v>
      </c>
      <c r="I16" s="955"/>
      <c r="J16" s="954">
        <v>28</v>
      </c>
      <c r="K16" s="955"/>
      <c r="L16" s="954"/>
      <c r="M16" s="955"/>
      <c r="N16" s="954"/>
      <c r="O16" s="965"/>
      <c r="P16" s="309"/>
      <c r="Q16" s="290">
        <v>22</v>
      </c>
      <c r="R16" s="947">
        <v>25</v>
      </c>
      <c r="S16" s="948"/>
      <c r="T16" s="954">
        <v>26</v>
      </c>
      <c r="U16" s="955"/>
      <c r="V16" s="954">
        <v>27</v>
      </c>
      <c r="W16" s="955"/>
      <c r="X16" s="954">
        <v>28</v>
      </c>
      <c r="Y16" s="955"/>
      <c r="Z16" s="954">
        <v>29</v>
      </c>
      <c r="AA16" s="955"/>
      <c r="AB16" s="954">
        <v>30</v>
      </c>
      <c r="AC16" s="955"/>
      <c r="AD16" s="947">
        <v>31</v>
      </c>
      <c r="AE16" s="956"/>
      <c r="AG16" s="113"/>
    </row>
    <row r="17" spans="1:33" s="42" customFormat="1" ht="14.25" customHeight="1">
      <c r="A17" s="292"/>
      <c r="B17" s="960"/>
      <c r="C17" s="961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10"/>
      <c r="Q17" s="328"/>
      <c r="R17" s="960"/>
      <c r="S17" s="961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  <c r="AG17" s="113"/>
    </row>
    <row r="18" spans="1:33" s="42" customFormat="1" ht="14.25" customHeight="1">
      <c r="A18" s="291"/>
      <c r="B18" s="958"/>
      <c r="C18" s="959"/>
      <c r="D18" s="958"/>
      <c r="E18" s="959"/>
      <c r="F18" s="958"/>
      <c r="G18" s="959"/>
      <c r="H18" s="966"/>
      <c r="I18" s="979"/>
      <c r="J18" s="966"/>
      <c r="K18" s="979"/>
      <c r="L18" s="958">
        <v>1</v>
      </c>
      <c r="M18" s="959"/>
      <c r="N18" s="951">
        <v>2</v>
      </c>
      <c r="O18" s="953"/>
      <c r="P18" s="309"/>
      <c r="Q18" s="321"/>
      <c r="R18" s="951">
        <v>1</v>
      </c>
      <c r="S18" s="952"/>
      <c r="T18" s="958">
        <v>2</v>
      </c>
      <c r="U18" s="959"/>
      <c r="V18" s="958">
        <v>3</v>
      </c>
      <c r="W18" s="959"/>
      <c r="X18" s="958">
        <v>4</v>
      </c>
      <c r="Y18" s="959"/>
      <c r="Z18" s="958">
        <v>5</v>
      </c>
      <c r="AA18" s="959"/>
      <c r="AB18" s="958">
        <v>6</v>
      </c>
      <c r="AC18" s="959"/>
      <c r="AD18" s="951">
        <v>7</v>
      </c>
      <c r="AE18" s="953"/>
      <c r="AG18" s="113"/>
    </row>
    <row r="19" spans="1:33" s="42" customFormat="1" ht="14.25" customHeight="1">
      <c r="A19" s="292"/>
      <c r="B19" s="947">
        <v>3</v>
      </c>
      <c r="C19" s="948"/>
      <c r="D19" s="954">
        <v>4</v>
      </c>
      <c r="E19" s="955"/>
      <c r="F19" s="954">
        <v>5</v>
      </c>
      <c r="G19" s="955"/>
      <c r="H19" s="954">
        <v>6</v>
      </c>
      <c r="I19" s="955"/>
      <c r="J19" s="954">
        <v>7</v>
      </c>
      <c r="K19" s="955"/>
      <c r="L19" s="954">
        <v>8</v>
      </c>
      <c r="M19" s="955"/>
      <c r="N19" s="947">
        <v>9</v>
      </c>
      <c r="O19" s="956"/>
      <c r="P19" s="309"/>
      <c r="Q19" s="321"/>
      <c r="R19" s="947">
        <v>8</v>
      </c>
      <c r="S19" s="948"/>
      <c r="T19" s="954">
        <v>9</v>
      </c>
      <c r="U19" s="955"/>
      <c r="V19" s="954">
        <v>10</v>
      </c>
      <c r="W19" s="955"/>
      <c r="X19" s="954">
        <v>11</v>
      </c>
      <c r="Y19" s="955"/>
      <c r="Z19" s="954">
        <v>12</v>
      </c>
      <c r="AA19" s="955"/>
      <c r="AB19" s="954">
        <v>13</v>
      </c>
      <c r="AC19" s="955"/>
      <c r="AD19" s="954">
        <v>14</v>
      </c>
      <c r="AE19" s="965"/>
      <c r="AG19" s="113"/>
    </row>
    <row r="20" spans="1:33" s="42" customFormat="1" ht="14.25" customHeight="1">
      <c r="A20" s="292">
        <v>3</v>
      </c>
      <c r="B20" s="947">
        <v>10</v>
      </c>
      <c r="C20" s="948"/>
      <c r="D20" s="954">
        <v>11</v>
      </c>
      <c r="E20" s="955"/>
      <c r="F20" s="954">
        <v>12</v>
      </c>
      <c r="G20" s="955"/>
      <c r="H20" s="954">
        <v>13</v>
      </c>
      <c r="I20" s="955"/>
      <c r="J20" s="954">
        <v>14</v>
      </c>
      <c r="K20" s="955"/>
      <c r="L20" s="954">
        <v>15</v>
      </c>
      <c r="M20" s="955"/>
      <c r="N20" s="947">
        <v>16</v>
      </c>
      <c r="O20" s="956"/>
      <c r="P20" s="309"/>
      <c r="Q20" s="322">
        <v>9</v>
      </c>
      <c r="R20" s="947">
        <v>15</v>
      </c>
      <c r="S20" s="948"/>
      <c r="T20" s="954">
        <v>16</v>
      </c>
      <c r="U20" s="955"/>
      <c r="V20" s="954">
        <v>17</v>
      </c>
      <c r="W20" s="955"/>
      <c r="X20" s="947">
        <v>18</v>
      </c>
      <c r="Y20" s="948"/>
      <c r="Z20" s="992">
        <v>19</v>
      </c>
      <c r="AA20" s="1000"/>
      <c r="AB20" s="954">
        <v>20</v>
      </c>
      <c r="AC20" s="955"/>
      <c r="AD20" s="954">
        <v>21</v>
      </c>
      <c r="AE20" s="965"/>
      <c r="AG20" s="113"/>
    </row>
    <row r="21" spans="1:33" s="42" customFormat="1" ht="14.25" customHeight="1">
      <c r="A21" s="292" t="s">
        <v>440</v>
      </c>
      <c r="B21" s="947">
        <v>17</v>
      </c>
      <c r="C21" s="948"/>
      <c r="D21" s="954">
        <v>18</v>
      </c>
      <c r="E21" s="955"/>
      <c r="F21" s="954">
        <v>19</v>
      </c>
      <c r="G21" s="955"/>
      <c r="H21" s="954">
        <v>20</v>
      </c>
      <c r="I21" s="955"/>
      <c r="J21" s="954">
        <v>21</v>
      </c>
      <c r="K21" s="955"/>
      <c r="L21" s="954">
        <v>22</v>
      </c>
      <c r="M21" s="955"/>
      <c r="N21" s="947">
        <v>23</v>
      </c>
      <c r="O21" s="956"/>
      <c r="P21" s="309"/>
      <c r="Q21" s="329" t="s">
        <v>440</v>
      </c>
      <c r="R21" s="947">
        <v>22</v>
      </c>
      <c r="S21" s="948"/>
      <c r="T21" s="954">
        <v>23</v>
      </c>
      <c r="U21" s="955"/>
      <c r="V21" s="954">
        <v>24</v>
      </c>
      <c r="W21" s="955"/>
      <c r="X21" s="954">
        <v>25</v>
      </c>
      <c r="Y21" s="955"/>
      <c r="Z21" s="954">
        <v>26</v>
      </c>
      <c r="AA21" s="955"/>
      <c r="AB21" s="954">
        <v>27</v>
      </c>
      <c r="AC21" s="955"/>
      <c r="AD21" s="954">
        <v>28</v>
      </c>
      <c r="AE21" s="965"/>
      <c r="AG21" s="113"/>
    </row>
    <row r="22" spans="1:33" s="42" customFormat="1" ht="14.25" customHeight="1">
      <c r="A22" s="293">
        <v>21</v>
      </c>
      <c r="B22" s="947">
        <v>24</v>
      </c>
      <c r="C22" s="948"/>
      <c r="D22" s="954">
        <v>25</v>
      </c>
      <c r="E22" s="955"/>
      <c r="F22" s="954">
        <v>26</v>
      </c>
      <c r="G22" s="955"/>
      <c r="H22" s="954">
        <v>27</v>
      </c>
      <c r="I22" s="955"/>
      <c r="J22" s="954">
        <v>28</v>
      </c>
      <c r="K22" s="955"/>
      <c r="L22" s="954">
        <v>29</v>
      </c>
      <c r="M22" s="955"/>
      <c r="N22" s="947">
        <v>30</v>
      </c>
      <c r="O22" s="956"/>
      <c r="P22" s="309"/>
      <c r="Q22" s="323">
        <v>21</v>
      </c>
      <c r="R22" s="947">
        <v>29</v>
      </c>
      <c r="S22" s="948"/>
      <c r="T22" s="947">
        <v>30</v>
      </c>
      <c r="U22" s="948"/>
      <c r="V22" s="954"/>
      <c r="W22" s="955"/>
      <c r="X22" s="954"/>
      <c r="Y22" s="955"/>
      <c r="Z22" s="954"/>
      <c r="AA22" s="955"/>
      <c r="AB22" s="954"/>
      <c r="AC22" s="955"/>
      <c r="AD22" s="954"/>
      <c r="AE22" s="965"/>
      <c r="AG22" s="113"/>
    </row>
    <row r="23" spans="1:33" s="42" customFormat="1" ht="14.25" customHeight="1">
      <c r="A23" s="294"/>
      <c r="B23" s="976">
        <v>31</v>
      </c>
      <c r="C23" s="977"/>
      <c r="D23" s="960"/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10"/>
      <c r="Q23" s="324"/>
      <c r="R23" s="974"/>
      <c r="S23" s="975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  <c r="AG23" s="113"/>
    </row>
    <row r="24" spans="1:33" s="42" customFormat="1" ht="14.25" customHeight="1">
      <c r="A24" s="291"/>
      <c r="B24" s="966"/>
      <c r="C24" s="979"/>
      <c r="D24" s="958">
        <v>1</v>
      </c>
      <c r="E24" s="959"/>
      <c r="F24" s="958">
        <v>2</v>
      </c>
      <c r="G24" s="959"/>
      <c r="H24" s="951">
        <v>3</v>
      </c>
      <c r="I24" s="952"/>
      <c r="J24" s="949">
        <v>4</v>
      </c>
      <c r="K24" s="950"/>
      <c r="L24" s="966">
        <v>5</v>
      </c>
      <c r="M24" s="979"/>
      <c r="N24" s="958">
        <v>6</v>
      </c>
      <c r="O24" s="1023"/>
      <c r="P24" s="309"/>
      <c r="Q24" s="320"/>
      <c r="R24" s="966"/>
      <c r="S24" s="978"/>
      <c r="T24" s="958"/>
      <c r="U24" s="959"/>
      <c r="V24" s="949">
        <v>1</v>
      </c>
      <c r="W24" s="950"/>
      <c r="X24" s="949">
        <v>2</v>
      </c>
      <c r="Y24" s="950"/>
      <c r="Z24" s="949">
        <v>3</v>
      </c>
      <c r="AA24" s="950"/>
      <c r="AB24" s="958">
        <v>4</v>
      </c>
      <c r="AC24" s="959"/>
      <c r="AD24" s="958">
        <v>5</v>
      </c>
      <c r="AE24" s="1023"/>
      <c r="AG24" s="113"/>
    </row>
    <row r="25" spans="1:33" s="42" customFormat="1" ht="14.25" customHeight="1">
      <c r="A25" s="292"/>
      <c r="B25" s="947">
        <v>7</v>
      </c>
      <c r="C25" s="948"/>
      <c r="D25" s="954">
        <v>8</v>
      </c>
      <c r="E25" s="955"/>
      <c r="F25" s="954">
        <v>9</v>
      </c>
      <c r="G25" s="955"/>
      <c r="H25" s="954">
        <v>10</v>
      </c>
      <c r="I25" s="955"/>
      <c r="J25" s="954">
        <v>11</v>
      </c>
      <c r="K25" s="955"/>
      <c r="L25" s="954">
        <v>12</v>
      </c>
      <c r="M25" s="955"/>
      <c r="N25" s="947">
        <v>13</v>
      </c>
      <c r="O25" s="956"/>
      <c r="P25" s="309"/>
      <c r="Q25" s="321"/>
      <c r="R25" s="947">
        <v>6</v>
      </c>
      <c r="S25" s="948"/>
      <c r="T25" s="954">
        <v>7</v>
      </c>
      <c r="U25" s="955"/>
      <c r="V25" s="954">
        <v>8</v>
      </c>
      <c r="W25" s="955"/>
      <c r="X25" s="954">
        <v>9</v>
      </c>
      <c r="Y25" s="955"/>
      <c r="Z25" s="954">
        <v>10</v>
      </c>
      <c r="AA25" s="955"/>
      <c r="AB25" s="954">
        <v>11</v>
      </c>
      <c r="AC25" s="955"/>
      <c r="AD25" s="954">
        <v>12</v>
      </c>
      <c r="AE25" s="965"/>
      <c r="AG25" s="113"/>
    </row>
    <row r="26" spans="1:33" s="42" customFormat="1" ht="14.25" customHeight="1">
      <c r="A26" s="292">
        <v>4</v>
      </c>
      <c r="B26" s="947">
        <v>14</v>
      </c>
      <c r="C26" s="948"/>
      <c r="D26" s="954">
        <v>15</v>
      </c>
      <c r="E26" s="955"/>
      <c r="F26" s="954">
        <v>16</v>
      </c>
      <c r="G26" s="955"/>
      <c r="H26" s="954">
        <v>17</v>
      </c>
      <c r="I26" s="955"/>
      <c r="J26" s="954">
        <v>18</v>
      </c>
      <c r="K26" s="955"/>
      <c r="L26" s="954">
        <v>19</v>
      </c>
      <c r="M26" s="955"/>
      <c r="N26" s="947">
        <v>20</v>
      </c>
      <c r="O26" s="956"/>
      <c r="P26" s="309"/>
      <c r="Q26" s="322">
        <v>10</v>
      </c>
      <c r="R26" s="947">
        <v>13</v>
      </c>
      <c r="S26" s="948"/>
      <c r="T26" s="954">
        <v>14</v>
      </c>
      <c r="U26" s="955"/>
      <c r="V26" s="954">
        <v>15</v>
      </c>
      <c r="W26" s="955"/>
      <c r="X26" s="954">
        <v>16</v>
      </c>
      <c r="Y26" s="955"/>
      <c r="Z26" s="954">
        <v>17</v>
      </c>
      <c r="AA26" s="955"/>
      <c r="AB26" s="954">
        <v>18</v>
      </c>
      <c r="AC26" s="955"/>
      <c r="AD26" s="947">
        <v>19</v>
      </c>
      <c r="AE26" s="956"/>
      <c r="AG26" s="113"/>
    </row>
    <row r="27" spans="1:33" s="42" customFormat="1" ht="14.25" customHeight="1">
      <c r="A27" s="292" t="s">
        <v>440</v>
      </c>
      <c r="B27" s="947">
        <v>21</v>
      </c>
      <c r="C27" s="948"/>
      <c r="D27" s="954">
        <v>22</v>
      </c>
      <c r="E27" s="955"/>
      <c r="F27" s="954">
        <v>23</v>
      </c>
      <c r="G27" s="955"/>
      <c r="H27" s="954">
        <v>24</v>
      </c>
      <c r="I27" s="955"/>
      <c r="J27" s="954">
        <v>25</v>
      </c>
      <c r="K27" s="955"/>
      <c r="L27" s="954">
        <v>26</v>
      </c>
      <c r="M27" s="955"/>
      <c r="N27" s="954">
        <v>27</v>
      </c>
      <c r="O27" s="965"/>
      <c r="P27" s="309"/>
      <c r="Q27" s="329" t="s">
        <v>440</v>
      </c>
      <c r="R27" s="947">
        <v>20</v>
      </c>
      <c r="S27" s="948"/>
      <c r="T27" s="954">
        <v>21</v>
      </c>
      <c r="U27" s="955"/>
      <c r="V27" s="954">
        <v>22</v>
      </c>
      <c r="W27" s="955"/>
      <c r="X27" s="954">
        <v>23</v>
      </c>
      <c r="Y27" s="955"/>
      <c r="Z27" s="954">
        <v>24</v>
      </c>
      <c r="AA27" s="955"/>
      <c r="AB27" s="954">
        <v>25</v>
      </c>
      <c r="AC27" s="955"/>
      <c r="AD27" s="947">
        <v>26</v>
      </c>
      <c r="AE27" s="956"/>
      <c r="AG27" s="113"/>
    </row>
    <row r="28" spans="1:33" s="42" customFormat="1" ht="14.25" customHeight="1">
      <c r="A28" s="293">
        <v>20</v>
      </c>
      <c r="B28" s="947">
        <v>28</v>
      </c>
      <c r="C28" s="948"/>
      <c r="D28" s="947">
        <v>29</v>
      </c>
      <c r="E28" s="948"/>
      <c r="F28" s="947">
        <v>30</v>
      </c>
      <c r="G28" s="948"/>
      <c r="H28" s="954"/>
      <c r="I28" s="955"/>
      <c r="J28" s="954"/>
      <c r="K28" s="955"/>
      <c r="L28" s="954"/>
      <c r="M28" s="955"/>
      <c r="N28" s="945"/>
      <c r="O28" s="957"/>
      <c r="P28" s="309"/>
      <c r="Q28" s="323">
        <v>22</v>
      </c>
      <c r="R28" s="947">
        <v>27</v>
      </c>
      <c r="S28" s="948"/>
      <c r="T28" s="954">
        <v>28</v>
      </c>
      <c r="U28" s="955"/>
      <c r="V28" s="954">
        <v>29</v>
      </c>
      <c r="W28" s="955"/>
      <c r="X28" s="954">
        <v>30</v>
      </c>
      <c r="Y28" s="955"/>
      <c r="Z28" s="954">
        <v>31</v>
      </c>
      <c r="AA28" s="955"/>
      <c r="AB28" s="954"/>
      <c r="AC28" s="955"/>
      <c r="AD28" s="954"/>
      <c r="AE28" s="965"/>
      <c r="AG28" s="113"/>
    </row>
    <row r="29" spans="1:33" s="42" customFormat="1" ht="14.25" customHeight="1">
      <c r="A29" s="294"/>
      <c r="B29" s="960"/>
      <c r="C29" s="961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10"/>
      <c r="Q29" s="324"/>
      <c r="R29" s="963"/>
      <c r="S29" s="964"/>
      <c r="T29" s="960"/>
      <c r="U29" s="961"/>
      <c r="V29" s="960"/>
      <c r="W29" s="961"/>
      <c r="X29" s="960"/>
      <c r="Y29" s="961"/>
      <c r="Z29" s="960"/>
      <c r="AA29" s="961"/>
      <c r="AB29" s="960"/>
      <c r="AC29" s="961"/>
      <c r="AD29" s="960"/>
      <c r="AE29" s="962"/>
      <c r="AG29" s="113"/>
    </row>
    <row r="30" spans="1:33" s="42" customFormat="1" ht="14.25" customHeight="1">
      <c r="A30" s="291"/>
      <c r="B30" s="958"/>
      <c r="C30" s="959"/>
      <c r="D30" s="958"/>
      <c r="E30" s="959"/>
      <c r="F30" s="958"/>
      <c r="G30" s="959"/>
      <c r="H30" s="949">
        <v>1</v>
      </c>
      <c r="I30" s="950"/>
      <c r="J30" s="951">
        <v>2</v>
      </c>
      <c r="K30" s="952"/>
      <c r="L30" s="958">
        <v>3</v>
      </c>
      <c r="M30" s="959"/>
      <c r="N30" s="958">
        <v>4</v>
      </c>
      <c r="O30" s="1023"/>
      <c r="P30" s="309"/>
      <c r="Q30" s="320"/>
      <c r="R30" s="958"/>
      <c r="S30" s="959"/>
      <c r="T30" s="958"/>
      <c r="U30" s="959"/>
      <c r="V30" s="958"/>
      <c r="W30" s="959"/>
      <c r="X30" s="966"/>
      <c r="Y30" s="979"/>
      <c r="Z30" s="966"/>
      <c r="AA30" s="979"/>
      <c r="AB30" s="958">
        <v>1</v>
      </c>
      <c r="AC30" s="959"/>
      <c r="AD30" s="951">
        <v>2</v>
      </c>
      <c r="AE30" s="953"/>
      <c r="AG30" s="113"/>
    </row>
    <row r="31" spans="1:33" s="42" customFormat="1" ht="14.25" customHeight="1">
      <c r="A31" s="292"/>
      <c r="B31" s="947">
        <v>5</v>
      </c>
      <c r="C31" s="948"/>
      <c r="D31" s="954">
        <v>6</v>
      </c>
      <c r="E31" s="955"/>
      <c r="F31" s="954">
        <v>7</v>
      </c>
      <c r="G31" s="955"/>
      <c r="H31" s="954">
        <v>8</v>
      </c>
      <c r="I31" s="955"/>
      <c r="J31" s="954">
        <v>9</v>
      </c>
      <c r="K31" s="955"/>
      <c r="L31" s="954">
        <v>10</v>
      </c>
      <c r="M31" s="955"/>
      <c r="N31" s="947">
        <v>11</v>
      </c>
      <c r="O31" s="956"/>
      <c r="P31" s="309"/>
      <c r="Q31" s="321"/>
      <c r="R31" s="947">
        <v>3</v>
      </c>
      <c r="S31" s="948"/>
      <c r="T31" s="954">
        <v>4</v>
      </c>
      <c r="U31" s="955"/>
      <c r="V31" s="954">
        <v>5</v>
      </c>
      <c r="W31" s="955"/>
      <c r="X31" s="954">
        <v>6</v>
      </c>
      <c r="Y31" s="955"/>
      <c r="Z31" s="954">
        <v>7</v>
      </c>
      <c r="AA31" s="955"/>
      <c r="AB31" s="954">
        <v>8</v>
      </c>
      <c r="AC31" s="955"/>
      <c r="AD31" s="947">
        <v>9</v>
      </c>
      <c r="AE31" s="956"/>
      <c r="AG31" s="113"/>
    </row>
    <row r="32" spans="1:33" s="42" customFormat="1" ht="14.25" customHeight="1">
      <c r="A32" s="292">
        <v>5</v>
      </c>
      <c r="B32" s="947">
        <v>12</v>
      </c>
      <c r="C32" s="948"/>
      <c r="D32" s="954">
        <v>13</v>
      </c>
      <c r="E32" s="955"/>
      <c r="F32" s="954">
        <v>14</v>
      </c>
      <c r="G32" s="955"/>
      <c r="H32" s="954">
        <v>15</v>
      </c>
      <c r="I32" s="955"/>
      <c r="J32" s="954">
        <v>16</v>
      </c>
      <c r="K32" s="955"/>
      <c r="L32" s="954">
        <v>17</v>
      </c>
      <c r="M32" s="955"/>
      <c r="N32" s="947">
        <v>18</v>
      </c>
      <c r="O32" s="956"/>
      <c r="P32" s="309"/>
      <c r="Q32" s="322">
        <v>11</v>
      </c>
      <c r="R32" s="947">
        <v>10</v>
      </c>
      <c r="S32" s="948"/>
      <c r="T32" s="954">
        <v>11</v>
      </c>
      <c r="U32" s="955"/>
      <c r="V32" s="954">
        <v>12</v>
      </c>
      <c r="W32" s="955"/>
      <c r="X32" s="954">
        <v>13</v>
      </c>
      <c r="Y32" s="955"/>
      <c r="Z32" s="954">
        <v>14</v>
      </c>
      <c r="AA32" s="955"/>
      <c r="AB32" s="954">
        <v>15</v>
      </c>
      <c r="AC32" s="955"/>
      <c r="AD32" s="947">
        <v>16</v>
      </c>
      <c r="AE32" s="956"/>
      <c r="AG32" s="113"/>
    </row>
    <row r="33" spans="1:34" s="42" customFormat="1" ht="14.25" customHeight="1">
      <c r="A33" s="292" t="s">
        <v>440</v>
      </c>
      <c r="B33" s="947">
        <v>19</v>
      </c>
      <c r="C33" s="948"/>
      <c r="D33" s="954">
        <v>20</v>
      </c>
      <c r="E33" s="955"/>
      <c r="F33" s="954">
        <v>21</v>
      </c>
      <c r="G33" s="955"/>
      <c r="H33" s="954">
        <v>22</v>
      </c>
      <c r="I33" s="955"/>
      <c r="J33" s="954">
        <v>23</v>
      </c>
      <c r="K33" s="955"/>
      <c r="L33" s="954">
        <v>24</v>
      </c>
      <c r="M33" s="955"/>
      <c r="N33" s="947">
        <v>25</v>
      </c>
      <c r="O33" s="956"/>
      <c r="P33" s="309"/>
      <c r="Q33" s="329" t="s">
        <v>440</v>
      </c>
      <c r="R33" s="947">
        <v>17</v>
      </c>
      <c r="S33" s="948"/>
      <c r="T33" s="954">
        <v>18</v>
      </c>
      <c r="U33" s="955"/>
      <c r="V33" s="954">
        <v>19</v>
      </c>
      <c r="W33" s="955"/>
      <c r="X33" s="954">
        <v>20</v>
      </c>
      <c r="Y33" s="955"/>
      <c r="Z33" s="954">
        <v>21</v>
      </c>
      <c r="AA33" s="955"/>
      <c r="AB33" s="954">
        <v>22</v>
      </c>
      <c r="AC33" s="955"/>
      <c r="AD33" s="947">
        <v>23</v>
      </c>
      <c r="AE33" s="956"/>
      <c r="AG33" s="113"/>
    </row>
    <row r="34" spans="1:34" s="42" customFormat="1" ht="14.25" customHeight="1">
      <c r="A34" s="293">
        <v>22</v>
      </c>
      <c r="B34" s="947">
        <v>26</v>
      </c>
      <c r="C34" s="948"/>
      <c r="D34" s="954">
        <v>27</v>
      </c>
      <c r="E34" s="955"/>
      <c r="F34" s="954">
        <v>28</v>
      </c>
      <c r="G34" s="955"/>
      <c r="H34" s="945">
        <v>29</v>
      </c>
      <c r="I34" s="946"/>
      <c r="J34" s="945">
        <v>30</v>
      </c>
      <c r="K34" s="946"/>
      <c r="L34" s="954">
        <v>31</v>
      </c>
      <c r="M34" s="955"/>
      <c r="N34" s="954"/>
      <c r="O34" s="965"/>
      <c r="P34" s="309"/>
      <c r="Q34" s="323">
        <v>21</v>
      </c>
      <c r="R34" s="947">
        <v>24</v>
      </c>
      <c r="S34" s="948"/>
      <c r="T34" s="954">
        <v>25</v>
      </c>
      <c r="U34" s="955"/>
      <c r="V34" s="954">
        <v>26</v>
      </c>
      <c r="W34" s="955"/>
      <c r="X34" s="954">
        <v>27</v>
      </c>
      <c r="Y34" s="955"/>
      <c r="Z34" s="954">
        <v>28</v>
      </c>
      <c r="AA34" s="955"/>
      <c r="AB34" s="954">
        <v>29</v>
      </c>
      <c r="AC34" s="955"/>
      <c r="AD34" s="947">
        <v>30</v>
      </c>
      <c r="AE34" s="956"/>
      <c r="AG34" s="113"/>
    </row>
    <row r="35" spans="1:34" s="42" customFormat="1" ht="14.25" customHeight="1">
      <c r="A35" s="294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10"/>
      <c r="Q35" s="324"/>
      <c r="R35" s="960"/>
      <c r="S35" s="961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  <c r="AG35" s="113"/>
    </row>
    <row r="36" spans="1:34" s="42" customFormat="1" ht="14.25" customHeight="1">
      <c r="A36" s="291"/>
      <c r="B36" s="958"/>
      <c r="C36" s="959"/>
      <c r="D36" s="958"/>
      <c r="E36" s="959"/>
      <c r="F36" s="958"/>
      <c r="G36" s="959"/>
      <c r="H36" s="958"/>
      <c r="I36" s="959"/>
      <c r="J36" s="958"/>
      <c r="K36" s="959"/>
      <c r="L36" s="958"/>
      <c r="M36" s="959"/>
      <c r="N36" s="951">
        <v>1</v>
      </c>
      <c r="O36" s="953"/>
      <c r="P36" s="309"/>
      <c r="Q36" s="330"/>
      <c r="R36" s="951">
        <v>1</v>
      </c>
      <c r="S36" s="952"/>
      <c r="T36" s="958">
        <v>2</v>
      </c>
      <c r="U36" s="959"/>
      <c r="V36" s="958">
        <v>3</v>
      </c>
      <c r="W36" s="959"/>
      <c r="X36" s="958">
        <v>4</v>
      </c>
      <c r="Y36" s="959"/>
      <c r="Z36" s="958">
        <v>5</v>
      </c>
      <c r="AA36" s="959"/>
      <c r="AB36" s="958">
        <v>6</v>
      </c>
      <c r="AC36" s="959"/>
      <c r="AD36" s="951">
        <v>7</v>
      </c>
      <c r="AE36" s="953"/>
      <c r="AG36" s="113"/>
    </row>
    <row r="37" spans="1:34" s="42" customFormat="1" ht="14.25" customHeight="1">
      <c r="A37" s="292"/>
      <c r="B37" s="947">
        <v>2</v>
      </c>
      <c r="C37" s="948"/>
      <c r="D37" s="954">
        <v>3</v>
      </c>
      <c r="E37" s="955"/>
      <c r="F37" s="954">
        <v>4</v>
      </c>
      <c r="G37" s="955"/>
      <c r="H37" s="954">
        <v>5</v>
      </c>
      <c r="I37" s="955"/>
      <c r="J37" s="954">
        <v>6</v>
      </c>
      <c r="K37" s="955"/>
      <c r="L37" s="954">
        <v>7</v>
      </c>
      <c r="M37" s="955"/>
      <c r="N37" s="954">
        <v>8</v>
      </c>
      <c r="O37" s="965"/>
      <c r="P37" s="309"/>
      <c r="Q37" s="331"/>
      <c r="R37" s="947">
        <v>8</v>
      </c>
      <c r="S37" s="948"/>
      <c r="T37" s="954">
        <v>9</v>
      </c>
      <c r="U37" s="955"/>
      <c r="V37" s="954">
        <v>10</v>
      </c>
      <c r="W37" s="955"/>
      <c r="X37" s="954">
        <v>11</v>
      </c>
      <c r="Y37" s="955"/>
      <c r="Z37" s="954">
        <v>12</v>
      </c>
      <c r="AA37" s="955"/>
      <c r="AB37" s="954">
        <v>13</v>
      </c>
      <c r="AC37" s="955"/>
      <c r="AD37" s="947">
        <v>14</v>
      </c>
      <c r="AE37" s="956"/>
      <c r="AG37" s="113"/>
    </row>
    <row r="38" spans="1:34" s="42" customFormat="1" ht="14.25" customHeight="1">
      <c r="A38" s="292">
        <v>6</v>
      </c>
      <c r="B38" s="947">
        <v>9</v>
      </c>
      <c r="C38" s="948"/>
      <c r="D38" s="947">
        <v>10</v>
      </c>
      <c r="E38" s="948"/>
      <c r="F38" s="947">
        <v>11</v>
      </c>
      <c r="G38" s="948"/>
      <c r="H38" s="992">
        <v>12</v>
      </c>
      <c r="I38" s="1000"/>
      <c r="J38" s="954">
        <v>13</v>
      </c>
      <c r="K38" s="955"/>
      <c r="L38" s="954">
        <v>14</v>
      </c>
      <c r="M38" s="955"/>
      <c r="N38" s="987">
        <v>15</v>
      </c>
      <c r="O38" s="965"/>
      <c r="P38" s="309"/>
      <c r="Q38" s="332">
        <v>12</v>
      </c>
      <c r="R38" s="947">
        <v>15</v>
      </c>
      <c r="S38" s="948"/>
      <c r="T38" s="954">
        <v>16</v>
      </c>
      <c r="U38" s="955"/>
      <c r="V38" s="954">
        <v>17</v>
      </c>
      <c r="W38" s="955"/>
      <c r="X38" s="954">
        <v>18</v>
      </c>
      <c r="Y38" s="955"/>
      <c r="Z38" s="954">
        <v>19</v>
      </c>
      <c r="AA38" s="955"/>
      <c r="AB38" s="954">
        <v>20</v>
      </c>
      <c r="AC38" s="955"/>
      <c r="AD38" s="947">
        <v>21</v>
      </c>
      <c r="AE38" s="956"/>
      <c r="AG38" s="113"/>
    </row>
    <row r="39" spans="1:34" s="42" customFormat="1" ht="14.25" customHeight="1">
      <c r="A39" s="292" t="s">
        <v>440</v>
      </c>
      <c r="B39" s="947">
        <v>16</v>
      </c>
      <c r="C39" s="948"/>
      <c r="D39" s="954">
        <v>17</v>
      </c>
      <c r="E39" s="955"/>
      <c r="F39" s="954">
        <v>18</v>
      </c>
      <c r="G39" s="955"/>
      <c r="H39" s="954">
        <v>19</v>
      </c>
      <c r="I39" s="955"/>
      <c r="J39" s="954">
        <v>20</v>
      </c>
      <c r="K39" s="955"/>
      <c r="L39" s="954">
        <v>21</v>
      </c>
      <c r="M39" s="955"/>
      <c r="N39" s="954">
        <v>22</v>
      </c>
      <c r="O39" s="965"/>
      <c r="P39" s="309"/>
      <c r="Q39" s="326" t="s">
        <v>440</v>
      </c>
      <c r="R39" s="947">
        <v>22</v>
      </c>
      <c r="S39" s="948"/>
      <c r="T39" s="954">
        <v>23</v>
      </c>
      <c r="U39" s="955"/>
      <c r="V39" s="954">
        <v>24</v>
      </c>
      <c r="W39" s="955"/>
      <c r="X39" s="954">
        <v>25</v>
      </c>
      <c r="Y39" s="955"/>
      <c r="Z39" s="954">
        <v>26</v>
      </c>
      <c r="AA39" s="955"/>
      <c r="AB39" s="954">
        <v>27</v>
      </c>
      <c r="AC39" s="955"/>
      <c r="AD39" s="947">
        <v>28</v>
      </c>
      <c r="AE39" s="956"/>
      <c r="AG39" s="113"/>
    </row>
    <row r="40" spans="1:34" s="42" customFormat="1" ht="14.25" customHeight="1">
      <c r="A40" s="293">
        <v>20</v>
      </c>
      <c r="B40" s="947">
        <v>23</v>
      </c>
      <c r="C40" s="948"/>
      <c r="D40" s="954">
        <v>24</v>
      </c>
      <c r="E40" s="955"/>
      <c r="F40" s="954">
        <v>25</v>
      </c>
      <c r="G40" s="955"/>
      <c r="H40" s="954">
        <v>26</v>
      </c>
      <c r="I40" s="955"/>
      <c r="J40" s="954">
        <v>27</v>
      </c>
      <c r="K40" s="955"/>
      <c r="L40" s="954">
        <v>28</v>
      </c>
      <c r="M40" s="955"/>
      <c r="N40" s="947">
        <v>29</v>
      </c>
      <c r="O40" s="956"/>
      <c r="P40" s="309"/>
      <c r="Q40" s="333">
        <v>20</v>
      </c>
      <c r="R40" s="947">
        <v>29</v>
      </c>
      <c r="S40" s="948"/>
      <c r="T40" s="947">
        <v>30</v>
      </c>
      <c r="U40" s="948"/>
      <c r="V40" s="947">
        <v>31</v>
      </c>
      <c r="W40" s="948"/>
      <c r="X40" s="972"/>
      <c r="Y40" s="973"/>
      <c r="Z40" s="954"/>
      <c r="AA40" s="955"/>
      <c r="AB40" s="954"/>
      <c r="AC40" s="955"/>
      <c r="AD40" s="954"/>
      <c r="AE40" s="965"/>
      <c r="AG40" s="113"/>
    </row>
    <row r="41" spans="1:34" s="42" customFormat="1" ht="14.25" customHeight="1">
      <c r="A41" s="295"/>
      <c r="B41" s="976">
        <v>30</v>
      </c>
      <c r="C41" s="977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10"/>
      <c r="Q41" s="334"/>
      <c r="R41" s="974"/>
      <c r="S41" s="975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74" t="s">
        <v>460</v>
      </c>
      <c r="B43" s="1075"/>
      <c r="C43" s="1076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77" t="s">
        <v>463</v>
      </c>
      <c r="S43" s="1078"/>
      <c r="T43" s="1079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34" t="s">
        <v>542</v>
      </c>
      <c r="B44" s="1035"/>
      <c r="C44" s="1036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40" t="s">
        <v>511</v>
      </c>
      <c r="B45" s="1041"/>
      <c r="C45" s="104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46" t="s">
        <v>543</v>
      </c>
      <c r="B46" s="1047"/>
      <c r="C46" s="104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49" t="s">
        <v>468</v>
      </c>
      <c r="S46" s="1050"/>
      <c r="T46" s="105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40" t="s">
        <v>512</v>
      </c>
      <c r="B47" s="1041"/>
      <c r="C47" s="104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52" t="s">
        <v>468</v>
      </c>
      <c r="S47" s="1053"/>
      <c r="T47" s="105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55" t="s">
        <v>513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80" t="s">
        <v>637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1080"/>
    </row>
    <row r="2" spans="1:33" ht="21.7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1081"/>
    </row>
    <row r="3" spans="1:33" ht="14.25" customHeight="1">
      <c r="A3" s="49"/>
      <c r="B3" s="1082" t="s">
        <v>426</v>
      </c>
      <c r="C3" s="1082"/>
      <c r="D3" s="1082"/>
      <c r="E3" s="50"/>
      <c r="F3" s="1083"/>
      <c r="G3" s="1083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096">
        <v>1</v>
      </c>
      <c r="C6" s="1097"/>
      <c r="D6" s="1098">
        <v>2</v>
      </c>
      <c r="E6" s="1099"/>
      <c r="F6" s="1100">
        <v>3</v>
      </c>
      <c r="G6" s="1101"/>
      <c r="H6" s="1100">
        <v>4</v>
      </c>
      <c r="I6" s="1101"/>
      <c r="J6" s="1100">
        <v>5</v>
      </c>
      <c r="K6" s="1101"/>
      <c r="L6" s="1100">
        <v>6</v>
      </c>
      <c r="M6" s="1101"/>
      <c r="N6" s="1094">
        <v>7</v>
      </c>
      <c r="O6" s="1095"/>
      <c r="P6" s="82"/>
      <c r="Q6" s="92"/>
      <c r="R6" s="1102">
        <v>1</v>
      </c>
      <c r="S6" s="1103"/>
      <c r="T6" s="1100">
        <v>2</v>
      </c>
      <c r="U6" s="1101"/>
      <c r="V6" s="1100">
        <v>3</v>
      </c>
      <c r="W6" s="1101"/>
      <c r="X6" s="1100">
        <v>4</v>
      </c>
      <c r="Y6" s="1101"/>
      <c r="Z6" s="1100">
        <v>5</v>
      </c>
      <c r="AA6" s="1101"/>
      <c r="AB6" s="1100">
        <v>6</v>
      </c>
      <c r="AC6" s="1101"/>
      <c r="AD6" s="1094">
        <v>7</v>
      </c>
      <c r="AE6" s="1095"/>
      <c r="AG6" s="113"/>
    </row>
    <row r="7" spans="1:33" s="42" customFormat="1" ht="14.25" customHeight="1">
      <c r="A7" s="56"/>
      <c r="B7" s="1094">
        <v>8</v>
      </c>
      <c r="C7" s="1106"/>
      <c r="D7" s="1092">
        <v>9</v>
      </c>
      <c r="E7" s="1093"/>
      <c r="F7" s="1092">
        <v>10</v>
      </c>
      <c r="G7" s="1093"/>
      <c r="H7" s="1092">
        <v>11</v>
      </c>
      <c r="I7" s="1093"/>
      <c r="J7" s="1092">
        <v>12</v>
      </c>
      <c r="K7" s="1093"/>
      <c r="L7" s="1092">
        <v>13</v>
      </c>
      <c r="M7" s="1093"/>
      <c r="N7" s="1092">
        <v>14</v>
      </c>
      <c r="O7" s="1107"/>
      <c r="P7" s="82"/>
      <c r="Q7" s="93"/>
      <c r="R7" s="1094">
        <v>8</v>
      </c>
      <c r="S7" s="1106"/>
      <c r="T7" s="1092">
        <v>9</v>
      </c>
      <c r="U7" s="1093"/>
      <c r="V7" s="1092">
        <v>10</v>
      </c>
      <c r="W7" s="1093"/>
      <c r="X7" s="1092">
        <v>11</v>
      </c>
      <c r="Y7" s="1093"/>
      <c r="Z7" s="1092">
        <v>12</v>
      </c>
      <c r="AA7" s="1093"/>
      <c r="AB7" s="1092">
        <v>13</v>
      </c>
      <c r="AC7" s="1093"/>
      <c r="AD7" s="1094">
        <v>14</v>
      </c>
      <c r="AE7" s="1095"/>
      <c r="AG7" s="113"/>
    </row>
    <row r="8" spans="1:33" s="42" customFormat="1" ht="14.25" customHeight="1">
      <c r="A8" s="56">
        <v>1</v>
      </c>
      <c r="B8" s="1094">
        <v>15</v>
      </c>
      <c r="C8" s="1106"/>
      <c r="D8" s="1092">
        <v>16</v>
      </c>
      <c r="E8" s="1093"/>
      <c r="F8" s="1092">
        <v>17</v>
      </c>
      <c r="G8" s="1093"/>
      <c r="H8" s="1092">
        <v>18</v>
      </c>
      <c r="I8" s="1093"/>
      <c r="J8" s="1092">
        <v>19</v>
      </c>
      <c r="K8" s="1093"/>
      <c r="L8" s="1092">
        <v>20</v>
      </c>
      <c r="M8" s="1093"/>
      <c r="N8" s="1094">
        <v>21</v>
      </c>
      <c r="O8" s="1095"/>
      <c r="P8" s="82"/>
      <c r="Q8" s="94">
        <v>7</v>
      </c>
      <c r="R8" s="1094">
        <v>15</v>
      </c>
      <c r="S8" s="1106"/>
      <c r="T8" s="1092">
        <v>16</v>
      </c>
      <c r="U8" s="1093"/>
      <c r="V8" s="1092">
        <v>17</v>
      </c>
      <c r="W8" s="1093"/>
      <c r="X8" s="1092">
        <v>18</v>
      </c>
      <c r="Y8" s="1093"/>
      <c r="Z8" s="1092">
        <v>19</v>
      </c>
      <c r="AA8" s="1093"/>
      <c r="AB8" s="1104">
        <v>20</v>
      </c>
      <c r="AC8" s="1105"/>
      <c r="AD8" s="1094">
        <v>21</v>
      </c>
      <c r="AE8" s="1095"/>
      <c r="AG8" s="113"/>
    </row>
    <row r="9" spans="1:33" s="42" customFormat="1" ht="14.25" customHeight="1">
      <c r="A9" s="56" t="s">
        <v>440</v>
      </c>
      <c r="B9" s="1026">
        <v>22</v>
      </c>
      <c r="C9" s="1027"/>
      <c r="D9" s="1026">
        <v>23</v>
      </c>
      <c r="E9" s="1027"/>
      <c r="F9" s="1026">
        <v>24</v>
      </c>
      <c r="G9" s="1027"/>
      <c r="H9" s="1094">
        <v>25</v>
      </c>
      <c r="I9" s="1106"/>
      <c r="J9" s="1094">
        <v>26</v>
      </c>
      <c r="K9" s="1106"/>
      <c r="L9" s="1094">
        <v>27</v>
      </c>
      <c r="M9" s="1106"/>
      <c r="N9" s="1094">
        <v>28</v>
      </c>
      <c r="O9" s="1095"/>
      <c r="P9" s="82"/>
      <c r="Q9" s="93" t="s">
        <v>440</v>
      </c>
      <c r="R9" s="1094">
        <v>22</v>
      </c>
      <c r="S9" s="1106"/>
      <c r="T9" s="1092">
        <v>23</v>
      </c>
      <c r="U9" s="1093"/>
      <c r="V9" s="1092">
        <v>24</v>
      </c>
      <c r="W9" s="1093"/>
      <c r="X9" s="1092">
        <v>25</v>
      </c>
      <c r="Y9" s="1093"/>
      <c r="Z9" s="1092">
        <v>26</v>
      </c>
      <c r="AA9" s="1093"/>
      <c r="AB9" s="1092">
        <v>27</v>
      </c>
      <c r="AC9" s="1093"/>
      <c r="AD9" s="1094">
        <v>28</v>
      </c>
      <c r="AE9" s="1095"/>
      <c r="AG9" s="113"/>
    </row>
    <row r="10" spans="1:33" s="42" customFormat="1" ht="14.25" customHeight="1">
      <c r="A10" s="263">
        <v>18</v>
      </c>
      <c r="B10" s="1094">
        <v>29</v>
      </c>
      <c r="C10" s="1106"/>
      <c r="D10" s="1092">
        <v>30</v>
      </c>
      <c r="E10" s="1093"/>
      <c r="F10" s="1092">
        <v>31</v>
      </c>
      <c r="G10" s="1093"/>
      <c r="H10" s="1092"/>
      <c r="I10" s="1093"/>
      <c r="J10" s="1092"/>
      <c r="K10" s="1093"/>
      <c r="L10" s="1092"/>
      <c r="M10" s="1093"/>
      <c r="N10" s="1104"/>
      <c r="O10" s="1110"/>
      <c r="P10" s="82"/>
      <c r="Q10" s="266">
        <v>22</v>
      </c>
      <c r="R10" s="1094">
        <v>29</v>
      </c>
      <c r="S10" s="1106"/>
      <c r="T10" s="1092">
        <v>30</v>
      </c>
      <c r="U10" s="1093"/>
      <c r="V10" s="1092">
        <v>31</v>
      </c>
      <c r="W10" s="1093"/>
      <c r="X10" s="1092"/>
      <c r="Y10" s="1093"/>
      <c r="Z10" s="1092"/>
      <c r="AA10" s="1093"/>
      <c r="AB10" s="1092"/>
      <c r="AC10" s="1093"/>
      <c r="AD10" s="1104"/>
      <c r="AE10" s="1110"/>
      <c r="AG10" s="113"/>
    </row>
    <row r="11" spans="1:33" s="42" customFormat="1" ht="14.25" customHeight="1">
      <c r="A11" s="56"/>
      <c r="B11" s="1108"/>
      <c r="C11" s="111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/>
      <c r="E12" s="1101"/>
      <c r="F12" s="1100"/>
      <c r="G12" s="1101"/>
      <c r="H12" s="1100">
        <v>1</v>
      </c>
      <c r="I12" s="1101"/>
      <c r="J12" s="1100">
        <v>2</v>
      </c>
      <c r="K12" s="1101"/>
      <c r="L12" s="1100">
        <v>3</v>
      </c>
      <c r="M12" s="1101"/>
      <c r="N12" s="1102">
        <v>4</v>
      </c>
      <c r="O12" s="1111"/>
      <c r="P12" s="82"/>
      <c r="Q12" s="96"/>
      <c r="R12" s="1100"/>
      <c r="S12" s="1101"/>
      <c r="T12" s="1100"/>
      <c r="U12" s="1101"/>
      <c r="V12" s="1100"/>
      <c r="W12" s="1101"/>
      <c r="X12" s="1100">
        <v>1</v>
      </c>
      <c r="Y12" s="1101"/>
      <c r="Z12" s="1100">
        <v>2</v>
      </c>
      <c r="AA12" s="1101"/>
      <c r="AB12" s="1100">
        <v>3</v>
      </c>
      <c r="AC12" s="1101"/>
      <c r="AD12" s="1102">
        <v>4</v>
      </c>
      <c r="AE12" s="1111"/>
      <c r="AG12" s="113"/>
    </row>
    <row r="13" spans="1:33" s="42" customFormat="1" ht="14.25" customHeight="1">
      <c r="A13" s="56"/>
      <c r="B13" s="1094">
        <v>5</v>
      </c>
      <c r="C13" s="1106"/>
      <c r="D13" s="1104">
        <v>6</v>
      </c>
      <c r="E13" s="1105"/>
      <c r="F13" s="1092">
        <v>7</v>
      </c>
      <c r="G13" s="1093"/>
      <c r="H13" s="1092">
        <v>8</v>
      </c>
      <c r="I13" s="1093"/>
      <c r="J13" s="1092">
        <v>9</v>
      </c>
      <c r="K13" s="1093"/>
      <c r="L13" s="1092">
        <v>10</v>
      </c>
      <c r="M13" s="1093"/>
      <c r="N13" s="1094">
        <v>11</v>
      </c>
      <c r="O13" s="1095"/>
      <c r="P13" s="82"/>
      <c r="Q13" s="97"/>
      <c r="R13" s="1094">
        <v>5</v>
      </c>
      <c r="S13" s="1106"/>
      <c r="T13" s="1092">
        <v>6</v>
      </c>
      <c r="U13" s="1093"/>
      <c r="V13" s="1092">
        <v>7</v>
      </c>
      <c r="W13" s="1093"/>
      <c r="X13" s="1092">
        <v>8</v>
      </c>
      <c r="Y13" s="1093"/>
      <c r="Z13" s="1092">
        <v>9</v>
      </c>
      <c r="AA13" s="1093"/>
      <c r="AB13" s="1092">
        <v>10</v>
      </c>
      <c r="AC13" s="1093"/>
      <c r="AD13" s="1094">
        <v>11</v>
      </c>
      <c r="AE13" s="1095"/>
      <c r="AG13" s="113"/>
    </row>
    <row r="14" spans="1:33" s="42" customFormat="1" ht="14.25" customHeight="1">
      <c r="A14" s="58">
        <v>2</v>
      </c>
      <c r="B14" s="1094">
        <v>12</v>
      </c>
      <c r="C14" s="1106"/>
      <c r="D14" s="1092">
        <v>13</v>
      </c>
      <c r="E14" s="1093"/>
      <c r="F14" s="1092">
        <v>14</v>
      </c>
      <c r="G14" s="1093"/>
      <c r="H14" s="1092">
        <v>15</v>
      </c>
      <c r="I14" s="1093"/>
      <c r="J14" s="1092">
        <v>16</v>
      </c>
      <c r="K14" s="1093"/>
      <c r="L14" s="1092">
        <v>17</v>
      </c>
      <c r="M14" s="1093"/>
      <c r="N14" s="1094">
        <v>18</v>
      </c>
      <c r="O14" s="1095"/>
      <c r="P14" s="82"/>
      <c r="Q14" s="98">
        <v>8</v>
      </c>
      <c r="R14" s="1094">
        <v>12</v>
      </c>
      <c r="S14" s="1106"/>
      <c r="T14" s="1094">
        <v>13</v>
      </c>
      <c r="U14" s="1106"/>
      <c r="V14" s="1094">
        <v>14</v>
      </c>
      <c r="W14" s="1106"/>
      <c r="X14" s="1094">
        <v>15</v>
      </c>
      <c r="Y14" s="1106"/>
      <c r="Z14" s="1092">
        <v>16</v>
      </c>
      <c r="AA14" s="1093"/>
      <c r="AB14" s="1092">
        <v>17</v>
      </c>
      <c r="AC14" s="1093"/>
      <c r="AD14" s="1104">
        <v>18</v>
      </c>
      <c r="AE14" s="1110"/>
      <c r="AG14" s="113"/>
    </row>
    <row r="15" spans="1:33" s="42" customFormat="1" ht="14.25" customHeight="1">
      <c r="A15" s="58" t="s">
        <v>440</v>
      </c>
      <c r="B15" s="1094">
        <v>19</v>
      </c>
      <c r="C15" s="1106"/>
      <c r="D15" s="1092">
        <v>20</v>
      </c>
      <c r="E15" s="1093"/>
      <c r="F15" s="1092">
        <v>21</v>
      </c>
      <c r="G15" s="1093"/>
      <c r="H15" s="1092">
        <v>22</v>
      </c>
      <c r="I15" s="1093"/>
      <c r="J15" s="1092">
        <v>23</v>
      </c>
      <c r="K15" s="1093"/>
      <c r="L15" s="1092">
        <v>24</v>
      </c>
      <c r="M15" s="1093"/>
      <c r="N15" s="1094">
        <v>25</v>
      </c>
      <c r="O15" s="1095"/>
      <c r="P15" s="82"/>
      <c r="Q15" s="97" t="s">
        <v>440</v>
      </c>
      <c r="R15" s="1094">
        <v>19</v>
      </c>
      <c r="S15" s="1106"/>
      <c r="T15" s="1092">
        <v>20</v>
      </c>
      <c r="U15" s="1093"/>
      <c r="V15" s="1092">
        <v>21</v>
      </c>
      <c r="W15" s="1093"/>
      <c r="X15" s="1092">
        <v>22</v>
      </c>
      <c r="Y15" s="1093"/>
      <c r="Z15" s="1092">
        <v>23</v>
      </c>
      <c r="AA15" s="1093"/>
      <c r="AB15" s="1092">
        <v>24</v>
      </c>
      <c r="AC15" s="1093"/>
      <c r="AD15" s="1094">
        <v>25</v>
      </c>
      <c r="AE15" s="1095"/>
      <c r="AG15" s="113"/>
    </row>
    <row r="16" spans="1:33" s="42" customFormat="1" ht="14.25" customHeight="1">
      <c r="A16" s="264">
        <v>21</v>
      </c>
      <c r="B16" s="1094">
        <v>26</v>
      </c>
      <c r="C16" s="1106"/>
      <c r="D16" s="1092">
        <v>27</v>
      </c>
      <c r="E16" s="1093"/>
      <c r="F16" s="1092">
        <v>28</v>
      </c>
      <c r="G16" s="1093"/>
      <c r="H16" s="1104">
        <v>29</v>
      </c>
      <c r="I16" s="1105"/>
      <c r="J16" s="1104"/>
      <c r="K16" s="1105"/>
      <c r="L16" s="1092"/>
      <c r="M16" s="1093"/>
      <c r="N16" s="1092"/>
      <c r="O16" s="1107"/>
      <c r="P16" s="82"/>
      <c r="Q16" s="267">
        <v>21</v>
      </c>
      <c r="R16" s="1094">
        <v>26</v>
      </c>
      <c r="S16" s="1106"/>
      <c r="T16" s="1092">
        <v>27</v>
      </c>
      <c r="U16" s="1093"/>
      <c r="V16" s="1092">
        <v>28</v>
      </c>
      <c r="W16" s="1093"/>
      <c r="X16" s="1104">
        <v>29</v>
      </c>
      <c r="Y16" s="1105"/>
      <c r="Z16" s="1104">
        <v>30</v>
      </c>
      <c r="AA16" s="1105"/>
      <c r="AB16" s="1092">
        <v>31</v>
      </c>
      <c r="AC16" s="1093"/>
      <c r="AD16" s="1092"/>
      <c r="AE16" s="1107"/>
      <c r="AG16" s="113"/>
    </row>
    <row r="17" spans="1:33" s="42" customFormat="1" ht="14.25" customHeight="1">
      <c r="A17" s="58"/>
      <c r="B17" s="1108"/>
      <c r="C17" s="1112"/>
      <c r="D17" s="1108"/>
      <c r="E17" s="1112"/>
      <c r="F17" s="1108"/>
      <c r="G17" s="1112"/>
      <c r="H17" s="1108"/>
      <c r="I17" s="1112"/>
      <c r="J17" s="1108"/>
      <c r="K17" s="1112"/>
      <c r="L17" s="1108"/>
      <c r="M17" s="1112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100"/>
      <c r="C18" s="1101"/>
      <c r="D18" s="1100"/>
      <c r="E18" s="1101"/>
      <c r="F18" s="1100"/>
      <c r="G18" s="1101"/>
      <c r="H18" s="1100"/>
      <c r="I18" s="1101"/>
      <c r="J18" s="1100">
        <v>1</v>
      </c>
      <c r="K18" s="1101"/>
      <c r="L18" s="1100">
        <v>2</v>
      </c>
      <c r="M18" s="1101"/>
      <c r="N18" s="1102">
        <v>3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/>
      <c r="Y18" s="1101"/>
      <c r="Z18" s="1100"/>
      <c r="AA18" s="1101"/>
      <c r="AB18" s="1100"/>
      <c r="AC18" s="1101"/>
      <c r="AD18" s="1102">
        <v>1</v>
      </c>
      <c r="AE18" s="1111"/>
      <c r="AG18" s="113"/>
    </row>
    <row r="19" spans="1:33" s="42" customFormat="1" ht="14.25" customHeight="1">
      <c r="A19" s="58"/>
      <c r="B19" s="1094">
        <v>4</v>
      </c>
      <c r="C19" s="1106"/>
      <c r="D19" s="1092">
        <v>5</v>
      </c>
      <c r="E19" s="1093"/>
      <c r="F19" s="1092">
        <v>6</v>
      </c>
      <c r="G19" s="1093"/>
      <c r="H19" s="1092">
        <v>7</v>
      </c>
      <c r="I19" s="1093"/>
      <c r="J19" s="1092">
        <v>8</v>
      </c>
      <c r="K19" s="1093"/>
      <c r="L19" s="1092">
        <v>9</v>
      </c>
      <c r="M19" s="1093"/>
      <c r="N19" s="1094">
        <v>10</v>
      </c>
      <c r="O19" s="1095"/>
      <c r="P19" s="82"/>
      <c r="Q19" s="93"/>
      <c r="R19" s="1094">
        <v>2</v>
      </c>
      <c r="S19" s="1106"/>
      <c r="T19" s="1092">
        <v>3</v>
      </c>
      <c r="U19" s="1093"/>
      <c r="V19" s="1092">
        <v>4</v>
      </c>
      <c r="W19" s="1093"/>
      <c r="X19" s="1092">
        <v>5</v>
      </c>
      <c r="Y19" s="1093"/>
      <c r="Z19" s="1092">
        <v>6</v>
      </c>
      <c r="AA19" s="1093"/>
      <c r="AB19" s="1092">
        <v>7</v>
      </c>
      <c r="AC19" s="1093"/>
      <c r="AD19" s="1094">
        <v>8</v>
      </c>
      <c r="AE19" s="1095"/>
      <c r="AG19" s="113"/>
    </row>
    <row r="20" spans="1:33" s="42" customFormat="1" ht="14.25" customHeight="1">
      <c r="A20" s="58">
        <v>3</v>
      </c>
      <c r="B20" s="1094">
        <v>11</v>
      </c>
      <c r="C20" s="1106"/>
      <c r="D20" s="1092">
        <v>12</v>
      </c>
      <c r="E20" s="1093"/>
      <c r="F20" s="1092">
        <v>13</v>
      </c>
      <c r="G20" s="1093"/>
      <c r="H20" s="1092">
        <v>14</v>
      </c>
      <c r="I20" s="1093"/>
      <c r="J20" s="1092">
        <v>15</v>
      </c>
      <c r="K20" s="1093"/>
      <c r="L20" s="1092">
        <v>16</v>
      </c>
      <c r="M20" s="1093"/>
      <c r="N20" s="1094">
        <v>17</v>
      </c>
      <c r="O20" s="1095"/>
      <c r="P20" s="82"/>
      <c r="Q20" s="94">
        <v>9</v>
      </c>
      <c r="R20" s="1094">
        <v>9</v>
      </c>
      <c r="S20" s="1106"/>
      <c r="T20" s="1092">
        <v>10</v>
      </c>
      <c r="U20" s="1093"/>
      <c r="V20" s="1092">
        <v>11</v>
      </c>
      <c r="W20" s="1093"/>
      <c r="X20" s="1092">
        <v>12</v>
      </c>
      <c r="Y20" s="1093"/>
      <c r="Z20" s="1092">
        <v>13</v>
      </c>
      <c r="AA20" s="1093"/>
      <c r="AB20" s="1092">
        <v>14</v>
      </c>
      <c r="AC20" s="1093"/>
      <c r="AD20" s="1113">
        <v>15</v>
      </c>
      <c r="AE20" s="1095"/>
      <c r="AG20" s="113"/>
    </row>
    <row r="21" spans="1:33" s="42" customFormat="1" ht="14.25" customHeight="1">
      <c r="A21" s="58" t="s">
        <v>440</v>
      </c>
      <c r="B21" s="1094">
        <v>18</v>
      </c>
      <c r="C21" s="1106"/>
      <c r="D21" s="1092">
        <v>19</v>
      </c>
      <c r="E21" s="1093"/>
      <c r="F21" s="1092">
        <v>20</v>
      </c>
      <c r="G21" s="1093"/>
      <c r="H21" s="1092">
        <v>21</v>
      </c>
      <c r="I21" s="1093"/>
      <c r="J21" s="1092">
        <v>22</v>
      </c>
      <c r="K21" s="1093"/>
      <c r="L21" s="1092">
        <v>23</v>
      </c>
      <c r="M21" s="1093"/>
      <c r="N21" s="1094">
        <v>24</v>
      </c>
      <c r="O21" s="1095"/>
      <c r="P21" s="82"/>
      <c r="Q21" s="100" t="s">
        <v>440</v>
      </c>
      <c r="R21" s="1094">
        <v>16</v>
      </c>
      <c r="S21" s="1106"/>
      <c r="T21" s="1092">
        <v>17</v>
      </c>
      <c r="U21" s="1093"/>
      <c r="V21" s="1092">
        <v>18</v>
      </c>
      <c r="W21" s="1093"/>
      <c r="X21" s="1092">
        <v>19</v>
      </c>
      <c r="Y21" s="1093"/>
      <c r="Z21" s="1092">
        <v>20</v>
      </c>
      <c r="AA21" s="1093"/>
      <c r="AB21" s="1092">
        <v>21</v>
      </c>
      <c r="AC21" s="1093"/>
      <c r="AD21" s="1094">
        <v>22</v>
      </c>
      <c r="AE21" s="1095"/>
      <c r="AG21" s="113"/>
    </row>
    <row r="22" spans="1:33" s="42" customFormat="1" ht="14.25" customHeight="1">
      <c r="A22" s="264">
        <v>22</v>
      </c>
      <c r="B22" s="1094">
        <v>25</v>
      </c>
      <c r="C22" s="1106"/>
      <c r="D22" s="1092">
        <v>26</v>
      </c>
      <c r="E22" s="1093"/>
      <c r="F22" s="1092">
        <v>27</v>
      </c>
      <c r="G22" s="1093"/>
      <c r="H22" s="1092">
        <v>28</v>
      </c>
      <c r="I22" s="1093"/>
      <c r="J22" s="1092">
        <v>29</v>
      </c>
      <c r="K22" s="1093"/>
      <c r="L22" s="1092">
        <v>30</v>
      </c>
      <c r="M22" s="1093"/>
      <c r="N22" s="1094">
        <v>31</v>
      </c>
      <c r="O22" s="1095"/>
      <c r="P22" s="82"/>
      <c r="Q22" s="266">
        <v>20</v>
      </c>
      <c r="R22" s="1094">
        <v>23</v>
      </c>
      <c r="S22" s="1106"/>
      <c r="T22" s="1092">
        <v>24</v>
      </c>
      <c r="U22" s="1093"/>
      <c r="V22" s="1092">
        <v>25</v>
      </c>
      <c r="W22" s="1093"/>
      <c r="X22" s="1092">
        <v>26</v>
      </c>
      <c r="Y22" s="1093"/>
      <c r="Z22" s="1092">
        <v>27</v>
      </c>
      <c r="AA22" s="1093"/>
      <c r="AB22" s="1092">
        <v>28</v>
      </c>
      <c r="AC22" s="1093"/>
      <c r="AD22" s="1094">
        <v>29</v>
      </c>
      <c r="AE22" s="1095"/>
      <c r="AG22" s="113"/>
    </row>
    <row r="23" spans="1:33" s="42" customFormat="1" ht="14.25" customHeight="1">
      <c r="A23" s="59"/>
      <c r="B23" s="1108"/>
      <c r="C23" s="1112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15">
        <v>30</v>
      </c>
      <c r="S23" s="1116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098">
        <v>1</v>
      </c>
      <c r="C24" s="1099"/>
      <c r="D24" s="1098">
        <v>2</v>
      </c>
      <c r="E24" s="1099"/>
      <c r="F24" s="1102">
        <v>3</v>
      </c>
      <c r="G24" s="1103"/>
      <c r="H24" s="1096">
        <v>4</v>
      </c>
      <c r="I24" s="1097"/>
      <c r="J24" s="1100">
        <v>5</v>
      </c>
      <c r="K24" s="1101"/>
      <c r="L24" s="1100">
        <v>6</v>
      </c>
      <c r="M24" s="1101"/>
      <c r="N24" s="1104">
        <v>7</v>
      </c>
      <c r="O24" s="1110"/>
      <c r="P24" s="82"/>
      <c r="Q24" s="92"/>
      <c r="R24" s="1098"/>
      <c r="S24" s="1099"/>
      <c r="T24" s="1096">
        <v>1</v>
      </c>
      <c r="U24" s="1097"/>
      <c r="V24" s="1096">
        <v>2</v>
      </c>
      <c r="W24" s="1097"/>
      <c r="X24" s="1096">
        <v>3</v>
      </c>
      <c r="Y24" s="1097"/>
      <c r="Z24" s="1098">
        <v>4</v>
      </c>
      <c r="AA24" s="1099"/>
      <c r="AB24" s="1098">
        <v>5</v>
      </c>
      <c r="AC24" s="1099"/>
      <c r="AD24" s="1098">
        <v>6</v>
      </c>
      <c r="AE24" s="1114"/>
      <c r="AG24" s="113"/>
    </row>
    <row r="25" spans="1:33" s="42" customFormat="1" ht="14.25" customHeight="1">
      <c r="A25" s="58"/>
      <c r="B25" s="1094">
        <v>8</v>
      </c>
      <c r="C25" s="1106"/>
      <c r="D25" s="1092">
        <v>9</v>
      </c>
      <c r="E25" s="1093"/>
      <c r="F25" s="1092">
        <v>10</v>
      </c>
      <c r="G25" s="1093"/>
      <c r="H25" s="1092">
        <v>11</v>
      </c>
      <c r="I25" s="1093"/>
      <c r="J25" s="1092">
        <v>12</v>
      </c>
      <c r="K25" s="1093"/>
      <c r="L25" s="1092">
        <v>13</v>
      </c>
      <c r="M25" s="1093"/>
      <c r="N25" s="1094">
        <v>14</v>
      </c>
      <c r="O25" s="1095"/>
      <c r="P25" s="82"/>
      <c r="Q25" s="93"/>
      <c r="R25" s="1094">
        <v>7</v>
      </c>
      <c r="S25" s="1106"/>
      <c r="T25" s="1092">
        <v>8</v>
      </c>
      <c r="U25" s="1093"/>
      <c r="V25" s="1092">
        <v>9</v>
      </c>
      <c r="W25" s="1093"/>
      <c r="X25" s="1092">
        <v>10</v>
      </c>
      <c r="Y25" s="1093"/>
      <c r="Z25" s="1092">
        <v>11</v>
      </c>
      <c r="AA25" s="1093"/>
      <c r="AB25" s="1092">
        <v>12</v>
      </c>
      <c r="AC25" s="1093"/>
      <c r="AD25" s="1094">
        <v>13</v>
      </c>
      <c r="AE25" s="1095"/>
      <c r="AG25" s="113"/>
    </row>
    <row r="26" spans="1:33" s="42" customFormat="1" ht="14.25" customHeight="1">
      <c r="A26" s="58">
        <v>4</v>
      </c>
      <c r="B26" s="1094">
        <v>15</v>
      </c>
      <c r="C26" s="1106"/>
      <c r="D26" s="1092">
        <v>16</v>
      </c>
      <c r="E26" s="1093"/>
      <c r="F26" s="1092">
        <v>17</v>
      </c>
      <c r="G26" s="1093"/>
      <c r="H26" s="1092">
        <v>18</v>
      </c>
      <c r="I26" s="1093"/>
      <c r="J26" s="1092">
        <v>19</v>
      </c>
      <c r="K26" s="1093"/>
      <c r="L26" s="1104">
        <v>20</v>
      </c>
      <c r="M26" s="1105"/>
      <c r="N26" s="1094">
        <v>21</v>
      </c>
      <c r="O26" s="1095"/>
      <c r="P26" s="82"/>
      <c r="Q26" s="94">
        <v>10</v>
      </c>
      <c r="R26" s="1094">
        <v>14</v>
      </c>
      <c r="S26" s="1106"/>
      <c r="T26" s="1092">
        <v>15</v>
      </c>
      <c r="U26" s="1093"/>
      <c r="V26" s="1092">
        <v>16</v>
      </c>
      <c r="W26" s="1093"/>
      <c r="X26" s="1092">
        <v>17</v>
      </c>
      <c r="Y26" s="1093"/>
      <c r="Z26" s="1092">
        <v>18</v>
      </c>
      <c r="AA26" s="1093"/>
      <c r="AB26" s="1092">
        <v>19</v>
      </c>
      <c r="AC26" s="1093"/>
      <c r="AD26" s="1094">
        <v>20</v>
      </c>
      <c r="AE26" s="1095"/>
      <c r="AG26" s="113"/>
    </row>
    <row r="27" spans="1:33" s="42" customFormat="1" ht="14.25" customHeight="1">
      <c r="A27" s="58" t="s">
        <v>440</v>
      </c>
      <c r="B27" s="1094">
        <v>22</v>
      </c>
      <c r="C27" s="1106"/>
      <c r="D27" s="1092">
        <v>23</v>
      </c>
      <c r="E27" s="1093"/>
      <c r="F27" s="1092">
        <v>24</v>
      </c>
      <c r="G27" s="1093"/>
      <c r="H27" s="1092">
        <v>25</v>
      </c>
      <c r="I27" s="1093"/>
      <c r="J27" s="1092">
        <v>26</v>
      </c>
      <c r="K27" s="1093"/>
      <c r="L27" s="1092">
        <v>27</v>
      </c>
      <c r="M27" s="1093"/>
      <c r="N27" s="1092">
        <v>28</v>
      </c>
      <c r="O27" s="1107"/>
      <c r="P27" s="82"/>
      <c r="Q27" s="100" t="s">
        <v>440</v>
      </c>
      <c r="R27" s="1094">
        <v>21</v>
      </c>
      <c r="S27" s="1106"/>
      <c r="T27" s="1092">
        <v>22</v>
      </c>
      <c r="U27" s="1093"/>
      <c r="V27" s="1092">
        <v>23</v>
      </c>
      <c r="W27" s="1093"/>
      <c r="X27" s="1092">
        <v>24</v>
      </c>
      <c r="Y27" s="1093"/>
      <c r="Z27" s="1092">
        <v>25</v>
      </c>
      <c r="AA27" s="1093"/>
      <c r="AB27" s="1092">
        <v>26</v>
      </c>
      <c r="AC27" s="1093"/>
      <c r="AD27" s="1094">
        <v>27</v>
      </c>
      <c r="AE27" s="1095"/>
      <c r="AG27" s="113"/>
    </row>
    <row r="28" spans="1:33" s="42" customFormat="1" ht="14.25" customHeight="1">
      <c r="A28" s="264">
        <v>21</v>
      </c>
      <c r="B28" s="1094">
        <v>29</v>
      </c>
      <c r="C28" s="1106"/>
      <c r="D28" s="1094">
        <v>30</v>
      </c>
      <c r="E28" s="1106"/>
      <c r="F28" s="1092"/>
      <c r="G28" s="1093"/>
      <c r="H28" s="1092"/>
      <c r="I28" s="1093"/>
      <c r="J28" s="1092"/>
      <c r="K28" s="1093"/>
      <c r="L28" s="1092"/>
      <c r="M28" s="1093"/>
      <c r="N28" s="1104"/>
      <c r="O28" s="1110"/>
      <c r="P28" s="82"/>
      <c r="Q28" s="266">
        <v>21</v>
      </c>
      <c r="R28" s="1094">
        <v>28</v>
      </c>
      <c r="S28" s="1106"/>
      <c r="T28" s="1092">
        <v>29</v>
      </c>
      <c r="U28" s="1093"/>
      <c r="V28" s="1092">
        <v>30</v>
      </c>
      <c r="W28" s="1093"/>
      <c r="X28" s="1092">
        <v>31</v>
      </c>
      <c r="Y28" s="1093"/>
      <c r="Z28" s="1092"/>
      <c r="AA28" s="1093"/>
      <c r="AB28" s="1092"/>
      <c r="AC28" s="1093"/>
      <c r="AD28" s="1104"/>
      <c r="AE28" s="1110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08"/>
      <c r="S29" s="111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098"/>
      <c r="C30" s="1117"/>
      <c r="D30" s="1100"/>
      <c r="E30" s="1101"/>
      <c r="F30" s="1096">
        <v>1</v>
      </c>
      <c r="G30" s="1097"/>
      <c r="H30" s="1102">
        <v>2</v>
      </c>
      <c r="I30" s="1103"/>
      <c r="J30" s="1102">
        <v>3</v>
      </c>
      <c r="K30" s="1103"/>
      <c r="L30" s="1100">
        <v>4</v>
      </c>
      <c r="M30" s="1101"/>
      <c r="N30" s="1098">
        <v>5</v>
      </c>
      <c r="O30" s="1114"/>
      <c r="P30" s="82"/>
      <c r="Q30" s="92"/>
      <c r="R30" s="1100"/>
      <c r="S30" s="1101"/>
      <c r="T30" s="1100"/>
      <c r="U30" s="1101"/>
      <c r="V30" s="1100"/>
      <c r="W30" s="1101"/>
      <c r="X30" s="1100"/>
      <c r="Y30" s="1101"/>
      <c r="Z30" s="1100">
        <v>1</v>
      </c>
      <c r="AA30" s="1101"/>
      <c r="AB30" s="1100">
        <v>2</v>
      </c>
      <c r="AC30" s="1101"/>
      <c r="AD30" s="1102">
        <v>3</v>
      </c>
      <c r="AE30" s="1111"/>
      <c r="AG30" s="113"/>
    </row>
    <row r="31" spans="1:33" s="42" customFormat="1" ht="14.25" customHeight="1">
      <c r="A31" s="58"/>
      <c r="B31" s="1094">
        <v>6</v>
      </c>
      <c r="C31" s="1106"/>
      <c r="D31" s="1092">
        <v>7</v>
      </c>
      <c r="E31" s="1093"/>
      <c r="F31" s="1092">
        <v>8</v>
      </c>
      <c r="G31" s="1093"/>
      <c r="H31" s="1092">
        <v>9</v>
      </c>
      <c r="I31" s="1093"/>
      <c r="J31" s="1092">
        <v>10</v>
      </c>
      <c r="K31" s="1093"/>
      <c r="L31" s="1092">
        <v>11</v>
      </c>
      <c r="M31" s="1093"/>
      <c r="N31" s="1094">
        <v>12</v>
      </c>
      <c r="O31" s="1095"/>
      <c r="P31" s="82"/>
      <c r="Q31" s="93"/>
      <c r="R31" s="1094">
        <v>4</v>
      </c>
      <c r="S31" s="1106"/>
      <c r="T31" s="1092">
        <v>5</v>
      </c>
      <c r="U31" s="1093"/>
      <c r="V31" s="1092">
        <v>6</v>
      </c>
      <c r="W31" s="1093"/>
      <c r="X31" s="1092">
        <v>7</v>
      </c>
      <c r="Y31" s="1093"/>
      <c r="Z31" s="1092">
        <v>8</v>
      </c>
      <c r="AA31" s="1093"/>
      <c r="AB31" s="1092">
        <v>9</v>
      </c>
      <c r="AC31" s="1093"/>
      <c r="AD31" s="1094">
        <v>10</v>
      </c>
      <c r="AE31" s="1095"/>
      <c r="AG31" s="113"/>
    </row>
    <row r="32" spans="1:33" s="42" customFormat="1" ht="14.25" customHeight="1">
      <c r="A32" s="58">
        <v>5</v>
      </c>
      <c r="B32" s="1094">
        <v>13</v>
      </c>
      <c r="C32" s="1106"/>
      <c r="D32" s="1092">
        <v>14</v>
      </c>
      <c r="E32" s="1093"/>
      <c r="F32" s="1092">
        <v>15</v>
      </c>
      <c r="G32" s="1093"/>
      <c r="H32" s="1092">
        <v>16</v>
      </c>
      <c r="I32" s="1093"/>
      <c r="J32" s="1092">
        <v>17</v>
      </c>
      <c r="K32" s="1093"/>
      <c r="L32" s="1092">
        <v>18</v>
      </c>
      <c r="M32" s="1093"/>
      <c r="N32" s="1094">
        <v>19</v>
      </c>
      <c r="O32" s="1095"/>
      <c r="P32" s="82"/>
      <c r="Q32" s="94">
        <v>11</v>
      </c>
      <c r="R32" s="1094">
        <v>11</v>
      </c>
      <c r="S32" s="1106"/>
      <c r="T32" s="1092">
        <v>12</v>
      </c>
      <c r="U32" s="1093"/>
      <c r="V32" s="1092">
        <v>13</v>
      </c>
      <c r="W32" s="1093"/>
      <c r="X32" s="1092">
        <v>14</v>
      </c>
      <c r="Y32" s="1093"/>
      <c r="Z32" s="1092">
        <v>15</v>
      </c>
      <c r="AA32" s="1093"/>
      <c r="AB32" s="1092">
        <v>16</v>
      </c>
      <c r="AC32" s="1093"/>
      <c r="AD32" s="1094">
        <v>17</v>
      </c>
      <c r="AE32" s="1095"/>
      <c r="AG32" s="113"/>
    </row>
    <row r="33" spans="1:34" s="42" customFormat="1" ht="14.25" customHeight="1">
      <c r="A33" s="58" t="s">
        <v>440</v>
      </c>
      <c r="B33" s="1094">
        <v>20</v>
      </c>
      <c r="C33" s="1106"/>
      <c r="D33" s="1092">
        <v>21</v>
      </c>
      <c r="E33" s="1093"/>
      <c r="F33" s="1092">
        <v>22</v>
      </c>
      <c r="G33" s="1093"/>
      <c r="H33" s="1092">
        <v>23</v>
      </c>
      <c r="I33" s="1093"/>
      <c r="J33" s="1092">
        <v>24</v>
      </c>
      <c r="K33" s="1093"/>
      <c r="L33" s="1092">
        <v>25</v>
      </c>
      <c r="M33" s="1093"/>
      <c r="N33" s="1094">
        <v>26</v>
      </c>
      <c r="O33" s="1095"/>
      <c r="P33" s="82"/>
      <c r="Q33" s="100" t="s">
        <v>440</v>
      </c>
      <c r="R33" s="1094">
        <v>18</v>
      </c>
      <c r="S33" s="1106"/>
      <c r="T33" s="1092">
        <v>19</v>
      </c>
      <c r="U33" s="1093"/>
      <c r="V33" s="1092">
        <v>20</v>
      </c>
      <c r="W33" s="1093"/>
      <c r="X33" s="1092">
        <v>21</v>
      </c>
      <c r="Y33" s="1093"/>
      <c r="Z33" s="1092">
        <v>22</v>
      </c>
      <c r="AA33" s="1093"/>
      <c r="AB33" s="1092">
        <v>23</v>
      </c>
      <c r="AC33" s="1093"/>
      <c r="AD33" s="1094">
        <v>24</v>
      </c>
      <c r="AE33" s="1095"/>
      <c r="AG33" s="113"/>
    </row>
    <row r="34" spans="1:34" s="42" customFormat="1" ht="14.25" customHeight="1">
      <c r="A34" s="264">
        <v>21</v>
      </c>
      <c r="B34" s="1094">
        <v>27</v>
      </c>
      <c r="C34" s="1106"/>
      <c r="D34" s="1092">
        <v>28</v>
      </c>
      <c r="E34" s="1093"/>
      <c r="F34" s="1092">
        <v>29</v>
      </c>
      <c r="G34" s="1093"/>
      <c r="H34" s="1092">
        <v>30</v>
      </c>
      <c r="I34" s="1093"/>
      <c r="J34" s="1092">
        <v>31</v>
      </c>
      <c r="K34" s="1093"/>
      <c r="L34" s="1092"/>
      <c r="M34" s="1093"/>
      <c r="N34" s="1092"/>
      <c r="O34" s="1107"/>
      <c r="P34" s="82"/>
      <c r="Q34" s="266">
        <v>22</v>
      </c>
      <c r="R34" s="1094">
        <v>25</v>
      </c>
      <c r="S34" s="1106"/>
      <c r="T34" s="1092">
        <v>26</v>
      </c>
      <c r="U34" s="1093"/>
      <c r="V34" s="1092">
        <v>27</v>
      </c>
      <c r="W34" s="1093"/>
      <c r="X34" s="1092">
        <v>28</v>
      </c>
      <c r="Y34" s="1093"/>
      <c r="Z34" s="1092">
        <v>29</v>
      </c>
      <c r="AA34" s="1093"/>
      <c r="AB34" s="1092">
        <v>30</v>
      </c>
      <c r="AC34" s="1093"/>
      <c r="AD34" s="1092"/>
      <c r="AE34" s="1107"/>
      <c r="AG34" s="113"/>
    </row>
    <row r="35" spans="1:34" s="42" customFormat="1" ht="14.25" customHeight="1">
      <c r="A35" s="59"/>
      <c r="B35" s="1118"/>
      <c r="C35" s="1119"/>
      <c r="D35" s="1108"/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08"/>
      <c r="S35" s="1112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100"/>
      <c r="C36" s="1101"/>
      <c r="D36" s="1100"/>
      <c r="E36" s="1101"/>
      <c r="F36" s="1100"/>
      <c r="G36" s="1101"/>
      <c r="H36" s="1098"/>
      <c r="I36" s="1099"/>
      <c r="J36" s="1098"/>
      <c r="K36" s="1099"/>
      <c r="L36" s="1100">
        <v>1</v>
      </c>
      <c r="M36" s="1101"/>
      <c r="N36" s="1102">
        <v>2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/>
      <c r="Y36" s="1101"/>
      <c r="Z36" s="1100"/>
      <c r="AA36" s="1101"/>
      <c r="AB36" s="1100"/>
      <c r="AC36" s="1101"/>
      <c r="AD36" s="1102">
        <v>1</v>
      </c>
      <c r="AE36" s="1111"/>
      <c r="AG36" s="113"/>
    </row>
    <row r="37" spans="1:34" s="42" customFormat="1" ht="14.25" customHeight="1">
      <c r="A37" s="58"/>
      <c r="B37" s="1094">
        <v>3</v>
      </c>
      <c r="C37" s="1106"/>
      <c r="D37" s="1092">
        <v>4</v>
      </c>
      <c r="E37" s="1093"/>
      <c r="F37" s="1092">
        <v>5</v>
      </c>
      <c r="G37" s="1093"/>
      <c r="H37" s="1092">
        <v>6</v>
      </c>
      <c r="I37" s="1093"/>
      <c r="J37" s="1092">
        <v>7</v>
      </c>
      <c r="K37" s="1093"/>
      <c r="L37" s="1092">
        <v>8</v>
      </c>
      <c r="M37" s="1093"/>
      <c r="N37" s="1094">
        <v>9</v>
      </c>
      <c r="O37" s="1095"/>
      <c r="P37" s="82"/>
      <c r="Q37" s="102"/>
      <c r="R37" s="1094">
        <v>2</v>
      </c>
      <c r="S37" s="1106"/>
      <c r="T37" s="1092">
        <v>3</v>
      </c>
      <c r="U37" s="1093"/>
      <c r="V37" s="1092">
        <v>4</v>
      </c>
      <c r="W37" s="1093"/>
      <c r="X37" s="1092">
        <v>5</v>
      </c>
      <c r="Y37" s="1093"/>
      <c r="Z37" s="1092">
        <v>6</v>
      </c>
      <c r="AA37" s="1093"/>
      <c r="AB37" s="1092">
        <v>7</v>
      </c>
      <c r="AC37" s="1093"/>
      <c r="AD37" s="1094">
        <v>8</v>
      </c>
      <c r="AE37" s="1095"/>
      <c r="AG37" s="113"/>
    </row>
    <row r="38" spans="1:34" s="42" customFormat="1" ht="14.25" customHeight="1">
      <c r="A38" s="58">
        <v>6</v>
      </c>
      <c r="B38" s="1094">
        <v>10</v>
      </c>
      <c r="C38" s="1106"/>
      <c r="D38" s="1092">
        <v>11</v>
      </c>
      <c r="E38" s="1093"/>
      <c r="F38" s="1092">
        <v>12</v>
      </c>
      <c r="G38" s="1093"/>
      <c r="H38" s="1092">
        <v>13</v>
      </c>
      <c r="I38" s="1093"/>
      <c r="J38" s="1092">
        <v>14</v>
      </c>
      <c r="K38" s="1093"/>
      <c r="L38" s="1092">
        <v>15</v>
      </c>
      <c r="M38" s="1093"/>
      <c r="N38" s="1094">
        <v>16</v>
      </c>
      <c r="O38" s="1095"/>
      <c r="P38" s="82"/>
      <c r="Q38" s="103">
        <v>12</v>
      </c>
      <c r="R38" s="1094">
        <v>9</v>
      </c>
      <c r="S38" s="1106"/>
      <c r="T38" s="1092">
        <v>10</v>
      </c>
      <c r="U38" s="1093"/>
      <c r="V38" s="1092">
        <v>11</v>
      </c>
      <c r="W38" s="1093"/>
      <c r="X38" s="1092">
        <v>12</v>
      </c>
      <c r="Y38" s="1093"/>
      <c r="Z38" s="1092">
        <v>13</v>
      </c>
      <c r="AA38" s="1093"/>
      <c r="AB38" s="1092">
        <v>14</v>
      </c>
      <c r="AC38" s="1093"/>
      <c r="AD38" s="1113">
        <v>15</v>
      </c>
      <c r="AE38" s="1095"/>
      <c r="AG38" s="113"/>
    </row>
    <row r="39" spans="1:34" s="42" customFormat="1" ht="14.25" customHeight="1">
      <c r="A39" s="58" t="s">
        <v>440</v>
      </c>
      <c r="B39" s="1094">
        <v>17</v>
      </c>
      <c r="C39" s="1106"/>
      <c r="D39" s="1092">
        <v>18</v>
      </c>
      <c r="E39" s="1093"/>
      <c r="F39" s="1092">
        <v>19</v>
      </c>
      <c r="G39" s="1093"/>
      <c r="H39" s="1092">
        <v>20</v>
      </c>
      <c r="I39" s="1093"/>
      <c r="J39" s="1092">
        <v>21</v>
      </c>
      <c r="K39" s="1093"/>
      <c r="L39" s="1094">
        <v>22</v>
      </c>
      <c r="M39" s="1106"/>
      <c r="N39" s="1026">
        <v>23</v>
      </c>
      <c r="O39" s="1120"/>
      <c r="P39" s="82"/>
      <c r="Q39" s="97" t="s">
        <v>440</v>
      </c>
      <c r="R39" s="1094">
        <v>16</v>
      </c>
      <c r="S39" s="1106"/>
      <c r="T39" s="1092">
        <v>17</v>
      </c>
      <c r="U39" s="1093"/>
      <c r="V39" s="1092">
        <v>18</v>
      </c>
      <c r="W39" s="1093"/>
      <c r="X39" s="1092">
        <v>19</v>
      </c>
      <c r="Y39" s="1093"/>
      <c r="Z39" s="1092">
        <v>20</v>
      </c>
      <c r="AA39" s="1093"/>
      <c r="AB39" s="1092">
        <v>21</v>
      </c>
      <c r="AC39" s="1093"/>
      <c r="AD39" s="1094">
        <v>22</v>
      </c>
      <c r="AE39" s="1095"/>
      <c r="AG39" s="113"/>
    </row>
    <row r="40" spans="1:34" s="42" customFormat="1" ht="14.25" customHeight="1">
      <c r="A40" s="264">
        <v>20</v>
      </c>
      <c r="B40" s="1094">
        <v>24</v>
      </c>
      <c r="C40" s="1106"/>
      <c r="D40" s="1092">
        <v>25</v>
      </c>
      <c r="E40" s="1093"/>
      <c r="F40" s="1092">
        <v>26</v>
      </c>
      <c r="G40" s="1093"/>
      <c r="H40" s="1092">
        <v>27</v>
      </c>
      <c r="I40" s="1093"/>
      <c r="J40" s="1092">
        <v>28</v>
      </c>
      <c r="K40" s="1093"/>
      <c r="L40" s="1092">
        <v>29</v>
      </c>
      <c r="M40" s="1093"/>
      <c r="N40" s="1094">
        <v>30</v>
      </c>
      <c r="O40" s="1095"/>
      <c r="P40" s="82"/>
      <c r="Q40" s="268">
        <v>21</v>
      </c>
      <c r="R40" s="1094">
        <v>23</v>
      </c>
      <c r="S40" s="1106"/>
      <c r="T40" s="1092">
        <v>24</v>
      </c>
      <c r="U40" s="1093"/>
      <c r="V40" s="1092">
        <v>25</v>
      </c>
      <c r="W40" s="1093"/>
      <c r="X40" s="1092">
        <v>26</v>
      </c>
      <c r="Y40" s="1093"/>
      <c r="Z40" s="1092">
        <v>27</v>
      </c>
      <c r="AA40" s="1093"/>
      <c r="AB40" s="1092">
        <v>28</v>
      </c>
      <c r="AC40" s="1093"/>
      <c r="AD40" s="1104">
        <v>29</v>
      </c>
      <c r="AE40" s="1110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31">
        <v>30</v>
      </c>
      <c r="S41" s="1132"/>
      <c r="T41" s="1131">
        <v>31</v>
      </c>
      <c r="U41" s="113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638</v>
      </c>
      <c r="B44" s="1126"/>
      <c r="C44" s="1127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28">
        <f>Q44*P44</f>
        <v>1992</v>
      </c>
      <c r="S44" s="1129"/>
      <c r="T44" s="1130"/>
      <c r="W44" s="46"/>
      <c r="AG44" s="45"/>
    </row>
    <row r="45" spans="1:34" ht="20.25" customHeight="1">
      <c r="A45" s="1133" t="s">
        <v>542</v>
      </c>
      <c r="B45" s="1134"/>
      <c r="C45" s="1135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639</v>
      </c>
      <c r="B46" s="1140"/>
      <c r="C46" s="1141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543</v>
      </c>
      <c r="B47" s="1134"/>
      <c r="C47" s="1135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640</v>
      </c>
      <c r="B48" s="1149"/>
      <c r="C48" s="1150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54" t="s">
        <v>641</v>
      </c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</row>
    <row r="2" spans="1:33" ht="21.75" customHeight="1">
      <c r="A2" s="1155" t="s">
        <v>425</v>
      </c>
      <c r="B2" s="1155"/>
      <c r="C2" s="1155"/>
      <c r="D2" s="1155"/>
      <c r="E2" s="1155"/>
      <c r="F2" s="1155"/>
      <c r="G2" s="1155"/>
      <c r="H2" s="1155"/>
      <c r="I2" s="1155"/>
      <c r="J2" s="1155"/>
      <c r="K2" s="1155"/>
      <c r="L2" s="1155"/>
      <c r="M2" s="1155"/>
      <c r="N2" s="1155"/>
      <c r="O2" s="1155"/>
      <c r="P2" s="1155"/>
      <c r="Q2" s="1155"/>
      <c r="R2" s="1155"/>
      <c r="S2" s="1155"/>
      <c r="T2" s="1155"/>
      <c r="U2" s="1155"/>
      <c r="V2" s="1155"/>
      <c r="W2" s="1155"/>
      <c r="X2" s="1155"/>
      <c r="Y2" s="1155"/>
      <c r="Z2" s="1155"/>
      <c r="AA2" s="1155"/>
      <c r="AB2" s="1155"/>
      <c r="AC2" s="1155"/>
      <c r="AD2" s="1155"/>
      <c r="AE2" s="1155"/>
    </row>
    <row r="3" spans="1:33" ht="14.25" customHeight="1">
      <c r="A3" s="199"/>
      <c r="B3" s="1156" t="s">
        <v>426</v>
      </c>
      <c r="C3" s="1156"/>
      <c r="D3" s="1156"/>
      <c r="E3" s="200"/>
      <c r="F3" s="1157"/>
      <c r="G3" s="1157"/>
      <c r="H3" s="1158" t="s">
        <v>427</v>
      </c>
      <c r="I3" s="1158"/>
      <c r="J3" s="1158"/>
      <c r="K3" s="201"/>
      <c r="L3" s="224"/>
      <c r="M3" s="224"/>
      <c r="N3" s="225"/>
      <c r="O3" s="225"/>
      <c r="P3" s="225"/>
      <c r="R3" s="1159" t="s">
        <v>431</v>
      </c>
      <c r="S3" s="1159"/>
      <c r="T3" s="1159"/>
      <c r="U3" s="1159"/>
      <c r="V3" s="1159"/>
      <c r="W3" s="1159"/>
      <c r="X3" s="1159"/>
      <c r="Y3" s="1159"/>
      <c r="Z3" s="1159"/>
      <c r="AA3" s="1159"/>
      <c r="AB3" s="1159"/>
      <c r="AC3" s="1159"/>
      <c r="AD3" s="1159"/>
      <c r="AE3" s="1159"/>
      <c r="AF3" s="258"/>
      <c r="AG3" s="197"/>
    </row>
    <row r="4" spans="1:33" s="194" customFormat="1" ht="14.25" customHeight="1">
      <c r="A4" s="202" t="s">
        <v>432</v>
      </c>
      <c r="B4" s="1160" t="s">
        <v>433</v>
      </c>
      <c r="C4" s="1161"/>
      <c r="D4" s="1160" t="s">
        <v>434</v>
      </c>
      <c r="E4" s="1161"/>
      <c r="F4" s="1160" t="s">
        <v>435</v>
      </c>
      <c r="G4" s="1161"/>
      <c r="H4" s="1160" t="s">
        <v>436</v>
      </c>
      <c r="I4" s="1161"/>
      <c r="J4" s="1160" t="s">
        <v>437</v>
      </c>
      <c r="K4" s="1161"/>
      <c r="L4" s="1160" t="s">
        <v>438</v>
      </c>
      <c r="M4" s="1161"/>
      <c r="N4" s="1160" t="s">
        <v>439</v>
      </c>
      <c r="O4" s="1162"/>
      <c r="P4" s="226"/>
      <c r="Q4" s="235" t="s">
        <v>432</v>
      </c>
      <c r="R4" s="1160" t="s">
        <v>433</v>
      </c>
      <c r="S4" s="1161"/>
      <c r="T4" s="1160" t="s">
        <v>434</v>
      </c>
      <c r="U4" s="1161"/>
      <c r="V4" s="1160" t="s">
        <v>435</v>
      </c>
      <c r="W4" s="1161"/>
      <c r="X4" s="1160" t="s">
        <v>436</v>
      </c>
      <c r="Y4" s="1161"/>
      <c r="Z4" s="1160" t="s">
        <v>437</v>
      </c>
      <c r="AA4" s="1161"/>
      <c r="AB4" s="1160" t="s">
        <v>438</v>
      </c>
      <c r="AC4" s="1161"/>
      <c r="AD4" s="1160" t="s">
        <v>439</v>
      </c>
      <c r="AE4" s="1162"/>
      <c r="AF4" s="259"/>
      <c r="AG4" s="259"/>
    </row>
    <row r="5" spans="1:33" s="194" customFormat="1" ht="14.25" customHeight="1">
      <c r="A5" s="203"/>
      <c r="B5" s="1163" t="s">
        <v>433</v>
      </c>
      <c r="C5" s="1164"/>
      <c r="D5" s="1163" t="s">
        <v>440</v>
      </c>
      <c r="E5" s="1164"/>
      <c r="F5" s="1163" t="s">
        <v>441</v>
      </c>
      <c r="G5" s="1164"/>
      <c r="H5" s="1163" t="s">
        <v>442</v>
      </c>
      <c r="I5" s="1164"/>
      <c r="J5" s="1163" t="s">
        <v>443</v>
      </c>
      <c r="K5" s="1164"/>
      <c r="L5" s="1163" t="s">
        <v>444</v>
      </c>
      <c r="M5" s="1164"/>
      <c r="N5" s="1163" t="s">
        <v>445</v>
      </c>
      <c r="O5" s="1165"/>
      <c r="P5" s="226"/>
      <c r="Q5" s="236"/>
      <c r="R5" s="1163" t="s">
        <v>433</v>
      </c>
      <c r="S5" s="1164"/>
      <c r="T5" s="1163" t="s">
        <v>440</v>
      </c>
      <c r="U5" s="1164"/>
      <c r="V5" s="1163" t="s">
        <v>441</v>
      </c>
      <c r="W5" s="1164"/>
      <c r="X5" s="1163" t="s">
        <v>442</v>
      </c>
      <c r="Y5" s="1164"/>
      <c r="Z5" s="1163" t="s">
        <v>443</v>
      </c>
      <c r="AA5" s="1164"/>
      <c r="AB5" s="1163" t="s">
        <v>444</v>
      </c>
      <c r="AC5" s="1164"/>
      <c r="AD5" s="1163" t="s">
        <v>445</v>
      </c>
      <c r="AE5" s="1165"/>
      <c r="AF5" s="259"/>
      <c r="AG5" s="259"/>
    </row>
    <row r="6" spans="1:33" s="194" customFormat="1" ht="14.25" customHeight="1">
      <c r="A6" s="204"/>
      <c r="B6" s="1170">
        <v>1</v>
      </c>
      <c r="C6" s="1171"/>
      <c r="D6" s="1172">
        <v>2</v>
      </c>
      <c r="E6" s="1173"/>
      <c r="F6" s="1174">
        <v>3</v>
      </c>
      <c r="G6" s="1175"/>
      <c r="H6" s="1174">
        <v>4</v>
      </c>
      <c r="I6" s="1175"/>
      <c r="J6" s="1174">
        <v>5</v>
      </c>
      <c r="K6" s="1175"/>
      <c r="L6" s="1174">
        <v>6</v>
      </c>
      <c r="M6" s="1175"/>
      <c r="N6" s="1168">
        <v>7</v>
      </c>
      <c r="O6" s="1169"/>
      <c r="P6" s="227"/>
      <c r="Q6" s="237"/>
      <c r="R6" s="1176">
        <v>1</v>
      </c>
      <c r="S6" s="1177"/>
      <c r="T6" s="1174">
        <v>2</v>
      </c>
      <c r="U6" s="1175"/>
      <c r="V6" s="1174">
        <v>3</v>
      </c>
      <c r="W6" s="1175"/>
      <c r="X6" s="1174">
        <v>4</v>
      </c>
      <c r="Y6" s="1175"/>
      <c r="Z6" s="1174">
        <v>5</v>
      </c>
      <c r="AA6" s="1175"/>
      <c r="AB6" s="1174">
        <v>6</v>
      </c>
      <c r="AC6" s="1175"/>
      <c r="AD6" s="1168">
        <v>7</v>
      </c>
      <c r="AE6" s="1169"/>
      <c r="AG6" s="259"/>
    </row>
    <row r="7" spans="1:33" s="194" customFormat="1" ht="14.25" customHeight="1">
      <c r="A7" s="205"/>
      <c r="B7" s="1168">
        <v>8</v>
      </c>
      <c r="C7" s="1180"/>
      <c r="D7" s="1166">
        <v>9</v>
      </c>
      <c r="E7" s="1167"/>
      <c r="F7" s="1166">
        <v>10</v>
      </c>
      <c r="G7" s="1167"/>
      <c r="H7" s="1166">
        <v>11</v>
      </c>
      <c r="I7" s="1167"/>
      <c r="J7" s="1166">
        <v>12</v>
      </c>
      <c r="K7" s="1167"/>
      <c r="L7" s="1166">
        <v>13</v>
      </c>
      <c r="M7" s="1167"/>
      <c r="N7" s="1168">
        <v>14</v>
      </c>
      <c r="O7" s="1169"/>
      <c r="P7" s="227"/>
      <c r="Q7" s="238"/>
      <c r="R7" s="1168">
        <v>8</v>
      </c>
      <c r="S7" s="1180"/>
      <c r="T7" s="1166">
        <v>9</v>
      </c>
      <c r="U7" s="1167"/>
      <c r="V7" s="1166">
        <v>10</v>
      </c>
      <c r="W7" s="1167"/>
      <c r="X7" s="1166">
        <v>11</v>
      </c>
      <c r="Y7" s="1167"/>
      <c r="Z7" s="1166">
        <v>12</v>
      </c>
      <c r="AA7" s="1167"/>
      <c r="AB7" s="1166">
        <v>13</v>
      </c>
      <c r="AC7" s="1167"/>
      <c r="AD7" s="1168">
        <v>14</v>
      </c>
      <c r="AE7" s="1169"/>
      <c r="AG7" s="259"/>
    </row>
    <row r="8" spans="1:33" s="194" customFormat="1" ht="14.25" customHeight="1">
      <c r="A8" s="205">
        <v>1</v>
      </c>
      <c r="B8" s="1168">
        <v>15</v>
      </c>
      <c r="C8" s="1180"/>
      <c r="D8" s="1166">
        <v>16</v>
      </c>
      <c r="E8" s="1167"/>
      <c r="F8" s="1166">
        <v>17</v>
      </c>
      <c r="G8" s="1167"/>
      <c r="H8" s="1166">
        <v>18</v>
      </c>
      <c r="I8" s="1167"/>
      <c r="J8" s="1166">
        <v>19</v>
      </c>
      <c r="K8" s="1167"/>
      <c r="L8" s="1166">
        <v>20</v>
      </c>
      <c r="M8" s="1167"/>
      <c r="N8" s="1168">
        <v>21</v>
      </c>
      <c r="O8" s="1169"/>
      <c r="P8" s="227"/>
      <c r="Q8" s="239">
        <v>7</v>
      </c>
      <c r="R8" s="1168">
        <v>15</v>
      </c>
      <c r="S8" s="1180"/>
      <c r="T8" s="1166">
        <v>16</v>
      </c>
      <c r="U8" s="1167"/>
      <c r="V8" s="1166">
        <v>17</v>
      </c>
      <c r="W8" s="1167"/>
      <c r="X8" s="1166">
        <v>18</v>
      </c>
      <c r="Y8" s="1167"/>
      <c r="Z8" s="1166">
        <v>19</v>
      </c>
      <c r="AA8" s="1167"/>
      <c r="AB8" s="1178">
        <v>20</v>
      </c>
      <c r="AC8" s="1179"/>
      <c r="AD8" s="1168">
        <v>21</v>
      </c>
      <c r="AE8" s="1169"/>
      <c r="AG8" s="259"/>
    </row>
    <row r="9" spans="1:33" s="194" customFormat="1" ht="14.25" customHeight="1">
      <c r="A9" s="205" t="s">
        <v>440</v>
      </c>
      <c r="B9" s="1181">
        <v>22</v>
      </c>
      <c r="C9" s="1182"/>
      <c r="D9" s="1181">
        <v>23</v>
      </c>
      <c r="E9" s="1182"/>
      <c r="F9" s="1181">
        <v>24</v>
      </c>
      <c r="G9" s="1182"/>
      <c r="H9" s="1168">
        <v>25</v>
      </c>
      <c r="I9" s="1180"/>
      <c r="J9" s="1168">
        <v>26</v>
      </c>
      <c r="K9" s="1180"/>
      <c r="L9" s="1168">
        <v>27</v>
      </c>
      <c r="M9" s="1180"/>
      <c r="N9" s="1168">
        <v>28</v>
      </c>
      <c r="O9" s="1169"/>
      <c r="P9" s="227"/>
      <c r="Q9" s="238" t="s">
        <v>440</v>
      </c>
      <c r="R9" s="1168">
        <v>22</v>
      </c>
      <c r="S9" s="1180"/>
      <c r="T9" s="1166">
        <v>23</v>
      </c>
      <c r="U9" s="1167"/>
      <c r="V9" s="1166">
        <v>24</v>
      </c>
      <c r="W9" s="1167"/>
      <c r="X9" s="1166">
        <v>25</v>
      </c>
      <c r="Y9" s="1167"/>
      <c r="Z9" s="1166">
        <v>26</v>
      </c>
      <c r="AA9" s="1167"/>
      <c r="AB9" s="1166">
        <v>27</v>
      </c>
      <c r="AC9" s="1167"/>
      <c r="AD9" s="1168">
        <v>28</v>
      </c>
      <c r="AE9" s="1169"/>
      <c r="AG9" s="259"/>
    </row>
    <row r="10" spans="1:33" s="194" customFormat="1" ht="14.25" customHeight="1">
      <c r="A10" s="206">
        <v>17</v>
      </c>
      <c r="B10" s="1168">
        <v>29</v>
      </c>
      <c r="C10" s="1180"/>
      <c r="D10" s="1166">
        <v>30</v>
      </c>
      <c r="E10" s="1167"/>
      <c r="F10" s="1166">
        <v>31</v>
      </c>
      <c r="G10" s="1167"/>
      <c r="H10" s="1166"/>
      <c r="I10" s="1167"/>
      <c r="J10" s="1166"/>
      <c r="K10" s="1167"/>
      <c r="L10" s="1166"/>
      <c r="M10" s="1167"/>
      <c r="N10" s="1178"/>
      <c r="O10" s="1185"/>
      <c r="P10" s="227"/>
      <c r="Q10" s="240">
        <v>22</v>
      </c>
      <c r="R10" s="1168">
        <v>29</v>
      </c>
      <c r="S10" s="1180"/>
      <c r="T10" s="1166">
        <v>30</v>
      </c>
      <c r="U10" s="1167"/>
      <c r="V10" s="1166">
        <v>31</v>
      </c>
      <c r="W10" s="1167"/>
      <c r="X10" s="1166"/>
      <c r="Y10" s="1167"/>
      <c r="Z10" s="1166"/>
      <c r="AA10" s="1167"/>
      <c r="AB10" s="1166"/>
      <c r="AC10" s="1167"/>
      <c r="AD10" s="1178"/>
      <c r="AE10" s="1185"/>
      <c r="AG10" s="259"/>
    </row>
    <row r="11" spans="1:33" s="194" customFormat="1" ht="14.25" customHeight="1">
      <c r="A11" s="205"/>
      <c r="B11" s="1183"/>
      <c r="C11" s="1187"/>
      <c r="D11" s="1183"/>
      <c r="E11" s="1187"/>
      <c r="F11" s="1183"/>
      <c r="G11" s="1187"/>
      <c r="H11" s="1183"/>
      <c r="I11" s="1187"/>
      <c r="J11" s="1183"/>
      <c r="K11" s="1187"/>
      <c r="L11" s="1183"/>
      <c r="M11" s="1187"/>
      <c r="N11" s="1183"/>
      <c r="O11" s="1184"/>
      <c r="P11" s="227"/>
      <c r="Q11" s="241"/>
      <c r="R11" s="1166"/>
      <c r="S11" s="1167"/>
      <c r="T11" s="1166"/>
      <c r="U11" s="1167"/>
      <c r="V11" s="1166"/>
      <c r="W11" s="1167"/>
      <c r="X11" s="1166"/>
      <c r="Y11" s="1167"/>
      <c r="Z11" s="1166"/>
      <c r="AA11" s="1167"/>
      <c r="AB11" s="1166"/>
      <c r="AC11" s="1167"/>
      <c r="AD11" s="1183"/>
      <c r="AE11" s="1184"/>
      <c r="AG11" s="259"/>
    </row>
    <row r="12" spans="1:33" s="194" customFormat="1" ht="14.25" customHeight="1">
      <c r="A12" s="207"/>
      <c r="B12" s="1174"/>
      <c r="C12" s="1175"/>
      <c r="D12" s="1174"/>
      <c r="E12" s="1175"/>
      <c r="F12" s="1174"/>
      <c r="G12" s="1175"/>
      <c r="H12" s="1174">
        <v>1</v>
      </c>
      <c r="I12" s="1175"/>
      <c r="J12" s="1174">
        <v>2</v>
      </c>
      <c r="K12" s="1175"/>
      <c r="L12" s="1174">
        <v>3</v>
      </c>
      <c r="M12" s="1175"/>
      <c r="N12" s="1176">
        <v>4</v>
      </c>
      <c r="O12" s="1186"/>
      <c r="P12" s="227"/>
      <c r="Q12" s="242"/>
      <c r="R12" s="1174"/>
      <c r="S12" s="1175"/>
      <c r="T12" s="1174"/>
      <c r="U12" s="1175"/>
      <c r="V12" s="1174"/>
      <c r="W12" s="1175"/>
      <c r="X12" s="1174">
        <v>1</v>
      </c>
      <c r="Y12" s="1175"/>
      <c r="Z12" s="1174">
        <v>2</v>
      </c>
      <c r="AA12" s="1175"/>
      <c r="AB12" s="1174">
        <v>3</v>
      </c>
      <c r="AC12" s="1175"/>
      <c r="AD12" s="1176">
        <v>4</v>
      </c>
      <c r="AE12" s="1186"/>
      <c r="AG12" s="259"/>
    </row>
    <row r="13" spans="1:33" s="194" customFormat="1" ht="14.25" customHeight="1">
      <c r="A13" s="205"/>
      <c r="B13" s="1168">
        <v>5</v>
      </c>
      <c r="C13" s="1180"/>
      <c r="D13" s="1178">
        <v>6</v>
      </c>
      <c r="E13" s="1179"/>
      <c r="F13" s="1166">
        <v>7</v>
      </c>
      <c r="G13" s="1167"/>
      <c r="H13" s="1166">
        <v>8</v>
      </c>
      <c r="I13" s="1167"/>
      <c r="J13" s="1166">
        <v>9</v>
      </c>
      <c r="K13" s="1167"/>
      <c r="L13" s="1166">
        <v>10</v>
      </c>
      <c r="M13" s="1167"/>
      <c r="N13" s="1168">
        <v>11</v>
      </c>
      <c r="O13" s="1169"/>
      <c r="P13" s="227"/>
      <c r="Q13" s="243"/>
      <c r="R13" s="1168">
        <v>5</v>
      </c>
      <c r="S13" s="1180"/>
      <c r="T13" s="1166">
        <v>6</v>
      </c>
      <c r="U13" s="1167"/>
      <c r="V13" s="1166">
        <v>7</v>
      </c>
      <c r="W13" s="1167"/>
      <c r="X13" s="1166">
        <v>8</v>
      </c>
      <c r="Y13" s="1167"/>
      <c r="Z13" s="1166">
        <v>9</v>
      </c>
      <c r="AA13" s="1167"/>
      <c r="AB13" s="1166">
        <v>10</v>
      </c>
      <c r="AC13" s="1167"/>
      <c r="AD13" s="1168">
        <v>11</v>
      </c>
      <c r="AE13" s="1169"/>
      <c r="AG13" s="259"/>
    </row>
    <row r="14" spans="1:33" s="194" customFormat="1" ht="14.25" customHeight="1">
      <c r="A14" s="208">
        <v>2</v>
      </c>
      <c r="B14" s="1168">
        <v>12</v>
      </c>
      <c r="C14" s="1180"/>
      <c r="D14" s="1166">
        <v>13</v>
      </c>
      <c r="E14" s="1167"/>
      <c r="F14" s="1166">
        <v>14</v>
      </c>
      <c r="G14" s="1167"/>
      <c r="H14" s="1166">
        <v>15</v>
      </c>
      <c r="I14" s="1167"/>
      <c r="J14" s="1166">
        <v>16</v>
      </c>
      <c r="K14" s="1167"/>
      <c r="L14" s="1166">
        <v>17</v>
      </c>
      <c r="M14" s="1167"/>
      <c r="N14" s="1168">
        <v>18</v>
      </c>
      <c r="O14" s="1169"/>
      <c r="P14" s="227"/>
      <c r="Q14" s="244">
        <v>8</v>
      </c>
      <c r="R14" s="1168">
        <v>12</v>
      </c>
      <c r="S14" s="1180"/>
      <c r="T14" s="1168">
        <v>13</v>
      </c>
      <c r="U14" s="1180"/>
      <c r="V14" s="1168">
        <v>14</v>
      </c>
      <c r="W14" s="1180"/>
      <c r="X14" s="1166">
        <v>15</v>
      </c>
      <c r="Y14" s="1167"/>
      <c r="Z14" s="1166">
        <v>16</v>
      </c>
      <c r="AA14" s="1167"/>
      <c r="AB14" s="1166">
        <v>17</v>
      </c>
      <c r="AC14" s="1167"/>
      <c r="AD14" s="1166">
        <v>18</v>
      </c>
      <c r="AE14" s="1188"/>
      <c r="AG14" s="259"/>
    </row>
    <row r="15" spans="1:33" s="194" customFormat="1" ht="14.25" customHeight="1">
      <c r="A15" s="208" t="s">
        <v>440</v>
      </c>
      <c r="B15" s="1168">
        <v>19</v>
      </c>
      <c r="C15" s="1180"/>
      <c r="D15" s="1166">
        <v>20</v>
      </c>
      <c r="E15" s="1167"/>
      <c r="F15" s="1166">
        <v>21</v>
      </c>
      <c r="G15" s="1167"/>
      <c r="H15" s="1166">
        <v>22</v>
      </c>
      <c r="I15" s="1167"/>
      <c r="J15" s="1166">
        <v>23</v>
      </c>
      <c r="K15" s="1167"/>
      <c r="L15" s="1166">
        <v>24</v>
      </c>
      <c r="M15" s="1167"/>
      <c r="N15" s="1168">
        <v>25</v>
      </c>
      <c r="O15" s="1169"/>
      <c r="P15" s="227"/>
      <c r="Q15" s="243" t="s">
        <v>440</v>
      </c>
      <c r="R15" s="1168">
        <v>19</v>
      </c>
      <c r="S15" s="1180"/>
      <c r="T15" s="1166">
        <v>20</v>
      </c>
      <c r="U15" s="1167"/>
      <c r="V15" s="1166">
        <v>21</v>
      </c>
      <c r="W15" s="1167"/>
      <c r="X15" s="1166">
        <v>22</v>
      </c>
      <c r="Y15" s="1167"/>
      <c r="Z15" s="1166">
        <v>23</v>
      </c>
      <c r="AA15" s="1167"/>
      <c r="AB15" s="1166">
        <v>24</v>
      </c>
      <c r="AC15" s="1167"/>
      <c r="AD15" s="1168">
        <v>25</v>
      </c>
      <c r="AE15" s="1169"/>
      <c r="AG15" s="259"/>
    </row>
    <row r="16" spans="1:33" s="194" customFormat="1" ht="14.25" customHeight="1">
      <c r="A16" s="209">
        <v>21</v>
      </c>
      <c r="B16" s="1168">
        <v>26</v>
      </c>
      <c r="C16" s="1180"/>
      <c r="D16" s="1166">
        <v>27</v>
      </c>
      <c r="E16" s="1167"/>
      <c r="F16" s="1166">
        <v>28</v>
      </c>
      <c r="G16" s="1167"/>
      <c r="H16" s="1178">
        <v>29</v>
      </c>
      <c r="I16" s="1179"/>
      <c r="J16" s="1178"/>
      <c r="K16" s="1179"/>
      <c r="L16" s="1166"/>
      <c r="M16" s="1167"/>
      <c r="N16" s="1166"/>
      <c r="O16" s="1188"/>
      <c r="P16" s="227"/>
      <c r="Q16" s="245">
        <v>22</v>
      </c>
      <c r="R16" s="1168">
        <v>26</v>
      </c>
      <c r="S16" s="1180"/>
      <c r="T16" s="1166">
        <v>27</v>
      </c>
      <c r="U16" s="1167"/>
      <c r="V16" s="1166">
        <v>28</v>
      </c>
      <c r="W16" s="1167"/>
      <c r="X16" s="1178">
        <v>29</v>
      </c>
      <c r="Y16" s="1179"/>
      <c r="Z16" s="1178">
        <v>30</v>
      </c>
      <c r="AA16" s="1179"/>
      <c r="AB16" s="1166">
        <v>31</v>
      </c>
      <c r="AC16" s="1167"/>
      <c r="AD16" s="1166"/>
      <c r="AE16" s="1188"/>
      <c r="AG16" s="259"/>
    </row>
    <row r="17" spans="1:33" s="194" customFormat="1" ht="14.25" customHeight="1">
      <c r="A17" s="208"/>
      <c r="B17" s="1183"/>
      <c r="C17" s="1187"/>
      <c r="D17" s="1183"/>
      <c r="E17" s="1187"/>
      <c r="F17" s="1183"/>
      <c r="G17" s="1187"/>
      <c r="H17" s="1183"/>
      <c r="I17" s="1187"/>
      <c r="J17" s="1183"/>
      <c r="K17" s="1187"/>
      <c r="L17" s="1183"/>
      <c r="M17" s="1187"/>
      <c r="N17" s="1183"/>
      <c r="O17" s="1184"/>
      <c r="P17" s="228"/>
      <c r="Q17" s="246"/>
      <c r="R17" s="1183"/>
      <c r="S17" s="1187"/>
      <c r="T17" s="1183"/>
      <c r="U17" s="1187"/>
      <c r="V17" s="1183"/>
      <c r="W17" s="1187"/>
      <c r="X17" s="1183"/>
      <c r="Y17" s="1187"/>
      <c r="Z17" s="1183"/>
      <c r="AA17" s="1187"/>
      <c r="AB17" s="1183"/>
      <c r="AC17" s="1187"/>
      <c r="AD17" s="1183"/>
      <c r="AE17" s="1184"/>
      <c r="AG17" s="259"/>
    </row>
    <row r="18" spans="1:33" s="194" customFormat="1" ht="14.25" customHeight="1">
      <c r="A18" s="207"/>
      <c r="B18" s="1174"/>
      <c r="C18" s="1175"/>
      <c r="D18" s="1174"/>
      <c r="E18" s="1175"/>
      <c r="F18" s="1174"/>
      <c r="G18" s="1175"/>
      <c r="H18" s="1174"/>
      <c r="I18" s="1175"/>
      <c r="J18" s="1174">
        <v>1</v>
      </c>
      <c r="K18" s="1175"/>
      <c r="L18" s="1174">
        <v>2</v>
      </c>
      <c r="M18" s="1175"/>
      <c r="N18" s="1176">
        <v>3</v>
      </c>
      <c r="O18" s="1186"/>
      <c r="P18" s="227"/>
      <c r="Q18" s="238"/>
      <c r="R18" s="1174"/>
      <c r="S18" s="1175"/>
      <c r="T18" s="1174"/>
      <c r="U18" s="1175"/>
      <c r="V18" s="1174"/>
      <c r="W18" s="1175"/>
      <c r="X18" s="1174"/>
      <c r="Y18" s="1175"/>
      <c r="Z18" s="1174"/>
      <c r="AA18" s="1175"/>
      <c r="AB18" s="1174"/>
      <c r="AC18" s="1175"/>
      <c r="AD18" s="1176">
        <v>1</v>
      </c>
      <c r="AE18" s="1186"/>
      <c r="AG18" s="259"/>
    </row>
    <row r="19" spans="1:33" s="194" customFormat="1" ht="14.25" customHeight="1">
      <c r="A19" s="208"/>
      <c r="B19" s="1168">
        <v>4</v>
      </c>
      <c r="C19" s="1180"/>
      <c r="D19" s="1166">
        <v>5</v>
      </c>
      <c r="E19" s="1167"/>
      <c r="F19" s="1166">
        <v>6</v>
      </c>
      <c r="G19" s="1167"/>
      <c r="H19" s="1166">
        <v>7</v>
      </c>
      <c r="I19" s="1167"/>
      <c r="J19" s="1166">
        <v>8</v>
      </c>
      <c r="K19" s="1167"/>
      <c r="L19" s="1166">
        <v>9</v>
      </c>
      <c r="M19" s="1167"/>
      <c r="N19" s="1168">
        <v>10</v>
      </c>
      <c r="O19" s="1169"/>
      <c r="P19" s="227"/>
      <c r="Q19" s="238"/>
      <c r="R19" s="1168">
        <v>2</v>
      </c>
      <c r="S19" s="1180"/>
      <c r="T19" s="1166">
        <v>3</v>
      </c>
      <c r="U19" s="1167"/>
      <c r="V19" s="1166">
        <v>4</v>
      </c>
      <c r="W19" s="1167"/>
      <c r="X19" s="1166">
        <v>5</v>
      </c>
      <c r="Y19" s="1167"/>
      <c r="Z19" s="1166">
        <v>6</v>
      </c>
      <c r="AA19" s="1167"/>
      <c r="AB19" s="1166">
        <v>7</v>
      </c>
      <c r="AC19" s="1167"/>
      <c r="AD19" s="1168">
        <v>8</v>
      </c>
      <c r="AE19" s="1169"/>
      <c r="AG19" s="259"/>
    </row>
    <row r="20" spans="1:33" s="194" customFormat="1" ht="14.25" customHeight="1">
      <c r="A20" s="208">
        <v>3</v>
      </c>
      <c r="B20" s="1168">
        <v>11</v>
      </c>
      <c r="C20" s="1180"/>
      <c r="D20" s="1166">
        <v>12</v>
      </c>
      <c r="E20" s="1167"/>
      <c r="F20" s="1166">
        <v>13</v>
      </c>
      <c r="G20" s="1167"/>
      <c r="H20" s="1166">
        <v>14</v>
      </c>
      <c r="I20" s="1167"/>
      <c r="J20" s="1166">
        <v>15</v>
      </c>
      <c r="K20" s="1167"/>
      <c r="L20" s="1166">
        <v>16</v>
      </c>
      <c r="M20" s="1167"/>
      <c r="N20" s="1168">
        <v>17</v>
      </c>
      <c r="O20" s="1169"/>
      <c r="P20" s="227"/>
      <c r="Q20" s="239">
        <v>9</v>
      </c>
      <c r="R20" s="1168">
        <v>9</v>
      </c>
      <c r="S20" s="1180"/>
      <c r="T20" s="1166">
        <v>10</v>
      </c>
      <c r="U20" s="1167"/>
      <c r="V20" s="1166">
        <v>11</v>
      </c>
      <c r="W20" s="1167"/>
      <c r="X20" s="1166">
        <v>12</v>
      </c>
      <c r="Y20" s="1167"/>
      <c r="Z20" s="1166">
        <v>13</v>
      </c>
      <c r="AA20" s="1167"/>
      <c r="AB20" s="1166">
        <v>14</v>
      </c>
      <c r="AC20" s="1167"/>
      <c r="AD20" s="1189">
        <v>15</v>
      </c>
      <c r="AE20" s="1169"/>
      <c r="AG20" s="259"/>
    </row>
    <row r="21" spans="1:33" s="194" customFormat="1" ht="14.25" customHeight="1">
      <c r="A21" s="208" t="s">
        <v>440</v>
      </c>
      <c r="B21" s="1168">
        <v>18</v>
      </c>
      <c r="C21" s="1180"/>
      <c r="D21" s="1166">
        <v>19</v>
      </c>
      <c r="E21" s="1167"/>
      <c r="F21" s="1166">
        <v>20</v>
      </c>
      <c r="G21" s="1167"/>
      <c r="H21" s="1166">
        <v>21</v>
      </c>
      <c r="I21" s="1167"/>
      <c r="J21" s="1166">
        <v>22</v>
      </c>
      <c r="K21" s="1167"/>
      <c r="L21" s="1166">
        <v>23</v>
      </c>
      <c r="M21" s="1167"/>
      <c r="N21" s="1168">
        <v>24</v>
      </c>
      <c r="O21" s="1169"/>
      <c r="P21" s="227"/>
      <c r="Q21" s="247" t="s">
        <v>440</v>
      </c>
      <c r="R21" s="1168">
        <v>16</v>
      </c>
      <c r="S21" s="1180"/>
      <c r="T21" s="1166">
        <v>17</v>
      </c>
      <c r="U21" s="1167"/>
      <c r="V21" s="1166">
        <v>18</v>
      </c>
      <c r="W21" s="1167"/>
      <c r="X21" s="1166">
        <v>19</v>
      </c>
      <c r="Y21" s="1167"/>
      <c r="Z21" s="1166">
        <v>20</v>
      </c>
      <c r="AA21" s="1167"/>
      <c r="AB21" s="1166">
        <v>21</v>
      </c>
      <c r="AC21" s="1167"/>
      <c r="AD21" s="1168">
        <v>22</v>
      </c>
      <c r="AE21" s="1169"/>
      <c r="AG21" s="259"/>
    </row>
    <row r="22" spans="1:33" s="194" customFormat="1" ht="14.25" customHeight="1">
      <c r="A22" s="209">
        <v>22</v>
      </c>
      <c r="B22" s="1168">
        <v>25</v>
      </c>
      <c r="C22" s="1180"/>
      <c r="D22" s="1166">
        <v>26</v>
      </c>
      <c r="E22" s="1167"/>
      <c r="F22" s="1166">
        <v>27</v>
      </c>
      <c r="G22" s="1167"/>
      <c r="H22" s="1166">
        <v>28</v>
      </c>
      <c r="I22" s="1167"/>
      <c r="J22" s="1166">
        <v>29</v>
      </c>
      <c r="K22" s="1167"/>
      <c r="L22" s="1166">
        <v>30</v>
      </c>
      <c r="M22" s="1167"/>
      <c r="N22" s="1168">
        <v>31</v>
      </c>
      <c r="O22" s="1169"/>
      <c r="P22" s="227"/>
      <c r="Q22" s="240">
        <v>20</v>
      </c>
      <c r="R22" s="1168">
        <v>23</v>
      </c>
      <c r="S22" s="1180"/>
      <c r="T22" s="1166">
        <v>24</v>
      </c>
      <c r="U22" s="1167"/>
      <c r="V22" s="1166">
        <v>25</v>
      </c>
      <c r="W22" s="1167"/>
      <c r="X22" s="1166">
        <v>26</v>
      </c>
      <c r="Y22" s="1167"/>
      <c r="Z22" s="1166">
        <v>27</v>
      </c>
      <c r="AA22" s="1167"/>
      <c r="AB22" s="1166">
        <v>28</v>
      </c>
      <c r="AC22" s="1167"/>
      <c r="AD22" s="1168">
        <v>29</v>
      </c>
      <c r="AE22" s="1169"/>
      <c r="AG22" s="259"/>
    </row>
    <row r="23" spans="1:33" s="194" customFormat="1" ht="14.25" customHeight="1">
      <c r="A23" s="210"/>
      <c r="B23" s="1183"/>
      <c r="C23" s="1187"/>
      <c r="D23" s="1183"/>
      <c r="E23" s="1187"/>
      <c r="F23" s="1183"/>
      <c r="G23" s="1187"/>
      <c r="H23" s="1183"/>
      <c r="I23" s="1187"/>
      <c r="J23" s="1183"/>
      <c r="K23" s="1187"/>
      <c r="L23" s="1183"/>
      <c r="M23" s="1187"/>
      <c r="N23" s="1183"/>
      <c r="O23" s="1184"/>
      <c r="P23" s="228"/>
      <c r="Q23" s="241"/>
      <c r="R23" s="1191">
        <v>30</v>
      </c>
      <c r="S23" s="1192"/>
      <c r="T23" s="1183"/>
      <c r="U23" s="1187"/>
      <c r="V23" s="1183"/>
      <c r="W23" s="1187"/>
      <c r="X23" s="1183"/>
      <c r="Y23" s="1187"/>
      <c r="Z23" s="1183"/>
      <c r="AA23" s="1187"/>
      <c r="AB23" s="1183"/>
      <c r="AC23" s="1187"/>
      <c r="AD23" s="1183"/>
      <c r="AE23" s="1184"/>
      <c r="AG23" s="259"/>
    </row>
    <row r="24" spans="1:33" s="194" customFormat="1" ht="14.25" customHeight="1">
      <c r="A24" s="207"/>
      <c r="B24" s="1174">
        <v>1</v>
      </c>
      <c r="C24" s="1175"/>
      <c r="D24" s="1172">
        <v>2</v>
      </c>
      <c r="E24" s="1173"/>
      <c r="F24" s="1174">
        <v>3</v>
      </c>
      <c r="G24" s="1175"/>
      <c r="H24" s="1170">
        <v>4</v>
      </c>
      <c r="I24" s="1171"/>
      <c r="J24" s="1174">
        <v>5</v>
      </c>
      <c r="K24" s="1175"/>
      <c r="L24" s="1174">
        <v>6</v>
      </c>
      <c r="M24" s="1175"/>
      <c r="N24" s="1168">
        <v>7</v>
      </c>
      <c r="O24" s="1169"/>
      <c r="P24" s="227"/>
      <c r="Q24" s="237"/>
      <c r="R24" s="1172"/>
      <c r="S24" s="1173"/>
      <c r="T24" s="1170">
        <v>1</v>
      </c>
      <c r="U24" s="1171"/>
      <c r="V24" s="1170">
        <v>2</v>
      </c>
      <c r="W24" s="1171"/>
      <c r="X24" s="1170">
        <v>3</v>
      </c>
      <c r="Y24" s="1171"/>
      <c r="Z24" s="1172">
        <v>4</v>
      </c>
      <c r="AA24" s="1173"/>
      <c r="AB24" s="1172">
        <v>5</v>
      </c>
      <c r="AC24" s="1173"/>
      <c r="AD24" s="1172">
        <v>6</v>
      </c>
      <c r="AE24" s="1190"/>
      <c r="AG24" s="259"/>
    </row>
    <row r="25" spans="1:33" s="194" customFormat="1" ht="14.25" customHeight="1">
      <c r="A25" s="208"/>
      <c r="B25" s="1168">
        <v>8</v>
      </c>
      <c r="C25" s="1180"/>
      <c r="D25" s="1166">
        <v>9</v>
      </c>
      <c r="E25" s="1167"/>
      <c r="F25" s="1166">
        <v>10</v>
      </c>
      <c r="G25" s="1167"/>
      <c r="H25" s="1166">
        <v>11</v>
      </c>
      <c r="I25" s="1167"/>
      <c r="J25" s="1166">
        <v>12</v>
      </c>
      <c r="K25" s="1167"/>
      <c r="L25" s="1166">
        <v>13</v>
      </c>
      <c r="M25" s="1167"/>
      <c r="N25" s="1168">
        <v>14</v>
      </c>
      <c r="O25" s="1169"/>
      <c r="P25" s="227"/>
      <c r="Q25" s="238"/>
      <c r="R25" s="1168">
        <v>7</v>
      </c>
      <c r="S25" s="1180"/>
      <c r="T25" s="1166">
        <v>8</v>
      </c>
      <c r="U25" s="1167"/>
      <c r="V25" s="1166">
        <v>9</v>
      </c>
      <c r="W25" s="1167"/>
      <c r="X25" s="1166">
        <v>10</v>
      </c>
      <c r="Y25" s="1167"/>
      <c r="Z25" s="1166">
        <v>11</v>
      </c>
      <c r="AA25" s="1167"/>
      <c r="AB25" s="1166">
        <v>12</v>
      </c>
      <c r="AC25" s="1167"/>
      <c r="AD25" s="1168">
        <v>13</v>
      </c>
      <c r="AE25" s="1169"/>
      <c r="AG25" s="259"/>
    </row>
    <row r="26" spans="1:33" s="194" customFormat="1" ht="14.25" customHeight="1">
      <c r="A26" s="208">
        <v>4</v>
      </c>
      <c r="B26" s="1168">
        <v>15</v>
      </c>
      <c r="C26" s="1180"/>
      <c r="D26" s="1166">
        <v>16</v>
      </c>
      <c r="E26" s="1167"/>
      <c r="F26" s="1166">
        <v>17</v>
      </c>
      <c r="G26" s="1167"/>
      <c r="H26" s="1166">
        <v>18</v>
      </c>
      <c r="I26" s="1167"/>
      <c r="J26" s="1166">
        <v>19</v>
      </c>
      <c r="K26" s="1167"/>
      <c r="L26" s="1178">
        <v>20</v>
      </c>
      <c r="M26" s="1179"/>
      <c r="N26" s="1168">
        <v>21</v>
      </c>
      <c r="O26" s="1169"/>
      <c r="P26" s="227"/>
      <c r="Q26" s="239">
        <v>10</v>
      </c>
      <c r="R26" s="1168">
        <v>14</v>
      </c>
      <c r="S26" s="1180"/>
      <c r="T26" s="1166">
        <v>15</v>
      </c>
      <c r="U26" s="1167"/>
      <c r="V26" s="1166">
        <v>16</v>
      </c>
      <c r="W26" s="1167"/>
      <c r="X26" s="1166">
        <v>17</v>
      </c>
      <c r="Y26" s="1167"/>
      <c r="Z26" s="1166">
        <v>18</v>
      </c>
      <c r="AA26" s="1167"/>
      <c r="AB26" s="1166">
        <v>19</v>
      </c>
      <c r="AC26" s="1167"/>
      <c r="AD26" s="1168">
        <v>20</v>
      </c>
      <c r="AE26" s="1169"/>
      <c r="AG26" s="259"/>
    </row>
    <row r="27" spans="1:33" s="194" customFormat="1" ht="14.25" customHeight="1">
      <c r="A27" s="208" t="s">
        <v>440</v>
      </c>
      <c r="B27" s="1168">
        <v>22</v>
      </c>
      <c r="C27" s="1180"/>
      <c r="D27" s="1166">
        <v>23</v>
      </c>
      <c r="E27" s="1167"/>
      <c r="F27" s="1166">
        <v>24</v>
      </c>
      <c r="G27" s="1167"/>
      <c r="H27" s="1166">
        <v>25</v>
      </c>
      <c r="I27" s="1167"/>
      <c r="J27" s="1166">
        <v>26</v>
      </c>
      <c r="K27" s="1167"/>
      <c r="L27" s="1166">
        <v>27</v>
      </c>
      <c r="M27" s="1167"/>
      <c r="N27" s="1166">
        <v>28</v>
      </c>
      <c r="O27" s="1188"/>
      <c r="P27" s="227"/>
      <c r="Q27" s="247" t="s">
        <v>440</v>
      </c>
      <c r="R27" s="1168">
        <v>21</v>
      </c>
      <c r="S27" s="1180"/>
      <c r="T27" s="1166">
        <v>22</v>
      </c>
      <c r="U27" s="1167"/>
      <c r="V27" s="1166">
        <v>23</v>
      </c>
      <c r="W27" s="1167"/>
      <c r="X27" s="1166">
        <v>24</v>
      </c>
      <c r="Y27" s="1167"/>
      <c r="Z27" s="1166">
        <v>25</v>
      </c>
      <c r="AA27" s="1167"/>
      <c r="AB27" s="1166">
        <v>26</v>
      </c>
      <c r="AC27" s="1167"/>
      <c r="AD27" s="1168">
        <v>27</v>
      </c>
      <c r="AE27" s="1169"/>
      <c r="AG27" s="259"/>
    </row>
    <row r="28" spans="1:33" s="194" customFormat="1" ht="14.25" customHeight="1">
      <c r="A28" s="209">
        <v>21</v>
      </c>
      <c r="B28" s="1168">
        <v>29</v>
      </c>
      <c r="C28" s="1180"/>
      <c r="D28" s="1168">
        <v>30</v>
      </c>
      <c r="E28" s="1180"/>
      <c r="F28" s="1166"/>
      <c r="G28" s="1167"/>
      <c r="H28" s="1166"/>
      <c r="I28" s="1167"/>
      <c r="J28" s="1166"/>
      <c r="K28" s="1167"/>
      <c r="L28" s="1166"/>
      <c r="M28" s="1167"/>
      <c r="N28" s="1178"/>
      <c r="O28" s="1185"/>
      <c r="P28" s="227"/>
      <c r="Q28" s="240">
        <v>21</v>
      </c>
      <c r="R28" s="1168">
        <v>28</v>
      </c>
      <c r="S28" s="1180"/>
      <c r="T28" s="1166">
        <v>29</v>
      </c>
      <c r="U28" s="1167"/>
      <c r="V28" s="1166">
        <v>30</v>
      </c>
      <c r="W28" s="1167"/>
      <c r="X28" s="1166">
        <v>31</v>
      </c>
      <c r="Y28" s="1167"/>
      <c r="Z28" s="1166"/>
      <c r="AA28" s="1167"/>
      <c r="AB28" s="1166"/>
      <c r="AC28" s="1167"/>
      <c r="AD28" s="1178"/>
      <c r="AE28" s="1185"/>
      <c r="AG28" s="259"/>
    </row>
    <row r="29" spans="1:33" s="194" customFormat="1" ht="14.25" customHeight="1">
      <c r="A29" s="210"/>
      <c r="B29" s="1183"/>
      <c r="C29" s="1187"/>
      <c r="D29" s="1183"/>
      <c r="E29" s="1187"/>
      <c r="F29" s="1183"/>
      <c r="G29" s="1187"/>
      <c r="H29" s="1183"/>
      <c r="I29" s="1187"/>
      <c r="J29" s="1183"/>
      <c r="K29" s="1187"/>
      <c r="L29" s="1183"/>
      <c r="M29" s="1187"/>
      <c r="N29" s="1183"/>
      <c r="O29" s="1184"/>
      <c r="P29" s="228"/>
      <c r="Q29" s="241"/>
      <c r="R29" s="1183"/>
      <c r="S29" s="1187"/>
      <c r="T29" s="1183"/>
      <c r="U29" s="1187"/>
      <c r="V29" s="1183"/>
      <c r="W29" s="1187"/>
      <c r="X29" s="1183"/>
      <c r="Y29" s="1187"/>
      <c r="Z29" s="1183"/>
      <c r="AA29" s="1187"/>
      <c r="AB29" s="1183"/>
      <c r="AC29" s="1187"/>
      <c r="AD29" s="1183"/>
      <c r="AE29" s="1184"/>
      <c r="AG29" s="259"/>
    </row>
    <row r="30" spans="1:33" s="194" customFormat="1" ht="14.25" customHeight="1">
      <c r="A30" s="207"/>
      <c r="B30" s="1172"/>
      <c r="C30" s="1193"/>
      <c r="D30" s="1174"/>
      <c r="E30" s="1175"/>
      <c r="F30" s="1170">
        <v>1</v>
      </c>
      <c r="G30" s="1171"/>
      <c r="H30" s="1174">
        <v>2</v>
      </c>
      <c r="I30" s="1175"/>
      <c r="J30" s="1174">
        <v>3</v>
      </c>
      <c r="K30" s="1175"/>
      <c r="L30" s="1174">
        <v>4</v>
      </c>
      <c r="M30" s="1175"/>
      <c r="N30" s="1176">
        <v>5</v>
      </c>
      <c r="O30" s="1186"/>
      <c r="P30" s="227"/>
      <c r="Q30" s="237"/>
      <c r="R30" s="1174"/>
      <c r="S30" s="1175"/>
      <c r="T30" s="1174"/>
      <c r="U30" s="1175"/>
      <c r="V30" s="1174"/>
      <c r="W30" s="1175"/>
      <c r="X30" s="1174"/>
      <c r="Y30" s="1175"/>
      <c r="Z30" s="1174">
        <v>1</v>
      </c>
      <c r="AA30" s="1175"/>
      <c r="AB30" s="1174">
        <v>2</v>
      </c>
      <c r="AC30" s="1175"/>
      <c r="AD30" s="1176">
        <v>3</v>
      </c>
      <c r="AE30" s="1186"/>
      <c r="AG30" s="259"/>
    </row>
    <row r="31" spans="1:33" s="194" customFormat="1" ht="14.25" customHeight="1">
      <c r="A31" s="208"/>
      <c r="B31" s="1168">
        <v>6</v>
      </c>
      <c r="C31" s="1180"/>
      <c r="D31" s="1166">
        <v>7</v>
      </c>
      <c r="E31" s="1167"/>
      <c r="F31" s="1166">
        <v>8</v>
      </c>
      <c r="G31" s="1167"/>
      <c r="H31" s="1166">
        <v>9</v>
      </c>
      <c r="I31" s="1167"/>
      <c r="J31" s="1166">
        <v>10</v>
      </c>
      <c r="K31" s="1167"/>
      <c r="L31" s="1166">
        <v>11</v>
      </c>
      <c r="M31" s="1167"/>
      <c r="N31" s="1168">
        <v>12</v>
      </c>
      <c r="O31" s="1169"/>
      <c r="P31" s="227"/>
      <c r="Q31" s="238"/>
      <c r="R31" s="1168">
        <v>4</v>
      </c>
      <c r="S31" s="1180"/>
      <c r="T31" s="1166">
        <v>5</v>
      </c>
      <c r="U31" s="1167"/>
      <c r="V31" s="1166">
        <v>6</v>
      </c>
      <c r="W31" s="1167"/>
      <c r="X31" s="1166">
        <v>7</v>
      </c>
      <c r="Y31" s="1167"/>
      <c r="Z31" s="1166">
        <v>8</v>
      </c>
      <c r="AA31" s="1167"/>
      <c r="AB31" s="1166">
        <v>9</v>
      </c>
      <c r="AC31" s="1167"/>
      <c r="AD31" s="1168">
        <v>10</v>
      </c>
      <c r="AE31" s="1169"/>
      <c r="AG31" s="259"/>
    </row>
    <row r="32" spans="1:33" s="194" customFormat="1" ht="14.25" customHeight="1">
      <c r="A32" s="208">
        <v>5</v>
      </c>
      <c r="B32" s="1168">
        <v>13</v>
      </c>
      <c r="C32" s="1180"/>
      <c r="D32" s="1166">
        <v>14</v>
      </c>
      <c r="E32" s="1167"/>
      <c r="F32" s="1166">
        <v>15</v>
      </c>
      <c r="G32" s="1167"/>
      <c r="H32" s="1166">
        <v>16</v>
      </c>
      <c r="I32" s="1167"/>
      <c r="J32" s="1166">
        <v>17</v>
      </c>
      <c r="K32" s="1167"/>
      <c r="L32" s="1166">
        <v>18</v>
      </c>
      <c r="M32" s="1167"/>
      <c r="N32" s="1168">
        <v>19</v>
      </c>
      <c r="O32" s="1169"/>
      <c r="P32" s="227"/>
      <c r="Q32" s="239">
        <v>11</v>
      </c>
      <c r="R32" s="1168">
        <v>11</v>
      </c>
      <c r="S32" s="1180"/>
      <c r="T32" s="1166">
        <v>12</v>
      </c>
      <c r="U32" s="1167"/>
      <c r="V32" s="1166">
        <v>13</v>
      </c>
      <c r="W32" s="1167"/>
      <c r="X32" s="1166">
        <v>14</v>
      </c>
      <c r="Y32" s="1167"/>
      <c r="Z32" s="1166">
        <v>15</v>
      </c>
      <c r="AA32" s="1167"/>
      <c r="AB32" s="1166">
        <v>16</v>
      </c>
      <c r="AC32" s="1167"/>
      <c r="AD32" s="1168">
        <v>17</v>
      </c>
      <c r="AE32" s="1169"/>
      <c r="AG32" s="259"/>
    </row>
    <row r="33" spans="1:34" s="194" customFormat="1" ht="14.25" customHeight="1">
      <c r="A33" s="208" t="s">
        <v>440</v>
      </c>
      <c r="B33" s="1168">
        <v>20</v>
      </c>
      <c r="C33" s="1180"/>
      <c r="D33" s="1166">
        <v>21</v>
      </c>
      <c r="E33" s="1167"/>
      <c r="F33" s="1166">
        <v>22</v>
      </c>
      <c r="G33" s="1167"/>
      <c r="H33" s="1166">
        <v>23</v>
      </c>
      <c r="I33" s="1167"/>
      <c r="J33" s="1166">
        <v>24</v>
      </c>
      <c r="K33" s="1167"/>
      <c r="L33" s="1166">
        <v>25</v>
      </c>
      <c r="M33" s="1167"/>
      <c r="N33" s="1168">
        <v>26</v>
      </c>
      <c r="O33" s="1169"/>
      <c r="P33" s="227"/>
      <c r="Q33" s="247" t="s">
        <v>440</v>
      </c>
      <c r="R33" s="1168">
        <v>18</v>
      </c>
      <c r="S33" s="1180"/>
      <c r="T33" s="1166">
        <v>19</v>
      </c>
      <c r="U33" s="1167"/>
      <c r="V33" s="1166">
        <v>20</v>
      </c>
      <c r="W33" s="1167"/>
      <c r="X33" s="1166">
        <v>21</v>
      </c>
      <c r="Y33" s="1167"/>
      <c r="Z33" s="1166">
        <v>22</v>
      </c>
      <c r="AA33" s="1167"/>
      <c r="AB33" s="1166">
        <v>23</v>
      </c>
      <c r="AC33" s="1167"/>
      <c r="AD33" s="1168">
        <v>24</v>
      </c>
      <c r="AE33" s="1169"/>
      <c r="AG33" s="259"/>
    </row>
    <row r="34" spans="1:34" s="194" customFormat="1" ht="14.25" customHeight="1">
      <c r="A34" s="209">
        <v>22</v>
      </c>
      <c r="B34" s="1168">
        <v>27</v>
      </c>
      <c r="C34" s="1180"/>
      <c r="D34" s="1166">
        <v>28</v>
      </c>
      <c r="E34" s="1167"/>
      <c r="F34" s="1166">
        <v>29</v>
      </c>
      <c r="G34" s="1167"/>
      <c r="H34" s="1166">
        <v>30</v>
      </c>
      <c r="I34" s="1167"/>
      <c r="J34" s="1166">
        <v>31</v>
      </c>
      <c r="K34" s="1167"/>
      <c r="L34" s="1166"/>
      <c r="M34" s="1167"/>
      <c r="N34" s="1166"/>
      <c r="O34" s="1188"/>
      <c r="P34" s="227"/>
      <c r="Q34" s="240">
        <v>22</v>
      </c>
      <c r="R34" s="1168">
        <v>25</v>
      </c>
      <c r="S34" s="1180"/>
      <c r="T34" s="1166">
        <v>26</v>
      </c>
      <c r="U34" s="1167"/>
      <c r="V34" s="1166">
        <v>27</v>
      </c>
      <c r="W34" s="1167"/>
      <c r="X34" s="1166">
        <v>28</v>
      </c>
      <c r="Y34" s="1167"/>
      <c r="Z34" s="1166">
        <v>29</v>
      </c>
      <c r="AA34" s="1167"/>
      <c r="AB34" s="1166">
        <v>30</v>
      </c>
      <c r="AC34" s="1167"/>
      <c r="AD34" s="1166"/>
      <c r="AE34" s="1188"/>
      <c r="AG34" s="259"/>
    </row>
    <row r="35" spans="1:34" s="194" customFormat="1" ht="14.25" customHeight="1">
      <c r="A35" s="210"/>
      <c r="B35" s="1194"/>
      <c r="C35" s="1195"/>
      <c r="D35" s="1183"/>
      <c r="E35" s="1187"/>
      <c r="F35" s="1183"/>
      <c r="G35" s="1187"/>
      <c r="H35" s="1183"/>
      <c r="I35" s="1187"/>
      <c r="J35" s="1183"/>
      <c r="K35" s="1187"/>
      <c r="L35" s="1183"/>
      <c r="M35" s="1187"/>
      <c r="N35" s="1183"/>
      <c r="O35" s="1184"/>
      <c r="P35" s="228"/>
      <c r="Q35" s="241"/>
      <c r="R35" s="1183"/>
      <c r="S35" s="1187"/>
      <c r="T35" s="1183"/>
      <c r="U35" s="1187"/>
      <c r="V35" s="1183"/>
      <c r="W35" s="1187"/>
      <c r="X35" s="1183"/>
      <c r="Y35" s="1187"/>
      <c r="Z35" s="1183"/>
      <c r="AA35" s="1187"/>
      <c r="AB35" s="1183"/>
      <c r="AC35" s="1187"/>
      <c r="AD35" s="1183"/>
      <c r="AE35" s="1184"/>
      <c r="AG35" s="259"/>
    </row>
    <row r="36" spans="1:34" s="194" customFormat="1" ht="14.25" customHeight="1">
      <c r="A36" s="207"/>
      <c r="B36" s="1174"/>
      <c r="C36" s="1175"/>
      <c r="D36" s="1174"/>
      <c r="E36" s="1175"/>
      <c r="F36" s="1174"/>
      <c r="G36" s="1175"/>
      <c r="H36" s="1172"/>
      <c r="I36" s="1173"/>
      <c r="J36" s="1172"/>
      <c r="K36" s="1173"/>
      <c r="L36" s="1174">
        <v>1</v>
      </c>
      <c r="M36" s="1175"/>
      <c r="N36" s="1176">
        <v>2</v>
      </c>
      <c r="O36" s="1186"/>
      <c r="P36" s="227"/>
      <c r="Q36" s="248"/>
      <c r="R36" s="1174"/>
      <c r="S36" s="1175"/>
      <c r="T36" s="1174"/>
      <c r="U36" s="1175"/>
      <c r="V36" s="1174"/>
      <c r="W36" s="1175"/>
      <c r="X36" s="1174"/>
      <c r="Y36" s="1175"/>
      <c r="Z36" s="1174"/>
      <c r="AA36" s="1175"/>
      <c r="AB36" s="1174"/>
      <c r="AC36" s="1175"/>
      <c r="AD36" s="1176">
        <v>1</v>
      </c>
      <c r="AE36" s="1186"/>
      <c r="AG36" s="259"/>
    </row>
    <row r="37" spans="1:34" s="194" customFormat="1" ht="14.25" customHeight="1">
      <c r="A37" s="208"/>
      <c r="B37" s="1168">
        <v>3</v>
      </c>
      <c r="C37" s="1180"/>
      <c r="D37" s="1166">
        <v>4</v>
      </c>
      <c r="E37" s="1167"/>
      <c r="F37" s="1166">
        <v>5</v>
      </c>
      <c r="G37" s="1167"/>
      <c r="H37" s="1166">
        <v>6</v>
      </c>
      <c r="I37" s="1167"/>
      <c r="J37" s="1166">
        <v>7</v>
      </c>
      <c r="K37" s="1167"/>
      <c r="L37" s="1166">
        <v>8</v>
      </c>
      <c r="M37" s="1167"/>
      <c r="N37" s="1168">
        <v>9</v>
      </c>
      <c r="O37" s="1169"/>
      <c r="P37" s="227"/>
      <c r="Q37" s="249"/>
      <c r="R37" s="1168">
        <v>2</v>
      </c>
      <c r="S37" s="1180"/>
      <c r="T37" s="1166">
        <v>3</v>
      </c>
      <c r="U37" s="1167"/>
      <c r="V37" s="1166">
        <v>4</v>
      </c>
      <c r="W37" s="1167"/>
      <c r="X37" s="1166">
        <v>5</v>
      </c>
      <c r="Y37" s="1167"/>
      <c r="Z37" s="1166">
        <v>6</v>
      </c>
      <c r="AA37" s="1167"/>
      <c r="AB37" s="1166">
        <v>7</v>
      </c>
      <c r="AC37" s="1167"/>
      <c r="AD37" s="1168">
        <v>8</v>
      </c>
      <c r="AE37" s="1169"/>
      <c r="AG37" s="259"/>
    </row>
    <row r="38" spans="1:34" s="194" customFormat="1" ht="14.25" customHeight="1">
      <c r="A38" s="208">
        <v>6</v>
      </c>
      <c r="B38" s="1168">
        <v>10</v>
      </c>
      <c r="C38" s="1180"/>
      <c r="D38" s="1166">
        <v>11</v>
      </c>
      <c r="E38" s="1167"/>
      <c r="F38" s="1166">
        <v>12</v>
      </c>
      <c r="G38" s="1167"/>
      <c r="H38" s="1166">
        <v>13</v>
      </c>
      <c r="I38" s="1167"/>
      <c r="J38" s="1166">
        <v>14</v>
      </c>
      <c r="K38" s="1167"/>
      <c r="L38" s="1166">
        <v>15</v>
      </c>
      <c r="M38" s="1167"/>
      <c r="N38" s="1168">
        <v>16</v>
      </c>
      <c r="O38" s="1169"/>
      <c r="P38" s="227"/>
      <c r="Q38" s="250">
        <v>12</v>
      </c>
      <c r="R38" s="1168">
        <v>9</v>
      </c>
      <c r="S38" s="1180"/>
      <c r="T38" s="1166">
        <v>10</v>
      </c>
      <c r="U38" s="1167"/>
      <c r="V38" s="1166">
        <v>11</v>
      </c>
      <c r="W38" s="1167"/>
      <c r="X38" s="1166">
        <v>12</v>
      </c>
      <c r="Y38" s="1167"/>
      <c r="Z38" s="1166">
        <v>13</v>
      </c>
      <c r="AA38" s="1167"/>
      <c r="AB38" s="1166">
        <v>14</v>
      </c>
      <c r="AC38" s="1167"/>
      <c r="AD38" s="1189">
        <v>15</v>
      </c>
      <c r="AE38" s="1169"/>
      <c r="AG38" s="259"/>
    </row>
    <row r="39" spans="1:34" s="194" customFormat="1" ht="14.25" customHeight="1">
      <c r="A39" s="208" t="s">
        <v>440</v>
      </c>
      <c r="B39" s="1168">
        <v>17</v>
      </c>
      <c r="C39" s="1180"/>
      <c r="D39" s="1166">
        <v>18</v>
      </c>
      <c r="E39" s="1167"/>
      <c r="F39" s="1166">
        <v>19</v>
      </c>
      <c r="G39" s="1167"/>
      <c r="H39" s="1166">
        <v>20</v>
      </c>
      <c r="I39" s="1167"/>
      <c r="J39" s="1166">
        <v>21</v>
      </c>
      <c r="K39" s="1167"/>
      <c r="L39" s="1166">
        <v>22</v>
      </c>
      <c r="M39" s="1167"/>
      <c r="N39" s="1181">
        <v>23</v>
      </c>
      <c r="O39" s="1196"/>
      <c r="P39" s="227"/>
      <c r="Q39" s="243" t="s">
        <v>440</v>
      </c>
      <c r="R39" s="1168">
        <v>16</v>
      </c>
      <c r="S39" s="1180"/>
      <c r="T39" s="1166">
        <v>17</v>
      </c>
      <c r="U39" s="1167"/>
      <c r="V39" s="1166">
        <v>18</v>
      </c>
      <c r="W39" s="1167"/>
      <c r="X39" s="1166">
        <v>19</v>
      </c>
      <c r="Y39" s="1167"/>
      <c r="Z39" s="1166">
        <v>20</v>
      </c>
      <c r="AA39" s="1167"/>
      <c r="AB39" s="1166">
        <v>21</v>
      </c>
      <c r="AC39" s="1167"/>
      <c r="AD39" s="1168">
        <v>22</v>
      </c>
      <c r="AE39" s="1169"/>
      <c r="AG39" s="259"/>
    </row>
    <row r="40" spans="1:34" s="194" customFormat="1" ht="14.25" customHeight="1">
      <c r="A40" s="209">
        <v>20</v>
      </c>
      <c r="B40" s="1168">
        <v>24</v>
      </c>
      <c r="C40" s="1180"/>
      <c r="D40" s="1168">
        <v>25</v>
      </c>
      <c r="E40" s="1180"/>
      <c r="F40" s="1166">
        <v>26</v>
      </c>
      <c r="G40" s="1167"/>
      <c r="H40" s="1166">
        <v>27</v>
      </c>
      <c r="I40" s="1167"/>
      <c r="J40" s="1166">
        <v>28</v>
      </c>
      <c r="K40" s="1167"/>
      <c r="L40" s="1166">
        <v>29</v>
      </c>
      <c r="M40" s="1167"/>
      <c r="N40" s="1168">
        <v>30</v>
      </c>
      <c r="O40" s="1169"/>
      <c r="P40" s="227"/>
      <c r="Q40" s="251">
        <v>20</v>
      </c>
      <c r="R40" s="1168">
        <v>23</v>
      </c>
      <c r="S40" s="1180"/>
      <c r="T40" s="1166">
        <v>24</v>
      </c>
      <c r="U40" s="1167"/>
      <c r="V40" s="1166">
        <v>25</v>
      </c>
      <c r="W40" s="1167"/>
      <c r="X40" s="1166">
        <v>26</v>
      </c>
      <c r="Y40" s="1167"/>
      <c r="Z40" s="1166">
        <v>27</v>
      </c>
      <c r="AA40" s="1167"/>
      <c r="AB40" s="1166">
        <v>28</v>
      </c>
      <c r="AC40" s="1167"/>
      <c r="AD40" s="1168">
        <v>29</v>
      </c>
      <c r="AE40" s="1169"/>
      <c r="AG40" s="259"/>
    </row>
    <row r="41" spans="1:34" s="194" customFormat="1" ht="14.25" customHeight="1">
      <c r="A41" s="211"/>
      <c r="B41" s="1183"/>
      <c r="C41" s="1187"/>
      <c r="D41" s="1183"/>
      <c r="E41" s="1187"/>
      <c r="F41" s="1183"/>
      <c r="G41" s="1187"/>
      <c r="H41" s="1183"/>
      <c r="I41" s="1187"/>
      <c r="J41" s="1183"/>
      <c r="K41" s="1187"/>
      <c r="L41" s="1183"/>
      <c r="M41" s="1187"/>
      <c r="N41" s="1183"/>
      <c r="O41" s="1184"/>
      <c r="P41" s="228"/>
      <c r="Q41" s="252"/>
      <c r="R41" s="1209">
        <v>30</v>
      </c>
      <c r="S41" s="1210"/>
      <c r="T41" s="1209">
        <v>31</v>
      </c>
      <c r="U41" s="1210"/>
      <c r="V41" s="1183"/>
      <c r="W41" s="1187"/>
      <c r="X41" s="1183"/>
      <c r="Y41" s="1187"/>
      <c r="Z41" s="1183"/>
      <c r="AA41" s="1187"/>
      <c r="AB41" s="1183"/>
      <c r="AC41" s="1187"/>
      <c r="AD41" s="1183"/>
      <c r="AE41" s="1184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97" t="s">
        <v>460</v>
      </c>
      <c r="B43" s="1198"/>
      <c r="C43" s="1199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200" t="s">
        <v>463</v>
      </c>
      <c r="S43" s="1201"/>
      <c r="T43" s="1202"/>
      <c r="W43" s="198"/>
      <c r="AG43" s="197"/>
    </row>
    <row r="44" spans="1:34" ht="20.25" customHeight="1">
      <c r="A44" s="1203" t="s">
        <v>638</v>
      </c>
      <c r="B44" s="1204"/>
      <c r="C44" s="1205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206">
        <f>Q44*P44</f>
        <v>1992</v>
      </c>
      <c r="S44" s="1207"/>
      <c r="T44" s="1208"/>
      <c r="W44" s="198"/>
      <c r="AG44" s="197"/>
    </row>
    <row r="45" spans="1:34" ht="20.25" customHeight="1">
      <c r="A45" s="1211" t="s">
        <v>542</v>
      </c>
      <c r="B45" s="1212"/>
      <c r="C45" s="1213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214">
        <f>Q45*P45</f>
        <v>2000</v>
      </c>
      <c r="S45" s="1215"/>
      <c r="T45" s="1216"/>
      <c r="W45" s="198"/>
      <c r="AG45" s="197"/>
    </row>
    <row r="46" spans="1:34" ht="20.25" customHeight="1">
      <c r="A46" s="1217" t="s">
        <v>639</v>
      </c>
      <c r="B46" s="1218"/>
      <c r="C46" s="1219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220" t="s">
        <v>468</v>
      </c>
      <c r="S46" s="1221"/>
      <c r="T46" s="1222"/>
      <c r="W46" s="198"/>
      <c r="AG46" s="197"/>
    </row>
    <row r="47" spans="1:34" ht="20.25" customHeight="1">
      <c r="A47" s="1211" t="s">
        <v>543</v>
      </c>
      <c r="B47" s="1212"/>
      <c r="C47" s="1213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223" t="s">
        <v>468</v>
      </c>
      <c r="S47" s="1224"/>
      <c r="T47" s="1225"/>
      <c r="W47" s="198"/>
      <c r="AG47" s="261"/>
      <c r="AH47" s="261"/>
    </row>
    <row r="48" spans="1:34" ht="20.25" customHeight="1">
      <c r="A48" s="1226" t="s">
        <v>640</v>
      </c>
      <c r="B48" s="1227"/>
      <c r="C48" s="1228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229" t="s">
        <v>468</v>
      </c>
      <c r="S48" s="1230"/>
      <c r="T48" s="1231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32" t="s">
        <v>765</v>
      </c>
      <c r="B1" s="1232"/>
      <c r="C1" s="1232"/>
      <c r="D1" s="1232"/>
      <c r="E1" s="1232"/>
      <c r="F1" s="1232"/>
      <c r="G1" s="1232"/>
      <c r="H1" s="1232"/>
      <c r="I1" s="1232"/>
      <c r="J1" s="1232"/>
      <c r="K1" s="1232"/>
      <c r="L1" s="1232"/>
      <c r="M1" s="1232"/>
      <c r="N1" s="1232"/>
      <c r="O1" s="1232"/>
      <c r="P1" s="1232"/>
      <c r="Q1" s="1232"/>
      <c r="R1" s="1232"/>
      <c r="S1" s="1232"/>
      <c r="T1" s="1232"/>
      <c r="U1" s="1232"/>
      <c r="V1" s="1232"/>
      <c r="W1" s="1232"/>
      <c r="X1" s="1232"/>
      <c r="Y1" s="1232"/>
      <c r="Z1" s="1232"/>
      <c r="AA1" s="1232"/>
      <c r="AB1" s="1232"/>
      <c r="AC1" s="1232"/>
      <c r="AD1" s="1232"/>
      <c r="AE1" s="1232"/>
      <c r="AF1" s="1232"/>
      <c r="AG1" s="1232"/>
      <c r="AH1" s="1232"/>
      <c r="AI1" s="1232"/>
      <c r="AJ1" s="1232"/>
      <c r="AK1" s="1232"/>
      <c r="AL1" s="1232"/>
      <c r="AM1" s="1232"/>
      <c r="AN1" s="1232"/>
      <c r="AO1" s="1232"/>
      <c r="AP1" s="1232"/>
      <c r="AQ1" s="1232"/>
      <c r="AR1" s="1232"/>
      <c r="AS1" s="1232"/>
    </row>
    <row r="2" spans="1:45" ht="14.25" customHeight="1">
      <c r="A2" s="1233" t="s">
        <v>425</v>
      </c>
      <c r="B2" s="1233"/>
      <c r="C2" s="1233"/>
      <c r="D2" s="1233"/>
      <c r="E2" s="1233"/>
      <c r="F2" s="1233"/>
      <c r="G2" s="1233"/>
      <c r="H2" s="1233"/>
      <c r="I2" s="1233"/>
      <c r="J2" s="1233"/>
      <c r="K2" s="1233"/>
      <c r="L2" s="1233"/>
      <c r="M2" s="1233"/>
      <c r="N2" s="1233"/>
      <c r="O2" s="1233"/>
      <c r="P2" s="1233"/>
      <c r="Q2" s="1233"/>
      <c r="R2" s="1233"/>
      <c r="S2" s="1233"/>
      <c r="T2" s="1233"/>
      <c r="U2" s="1233"/>
      <c r="V2" s="1233"/>
      <c r="W2" s="1233"/>
      <c r="X2" s="1233"/>
      <c r="Y2" s="1233"/>
      <c r="Z2" s="1233"/>
      <c r="AA2" s="1233"/>
      <c r="AB2" s="1233"/>
      <c r="AC2" s="1233"/>
      <c r="AD2" s="1233"/>
      <c r="AE2" s="1233"/>
      <c r="AF2" s="1233"/>
      <c r="AG2" s="1233"/>
      <c r="AH2" s="1233"/>
      <c r="AI2" s="1233"/>
      <c r="AJ2" s="1233"/>
      <c r="AK2" s="1233"/>
      <c r="AL2" s="1233"/>
      <c r="AM2" s="1233"/>
      <c r="AN2" s="1233"/>
      <c r="AO2" s="1233"/>
      <c r="AP2" s="1233"/>
      <c r="AQ2" s="1233"/>
      <c r="AR2" s="1233"/>
      <c r="AS2" s="1233"/>
    </row>
    <row r="3" spans="1:45" ht="14.25" customHeight="1">
      <c r="A3" s="146"/>
      <c r="B3" s="1234" t="s">
        <v>426</v>
      </c>
      <c r="C3" s="1234"/>
      <c r="D3" s="1234"/>
      <c r="E3" s="1234"/>
      <c r="F3" s="147"/>
      <c r="G3" s="147"/>
      <c r="H3" s="148"/>
      <c r="I3" s="148"/>
      <c r="J3" s="1235" t="s">
        <v>427</v>
      </c>
      <c r="K3" s="1235"/>
      <c r="L3" s="1235"/>
      <c r="M3" s="1235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36" t="s">
        <v>431</v>
      </c>
      <c r="Z3" s="1236"/>
      <c r="AA3" s="1236"/>
      <c r="AB3" s="1236"/>
      <c r="AC3" s="1236"/>
      <c r="AD3" s="1236"/>
      <c r="AE3" s="1236"/>
      <c r="AF3" s="1236"/>
      <c r="AG3" s="1236"/>
      <c r="AH3" s="1236"/>
      <c r="AI3" s="1236"/>
      <c r="AJ3" s="1236"/>
      <c r="AK3" s="1236"/>
      <c r="AL3" s="1236"/>
      <c r="AM3" s="1236"/>
      <c r="AN3" s="1236"/>
      <c r="AO3" s="1236"/>
      <c r="AP3" s="1236"/>
      <c r="AQ3" s="1236"/>
      <c r="AR3" s="1236"/>
      <c r="AS3" s="1236"/>
    </row>
    <row r="4" spans="1:45" s="141" customFormat="1" ht="14.25" customHeight="1">
      <c r="A4" s="1284" t="s">
        <v>432</v>
      </c>
      <c r="B4" s="1237" t="s">
        <v>433</v>
      </c>
      <c r="C4" s="1238"/>
      <c r="D4" s="1239"/>
      <c r="E4" s="1237" t="s">
        <v>434</v>
      </c>
      <c r="F4" s="1238"/>
      <c r="G4" s="1239"/>
      <c r="H4" s="1237" t="s">
        <v>435</v>
      </c>
      <c r="I4" s="1238"/>
      <c r="J4" s="1239"/>
      <c r="K4" s="1237" t="s">
        <v>436</v>
      </c>
      <c r="L4" s="1238"/>
      <c r="M4" s="1239"/>
      <c r="N4" s="1237" t="s">
        <v>437</v>
      </c>
      <c r="O4" s="1238"/>
      <c r="P4" s="1239"/>
      <c r="Q4" s="1237" t="s">
        <v>438</v>
      </c>
      <c r="R4" s="1238"/>
      <c r="S4" s="1239"/>
      <c r="T4" s="1237" t="s">
        <v>439</v>
      </c>
      <c r="U4" s="1238"/>
      <c r="V4" s="1240"/>
      <c r="W4" s="160"/>
      <c r="X4" s="1284" t="s">
        <v>432</v>
      </c>
      <c r="Y4" s="1237" t="s">
        <v>433</v>
      </c>
      <c r="Z4" s="1238"/>
      <c r="AA4" s="1239"/>
      <c r="AB4" s="1237" t="s">
        <v>434</v>
      </c>
      <c r="AC4" s="1238"/>
      <c r="AD4" s="1239"/>
      <c r="AE4" s="1237" t="s">
        <v>435</v>
      </c>
      <c r="AF4" s="1238"/>
      <c r="AG4" s="1239"/>
      <c r="AH4" s="1237" t="s">
        <v>436</v>
      </c>
      <c r="AI4" s="1238"/>
      <c r="AJ4" s="1239"/>
      <c r="AK4" s="1237" t="s">
        <v>437</v>
      </c>
      <c r="AL4" s="1238"/>
      <c r="AM4" s="1239"/>
      <c r="AN4" s="1237" t="s">
        <v>438</v>
      </c>
      <c r="AO4" s="1238"/>
      <c r="AP4" s="1239"/>
      <c r="AQ4" s="1237" t="s">
        <v>439</v>
      </c>
      <c r="AR4" s="1238"/>
      <c r="AS4" s="1240"/>
    </row>
    <row r="5" spans="1:45" s="141" customFormat="1" ht="14.25" customHeight="1">
      <c r="A5" s="1285"/>
      <c r="B5" s="1241" t="s">
        <v>433</v>
      </c>
      <c r="C5" s="1242"/>
      <c r="D5" s="1243"/>
      <c r="E5" s="1241" t="s">
        <v>440</v>
      </c>
      <c r="F5" s="1242"/>
      <c r="G5" s="1243"/>
      <c r="H5" s="1241" t="s">
        <v>441</v>
      </c>
      <c r="I5" s="1242"/>
      <c r="J5" s="1243"/>
      <c r="K5" s="1241" t="s">
        <v>442</v>
      </c>
      <c r="L5" s="1242"/>
      <c r="M5" s="1243"/>
      <c r="N5" s="1241" t="s">
        <v>443</v>
      </c>
      <c r="O5" s="1242"/>
      <c r="P5" s="1243"/>
      <c r="Q5" s="1241" t="s">
        <v>444</v>
      </c>
      <c r="R5" s="1242"/>
      <c r="S5" s="1243"/>
      <c r="T5" s="1241" t="s">
        <v>445</v>
      </c>
      <c r="U5" s="1242"/>
      <c r="V5" s="1244"/>
      <c r="W5" s="160"/>
      <c r="X5" s="1285"/>
      <c r="Y5" s="1241" t="s">
        <v>433</v>
      </c>
      <c r="Z5" s="1242"/>
      <c r="AA5" s="1243"/>
      <c r="AB5" s="1241" t="s">
        <v>440</v>
      </c>
      <c r="AC5" s="1242"/>
      <c r="AD5" s="1243"/>
      <c r="AE5" s="1241" t="s">
        <v>441</v>
      </c>
      <c r="AF5" s="1242"/>
      <c r="AG5" s="1243"/>
      <c r="AH5" s="1241" t="s">
        <v>442</v>
      </c>
      <c r="AI5" s="1242"/>
      <c r="AJ5" s="1243"/>
      <c r="AK5" s="1241" t="s">
        <v>443</v>
      </c>
      <c r="AL5" s="1242"/>
      <c r="AM5" s="1243"/>
      <c r="AN5" s="1241" t="s">
        <v>444</v>
      </c>
      <c r="AO5" s="1242"/>
      <c r="AP5" s="1243"/>
      <c r="AQ5" s="1241" t="s">
        <v>445</v>
      </c>
      <c r="AR5" s="1242"/>
      <c r="AS5" s="1244"/>
    </row>
    <row r="6" spans="1:45" s="141" customFormat="1" ht="9.75" customHeight="1">
      <c r="A6" s="150"/>
      <c r="B6" s="1310">
        <v>26</v>
      </c>
      <c r="C6" s="1311"/>
      <c r="D6" s="1323"/>
      <c r="E6" s="1317">
        <v>27</v>
      </c>
      <c r="F6" s="1318"/>
      <c r="G6" s="1319"/>
      <c r="H6" s="1317">
        <v>28</v>
      </c>
      <c r="I6" s="1318"/>
      <c r="J6" s="1319"/>
      <c r="K6" s="1304">
        <v>29</v>
      </c>
      <c r="L6" s="1305"/>
      <c r="M6" s="1306"/>
      <c r="N6" s="1304">
        <v>30</v>
      </c>
      <c r="O6" s="1305"/>
      <c r="P6" s="1306"/>
      <c r="Q6" s="1310">
        <v>31</v>
      </c>
      <c r="R6" s="1311"/>
      <c r="S6" s="1323"/>
      <c r="T6" s="1320">
        <v>1</v>
      </c>
      <c r="U6" s="1321"/>
      <c r="V6" s="1325"/>
      <c r="W6" s="161"/>
      <c r="X6" s="162"/>
      <c r="Y6" s="1317"/>
      <c r="Z6" s="1318"/>
      <c r="AA6" s="1319"/>
      <c r="AB6" s="1317"/>
      <c r="AC6" s="1318"/>
      <c r="AD6" s="1319"/>
      <c r="AE6" s="1317"/>
      <c r="AF6" s="1318"/>
      <c r="AG6" s="1319"/>
      <c r="AH6" s="1304"/>
      <c r="AI6" s="1305"/>
      <c r="AJ6" s="1306"/>
      <c r="AK6" s="1304"/>
      <c r="AL6" s="1305"/>
      <c r="AM6" s="1306"/>
      <c r="AN6" s="1317">
        <v>1</v>
      </c>
      <c r="AO6" s="1318"/>
      <c r="AP6" s="1319"/>
      <c r="AQ6" s="1310">
        <v>2</v>
      </c>
      <c r="AR6" s="1311"/>
      <c r="AS6" s="1312"/>
    </row>
    <row r="7" spans="1:45" s="141" customFormat="1" ht="9.75" customHeight="1">
      <c r="A7" s="151"/>
      <c r="B7" s="1289"/>
      <c r="C7" s="1290"/>
      <c r="D7" s="1291"/>
      <c r="E7" s="1292"/>
      <c r="F7" s="1293"/>
      <c r="G7" s="1294"/>
      <c r="H7" s="1292"/>
      <c r="I7" s="1293"/>
      <c r="J7" s="1294"/>
      <c r="K7" s="1307"/>
      <c r="L7" s="1308"/>
      <c r="M7" s="1309"/>
      <c r="N7" s="1307"/>
      <c r="O7" s="1308"/>
      <c r="P7" s="1309"/>
      <c r="Q7" s="1289"/>
      <c r="R7" s="1290"/>
      <c r="S7" s="1291"/>
      <c r="T7" s="1301"/>
      <c r="U7" s="1302"/>
      <c r="V7" s="1326"/>
      <c r="W7" s="161"/>
      <c r="X7" s="163"/>
      <c r="Y7" s="1292"/>
      <c r="Z7" s="1293"/>
      <c r="AA7" s="1294"/>
      <c r="AB7" s="1292"/>
      <c r="AC7" s="1293"/>
      <c r="AD7" s="1294"/>
      <c r="AE7" s="1292"/>
      <c r="AF7" s="1293"/>
      <c r="AG7" s="1294"/>
      <c r="AH7" s="1307"/>
      <c r="AI7" s="1308"/>
      <c r="AJ7" s="1309"/>
      <c r="AK7" s="1307"/>
      <c r="AL7" s="1308"/>
      <c r="AM7" s="1309"/>
      <c r="AN7" s="1292"/>
      <c r="AO7" s="1293"/>
      <c r="AP7" s="1294"/>
      <c r="AQ7" s="1289"/>
      <c r="AR7" s="1290"/>
      <c r="AS7" s="1296"/>
    </row>
    <row r="8" spans="1:45" s="141" customFormat="1" ht="9.75" customHeight="1">
      <c r="A8" s="151"/>
      <c r="B8" s="1286">
        <v>2</v>
      </c>
      <c r="C8" s="1287"/>
      <c r="D8" s="1288"/>
      <c r="E8" s="1286">
        <v>3</v>
      </c>
      <c r="F8" s="1287"/>
      <c r="G8" s="1288"/>
      <c r="H8" s="1286">
        <v>4</v>
      </c>
      <c r="I8" s="1287"/>
      <c r="J8" s="1288"/>
      <c r="K8" s="1250">
        <v>5</v>
      </c>
      <c r="L8" s="1251"/>
      <c r="M8" s="1252"/>
      <c r="N8" s="1250">
        <v>6</v>
      </c>
      <c r="O8" s="1251"/>
      <c r="P8" s="1252"/>
      <c r="Q8" s="1250">
        <v>7</v>
      </c>
      <c r="R8" s="1251"/>
      <c r="S8" s="1252"/>
      <c r="T8" s="1250">
        <v>8</v>
      </c>
      <c r="U8" s="1251"/>
      <c r="V8" s="1256"/>
      <c r="W8" s="161"/>
      <c r="X8" s="163"/>
      <c r="Y8" s="1286">
        <v>3</v>
      </c>
      <c r="Z8" s="1287"/>
      <c r="AA8" s="1288"/>
      <c r="AB8" s="1250">
        <v>4</v>
      </c>
      <c r="AC8" s="1251"/>
      <c r="AD8" s="1252"/>
      <c r="AE8" s="1250">
        <v>5</v>
      </c>
      <c r="AF8" s="1251"/>
      <c r="AG8" s="1252"/>
      <c r="AH8" s="1250">
        <v>6</v>
      </c>
      <c r="AI8" s="1251"/>
      <c r="AJ8" s="1252"/>
      <c r="AK8" s="1250">
        <v>7</v>
      </c>
      <c r="AL8" s="1251"/>
      <c r="AM8" s="1252"/>
      <c r="AN8" s="1250">
        <v>8</v>
      </c>
      <c r="AO8" s="1251"/>
      <c r="AP8" s="1252"/>
      <c r="AQ8" s="1286">
        <v>9</v>
      </c>
      <c r="AR8" s="1287"/>
      <c r="AS8" s="1295"/>
    </row>
    <row r="9" spans="1:45" s="141" customFormat="1" ht="9.75" customHeight="1">
      <c r="A9" s="151"/>
      <c r="B9" s="1289"/>
      <c r="C9" s="1290"/>
      <c r="D9" s="1291"/>
      <c r="E9" s="1289"/>
      <c r="F9" s="1290"/>
      <c r="G9" s="1291"/>
      <c r="H9" s="1289"/>
      <c r="I9" s="1290"/>
      <c r="J9" s="1291"/>
      <c r="K9" s="1292"/>
      <c r="L9" s="1293"/>
      <c r="M9" s="1294"/>
      <c r="N9" s="1292"/>
      <c r="O9" s="1293"/>
      <c r="P9" s="1294"/>
      <c r="Q9" s="1292"/>
      <c r="R9" s="1293"/>
      <c r="S9" s="1294"/>
      <c r="T9" s="1292"/>
      <c r="U9" s="1293"/>
      <c r="V9" s="1297"/>
      <c r="W9" s="161"/>
      <c r="X9" s="163"/>
      <c r="Y9" s="1289"/>
      <c r="Z9" s="1290"/>
      <c r="AA9" s="1291"/>
      <c r="AB9" s="1292"/>
      <c r="AC9" s="1293"/>
      <c r="AD9" s="1294"/>
      <c r="AE9" s="1292"/>
      <c r="AF9" s="1293"/>
      <c r="AG9" s="1294"/>
      <c r="AH9" s="1292"/>
      <c r="AI9" s="1293"/>
      <c r="AJ9" s="1294"/>
      <c r="AK9" s="1292"/>
      <c r="AL9" s="1293"/>
      <c r="AM9" s="1294"/>
      <c r="AN9" s="1292"/>
      <c r="AO9" s="1293"/>
      <c r="AP9" s="1294"/>
      <c r="AQ9" s="1289"/>
      <c r="AR9" s="1290"/>
      <c r="AS9" s="1296"/>
    </row>
    <row r="10" spans="1:45" s="141" customFormat="1" ht="9.75" customHeight="1">
      <c r="A10" s="151">
        <v>1</v>
      </c>
      <c r="B10" s="1286">
        <v>9</v>
      </c>
      <c r="C10" s="1287"/>
      <c r="D10" s="1288"/>
      <c r="E10" s="1250">
        <v>10</v>
      </c>
      <c r="F10" s="1251"/>
      <c r="G10" s="1252"/>
      <c r="H10" s="1250">
        <v>11</v>
      </c>
      <c r="I10" s="1251"/>
      <c r="J10" s="1252"/>
      <c r="K10" s="1250">
        <v>12</v>
      </c>
      <c r="L10" s="1251"/>
      <c r="M10" s="1252"/>
      <c r="N10" s="1250">
        <v>13</v>
      </c>
      <c r="O10" s="1251"/>
      <c r="P10" s="1252"/>
      <c r="Q10" s="1250">
        <v>14</v>
      </c>
      <c r="R10" s="1251"/>
      <c r="S10" s="1252"/>
      <c r="T10" s="1286">
        <v>15</v>
      </c>
      <c r="U10" s="1287"/>
      <c r="V10" s="1295"/>
      <c r="W10" s="161"/>
      <c r="X10" s="164">
        <v>7</v>
      </c>
      <c r="Y10" s="1286">
        <v>10</v>
      </c>
      <c r="Z10" s="1287"/>
      <c r="AA10" s="1288"/>
      <c r="AB10" s="1250">
        <v>11</v>
      </c>
      <c r="AC10" s="1251"/>
      <c r="AD10" s="1252"/>
      <c r="AE10" s="1250">
        <v>12</v>
      </c>
      <c r="AF10" s="1251"/>
      <c r="AG10" s="1252"/>
      <c r="AH10" s="1250">
        <v>13</v>
      </c>
      <c r="AI10" s="1251"/>
      <c r="AJ10" s="1252"/>
      <c r="AK10" s="1250">
        <v>14</v>
      </c>
      <c r="AL10" s="1251"/>
      <c r="AM10" s="1252"/>
      <c r="AN10" s="1250">
        <v>15</v>
      </c>
      <c r="AO10" s="1251"/>
      <c r="AP10" s="1252"/>
      <c r="AQ10" s="1286">
        <v>16</v>
      </c>
      <c r="AR10" s="1287"/>
      <c r="AS10" s="1295"/>
    </row>
    <row r="11" spans="1:45" s="141" customFormat="1" ht="9.75" customHeight="1">
      <c r="A11" s="151"/>
      <c r="B11" s="1289"/>
      <c r="C11" s="1290"/>
      <c r="D11" s="1291"/>
      <c r="E11" s="1292"/>
      <c r="F11" s="1293"/>
      <c r="G11" s="1294"/>
      <c r="H11" s="1292"/>
      <c r="I11" s="1293"/>
      <c r="J11" s="1294"/>
      <c r="K11" s="1292"/>
      <c r="L11" s="1293"/>
      <c r="M11" s="1294"/>
      <c r="N11" s="1292"/>
      <c r="O11" s="1293"/>
      <c r="P11" s="1294"/>
      <c r="Q11" s="1292"/>
      <c r="R11" s="1293"/>
      <c r="S11" s="1294"/>
      <c r="T11" s="1289"/>
      <c r="U11" s="1290"/>
      <c r="V11" s="1296"/>
      <c r="W11" s="161"/>
      <c r="X11" s="164"/>
      <c r="Y11" s="1289"/>
      <c r="Z11" s="1290"/>
      <c r="AA11" s="1291"/>
      <c r="AB11" s="1292"/>
      <c r="AC11" s="1293"/>
      <c r="AD11" s="1294"/>
      <c r="AE11" s="1292"/>
      <c r="AF11" s="1293"/>
      <c r="AG11" s="1294"/>
      <c r="AH11" s="1292"/>
      <c r="AI11" s="1293"/>
      <c r="AJ11" s="1294"/>
      <c r="AK11" s="1292"/>
      <c r="AL11" s="1293"/>
      <c r="AM11" s="1294"/>
      <c r="AN11" s="1292"/>
      <c r="AO11" s="1293"/>
      <c r="AP11" s="1294"/>
      <c r="AQ11" s="1289"/>
      <c r="AR11" s="1290"/>
      <c r="AS11" s="1296"/>
    </row>
    <row r="12" spans="1:45" s="141" customFormat="1" ht="9.75" customHeight="1">
      <c r="A12" s="151" t="s">
        <v>440</v>
      </c>
      <c r="B12" s="1286">
        <v>16</v>
      </c>
      <c r="C12" s="1287"/>
      <c r="D12" s="1288"/>
      <c r="E12" s="1250">
        <v>17</v>
      </c>
      <c r="F12" s="1251"/>
      <c r="G12" s="1252"/>
      <c r="H12" s="1250">
        <v>18</v>
      </c>
      <c r="I12" s="1251"/>
      <c r="J12" s="1252"/>
      <c r="K12" s="1250">
        <v>19</v>
      </c>
      <c r="L12" s="1251"/>
      <c r="M12" s="1252"/>
      <c r="N12" s="1250">
        <v>20</v>
      </c>
      <c r="O12" s="1251"/>
      <c r="P12" s="1252"/>
      <c r="Q12" s="1250">
        <v>21</v>
      </c>
      <c r="R12" s="1251"/>
      <c r="S12" s="1252"/>
      <c r="T12" s="1313">
        <v>22</v>
      </c>
      <c r="U12" s="1314"/>
      <c r="V12" s="1315"/>
      <c r="W12" s="161"/>
      <c r="X12" s="163" t="s">
        <v>440</v>
      </c>
      <c r="Y12" s="1286">
        <v>17</v>
      </c>
      <c r="Z12" s="1287"/>
      <c r="AA12" s="1288"/>
      <c r="AB12" s="1250">
        <v>18</v>
      </c>
      <c r="AC12" s="1251"/>
      <c r="AD12" s="1252"/>
      <c r="AE12" s="1250">
        <v>19</v>
      </c>
      <c r="AF12" s="1251"/>
      <c r="AG12" s="1252"/>
      <c r="AH12" s="1250">
        <v>20</v>
      </c>
      <c r="AI12" s="1251"/>
      <c r="AJ12" s="1252"/>
      <c r="AK12" s="1250">
        <v>21</v>
      </c>
      <c r="AL12" s="1251"/>
      <c r="AM12" s="1252"/>
      <c r="AN12" s="1250">
        <v>22</v>
      </c>
      <c r="AO12" s="1251"/>
      <c r="AP12" s="1252"/>
      <c r="AQ12" s="1286">
        <v>23</v>
      </c>
      <c r="AR12" s="1287"/>
      <c r="AS12" s="1295"/>
    </row>
    <row r="13" spans="1:45" s="141" customFormat="1" ht="9.75" customHeight="1">
      <c r="A13" s="151"/>
      <c r="B13" s="1289"/>
      <c r="C13" s="1290"/>
      <c r="D13" s="1291"/>
      <c r="E13" s="1292"/>
      <c r="F13" s="1293"/>
      <c r="G13" s="1294"/>
      <c r="H13" s="1292"/>
      <c r="I13" s="1293"/>
      <c r="J13" s="1294"/>
      <c r="K13" s="1292"/>
      <c r="L13" s="1293"/>
      <c r="M13" s="1294"/>
      <c r="N13" s="1292"/>
      <c r="O13" s="1293"/>
      <c r="P13" s="1294"/>
      <c r="Q13" s="1292"/>
      <c r="R13" s="1293"/>
      <c r="S13" s="1294"/>
      <c r="T13" s="1307"/>
      <c r="U13" s="1308"/>
      <c r="V13" s="1316"/>
      <c r="W13" s="161"/>
      <c r="X13" s="163"/>
      <c r="Y13" s="1289"/>
      <c r="Z13" s="1290"/>
      <c r="AA13" s="1291"/>
      <c r="AB13" s="1292"/>
      <c r="AC13" s="1293"/>
      <c r="AD13" s="1294"/>
      <c r="AE13" s="1292"/>
      <c r="AF13" s="1293"/>
      <c r="AG13" s="1294"/>
      <c r="AH13" s="1292"/>
      <c r="AI13" s="1293"/>
      <c r="AJ13" s="1294"/>
      <c r="AK13" s="1292"/>
      <c r="AL13" s="1293"/>
      <c r="AM13" s="1294"/>
      <c r="AN13" s="1292"/>
      <c r="AO13" s="1293"/>
      <c r="AP13" s="1294"/>
      <c r="AQ13" s="1289"/>
      <c r="AR13" s="1290"/>
      <c r="AS13" s="1296"/>
    </row>
    <row r="14" spans="1:45" s="141" customFormat="1" ht="9.75" customHeight="1">
      <c r="A14" s="152" t="s">
        <v>766</v>
      </c>
      <c r="B14" s="1286">
        <v>23</v>
      </c>
      <c r="C14" s="1287"/>
      <c r="D14" s="1288"/>
      <c r="E14" s="1250">
        <v>24</v>
      </c>
      <c r="F14" s="1251"/>
      <c r="G14" s="1252"/>
      <c r="H14" s="1250">
        <v>25</v>
      </c>
      <c r="I14" s="1251"/>
      <c r="J14" s="1252"/>
      <c r="K14" s="1250">
        <v>26</v>
      </c>
      <c r="L14" s="1251"/>
      <c r="M14" s="1252"/>
      <c r="N14" s="1250">
        <v>27</v>
      </c>
      <c r="O14" s="1251"/>
      <c r="P14" s="1252"/>
      <c r="Q14" s="1250">
        <v>28</v>
      </c>
      <c r="R14" s="1251"/>
      <c r="S14" s="1252"/>
      <c r="T14" s="1250">
        <v>29</v>
      </c>
      <c r="U14" s="1251"/>
      <c r="V14" s="1256"/>
      <c r="W14" s="161"/>
      <c r="X14" s="165" t="s">
        <v>767</v>
      </c>
      <c r="Y14" s="1286">
        <v>24</v>
      </c>
      <c r="Z14" s="1287"/>
      <c r="AA14" s="1288"/>
      <c r="AB14" s="1250">
        <v>25</v>
      </c>
      <c r="AC14" s="1251"/>
      <c r="AD14" s="1252"/>
      <c r="AE14" s="1250">
        <v>26</v>
      </c>
      <c r="AF14" s="1251"/>
      <c r="AG14" s="1252"/>
      <c r="AH14" s="1250">
        <v>27</v>
      </c>
      <c r="AI14" s="1251"/>
      <c r="AJ14" s="1252"/>
      <c r="AK14" s="1250">
        <v>28</v>
      </c>
      <c r="AL14" s="1251"/>
      <c r="AM14" s="1252"/>
      <c r="AN14" s="1250">
        <v>29</v>
      </c>
      <c r="AO14" s="1251"/>
      <c r="AP14" s="1252"/>
      <c r="AQ14" s="1250">
        <v>30</v>
      </c>
      <c r="AR14" s="1251"/>
      <c r="AS14" s="1256"/>
    </row>
    <row r="15" spans="1:45" s="141" customFormat="1" ht="9.75" customHeight="1">
      <c r="A15" s="152"/>
      <c r="B15" s="1289"/>
      <c r="C15" s="1290"/>
      <c r="D15" s="1291"/>
      <c r="E15" s="1292"/>
      <c r="F15" s="1293"/>
      <c r="G15" s="1294"/>
      <c r="H15" s="1292"/>
      <c r="I15" s="1293"/>
      <c r="J15" s="1294"/>
      <c r="K15" s="1292"/>
      <c r="L15" s="1293"/>
      <c r="M15" s="1294"/>
      <c r="N15" s="1292"/>
      <c r="O15" s="1293"/>
      <c r="P15" s="1294"/>
      <c r="Q15" s="1292"/>
      <c r="R15" s="1293"/>
      <c r="S15" s="1294"/>
      <c r="T15" s="1292"/>
      <c r="U15" s="1293"/>
      <c r="V15" s="1297"/>
      <c r="W15" s="161"/>
      <c r="X15" s="165"/>
      <c r="Y15" s="1289"/>
      <c r="Z15" s="1290"/>
      <c r="AA15" s="1291"/>
      <c r="AB15" s="1292"/>
      <c r="AC15" s="1293"/>
      <c r="AD15" s="1294"/>
      <c r="AE15" s="1292"/>
      <c r="AF15" s="1293"/>
      <c r="AG15" s="1294"/>
      <c r="AH15" s="1292"/>
      <c r="AI15" s="1293"/>
      <c r="AJ15" s="1294"/>
      <c r="AK15" s="1292"/>
      <c r="AL15" s="1293"/>
      <c r="AM15" s="1294"/>
      <c r="AN15" s="1292"/>
      <c r="AO15" s="1293"/>
      <c r="AP15" s="1294"/>
      <c r="AQ15" s="1292"/>
      <c r="AR15" s="1293"/>
      <c r="AS15" s="1297"/>
    </row>
    <row r="16" spans="1:45" s="141" customFormat="1" ht="9.75" customHeight="1">
      <c r="A16" s="151"/>
      <c r="B16" s="1286">
        <v>30</v>
      </c>
      <c r="C16" s="1287"/>
      <c r="D16" s="1288"/>
      <c r="E16" s="1286">
        <v>31</v>
      </c>
      <c r="F16" s="1287"/>
      <c r="G16" s="1288"/>
      <c r="H16" s="1250"/>
      <c r="I16" s="1251"/>
      <c r="J16" s="1252"/>
      <c r="K16" s="1250"/>
      <c r="L16" s="1251"/>
      <c r="M16" s="1252"/>
      <c r="N16" s="1250"/>
      <c r="O16" s="1251"/>
      <c r="P16" s="1252"/>
      <c r="Q16" s="1250"/>
      <c r="R16" s="1251"/>
      <c r="S16" s="1252"/>
      <c r="T16" s="1250"/>
      <c r="U16" s="1251"/>
      <c r="V16" s="1256"/>
      <c r="W16" s="161"/>
      <c r="X16" s="151"/>
      <c r="Y16" s="1286">
        <v>31</v>
      </c>
      <c r="Z16" s="1287"/>
      <c r="AA16" s="1288"/>
      <c r="AB16" s="1250"/>
      <c r="AC16" s="1251"/>
      <c r="AD16" s="1252"/>
      <c r="AE16" s="1250"/>
      <c r="AF16" s="1251"/>
      <c r="AG16" s="1252"/>
      <c r="AH16" s="1250"/>
      <c r="AI16" s="1251"/>
      <c r="AJ16" s="1252"/>
      <c r="AK16" s="1250"/>
      <c r="AL16" s="1251"/>
      <c r="AM16" s="1252"/>
      <c r="AN16" s="1250"/>
      <c r="AO16" s="1251"/>
      <c r="AP16" s="1252"/>
      <c r="AQ16" s="1250"/>
      <c r="AR16" s="1251"/>
      <c r="AS16" s="1256"/>
    </row>
    <row r="17" spans="1:45" s="141" customFormat="1" ht="9.75" customHeight="1">
      <c r="A17" s="151"/>
      <c r="B17" s="1327"/>
      <c r="C17" s="1328"/>
      <c r="D17" s="1329"/>
      <c r="E17" s="1327"/>
      <c r="F17" s="1328"/>
      <c r="G17" s="1329"/>
      <c r="H17" s="1253"/>
      <c r="I17" s="1254"/>
      <c r="J17" s="1255"/>
      <c r="K17" s="1253"/>
      <c r="L17" s="1254"/>
      <c r="M17" s="1255"/>
      <c r="N17" s="1253"/>
      <c r="O17" s="1254"/>
      <c r="P17" s="1255"/>
      <c r="Q17" s="1253"/>
      <c r="R17" s="1254"/>
      <c r="S17" s="1255"/>
      <c r="T17" s="1253"/>
      <c r="U17" s="1254"/>
      <c r="V17" s="1257"/>
      <c r="W17" s="161"/>
      <c r="X17" s="166"/>
      <c r="Y17" s="1327"/>
      <c r="Z17" s="1328"/>
      <c r="AA17" s="1329"/>
      <c r="AB17" s="1253"/>
      <c r="AC17" s="1254"/>
      <c r="AD17" s="1255"/>
      <c r="AE17" s="1253"/>
      <c r="AF17" s="1254"/>
      <c r="AG17" s="1255"/>
      <c r="AH17" s="1253"/>
      <c r="AI17" s="1254"/>
      <c r="AJ17" s="1255"/>
      <c r="AK17" s="1253"/>
      <c r="AL17" s="1254"/>
      <c r="AM17" s="1255"/>
      <c r="AN17" s="1253"/>
      <c r="AO17" s="1254"/>
      <c r="AP17" s="1255"/>
      <c r="AQ17" s="1253"/>
      <c r="AR17" s="1254"/>
      <c r="AS17" s="1257"/>
    </row>
    <row r="18" spans="1:45" s="141" customFormat="1" ht="9.75" customHeight="1">
      <c r="A18" s="149"/>
      <c r="B18" s="1304"/>
      <c r="C18" s="1305"/>
      <c r="D18" s="1306"/>
      <c r="E18" s="1317"/>
      <c r="F18" s="1318"/>
      <c r="G18" s="1319"/>
      <c r="H18" s="1310">
        <v>1</v>
      </c>
      <c r="I18" s="1311"/>
      <c r="J18" s="1323"/>
      <c r="K18" s="1320">
        <v>2</v>
      </c>
      <c r="L18" s="1321"/>
      <c r="M18" s="1322"/>
      <c r="N18" s="1320">
        <v>3</v>
      </c>
      <c r="O18" s="1321"/>
      <c r="P18" s="1322"/>
      <c r="Q18" s="1320">
        <v>4</v>
      </c>
      <c r="R18" s="1321"/>
      <c r="S18" s="1322"/>
      <c r="T18" s="1310">
        <v>5</v>
      </c>
      <c r="U18" s="1311"/>
      <c r="V18" s="1312"/>
      <c r="W18" s="161"/>
      <c r="X18" s="167"/>
      <c r="Y18" s="1304"/>
      <c r="Z18" s="1305"/>
      <c r="AA18" s="1306"/>
      <c r="AB18" s="1317">
        <v>1</v>
      </c>
      <c r="AC18" s="1318"/>
      <c r="AD18" s="1319"/>
      <c r="AE18" s="1317">
        <v>2</v>
      </c>
      <c r="AF18" s="1318"/>
      <c r="AG18" s="1319"/>
      <c r="AH18" s="1317">
        <v>3</v>
      </c>
      <c r="AI18" s="1318"/>
      <c r="AJ18" s="1319"/>
      <c r="AK18" s="1317">
        <v>4</v>
      </c>
      <c r="AL18" s="1318"/>
      <c r="AM18" s="1319"/>
      <c r="AN18" s="1317">
        <v>5</v>
      </c>
      <c r="AO18" s="1318"/>
      <c r="AP18" s="1319"/>
      <c r="AQ18" s="1310">
        <v>6</v>
      </c>
      <c r="AR18" s="1311"/>
      <c r="AS18" s="1312"/>
    </row>
    <row r="19" spans="1:45" s="141" customFormat="1" ht="9.75" customHeight="1">
      <c r="A19" s="151"/>
      <c r="B19" s="1307"/>
      <c r="C19" s="1308"/>
      <c r="D19" s="1309"/>
      <c r="E19" s="1292"/>
      <c r="F19" s="1293"/>
      <c r="G19" s="1294"/>
      <c r="H19" s="1289"/>
      <c r="I19" s="1290"/>
      <c r="J19" s="1291"/>
      <c r="K19" s="1301"/>
      <c r="L19" s="1302"/>
      <c r="M19" s="1303"/>
      <c r="N19" s="1301"/>
      <c r="O19" s="1302"/>
      <c r="P19" s="1303"/>
      <c r="Q19" s="1301"/>
      <c r="R19" s="1302"/>
      <c r="S19" s="1303"/>
      <c r="T19" s="1289"/>
      <c r="U19" s="1290"/>
      <c r="V19" s="1296"/>
      <c r="W19" s="161"/>
      <c r="X19" s="168"/>
      <c r="Y19" s="1307"/>
      <c r="Z19" s="1308"/>
      <c r="AA19" s="1309"/>
      <c r="AB19" s="1292"/>
      <c r="AC19" s="1293"/>
      <c r="AD19" s="1294"/>
      <c r="AE19" s="1292"/>
      <c r="AF19" s="1293"/>
      <c r="AG19" s="1294"/>
      <c r="AH19" s="1292"/>
      <c r="AI19" s="1293"/>
      <c r="AJ19" s="1294"/>
      <c r="AK19" s="1292"/>
      <c r="AL19" s="1293"/>
      <c r="AM19" s="1294"/>
      <c r="AN19" s="1292"/>
      <c r="AO19" s="1293"/>
      <c r="AP19" s="1294"/>
      <c r="AQ19" s="1289"/>
      <c r="AR19" s="1290"/>
      <c r="AS19" s="1296"/>
    </row>
    <row r="20" spans="1:45" s="141" customFormat="1" ht="9.75" customHeight="1">
      <c r="A20" s="151"/>
      <c r="B20" s="1286">
        <v>6</v>
      </c>
      <c r="C20" s="1287"/>
      <c r="D20" s="1288"/>
      <c r="E20" s="1286">
        <v>7</v>
      </c>
      <c r="F20" s="1287"/>
      <c r="G20" s="1288"/>
      <c r="H20" s="1250">
        <v>8</v>
      </c>
      <c r="I20" s="1251"/>
      <c r="J20" s="1252"/>
      <c r="K20" s="1250">
        <v>9</v>
      </c>
      <c r="L20" s="1251"/>
      <c r="M20" s="1252"/>
      <c r="N20" s="1250">
        <v>10</v>
      </c>
      <c r="O20" s="1251"/>
      <c r="P20" s="1252"/>
      <c r="Q20" s="1250">
        <v>11</v>
      </c>
      <c r="R20" s="1251"/>
      <c r="S20" s="1252"/>
      <c r="T20" s="1250">
        <v>12</v>
      </c>
      <c r="U20" s="1251"/>
      <c r="V20" s="1256"/>
      <c r="W20" s="161"/>
      <c r="X20" s="168"/>
      <c r="Y20" s="1286">
        <v>7</v>
      </c>
      <c r="Z20" s="1287"/>
      <c r="AA20" s="1288"/>
      <c r="AB20" s="1250">
        <v>8</v>
      </c>
      <c r="AC20" s="1251"/>
      <c r="AD20" s="1252"/>
      <c r="AE20" s="1250">
        <v>9</v>
      </c>
      <c r="AF20" s="1251"/>
      <c r="AG20" s="1252"/>
      <c r="AH20" s="1250">
        <v>10</v>
      </c>
      <c r="AI20" s="1251"/>
      <c r="AJ20" s="1252"/>
      <c r="AK20" s="1250">
        <v>11</v>
      </c>
      <c r="AL20" s="1251"/>
      <c r="AM20" s="1252"/>
      <c r="AN20" s="1250">
        <v>12</v>
      </c>
      <c r="AO20" s="1251"/>
      <c r="AP20" s="1252"/>
      <c r="AQ20" s="1286">
        <v>13</v>
      </c>
      <c r="AR20" s="1287"/>
      <c r="AS20" s="1295"/>
    </row>
    <row r="21" spans="1:45" s="141" customFormat="1" ht="9.75" customHeight="1">
      <c r="A21" s="151"/>
      <c r="B21" s="1289"/>
      <c r="C21" s="1290"/>
      <c r="D21" s="1291"/>
      <c r="E21" s="1289"/>
      <c r="F21" s="1290"/>
      <c r="G21" s="1291"/>
      <c r="H21" s="1292"/>
      <c r="I21" s="1293"/>
      <c r="J21" s="1294"/>
      <c r="K21" s="1292"/>
      <c r="L21" s="1293"/>
      <c r="M21" s="1294"/>
      <c r="N21" s="1292"/>
      <c r="O21" s="1293"/>
      <c r="P21" s="1294"/>
      <c r="Q21" s="1292"/>
      <c r="R21" s="1293"/>
      <c r="S21" s="1294"/>
      <c r="T21" s="1292"/>
      <c r="U21" s="1293"/>
      <c r="V21" s="1297"/>
      <c r="W21" s="161"/>
      <c r="X21" s="168"/>
      <c r="Y21" s="1289"/>
      <c r="Z21" s="1290"/>
      <c r="AA21" s="1291"/>
      <c r="AB21" s="1292"/>
      <c r="AC21" s="1293"/>
      <c r="AD21" s="1294"/>
      <c r="AE21" s="1292"/>
      <c r="AF21" s="1293"/>
      <c r="AG21" s="1294"/>
      <c r="AH21" s="1292"/>
      <c r="AI21" s="1293"/>
      <c r="AJ21" s="1294"/>
      <c r="AK21" s="1292"/>
      <c r="AL21" s="1293"/>
      <c r="AM21" s="1294"/>
      <c r="AN21" s="1292"/>
      <c r="AO21" s="1293"/>
      <c r="AP21" s="1294"/>
      <c r="AQ21" s="1289"/>
      <c r="AR21" s="1290"/>
      <c r="AS21" s="1296"/>
    </row>
    <row r="22" spans="1:45" s="141" customFormat="1" ht="9.75" customHeight="1">
      <c r="A22" s="153">
        <v>2</v>
      </c>
      <c r="B22" s="1286">
        <v>13</v>
      </c>
      <c r="C22" s="1287"/>
      <c r="D22" s="1288"/>
      <c r="E22" s="1250">
        <v>14</v>
      </c>
      <c r="F22" s="1251"/>
      <c r="G22" s="1252"/>
      <c r="H22" s="1250">
        <v>15</v>
      </c>
      <c r="I22" s="1251"/>
      <c r="J22" s="1252"/>
      <c r="K22" s="1250">
        <v>16</v>
      </c>
      <c r="L22" s="1251"/>
      <c r="M22" s="1252"/>
      <c r="N22" s="1250">
        <v>17</v>
      </c>
      <c r="O22" s="1251"/>
      <c r="P22" s="1252"/>
      <c r="Q22" s="1250">
        <v>18</v>
      </c>
      <c r="R22" s="1251"/>
      <c r="S22" s="1252"/>
      <c r="T22" s="1286">
        <v>19</v>
      </c>
      <c r="U22" s="1287"/>
      <c r="V22" s="1295"/>
      <c r="W22" s="161"/>
      <c r="X22" s="169">
        <v>8</v>
      </c>
      <c r="Y22" s="1286">
        <v>14</v>
      </c>
      <c r="Z22" s="1287"/>
      <c r="AA22" s="1288"/>
      <c r="AB22" s="1286">
        <v>15</v>
      </c>
      <c r="AC22" s="1287"/>
      <c r="AD22" s="1288"/>
      <c r="AE22" s="1286">
        <v>16</v>
      </c>
      <c r="AF22" s="1287"/>
      <c r="AG22" s="1288"/>
      <c r="AH22" s="1250">
        <v>17</v>
      </c>
      <c r="AI22" s="1251"/>
      <c r="AJ22" s="1252"/>
      <c r="AK22" s="1250">
        <v>18</v>
      </c>
      <c r="AL22" s="1251"/>
      <c r="AM22" s="1252"/>
      <c r="AN22" s="1250">
        <v>19</v>
      </c>
      <c r="AO22" s="1251"/>
      <c r="AP22" s="1252"/>
      <c r="AQ22" s="1286">
        <v>20</v>
      </c>
      <c r="AR22" s="1287"/>
      <c r="AS22" s="1295"/>
    </row>
    <row r="23" spans="1:45" s="141" customFormat="1" ht="9.75" customHeight="1">
      <c r="A23" s="153"/>
      <c r="B23" s="1289"/>
      <c r="C23" s="1290"/>
      <c r="D23" s="1291"/>
      <c r="E23" s="1292"/>
      <c r="F23" s="1293"/>
      <c r="G23" s="1294"/>
      <c r="H23" s="1292"/>
      <c r="I23" s="1293"/>
      <c r="J23" s="1294"/>
      <c r="K23" s="1292"/>
      <c r="L23" s="1293"/>
      <c r="M23" s="1294"/>
      <c r="N23" s="1292"/>
      <c r="O23" s="1293"/>
      <c r="P23" s="1294"/>
      <c r="Q23" s="1292"/>
      <c r="R23" s="1293"/>
      <c r="S23" s="1294"/>
      <c r="T23" s="1289"/>
      <c r="U23" s="1290"/>
      <c r="V23" s="1296"/>
      <c r="W23" s="161"/>
      <c r="X23" s="169"/>
      <c r="Y23" s="1289"/>
      <c r="Z23" s="1290"/>
      <c r="AA23" s="1291"/>
      <c r="AB23" s="1289"/>
      <c r="AC23" s="1290"/>
      <c r="AD23" s="1291"/>
      <c r="AE23" s="1289"/>
      <c r="AF23" s="1290"/>
      <c r="AG23" s="1291"/>
      <c r="AH23" s="1292"/>
      <c r="AI23" s="1293"/>
      <c r="AJ23" s="1294"/>
      <c r="AK23" s="1292"/>
      <c r="AL23" s="1293"/>
      <c r="AM23" s="1294"/>
      <c r="AN23" s="1292"/>
      <c r="AO23" s="1293"/>
      <c r="AP23" s="1294"/>
      <c r="AQ23" s="1289"/>
      <c r="AR23" s="1290"/>
      <c r="AS23" s="1296"/>
    </row>
    <row r="24" spans="1:45" s="141" customFormat="1" ht="9.75" customHeight="1">
      <c r="A24" s="153" t="s">
        <v>440</v>
      </c>
      <c r="B24" s="1286">
        <v>20</v>
      </c>
      <c r="C24" s="1287"/>
      <c r="D24" s="1288"/>
      <c r="E24" s="1250">
        <v>21</v>
      </c>
      <c r="F24" s="1251"/>
      <c r="G24" s="1252"/>
      <c r="H24" s="1250">
        <v>22</v>
      </c>
      <c r="I24" s="1251"/>
      <c r="J24" s="1252"/>
      <c r="K24" s="1250">
        <v>23</v>
      </c>
      <c r="L24" s="1251"/>
      <c r="M24" s="1252"/>
      <c r="N24" s="1250">
        <v>24</v>
      </c>
      <c r="O24" s="1251"/>
      <c r="P24" s="1252"/>
      <c r="Q24" s="1250">
        <v>25</v>
      </c>
      <c r="R24" s="1251"/>
      <c r="S24" s="1252"/>
      <c r="T24" s="1286">
        <v>26</v>
      </c>
      <c r="U24" s="1287"/>
      <c r="V24" s="1295"/>
      <c r="W24" s="161"/>
      <c r="X24" s="168" t="s">
        <v>440</v>
      </c>
      <c r="Y24" s="1286">
        <v>21</v>
      </c>
      <c r="Z24" s="1287"/>
      <c r="AA24" s="1288"/>
      <c r="AB24" s="1250">
        <v>22</v>
      </c>
      <c r="AC24" s="1251"/>
      <c r="AD24" s="1252"/>
      <c r="AE24" s="1250">
        <v>23</v>
      </c>
      <c r="AF24" s="1251"/>
      <c r="AG24" s="1252"/>
      <c r="AH24" s="1250">
        <v>24</v>
      </c>
      <c r="AI24" s="1251"/>
      <c r="AJ24" s="1252"/>
      <c r="AK24" s="1250">
        <v>25</v>
      </c>
      <c r="AL24" s="1251"/>
      <c r="AM24" s="1252"/>
      <c r="AN24" s="1250">
        <v>26</v>
      </c>
      <c r="AO24" s="1251"/>
      <c r="AP24" s="1252"/>
      <c r="AQ24" s="1286">
        <v>27</v>
      </c>
      <c r="AR24" s="1287"/>
      <c r="AS24" s="1295"/>
    </row>
    <row r="25" spans="1:45" s="141" customFormat="1" ht="9.75" customHeight="1">
      <c r="A25" s="153"/>
      <c r="B25" s="1289"/>
      <c r="C25" s="1290"/>
      <c r="D25" s="1291"/>
      <c r="E25" s="1292"/>
      <c r="F25" s="1293"/>
      <c r="G25" s="1294"/>
      <c r="H25" s="1292"/>
      <c r="I25" s="1293"/>
      <c r="J25" s="1294"/>
      <c r="K25" s="1292"/>
      <c r="L25" s="1293"/>
      <c r="M25" s="1294"/>
      <c r="N25" s="1292"/>
      <c r="O25" s="1293"/>
      <c r="P25" s="1294"/>
      <c r="Q25" s="1292"/>
      <c r="R25" s="1293"/>
      <c r="S25" s="1294"/>
      <c r="T25" s="1289"/>
      <c r="U25" s="1290"/>
      <c r="V25" s="1296"/>
      <c r="W25" s="161"/>
      <c r="X25" s="168"/>
      <c r="Y25" s="1289"/>
      <c r="Z25" s="1290"/>
      <c r="AA25" s="1291"/>
      <c r="AB25" s="1292"/>
      <c r="AC25" s="1293"/>
      <c r="AD25" s="1294"/>
      <c r="AE25" s="1292"/>
      <c r="AF25" s="1293"/>
      <c r="AG25" s="1294"/>
      <c r="AH25" s="1292"/>
      <c r="AI25" s="1293"/>
      <c r="AJ25" s="1294"/>
      <c r="AK25" s="1292"/>
      <c r="AL25" s="1293"/>
      <c r="AM25" s="1294"/>
      <c r="AN25" s="1292"/>
      <c r="AO25" s="1293"/>
      <c r="AP25" s="1294"/>
      <c r="AQ25" s="1289"/>
      <c r="AR25" s="1290"/>
      <c r="AS25" s="1296"/>
    </row>
    <row r="26" spans="1:45" s="141" customFormat="1" ht="9.75" customHeight="1">
      <c r="A26" s="154" t="s">
        <v>768</v>
      </c>
      <c r="B26" s="1286">
        <v>27</v>
      </c>
      <c r="C26" s="1287"/>
      <c r="D26" s="1288"/>
      <c r="E26" s="1250">
        <v>28</v>
      </c>
      <c r="F26" s="1251"/>
      <c r="G26" s="1252"/>
      <c r="H26" s="1250"/>
      <c r="I26" s="1251"/>
      <c r="J26" s="1252"/>
      <c r="K26" s="1250"/>
      <c r="L26" s="1251"/>
      <c r="M26" s="1252"/>
      <c r="N26" s="1250"/>
      <c r="O26" s="1251"/>
      <c r="P26" s="1252"/>
      <c r="Q26" s="1250"/>
      <c r="R26" s="1251"/>
      <c r="S26" s="1252"/>
      <c r="T26" s="1250"/>
      <c r="U26" s="1251"/>
      <c r="V26" s="1256"/>
      <c r="W26" s="161"/>
      <c r="X26" s="170" t="s">
        <v>766</v>
      </c>
      <c r="Y26" s="1286">
        <v>28</v>
      </c>
      <c r="Z26" s="1287"/>
      <c r="AA26" s="1288"/>
      <c r="AB26" s="1250">
        <v>29</v>
      </c>
      <c r="AC26" s="1251"/>
      <c r="AD26" s="1252"/>
      <c r="AE26" s="1250">
        <v>30</v>
      </c>
      <c r="AF26" s="1251"/>
      <c r="AG26" s="1252"/>
      <c r="AH26" s="1250">
        <v>31</v>
      </c>
      <c r="AI26" s="1251"/>
      <c r="AJ26" s="1252"/>
      <c r="AK26" s="1250"/>
      <c r="AL26" s="1251"/>
      <c r="AM26" s="1252"/>
      <c r="AN26" s="1250"/>
      <c r="AO26" s="1251"/>
      <c r="AP26" s="1252"/>
      <c r="AQ26" s="1313"/>
      <c r="AR26" s="1314"/>
      <c r="AS26" s="1315"/>
    </row>
    <row r="27" spans="1:45" s="141" customFormat="1" ht="9.75" customHeight="1">
      <c r="A27" s="154"/>
      <c r="B27" s="1289"/>
      <c r="C27" s="1290"/>
      <c r="D27" s="1291"/>
      <c r="E27" s="1292"/>
      <c r="F27" s="1293"/>
      <c r="G27" s="1294"/>
      <c r="H27" s="1292"/>
      <c r="I27" s="1293"/>
      <c r="J27" s="1294"/>
      <c r="K27" s="1292"/>
      <c r="L27" s="1293"/>
      <c r="M27" s="1294"/>
      <c r="N27" s="1292"/>
      <c r="O27" s="1293"/>
      <c r="P27" s="1294"/>
      <c r="Q27" s="1292"/>
      <c r="R27" s="1293"/>
      <c r="S27" s="1294"/>
      <c r="T27" s="1292"/>
      <c r="U27" s="1293"/>
      <c r="V27" s="1297"/>
      <c r="W27" s="161"/>
      <c r="X27" s="170"/>
      <c r="Y27" s="1289"/>
      <c r="Z27" s="1290"/>
      <c r="AA27" s="1291"/>
      <c r="AB27" s="1292"/>
      <c r="AC27" s="1293"/>
      <c r="AD27" s="1294"/>
      <c r="AE27" s="1292"/>
      <c r="AF27" s="1293"/>
      <c r="AG27" s="1294"/>
      <c r="AH27" s="1292"/>
      <c r="AI27" s="1293"/>
      <c r="AJ27" s="1294"/>
      <c r="AK27" s="1292"/>
      <c r="AL27" s="1293"/>
      <c r="AM27" s="1294"/>
      <c r="AN27" s="1292"/>
      <c r="AO27" s="1293"/>
      <c r="AP27" s="1294"/>
      <c r="AQ27" s="1307"/>
      <c r="AR27" s="1308"/>
      <c r="AS27" s="1316"/>
    </row>
    <row r="28" spans="1:45" s="141" customFormat="1" ht="9.75" customHeight="1">
      <c r="A28" s="153"/>
      <c r="B28" s="1250"/>
      <c r="C28" s="1251"/>
      <c r="D28" s="1252"/>
      <c r="E28" s="1250"/>
      <c r="F28" s="1251"/>
      <c r="G28" s="1252"/>
      <c r="H28" s="1250"/>
      <c r="I28" s="1251"/>
      <c r="J28" s="1252"/>
      <c r="K28" s="1250"/>
      <c r="L28" s="1251"/>
      <c r="M28" s="1252"/>
      <c r="N28" s="1250"/>
      <c r="O28" s="1251"/>
      <c r="P28" s="1252"/>
      <c r="Q28" s="1250"/>
      <c r="R28" s="1251"/>
      <c r="S28" s="1252"/>
      <c r="T28" s="1250"/>
      <c r="U28" s="1251"/>
      <c r="V28" s="1256"/>
      <c r="W28" s="171"/>
      <c r="X28" s="170"/>
      <c r="Y28" s="1250"/>
      <c r="Z28" s="1251"/>
      <c r="AA28" s="1252"/>
      <c r="AB28" s="1250"/>
      <c r="AC28" s="1251"/>
      <c r="AD28" s="1252"/>
      <c r="AE28" s="1250"/>
      <c r="AF28" s="1251"/>
      <c r="AG28" s="1252"/>
      <c r="AH28" s="1250"/>
      <c r="AI28" s="1251"/>
      <c r="AJ28" s="1252"/>
      <c r="AK28" s="1250"/>
      <c r="AL28" s="1251"/>
      <c r="AM28" s="1252"/>
      <c r="AN28" s="1250"/>
      <c r="AO28" s="1251"/>
      <c r="AP28" s="1252"/>
      <c r="AQ28" s="1250"/>
      <c r="AR28" s="1251"/>
      <c r="AS28" s="1256"/>
    </row>
    <row r="29" spans="1:45" s="141" customFormat="1" ht="9.75" customHeight="1">
      <c r="A29" s="153"/>
      <c r="B29" s="1253"/>
      <c r="C29" s="1254"/>
      <c r="D29" s="1255"/>
      <c r="E29" s="1253"/>
      <c r="F29" s="1254"/>
      <c r="G29" s="1255"/>
      <c r="H29" s="1253"/>
      <c r="I29" s="1254"/>
      <c r="J29" s="1255"/>
      <c r="K29" s="1253"/>
      <c r="L29" s="1254"/>
      <c r="M29" s="1255"/>
      <c r="N29" s="1253"/>
      <c r="O29" s="1254"/>
      <c r="P29" s="1255"/>
      <c r="Q29" s="1253"/>
      <c r="R29" s="1254"/>
      <c r="S29" s="1255"/>
      <c r="T29" s="1253"/>
      <c r="U29" s="1254"/>
      <c r="V29" s="1257"/>
      <c r="W29" s="171"/>
      <c r="X29" s="172"/>
      <c r="Y29" s="1253"/>
      <c r="Z29" s="1254"/>
      <c r="AA29" s="1255"/>
      <c r="AB29" s="1253"/>
      <c r="AC29" s="1254"/>
      <c r="AD29" s="1255"/>
      <c r="AE29" s="1253"/>
      <c r="AF29" s="1254"/>
      <c r="AG29" s="1255"/>
      <c r="AH29" s="1253"/>
      <c r="AI29" s="1254"/>
      <c r="AJ29" s="1255"/>
      <c r="AK29" s="1253"/>
      <c r="AL29" s="1254"/>
      <c r="AM29" s="1255"/>
      <c r="AN29" s="1253"/>
      <c r="AO29" s="1254"/>
      <c r="AP29" s="1255"/>
      <c r="AQ29" s="1253"/>
      <c r="AR29" s="1254"/>
      <c r="AS29" s="1257"/>
    </row>
    <row r="30" spans="1:45" s="141" customFormat="1" ht="9.75" customHeight="1">
      <c r="A30" s="149"/>
      <c r="B30" s="1304"/>
      <c r="C30" s="1305"/>
      <c r="D30" s="1306"/>
      <c r="E30" s="1304"/>
      <c r="F30" s="1305"/>
      <c r="G30" s="1306"/>
      <c r="H30" s="1304">
        <v>1</v>
      </c>
      <c r="I30" s="1305"/>
      <c r="J30" s="1306"/>
      <c r="K30" s="1304">
        <v>2</v>
      </c>
      <c r="L30" s="1305"/>
      <c r="M30" s="1306"/>
      <c r="N30" s="1304">
        <v>3</v>
      </c>
      <c r="O30" s="1305"/>
      <c r="P30" s="1306"/>
      <c r="Q30" s="1304">
        <v>4</v>
      </c>
      <c r="R30" s="1305"/>
      <c r="S30" s="1306"/>
      <c r="T30" s="1304">
        <v>5</v>
      </c>
      <c r="U30" s="1305"/>
      <c r="V30" s="1306"/>
      <c r="W30" s="161"/>
      <c r="X30" s="163"/>
      <c r="Y30" s="1304"/>
      <c r="Z30" s="1305"/>
      <c r="AA30" s="1306"/>
      <c r="AB30" s="1317"/>
      <c r="AC30" s="1318"/>
      <c r="AD30" s="1319"/>
      <c r="AE30" s="1317"/>
      <c r="AF30" s="1318"/>
      <c r="AG30" s="1319"/>
      <c r="AH30" s="1317"/>
      <c r="AI30" s="1318"/>
      <c r="AJ30" s="1319"/>
      <c r="AK30" s="1317">
        <v>1</v>
      </c>
      <c r="AL30" s="1318"/>
      <c r="AM30" s="1319"/>
      <c r="AN30" s="1317">
        <v>2</v>
      </c>
      <c r="AO30" s="1318"/>
      <c r="AP30" s="1319"/>
      <c r="AQ30" s="1310">
        <v>3</v>
      </c>
      <c r="AR30" s="1311"/>
      <c r="AS30" s="1312"/>
    </row>
    <row r="31" spans="1:45" s="141" customFormat="1" ht="9.75" customHeight="1">
      <c r="A31" s="153"/>
      <c r="B31" s="1307"/>
      <c r="C31" s="1308"/>
      <c r="D31" s="1309"/>
      <c r="E31" s="1307"/>
      <c r="F31" s="1308"/>
      <c r="G31" s="1309"/>
      <c r="H31" s="1307"/>
      <c r="I31" s="1308"/>
      <c r="J31" s="1309"/>
      <c r="K31" s="1307"/>
      <c r="L31" s="1308"/>
      <c r="M31" s="1309"/>
      <c r="N31" s="1307"/>
      <c r="O31" s="1308"/>
      <c r="P31" s="1309"/>
      <c r="Q31" s="1307"/>
      <c r="R31" s="1308"/>
      <c r="S31" s="1309"/>
      <c r="T31" s="1307"/>
      <c r="U31" s="1308"/>
      <c r="V31" s="1309"/>
      <c r="W31" s="161"/>
      <c r="X31" s="163"/>
      <c r="Y31" s="1307"/>
      <c r="Z31" s="1308"/>
      <c r="AA31" s="1309"/>
      <c r="AB31" s="1292"/>
      <c r="AC31" s="1293"/>
      <c r="AD31" s="1294"/>
      <c r="AE31" s="1292"/>
      <c r="AF31" s="1293"/>
      <c r="AG31" s="1294"/>
      <c r="AH31" s="1292"/>
      <c r="AI31" s="1293"/>
      <c r="AJ31" s="1294"/>
      <c r="AK31" s="1292"/>
      <c r="AL31" s="1293"/>
      <c r="AM31" s="1294"/>
      <c r="AN31" s="1292"/>
      <c r="AO31" s="1293"/>
      <c r="AP31" s="1294"/>
      <c r="AQ31" s="1289"/>
      <c r="AR31" s="1290"/>
      <c r="AS31" s="1296"/>
    </row>
    <row r="32" spans="1:45" s="141" customFormat="1" ht="9.75" customHeight="1">
      <c r="A32" s="153"/>
      <c r="B32" s="1286">
        <v>6</v>
      </c>
      <c r="C32" s="1287"/>
      <c r="D32" s="1288"/>
      <c r="E32" s="1286">
        <v>7</v>
      </c>
      <c r="F32" s="1287"/>
      <c r="G32" s="1288"/>
      <c r="H32" s="1286">
        <v>8</v>
      </c>
      <c r="I32" s="1287"/>
      <c r="J32" s="1288"/>
      <c r="K32" s="1250">
        <v>9</v>
      </c>
      <c r="L32" s="1251"/>
      <c r="M32" s="1252"/>
      <c r="N32" s="1250">
        <v>10</v>
      </c>
      <c r="O32" s="1251"/>
      <c r="P32" s="1252"/>
      <c r="Q32" s="1250">
        <v>11</v>
      </c>
      <c r="R32" s="1251"/>
      <c r="S32" s="1252"/>
      <c r="T32" s="1250">
        <v>12</v>
      </c>
      <c r="U32" s="1251"/>
      <c r="V32" s="1256"/>
      <c r="W32" s="161"/>
      <c r="X32" s="163"/>
      <c r="Y32" s="1286">
        <v>4</v>
      </c>
      <c r="Z32" s="1287"/>
      <c r="AA32" s="1288"/>
      <c r="AB32" s="1250">
        <v>5</v>
      </c>
      <c r="AC32" s="1251"/>
      <c r="AD32" s="1252"/>
      <c r="AE32" s="1250">
        <v>6</v>
      </c>
      <c r="AF32" s="1251"/>
      <c r="AG32" s="1252"/>
      <c r="AH32" s="1250">
        <v>7</v>
      </c>
      <c r="AI32" s="1251"/>
      <c r="AJ32" s="1252"/>
      <c r="AK32" s="1250">
        <v>8</v>
      </c>
      <c r="AL32" s="1251"/>
      <c r="AM32" s="1252"/>
      <c r="AN32" s="1250">
        <v>9</v>
      </c>
      <c r="AO32" s="1251"/>
      <c r="AP32" s="1252"/>
      <c r="AQ32" s="1286">
        <v>10</v>
      </c>
      <c r="AR32" s="1287"/>
      <c r="AS32" s="1295"/>
    </row>
    <row r="33" spans="1:45" s="141" customFormat="1" ht="9.75" customHeight="1">
      <c r="A33" s="153"/>
      <c r="B33" s="1289"/>
      <c r="C33" s="1290"/>
      <c r="D33" s="1291"/>
      <c r="E33" s="1289"/>
      <c r="F33" s="1290"/>
      <c r="G33" s="1291"/>
      <c r="H33" s="1289"/>
      <c r="I33" s="1290"/>
      <c r="J33" s="1291"/>
      <c r="K33" s="1292"/>
      <c r="L33" s="1293"/>
      <c r="M33" s="1294"/>
      <c r="N33" s="1292"/>
      <c r="O33" s="1293"/>
      <c r="P33" s="1294"/>
      <c r="Q33" s="1292"/>
      <c r="R33" s="1293"/>
      <c r="S33" s="1294"/>
      <c r="T33" s="1292"/>
      <c r="U33" s="1293"/>
      <c r="V33" s="1297"/>
      <c r="W33" s="161"/>
      <c r="X33" s="163"/>
      <c r="Y33" s="1289"/>
      <c r="Z33" s="1290"/>
      <c r="AA33" s="1291"/>
      <c r="AB33" s="1292"/>
      <c r="AC33" s="1293"/>
      <c r="AD33" s="1294"/>
      <c r="AE33" s="1292"/>
      <c r="AF33" s="1293"/>
      <c r="AG33" s="1294"/>
      <c r="AH33" s="1292"/>
      <c r="AI33" s="1293"/>
      <c r="AJ33" s="1294"/>
      <c r="AK33" s="1292"/>
      <c r="AL33" s="1293"/>
      <c r="AM33" s="1294"/>
      <c r="AN33" s="1292"/>
      <c r="AO33" s="1293"/>
      <c r="AP33" s="1294"/>
      <c r="AQ33" s="1289"/>
      <c r="AR33" s="1290"/>
      <c r="AS33" s="1296"/>
    </row>
    <row r="34" spans="1:45" s="141" customFormat="1" ht="9.75" customHeight="1">
      <c r="A34" s="153">
        <v>3</v>
      </c>
      <c r="B34" s="1286">
        <v>13</v>
      </c>
      <c r="C34" s="1287"/>
      <c r="D34" s="1288"/>
      <c r="E34" s="1250">
        <v>14</v>
      </c>
      <c r="F34" s="1251"/>
      <c r="G34" s="1252"/>
      <c r="H34" s="1250">
        <v>15</v>
      </c>
      <c r="I34" s="1251"/>
      <c r="J34" s="1252"/>
      <c r="K34" s="1250">
        <v>16</v>
      </c>
      <c r="L34" s="1251"/>
      <c r="M34" s="1252"/>
      <c r="N34" s="1250">
        <v>17</v>
      </c>
      <c r="O34" s="1251"/>
      <c r="P34" s="1252"/>
      <c r="Q34" s="1250">
        <v>18</v>
      </c>
      <c r="R34" s="1251"/>
      <c r="S34" s="1252"/>
      <c r="T34" s="1286">
        <v>19</v>
      </c>
      <c r="U34" s="1287"/>
      <c r="V34" s="1295"/>
      <c r="W34" s="161"/>
      <c r="X34" s="164">
        <v>9</v>
      </c>
      <c r="Y34" s="1286">
        <v>11</v>
      </c>
      <c r="Z34" s="1287"/>
      <c r="AA34" s="1288"/>
      <c r="AB34" s="1298">
        <v>12</v>
      </c>
      <c r="AC34" s="1299"/>
      <c r="AD34" s="1300"/>
      <c r="AE34" s="1250">
        <v>13</v>
      </c>
      <c r="AF34" s="1251"/>
      <c r="AG34" s="1252"/>
      <c r="AH34" s="1250">
        <v>14</v>
      </c>
      <c r="AI34" s="1251"/>
      <c r="AJ34" s="1252"/>
      <c r="AK34" s="1250">
        <v>15</v>
      </c>
      <c r="AL34" s="1251"/>
      <c r="AM34" s="1252"/>
      <c r="AN34" s="1250">
        <v>16</v>
      </c>
      <c r="AO34" s="1251"/>
      <c r="AP34" s="1252"/>
      <c r="AQ34" s="1286">
        <v>17</v>
      </c>
      <c r="AR34" s="1287"/>
      <c r="AS34" s="1295"/>
    </row>
    <row r="35" spans="1:45" s="141" customFormat="1" ht="9.75" customHeight="1">
      <c r="A35" s="153"/>
      <c r="B35" s="1289"/>
      <c r="C35" s="1290"/>
      <c r="D35" s="1291"/>
      <c r="E35" s="1292"/>
      <c r="F35" s="1293"/>
      <c r="G35" s="1294"/>
      <c r="H35" s="1292"/>
      <c r="I35" s="1293"/>
      <c r="J35" s="1294"/>
      <c r="K35" s="1292"/>
      <c r="L35" s="1293"/>
      <c r="M35" s="1294"/>
      <c r="N35" s="1292"/>
      <c r="O35" s="1293"/>
      <c r="P35" s="1294"/>
      <c r="Q35" s="1292"/>
      <c r="R35" s="1293"/>
      <c r="S35" s="1294"/>
      <c r="T35" s="1289"/>
      <c r="U35" s="1290"/>
      <c r="V35" s="1296"/>
      <c r="W35" s="161"/>
      <c r="X35" s="173"/>
      <c r="Y35" s="1289"/>
      <c r="Z35" s="1290"/>
      <c r="AA35" s="1291"/>
      <c r="AB35" s="1301"/>
      <c r="AC35" s="1302"/>
      <c r="AD35" s="1303"/>
      <c r="AE35" s="1292"/>
      <c r="AF35" s="1293"/>
      <c r="AG35" s="1294"/>
      <c r="AH35" s="1292"/>
      <c r="AI35" s="1293"/>
      <c r="AJ35" s="1294"/>
      <c r="AK35" s="1292"/>
      <c r="AL35" s="1293"/>
      <c r="AM35" s="1294"/>
      <c r="AN35" s="1292"/>
      <c r="AO35" s="1293"/>
      <c r="AP35" s="1294"/>
      <c r="AQ35" s="1289"/>
      <c r="AR35" s="1290"/>
      <c r="AS35" s="1296"/>
    </row>
    <row r="36" spans="1:45" s="141" customFormat="1" ht="9.75" customHeight="1">
      <c r="A36" s="153" t="s">
        <v>440</v>
      </c>
      <c r="B36" s="1286">
        <v>20</v>
      </c>
      <c r="C36" s="1287"/>
      <c r="D36" s="1288"/>
      <c r="E36" s="1250">
        <v>21</v>
      </c>
      <c r="F36" s="1251"/>
      <c r="G36" s="1252"/>
      <c r="H36" s="1250">
        <v>22</v>
      </c>
      <c r="I36" s="1251"/>
      <c r="J36" s="1252"/>
      <c r="K36" s="1250">
        <v>23</v>
      </c>
      <c r="L36" s="1251"/>
      <c r="M36" s="1252"/>
      <c r="N36" s="1250">
        <v>24</v>
      </c>
      <c r="O36" s="1251"/>
      <c r="P36" s="1252"/>
      <c r="Q36" s="1250">
        <v>25</v>
      </c>
      <c r="R36" s="1251"/>
      <c r="S36" s="1252"/>
      <c r="T36" s="1286">
        <v>26</v>
      </c>
      <c r="U36" s="1287"/>
      <c r="V36" s="1295"/>
      <c r="W36" s="161"/>
      <c r="X36" s="166" t="s">
        <v>440</v>
      </c>
      <c r="Y36" s="1286">
        <v>18</v>
      </c>
      <c r="Z36" s="1287"/>
      <c r="AA36" s="1288"/>
      <c r="AB36" s="1250">
        <v>19</v>
      </c>
      <c r="AC36" s="1251"/>
      <c r="AD36" s="1252"/>
      <c r="AE36" s="1250">
        <v>20</v>
      </c>
      <c r="AF36" s="1251"/>
      <c r="AG36" s="1252"/>
      <c r="AH36" s="1250">
        <v>21</v>
      </c>
      <c r="AI36" s="1251"/>
      <c r="AJ36" s="1252"/>
      <c r="AK36" s="1250">
        <v>22</v>
      </c>
      <c r="AL36" s="1251"/>
      <c r="AM36" s="1252"/>
      <c r="AN36" s="1250">
        <v>23</v>
      </c>
      <c r="AO36" s="1251"/>
      <c r="AP36" s="1252"/>
      <c r="AQ36" s="1286">
        <v>24</v>
      </c>
      <c r="AR36" s="1287"/>
      <c r="AS36" s="1295"/>
    </row>
    <row r="37" spans="1:45" s="141" customFormat="1" ht="9.75" customHeight="1">
      <c r="A37" s="153"/>
      <c r="B37" s="1289"/>
      <c r="C37" s="1290"/>
      <c r="D37" s="1291"/>
      <c r="E37" s="1292"/>
      <c r="F37" s="1293"/>
      <c r="G37" s="1294"/>
      <c r="H37" s="1292"/>
      <c r="I37" s="1293"/>
      <c r="J37" s="1294"/>
      <c r="K37" s="1292"/>
      <c r="L37" s="1293"/>
      <c r="M37" s="1294"/>
      <c r="N37" s="1292"/>
      <c r="O37" s="1293"/>
      <c r="P37" s="1294"/>
      <c r="Q37" s="1292"/>
      <c r="R37" s="1293"/>
      <c r="S37" s="1294"/>
      <c r="T37" s="1289"/>
      <c r="U37" s="1290"/>
      <c r="V37" s="1296"/>
      <c r="W37" s="161"/>
      <c r="X37" s="166"/>
      <c r="Y37" s="1289"/>
      <c r="Z37" s="1290"/>
      <c r="AA37" s="1291"/>
      <c r="AB37" s="1292"/>
      <c r="AC37" s="1293"/>
      <c r="AD37" s="1294"/>
      <c r="AE37" s="1292"/>
      <c r="AF37" s="1293"/>
      <c r="AG37" s="1294"/>
      <c r="AH37" s="1292"/>
      <c r="AI37" s="1293"/>
      <c r="AJ37" s="1294"/>
      <c r="AK37" s="1292"/>
      <c r="AL37" s="1293"/>
      <c r="AM37" s="1294"/>
      <c r="AN37" s="1292"/>
      <c r="AO37" s="1293"/>
      <c r="AP37" s="1294"/>
      <c r="AQ37" s="1289"/>
      <c r="AR37" s="1290"/>
      <c r="AS37" s="1296"/>
    </row>
    <row r="38" spans="1:45" s="141" customFormat="1" ht="9.75" customHeight="1">
      <c r="A38" s="154" t="s">
        <v>769</v>
      </c>
      <c r="B38" s="1286">
        <v>27</v>
      </c>
      <c r="C38" s="1287"/>
      <c r="D38" s="1288"/>
      <c r="E38" s="1250">
        <v>28</v>
      </c>
      <c r="F38" s="1251"/>
      <c r="G38" s="1252"/>
      <c r="H38" s="1250">
        <v>29</v>
      </c>
      <c r="I38" s="1251"/>
      <c r="J38" s="1252"/>
      <c r="K38" s="1250">
        <v>30</v>
      </c>
      <c r="L38" s="1251"/>
      <c r="M38" s="1252"/>
      <c r="N38" s="1250">
        <v>31</v>
      </c>
      <c r="O38" s="1251"/>
      <c r="P38" s="1252"/>
      <c r="Q38" s="1250"/>
      <c r="R38" s="1251"/>
      <c r="S38" s="1252"/>
      <c r="T38" s="1250"/>
      <c r="U38" s="1251"/>
      <c r="V38" s="1256"/>
      <c r="W38" s="161"/>
      <c r="X38" s="165" t="s">
        <v>766</v>
      </c>
      <c r="Y38" s="1250">
        <v>25</v>
      </c>
      <c r="Z38" s="1251"/>
      <c r="AA38" s="1252"/>
      <c r="AB38" s="1250">
        <v>26</v>
      </c>
      <c r="AC38" s="1251"/>
      <c r="AD38" s="1252"/>
      <c r="AE38" s="1250">
        <v>27</v>
      </c>
      <c r="AF38" s="1251"/>
      <c r="AG38" s="1252"/>
      <c r="AH38" s="1250">
        <v>28</v>
      </c>
      <c r="AI38" s="1251"/>
      <c r="AJ38" s="1252"/>
      <c r="AK38" s="1250">
        <v>29</v>
      </c>
      <c r="AL38" s="1251"/>
      <c r="AM38" s="1252"/>
      <c r="AN38" s="1286">
        <v>30</v>
      </c>
      <c r="AO38" s="1287"/>
      <c r="AP38" s="1288"/>
      <c r="AQ38" s="1250"/>
      <c r="AR38" s="1251"/>
      <c r="AS38" s="1256"/>
    </row>
    <row r="39" spans="1:45" s="141" customFormat="1" ht="9.75" customHeight="1">
      <c r="A39" s="154"/>
      <c r="B39" s="1289"/>
      <c r="C39" s="1290"/>
      <c r="D39" s="1291"/>
      <c r="E39" s="1292"/>
      <c r="F39" s="1293"/>
      <c r="G39" s="1294"/>
      <c r="H39" s="1292"/>
      <c r="I39" s="1293"/>
      <c r="J39" s="1294"/>
      <c r="K39" s="1292"/>
      <c r="L39" s="1293"/>
      <c r="M39" s="1294"/>
      <c r="N39" s="1292"/>
      <c r="O39" s="1293"/>
      <c r="P39" s="1294"/>
      <c r="Q39" s="1292"/>
      <c r="R39" s="1293"/>
      <c r="S39" s="1294"/>
      <c r="T39" s="1292"/>
      <c r="U39" s="1293"/>
      <c r="V39" s="1297"/>
      <c r="W39" s="161"/>
      <c r="X39" s="165"/>
      <c r="Y39" s="1292"/>
      <c r="Z39" s="1293"/>
      <c r="AA39" s="1294"/>
      <c r="AB39" s="1292"/>
      <c r="AC39" s="1293"/>
      <c r="AD39" s="1294"/>
      <c r="AE39" s="1292"/>
      <c r="AF39" s="1293"/>
      <c r="AG39" s="1294"/>
      <c r="AH39" s="1292"/>
      <c r="AI39" s="1293"/>
      <c r="AJ39" s="1294"/>
      <c r="AK39" s="1292"/>
      <c r="AL39" s="1293"/>
      <c r="AM39" s="1294"/>
      <c r="AN39" s="1289"/>
      <c r="AO39" s="1290"/>
      <c r="AP39" s="1291"/>
      <c r="AQ39" s="1292"/>
      <c r="AR39" s="1293"/>
      <c r="AS39" s="1297"/>
    </row>
    <row r="40" spans="1:45" s="141" customFormat="1" ht="9.75" customHeight="1">
      <c r="A40" s="153"/>
      <c r="B40" s="1250"/>
      <c r="C40" s="1251"/>
      <c r="D40" s="1252"/>
      <c r="E40" s="1250"/>
      <c r="F40" s="1251"/>
      <c r="G40" s="1252"/>
      <c r="H40" s="1250"/>
      <c r="I40" s="1251"/>
      <c r="J40" s="1252"/>
      <c r="K40" s="1250"/>
      <c r="L40" s="1251"/>
      <c r="M40" s="1252"/>
      <c r="N40" s="1250"/>
      <c r="O40" s="1251"/>
      <c r="P40" s="1252"/>
      <c r="Q40" s="1250"/>
      <c r="R40" s="1251"/>
      <c r="S40" s="1252"/>
      <c r="T40" s="1250"/>
      <c r="U40" s="1251"/>
      <c r="V40" s="1256"/>
      <c r="W40" s="171"/>
      <c r="X40" s="153"/>
      <c r="Y40" s="1250"/>
      <c r="Z40" s="1251"/>
      <c r="AA40" s="1252"/>
      <c r="AB40" s="1250"/>
      <c r="AC40" s="1251"/>
      <c r="AD40" s="1252"/>
      <c r="AE40" s="1250"/>
      <c r="AF40" s="1251"/>
      <c r="AG40" s="1252"/>
      <c r="AH40" s="1250"/>
      <c r="AI40" s="1251"/>
      <c r="AJ40" s="1252"/>
      <c r="AK40" s="1250"/>
      <c r="AL40" s="1251"/>
      <c r="AM40" s="1252"/>
      <c r="AN40" s="1250"/>
      <c r="AO40" s="1251"/>
      <c r="AP40" s="1252"/>
      <c r="AQ40" s="1250"/>
      <c r="AR40" s="1251"/>
      <c r="AS40" s="1256"/>
    </row>
    <row r="41" spans="1:45" s="141" customFormat="1" ht="9.75" customHeight="1">
      <c r="A41" s="153"/>
      <c r="B41" s="1253"/>
      <c r="C41" s="1254"/>
      <c r="D41" s="1255"/>
      <c r="E41" s="1253"/>
      <c r="F41" s="1254"/>
      <c r="G41" s="1255"/>
      <c r="H41" s="1253"/>
      <c r="I41" s="1254"/>
      <c r="J41" s="1255"/>
      <c r="K41" s="1253"/>
      <c r="L41" s="1254"/>
      <c r="M41" s="1255"/>
      <c r="N41" s="1253"/>
      <c r="O41" s="1254"/>
      <c r="P41" s="1255"/>
      <c r="Q41" s="1253"/>
      <c r="R41" s="1254"/>
      <c r="S41" s="1255"/>
      <c r="T41" s="1253"/>
      <c r="U41" s="1254"/>
      <c r="V41" s="1257"/>
      <c r="W41" s="171"/>
      <c r="X41" s="153"/>
      <c r="Y41" s="1253"/>
      <c r="Z41" s="1254"/>
      <c r="AA41" s="1255"/>
      <c r="AB41" s="1253"/>
      <c r="AC41" s="1254"/>
      <c r="AD41" s="1255"/>
      <c r="AE41" s="1253"/>
      <c r="AF41" s="1254"/>
      <c r="AG41" s="1255"/>
      <c r="AH41" s="1253"/>
      <c r="AI41" s="1254"/>
      <c r="AJ41" s="1255"/>
      <c r="AK41" s="1253"/>
      <c r="AL41" s="1254"/>
      <c r="AM41" s="1255"/>
      <c r="AN41" s="1253"/>
      <c r="AO41" s="1254"/>
      <c r="AP41" s="1255"/>
      <c r="AQ41" s="1253"/>
      <c r="AR41" s="1254"/>
      <c r="AS41" s="1257"/>
    </row>
    <row r="42" spans="1:45" s="141" customFormat="1" ht="9.75" customHeight="1">
      <c r="A42" s="149"/>
      <c r="B42" s="1304"/>
      <c r="C42" s="1305"/>
      <c r="D42" s="1306"/>
      <c r="E42" s="1304"/>
      <c r="F42" s="1305"/>
      <c r="G42" s="1306"/>
      <c r="H42" s="1304"/>
      <c r="I42" s="1305"/>
      <c r="J42" s="1306"/>
      <c r="K42" s="1304"/>
      <c r="L42" s="1305"/>
      <c r="M42" s="1306"/>
      <c r="N42" s="1304"/>
      <c r="O42" s="1305"/>
      <c r="P42" s="1306"/>
      <c r="Q42" s="1304">
        <v>1</v>
      </c>
      <c r="R42" s="1305"/>
      <c r="S42" s="1306"/>
      <c r="T42" s="1310">
        <v>2</v>
      </c>
      <c r="U42" s="1311"/>
      <c r="V42" s="1312"/>
      <c r="W42" s="161"/>
      <c r="X42" s="162"/>
      <c r="Y42" s="1304"/>
      <c r="Z42" s="1305"/>
      <c r="AA42" s="1306"/>
      <c r="AB42" s="1304"/>
      <c r="AC42" s="1305"/>
      <c r="AD42" s="1306"/>
      <c r="AE42" s="1304"/>
      <c r="AF42" s="1305"/>
      <c r="AG42" s="1306"/>
      <c r="AH42" s="1304"/>
      <c r="AI42" s="1305"/>
      <c r="AJ42" s="1306"/>
      <c r="AK42" s="1304"/>
      <c r="AL42" s="1305"/>
      <c r="AM42" s="1306"/>
      <c r="AN42" s="1304"/>
      <c r="AO42" s="1305"/>
      <c r="AP42" s="1306"/>
      <c r="AQ42" s="1320">
        <v>1</v>
      </c>
      <c r="AR42" s="1321"/>
      <c r="AS42" s="1325"/>
    </row>
    <row r="43" spans="1:45" s="141" customFormat="1" ht="9.75" customHeight="1">
      <c r="A43" s="153"/>
      <c r="B43" s="1307"/>
      <c r="C43" s="1308"/>
      <c r="D43" s="1309"/>
      <c r="E43" s="1307"/>
      <c r="F43" s="1308"/>
      <c r="G43" s="1309"/>
      <c r="H43" s="1307"/>
      <c r="I43" s="1308"/>
      <c r="J43" s="1309"/>
      <c r="K43" s="1307"/>
      <c r="L43" s="1308"/>
      <c r="M43" s="1309"/>
      <c r="N43" s="1307"/>
      <c r="O43" s="1308"/>
      <c r="P43" s="1309"/>
      <c r="Q43" s="1307"/>
      <c r="R43" s="1308"/>
      <c r="S43" s="1309"/>
      <c r="T43" s="1289"/>
      <c r="U43" s="1290"/>
      <c r="V43" s="1296"/>
      <c r="W43" s="161"/>
      <c r="X43" s="163"/>
      <c r="Y43" s="1307"/>
      <c r="Z43" s="1308"/>
      <c r="AA43" s="1309"/>
      <c r="AB43" s="1307"/>
      <c r="AC43" s="1308"/>
      <c r="AD43" s="1309"/>
      <c r="AE43" s="1307"/>
      <c r="AF43" s="1308"/>
      <c r="AG43" s="1309"/>
      <c r="AH43" s="1307"/>
      <c r="AI43" s="1308"/>
      <c r="AJ43" s="1309"/>
      <c r="AK43" s="1307"/>
      <c r="AL43" s="1308"/>
      <c r="AM43" s="1309"/>
      <c r="AN43" s="1307"/>
      <c r="AO43" s="1308"/>
      <c r="AP43" s="1309"/>
      <c r="AQ43" s="1301"/>
      <c r="AR43" s="1302"/>
      <c r="AS43" s="1326"/>
    </row>
    <row r="44" spans="1:45" s="141" customFormat="1" ht="9.75" customHeight="1">
      <c r="A44" s="153"/>
      <c r="B44" s="1286">
        <v>3</v>
      </c>
      <c r="C44" s="1287"/>
      <c r="D44" s="1288"/>
      <c r="E44" s="1286">
        <v>4</v>
      </c>
      <c r="F44" s="1287"/>
      <c r="G44" s="1288"/>
      <c r="H44" s="1298">
        <v>5</v>
      </c>
      <c r="I44" s="1299"/>
      <c r="J44" s="1300"/>
      <c r="K44" s="1250">
        <v>6</v>
      </c>
      <c r="L44" s="1251"/>
      <c r="M44" s="1252"/>
      <c r="N44" s="1250">
        <v>7</v>
      </c>
      <c r="O44" s="1251"/>
      <c r="P44" s="1252"/>
      <c r="Q44" s="1250">
        <v>8</v>
      </c>
      <c r="R44" s="1251"/>
      <c r="S44" s="1252"/>
      <c r="T44" s="1250">
        <v>9</v>
      </c>
      <c r="U44" s="1251"/>
      <c r="V44" s="1256"/>
      <c r="W44" s="161"/>
      <c r="X44" s="163"/>
      <c r="Y44" s="1298">
        <v>2</v>
      </c>
      <c r="Z44" s="1299"/>
      <c r="AA44" s="1300"/>
      <c r="AB44" s="1298">
        <v>3</v>
      </c>
      <c r="AC44" s="1299"/>
      <c r="AD44" s="1300"/>
      <c r="AE44" s="1286">
        <v>4</v>
      </c>
      <c r="AF44" s="1287"/>
      <c r="AG44" s="1288"/>
      <c r="AH44" s="1286">
        <v>5</v>
      </c>
      <c r="AI44" s="1287"/>
      <c r="AJ44" s="1288"/>
      <c r="AK44" s="1250">
        <v>6</v>
      </c>
      <c r="AL44" s="1251"/>
      <c r="AM44" s="1252"/>
      <c r="AN44" s="1250">
        <v>7</v>
      </c>
      <c r="AO44" s="1251"/>
      <c r="AP44" s="1252"/>
      <c r="AQ44" s="1250">
        <v>8</v>
      </c>
      <c r="AR44" s="1251"/>
      <c r="AS44" s="1256"/>
    </row>
    <row r="45" spans="1:45" s="141" customFormat="1" ht="9.75" customHeight="1">
      <c r="A45" s="153"/>
      <c r="B45" s="1289"/>
      <c r="C45" s="1290"/>
      <c r="D45" s="1291"/>
      <c r="E45" s="1289"/>
      <c r="F45" s="1290"/>
      <c r="G45" s="1291"/>
      <c r="H45" s="1301"/>
      <c r="I45" s="1302"/>
      <c r="J45" s="1303"/>
      <c r="K45" s="1292"/>
      <c r="L45" s="1293"/>
      <c r="M45" s="1294"/>
      <c r="N45" s="1292"/>
      <c r="O45" s="1293"/>
      <c r="P45" s="1294"/>
      <c r="Q45" s="1292"/>
      <c r="R45" s="1293"/>
      <c r="S45" s="1294"/>
      <c r="T45" s="1292"/>
      <c r="U45" s="1293"/>
      <c r="V45" s="1297"/>
      <c r="W45" s="161"/>
      <c r="X45" s="163"/>
      <c r="Y45" s="1301"/>
      <c r="Z45" s="1302"/>
      <c r="AA45" s="1303"/>
      <c r="AB45" s="1301"/>
      <c r="AC45" s="1302"/>
      <c r="AD45" s="1303"/>
      <c r="AE45" s="1289"/>
      <c r="AF45" s="1290"/>
      <c r="AG45" s="1291"/>
      <c r="AH45" s="1289"/>
      <c r="AI45" s="1290"/>
      <c r="AJ45" s="1291"/>
      <c r="AK45" s="1292"/>
      <c r="AL45" s="1293"/>
      <c r="AM45" s="1294"/>
      <c r="AN45" s="1292"/>
      <c r="AO45" s="1293"/>
      <c r="AP45" s="1294"/>
      <c r="AQ45" s="1292"/>
      <c r="AR45" s="1293"/>
      <c r="AS45" s="1297"/>
    </row>
    <row r="46" spans="1:45" s="141" customFormat="1" ht="9.75" customHeight="1">
      <c r="A46" s="153">
        <v>4</v>
      </c>
      <c r="B46" s="1286">
        <v>10</v>
      </c>
      <c r="C46" s="1287"/>
      <c r="D46" s="1288"/>
      <c r="E46" s="1250">
        <v>11</v>
      </c>
      <c r="F46" s="1251"/>
      <c r="G46" s="1252"/>
      <c r="H46" s="1250">
        <v>12</v>
      </c>
      <c r="I46" s="1251"/>
      <c r="J46" s="1252"/>
      <c r="K46" s="1250">
        <v>13</v>
      </c>
      <c r="L46" s="1251"/>
      <c r="M46" s="1252"/>
      <c r="N46" s="1250">
        <v>14</v>
      </c>
      <c r="O46" s="1251"/>
      <c r="P46" s="1252"/>
      <c r="Q46" s="1250">
        <v>15</v>
      </c>
      <c r="R46" s="1251"/>
      <c r="S46" s="1252"/>
      <c r="T46" s="1286">
        <v>16</v>
      </c>
      <c r="U46" s="1287"/>
      <c r="V46" s="1295"/>
      <c r="W46" s="161"/>
      <c r="X46" s="164">
        <v>10</v>
      </c>
      <c r="Y46" s="1286">
        <v>9</v>
      </c>
      <c r="Z46" s="1287"/>
      <c r="AA46" s="1288"/>
      <c r="AB46" s="1250">
        <v>10</v>
      </c>
      <c r="AC46" s="1251"/>
      <c r="AD46" s="1252"/>
      <c r="AE46" s="1250">
        <v>11</v>
      </c>
      <c r="AF46" s="1251"/>
      <c r="AG46" s="1252"/>
      <c r="AH46" s="1250">
        <v>12</v>
      </c>
      <c r="AI46" s="1251"/>
      <c r="AJ46" s="1252"/>
      <c r="AK46" s="1250">
        <v>13</v>
      </c>
      <c r="AL46" s="1251"/>
      <c r="AM46" s="1252"/>
      <c r="AN46" s="1250">
        <v>14</v>
      </c>
      <c r="AO46" s="1251"/>
      <c r="AP46" s="1252"/>
      <c r="AQ46" s="1286">
        <v>15</v>
      </c>
      <c r="AR46" s="1287"/>
      <c r="AS46" s="1295"/>
    </row>
    <row r="47" spans="1:45" s="141" customFormat="1" ht="9.75" customHeight="1">
      <c r="A47" s="153"/>
      <c r="B47" s="1289"/>
      <c r="C47" s="1290"/>
      <c r="D47" s="1291"/>
      <c r="E47" s="1292"/>
      <c r="F47" s="1293"/>
      <c r="G47" s="1294"/>
      <c r="H47" s="1292"/>
      <c r="I47" s="1293"/>
      <c r="J47" s="1294"/>
      <c r="K47" s="1292"/>
      <c r="L47" s="1293"/>
      <c r="M47" s="1294"/>
      <c r="N47" s="1292"/>
      <c r="O47" s="1293"/>
      <c r="P47" s="1294"/>
      <c r="Q47" s="1292"/>
      <c r="R47" s="1293"/>
      <c r="S47" s="1294"/>
      <c r="T47" s="1289"/>
      <c r="U47" s="1290"/>
      <c r="V47" s="1296"/>
      <c r="W47" s="161"/>
      <c r="X47" s="173"/>
      <c r="Y47" s="1289"/>
      <c r="Z47" s="1290"/>
      <c r="AA47" s="1291"/>
      <c r="AB47" s="1292"/>
      <c r="AC47" s="1293"/>
      <c r="AD47" s="1294"/>
      <c r="AE47" s="1292"/>
      <c r="AF47" s="1293"/>
      <c r="AG47" s="1294"/>
      <c r="AH47" s="1292"/>
      <c r="AI47" s="1293"/>
      <c r="AJ47" s="1294"/>
      <c r="AK47" s="1292"/>
      <c r="AL47" s="1293"/>
      <c r="AM47" s="1294"/>
      <c r="AN47" s="1292"/>
      <c r="AO47" s="1293"/>
      <c r="AP47" s="1294"/>
      <c r="AQ47" s="1289"/>
      <c r="AR47" s="1290"/>
      <c r="AS47" s="1296"/>
    </row>
    <row r="48" spans="1:45" s="141" customFormat="1" ht="9.75" customHeight="1">
      <c r="A48" s="153" t="s">
        <v>440</v>
      </c>
      <c r="B48" s="1286">
        <v>17</v>
      </c>
      <c r="C48" s="1287"/>
      <c r="D48" s="1288"/>
      <c r="E48" s="1250">
        <v>18</v>
      </c>
      <c r="F48" s="1251"/>
      <c r="G48" s="1252"/>
      <c r="H48" s="1250">
        <v>19</v>
      </c>
      <c r="I48" s="1251"/>
      <c r="J48" s="1252"/>
      <c r="K48" s="1250">
        <v>20</v>
      </c>
      <c r="L48" s="1251"/>
      <c r="M48" s="1252"/>
      <c r="N48" s="1250">
        <v>21</v>
      </c>
      <c r="O48" s="1251"/>
      <c r="P48" s="1252"/>
      <c r="Q48" s="1250">
        <v>22</v>
      </c>
      <c r="R48" s="1251"/>
      <c r="S48" s="1252"/>
      <c r="T48" s="1286">
        <v>23</v>
      </c>
      <c r="U48" s="1287"/>
      <c r="V48" s="1295"/>
      <c r="W48" s="161"/>
      <c r="X48" s="166" t="s">
        <v>440</v>
      </c>
      <c r="Y48" s="1286">
        <v>16</v>
      </c>
      <c r="Z48" s="1287"/>
      <c r="AA48" s="1288"/>
      <c r="AB48" s="1250">
        <v>17</v>
      </c>
      <c r="AC48" s="1251"/>
      <c r="AD48" s="1252"/>
      <c r="AE48" s="1250">
        <v>18</v>
      </c>
      <c r="AF48" s="1251"/>
      <c r="AG48" s="1252"/>
      <c r="AH48" s="1250">
        <v>19</v>
      </c>
      <c r="AI48" s="1251"/>
      <c r="AJ48" s="1252"/>
      <c r="AK48" s="1250">
        <v>20</v>
      </c>
      <c r="AL48" s="1251"/>
      <c r="AM48" s="1252"/>
      <c r="AN48" s="1250">
        <v>21</v>
      </c>
      <c r="AO48" s="1251"/>
      <c r="AP48" s="1252"/>
      <c r="AQ48" s="1286">
        <v>22</v>
      </c>
      <c r="AR48" s="1287"/>
      <c r="AS48" s="1295"/>
    </row>
    <row r="49" spans="1:45" s="141" customFormat="1" ht="9.75" customHeight="1">
      <c r="A49" s="153"/>
      <c r="B49" s="1289"/>
      <c r="C49" s="1290"/>
      <c r="D49" s="1291"/>
      <c r="E49" s="1292"/>
      <c r="F49" s="1293"/>
      <c r="G49" s="1294"/>
      <c r="H49" s="1292"/>
      <c r="I49" s="1293"/>
      <c r="J49" s="1294"/>
      <c r="K49" s="1292"/>
      <c r="L49" s="1293"/>
      <c r="M49" s="1294"/>
      <c r="N49" s="1292"/>
      <c r="O49" s="1293"/>
      <c r="P49" s="1294"/>
      <c r="Q49" s="1292"/>
      <c r="R49" s="1293"/>
      <c r="S49" s="1294"/>
      <c r="T49" s="1289"/>
      <c r="U49" s="1290"/>
      <c r="V49" s="1296"/>
      <c r="W49" s="161"/>
      <c r="X49" s="166"/>
      <c r="Y49" s="1289"/>
      <c r="Z49" s="1290"/>
      <c r="AA49" s="1291"/>
      <c r="AB49" s="1292"/>
      <c r="AC49" s="1293"/>
      <c r="AD49" s="1294"/>
      <c r="AE49" s="1292"/>
      <c r="AF49" s="1293"/>
      <c r="AG49" s="1294"/>
      <c r="AH49" s="1292"/>
      <c r="AI49" s="1293"/>
      <c r="AJ49" s="1294"/>
      <c r="AK49" s="1292"/>
      <c r="AL49" s="1293"/>
      <c r="AM49" s="1294"/>
      <c r="AN49" s="1292"/>
      <c r="AO49" s="1293"/>
      <c r="AP49" s="1294"/>
      <c r="AQ49" s="1289"/>
      <c r="AR49" s="1290"/>
      <c r="AS49" s="1296"/>
    </row>
    <row r="50" spans="1:45" s="141" customFormat="1" ht="9.75" customHeight="1">
      <c r="A50" s="154" t="s">
        <v>770</v>
      </c>
      <c r="B50" s="1286">
        <v>24</v>
      </c>
      <c r="C50" s="1287"/>
      <c r="D50" s="1288"/>
      <c r="E50" s="1250">
        <v>25</v>
      </c>
      <c r="F50" s="1251"/>
      <c r="G50" s="1252"/>
      <c r="H50" s="1250">
        <v>26</v>
      </c>
      <c r="I50" s="1251"/>
      <c r="J50" s="1252"/>
      <c r="K50" s="1250">
        <v>27</v>
      </c>
      <c r="L50" s="1251"/>
      <c r="M50" s="1252"/>
      <c r="N50" s="1250">
        <v>28</v>
      </c>
      <c r="O50" s="1251"/>
      <c r="P50" s="1252"/>
      <c r="Q50" s="1250">
        <v>29</v>
      </c>
      <c r="R50" s="1251"/>
      <c r="S50" s="1252"/>
      <c r="T50" s="1286">
        <v>30</v>
      </c>
      <c r="U50" s="1287"/>
      <c r="V50" s="1295"/>
      <c r="W50" s="161"/>
      <c r="X50" s="165" t="s">
        <v>771</v>
      </c>
      <c r="Y50" s="1286">
        <v>23</v>
      </c>
      <c r="Z50" s="1287"/>
      <c r="AA50" s="1288"/>
      <c r="AB50" s="1250">
        <v>24</v>
      </c>
      <c r="AC50" s="1251"/>
      <c r="AD50" s="1252"/>
      <c r="AE50" s="1250">
        <v>25</v>
      </c>
      <c r="AF50" s="1251"/>
      <c r="AG50" s="1252"/>
      <c r="AH50" s="1250">
        <v>26</v>
      </c>
      <c r="AI50" s="1251"/>
      <c r="AJ50" s="1252"/>
      <c r="AK50" s="1250">
        <v>27</v>
      </c>
      <c r="AL50" s="1251"/>
      <c r="AM50" s="1252"/>
      <c r="AN50" s="1250">
        <v>28</v>
      </c>
      <c r="AO50" s="1251"/>
      <c r="AP50" s="1252"/>
      <c r="AQ50" s="1286">
        <v>29</v>
      </c>
      <c r="AR50" s="1287"/>
      <c r="AS50" s="1295"/>
    </row>
    <row r="51" spans="1:45" s="141" customFormat="1" ht="9.75" customHeight="1">
      <c r="A51" s="154"/>
      <c r="B51" s="1289"/>
      <c r="C51" s="1290"/>
      <c r="D51" s="1291"/>
      <c r="E51" s="1292"/>
      <c r="F51" s="1293"/>
      <c r="G51" s="1294"/>
      <c r="H51" s="1292"/>
      <c r="I51" s="1293"/>
      <c r="J51" s="1294"/>
      <c r="K51" s="1292"/>
      <c r="L51" s="1293"/>
      <c r="M51" s="1294"/>
      <c r="N51" s="1292"/>
      <c r="O51" s="1293"/>
      <c r="P51" s="1294"/>
      <c r="Q51" s="1292"/>
      <c r="R51" s="1293"/>
      <c r="S51" s="1294"/>
      <c r="T51" s="1289"/>
      <c r="U51" s="1290"/>
      <c r="V51" s="1296"/>
      <c r="W51" s="161"/>
      <c r="X51" s="165"/>
      <c r="Y51" s="1289"/>
      <c r="Z51" s="1290"/>
      <c r="AA51" s="1291"/>
      <c r="AB51" s="1292"/>
      <c r="AC51" s="1293"/>
      <c r="AD51" s="1294"/>
      <c r="AE51" s="1292"/>
      <c r="AF51" s="1293"/>
      <c r="AG51" s="1294"/>
      <c r="AH51" s="1292"/>
      <c r="AI51" s="1293"/>
      <c r="AJ51" s="1294"/>
      <c r="AK51" s="1292"/>
      <c r="AL51" s="1293"/>
      <c r="AM51" s="1294"/>
      <c r="AN51" s="1292"/>
      <c r="AO51" s="1293"/>
      <c r="AP51" s="1294"/>
      <c r="AQ51" s="1289"/>
      <c r="AR51" s="1290"/>
      <c r="AS51" s="1296"/>
    </row>
    <row r="52" spans="1:45" s="141" customFormat="1" ht="9.75" customHeight="1">
      <c r="A52" s="153"/>
      <c r="B52" s="1250"/>
      <c r="C52" s="1251"/>
      <c r="D52" s="1252"/>
      <c r="E52" s="1250"/>
      <c r="F52" s="1251"/>
      <c r="G52" s="1252"/>
      <c r="H52" s="1250"/>
      <c r="I52" s="1251"/>
      <c r="J52" s="1252"/>
      <c r="K52" s="1250"/>
      <c r="L52" s="1251"/>
      <c r="M52" s="1252"/>
      <c r="N52" s="1250"/>
      <c r="O52" s="1251"/>
      <c r="P52" s="1252"/>
      <c r="Q52" s="1250"/>
      <c r="R52" s="1251"/>
      <c r="S52" s="1252"/>
      <c r="T52" s="1250"/>
      <c r="U52" s="1251"/>
      <c r="V52" s="1256"/>
      <c r="W52" s="171"/>
      <c r="X52" s="153"/>
      <c r="Y52" s="1286">
        <v>30</v>
      </c>
      <c r="Z52" s="1287"/>
      <c r="AA52" s="1288"/>
      <c r="AB52" s="1250">
        <v>31</v>
      </c>
      <c r="AC52" s="1251"/>
      <c r="AD52" s="1252"/>
      <c r="AE52" s="1250"/>
      <c r="AF52" s="1251"/>
      <c r="AG52" s="1252"/>
      <c r="AH52" s="1250"/>
      <c r="AI52" s="1251"/>
      <c r="AJ52" s="1252"/>
      <c r="AK52" s="1250"/>
      <c r="AL52" s="1251"/>
      <c r="AM52" s="1252"/>
      <c r="AN52" s="1250"/>
      <c r="AO52" s="1251"/>
      <c r="AP52" s="1252"/>
      <c r="AQ52" s="1250"/>
      <c r="AR52" s="1251"/>
      <c r="AS52" s="1256"/>
    </row>
    <row r="53" spans="1:45" s="141" customFormat="1" ht="9.75" customHeight="1">
      <c r="A53" s="153"/>
      <c r="B53" s="1253"/>
      <c r="C53" s="1254"/>
      <c r="D53" s="1255"/>
      <c r="E53" s="1253"/>
      <c r="F53" s="1254"/>
      <c r="G53" s="1255"/>
      <c r="H53" s="1253"/>
      <c r="I53" s="1254"/>
      <c r="J53" s="1255"/>
      <c r="K53" s="1253"/>
      <c r="L53" s="1254"/>
      <c r="M53" s="1255"/>
      <c r="N53" s="1253"/>
      <c r="O53" s="1254"/>
      <c r="P53" s="1255"/>
      <c r="Q53" s="1253"/>
      <c r="R53" s="1254"/>
      <c r="S53" s="1255"/>
      <c r="T53" s="1253"/>
      <c r="U53" s="1254"/>
      <c r="V53" s="1257"/>
      <c r="W53" s="171"/>
      <c r="X53" s="153"/>
      <c r="Y53" s="1289"/>
      <c r="Z53" s="1290"/>
      <c r="AA53" s="1291"/>
      <c r="AB53" s="1253"/>
      <c r="AC53" s="1254"/>
      <c r="AD53" s="1255"/>
      <c r="AE53" s="1253"/>
      <c r="AF53" s="1254"/>
      <c r="AG53" s="1255"/>
      <c r="AH53" s="1253"/>
      <c r="AI53" s="1254"/>
      <c r="AJ53" s="1255"/>
      <c r="AK53" s="1253"/>
      <c r="AL53" s="1254"/>
      <c r="AM53" s="1255"/>
      <c r="AN53" s="1253"/>
      <c r="AO53" s="1254"/>
      <c r="AP53" s="1255"/>
      <c r="AQ53" s="1253"/>
      <c r="AR53" s="1254"/>
      <c r="AS53" s="1257"/>
    </row>
    <row r="54" spans="1:45" s="141" customFormat="1" ht="9.75" customHeight="1">
      <c r="A54" s="149"/>
      <c r="B54" s="1320">
        <v>1</v>
      </c>
      <c r="C54" s="1321"/>
      <c r="D54" s="1322"/>
      <c r="E54" s="1310">
        <v>2</v>
      </c>
      <c r="F54" s="1311"/>
      <c r="G54" s="1323"/>
      <c r="H54" s="1310">
        <v>3</v>
      </c>
      <c r="I54" s="1311"/>
      <c r="J54" s="1323"/>
      <c r="K54" s="1310">
        <v>4</v>
      </c>
      <c r="L54" s="1311"/>
      <c r="M54" s="1323"/>
      <c r="N54" s="1317">
        <v>5</v>
      </c>
      <c r="O54" s="1318"/>
      <c r="P54" s="1319"/>
      <c r="Q54" s="1317">
        <v>6</v>
      </c>
      <c r="R54" s="1318"/>
      <c r="S54" s="1319"/>
      <c r="T54" s="1317">
        <v>7</v>
      </c>
      <c r="U54" s="1318"/>
      <c r="V54" s="1324"/>
      <c r="W54" s="161"/>
      <c r="X54" s="162"/>
      <c r="Y54" s="1317"/>
      <c r="Z54" s="1318"/>
      <c r="AA54" s="1319"/>
      <c r="AB54" s="1317"/>
      <c r="AC54" s="1318"/>
      <c r="AD54" s="1319"/>
      <c r="AE54" s="1317">
        <v>1</v>
      </c>
      <c r="AF54" s="1318"/>
      <c r="AG54" s="1319"/>
      <c r="AH54" s="1317">
        <v>2</v>
      </c>
      <c r="AI54" s="1318"/>
      <c r="AJ54" s="1319"/>
      <c r="AK54" s="1317">
        <v>3</v>
      </c>
      <c r="AL54" s="1318"/>
      <c r="AM54" s="1319"/>
      <c r="AN54" s="1317">
        <v>4</v>
      </c>
      <c r="AO54" s="1318"/>
      <c r="AP54" s="1319"/>
      <c r="AQ54" s="1310">
        <v>5</v>
      </c>
      <c r="AR54" s="1311"/>
      <c r="AS54" s="1312"/>
    </row>
    <row r="55" spans="1:45" s="141" customFormat="1" ht="9.75" customHeight="1">
      <c r="A55" s="153"/>
      <c r="B55" s="1301"/>
      <c r="C55" s="1302"/>
      <c r="D55" s="1303"/>
      <c r="E55" s="1289"/>
      <c r="F55" s="1290"/>
      <c r="G55" s="1291"/>
      <c r="H55" s="1289"/>
      <c r="I55" s="1290"/>
      <c r="J55" s="1291"/>
      <c r="K55" s="1289"/>
      <c r="L55" s="1290"/>
      <c r="M55" s="1291"/>
      <c r="N55" s="1292"/>
      <c r="O55" s="1293"/>
      <c r="P55" s="1294"/>
      <c r="Q55" s="1292"/>
      <c r="R55" s="1293"/>
      <c r="S55" s="1294"/>
      <c r="T55" s="1292"/>
      <c r="U55" s="1293"/>
      <c r="V55" s="1297"/>
      <c r="W55" s="161"/>
      <c r="X55" s="163"/>
      <c r="Y55" s="1292"/>
      <c r="Z55" s="1293"/>
      <c r="AA55" s="1294"/>
      <c r="AB55" s="1292"/>
      <c r="AC55" s="1293"/>
      <c r="AD55" s="1294"/>
      <c r="AE55" s="1292"/>
      <c r="AF55" s="1293"/>
      <c r="AG55" s="1294"/>
      <c r="AH55" s="1292"/>
      <c r="AI55" s="1293"/>
      <c r="AJ55" s="1294"/>
      <c r="AK55" s="1292"/>
      <c r="AL55" s="1293"/>
      <c r="AM55" s="1294"/>
      <c r="AN55" s="1292"/>
      <c r="AO55" s="1293"/>
      <c r="AP55" s="1294"/>
      <c r="AQ55" s="1289"/>
      <c r="AR55" s="1290"/>
      <c r="AS55" s="1296"/>
    </row>
    <row r="56" spans="1:45" s="141" customFormat="1" ht="9.75" customHeight="1">
      <c r="A56" s="153"/>
      <c r="B56" s="1286">
        <v>8</v>
      </c>
      <c r="C56" s="1287"/>
      <c r="D56" s="1288"/>
      <c r="E56" s="1250">
        <v>9</v>
      </c>
      <c r="F56" s="1251"/>
      <c r="G56" s="1252"/>
      <c r="H56" s="1250">
        <v>10</v>
      </c>
      <c r="I56" s="1251"/>
      <c r="J56" s="1252"/>
      <c r="K56" s="1250">
        <v>11</v>
      </c>
      <c r="L56" s="1251"/>
      <c r="M56" s="1252"/>
      <c r="N56" s="1250">
        <v>12</v>
      </c>
      <c r="O56" s="1251"/>
      <c r="P56" s="1252"/>
      <c r="Q56" s="1250">
        <v>13</v>
      </c>
      <c r="R56" s="1251"/>
      <c r="S56" s="1252"/>
      <c r="T56" s="1250">
        <v>14</v>
      </c>
      <c r="U56" s="1251"/>
      <c r="V56" s="1256"/>
      <c r="W56" s="161"/>
      <c r="X56" s="163"/>
      <c r="Y56" s="1286">
        <v>6</v>
      </c>
      <c r="Z56" s="1287"/>
      <c r="AA56" s="1288"/>
      <c r="AB56" s="1250">
        <v>7</v>
      </c>
      <c r="AC56" s="1251"/>
      <c r="AD56" s="1252"/>
      <c r="AE56" s="1250">
        <v>8</v>
      </c>
      <c r="AF56" s="1251"/>
      <c r="AG56" s="1252"/>
      <c r="AH56" s="1250">
        <v>9</v>
      </c>
      <c r="AI56" s="1251"/>
      <c r="AJ56" s="1252"/>
      <c r="AK56" s="1250">
        <v>10</v>
      </c>
      <c r="AL56" s="1251"/>
      <c r="AM56" s="1252"/>
      <c r="AN56" s="1250">
        <v>11</v>
      </c>
      <c r="AO56" s="1251"/>
      <c r="AP56" s="1252"/>
      <c r="AQ56" s="1286">
        <v>12</v>
      </c>
      <c r="AR56" s="1287"/>
      <c r="AS56" s="1295"/>
    </row>
    <row r="57" spans="1:45" s="141" customFormat="1" ht="9.75" customHeight="1">
      <c r="A57" s="153"/>
      <c r="B57" s="1289"/>
      <c r="C57" s="1290"/>
      <c r="D57" s="1291"/>
      <c r="E57" s="1292"/>
      <c r="F57" s="1293"/>
      <c r="G57" s="1294"/>
      <c r="H57" s="1292"/>
      <c r="I57" s="1293"/>
      <c r="J57" s="1294"/>
      <c r="K57" s="1292"/>
      <c r="L57" s="1293"/>
      <c r="M57" s="1294"/>
      <c r="N57" s="1292"/>
      <c r="O57" s="1293"/>
      <c r="P57" s="1294"/>
      <c r="Q57" s="1292"/>
      <c r="R57" s="1293"/>
      <c r="S57" s="1294"/>
      <c r="T57" s="1292"/>
      <c r="U57" s="1293"/>
      <c r="V57" s="1297"/>
      <c r="W57" s="161"/>
      <c r="X57" s="163"/>
      <c r="Y57" s="1289"/>
      <c r="Z57" s="1290"/>
      <c r="AA57" s="1291"/>
      <c r="AB57" s="1292"/>
      <c r="AC57" s="1293"/>
      <c r="AD57" s="1294"/>
      <c r="AE57" s="1292"/>
      <c r="AF57" s="1293"/>
      <c r="AG57" s="1294"/>
      <c r="AH57" s="1292"/>
      <c r="AI57" s="1293"/>
      <c r="AJ57" s="1294"/>
      <c r="AK57" s="1292"/>
      <c r="AL57" s="1293"/>
      <c r="AM57" s="1294"/>
      <c r="AN57" s="1292"/>
      <c r="AO57" s="1293"/>
      <c r="AP57" s="1294"/>
      <c r="AQ57" s="1289"/>
      <c r="AR57" s="1290"/>
      <c r="AS57" s="1296"/>
    </row>
    <row r="58" spans="1:45" s="141" customFormat="1" ht="9.75" customHeight="1">
      <c r="A58" s="153">
        <v>5</v>
      </c>
      <c r="B58" s="1286">
        <v>15</v>
      </c>
      <c r="C58" s="1287"/>
      <c r="D58" s="1288"/>
      <c r="E58" s="1250">
        <v>16</v>
      </c>
      <c r="F58" s="1251"/>
      <c r="G58" s="1252"/>
      <c r="H58" s="1250">
        <v>17</v>
      </c>
      <c r="I58" s="1251"/>
      <c r="J58" s="1252"/>
      <c r="K58" s="1250">
        <v>18</v>
      </c>
      <c r="L58" s="1251"/>
      <c r="M58" s="1252"/>
      <c r="N58" s="1250">
        <v>19</v>
      </c>
      <c r="O58" s="1251"/>
      <c r="P58" s="1252"/>
      <c r="Q58" s="1250">
        <v>20</v>
      </c>
      <c r="R58" s="1251"/>
      <c r="S58" s="1252"/>
      <c r="T58" s="1286">
        <v>21</v>
      </c>
      <c r="U58" s="1287"/>
      <c r="V58" s="1295"/>
      <c r="W58" s="161"/>
      <c r="X58" s="164">
        <v>11</v>
      </c>
      <c r="Y58" s="1286">
        <v>13</v>
      </c>
      <c r="Z58" s="1287"/>
      <c r="AA58" s="1288"/>
      <c r="AB58" s="1250">
        <v>14</v>
      </c>
      <c r="AC58" s="1251"/>
      <c r="AD58" s="1252"/>
      <c r="AE58" s="1250">
        <v>15</v>
      </c>
      <c r="AF58" s="1251"/>
      <c r="AG58" s="1252"/>
      <c r="AH58" s="1250">
        <v>16</v>
      </c>
      <c r="AI58" s="1251"/>
      <c r="AJ58" s="1252"/>
      <c r="AK58" s="1250">
        <v>17</v>
      </c>
      <c r="AL58" s="1251"/>
      <c r="AM58" s="1252"/>
      <c r="AN58" s="1250">
        <v>18</v>
      </c>
      <c r="AO58" s="1251"/>
      <c r="AP58" s="1252"/>
      <c r="AQ58" s="1286">
        <v>19</v>
      </c>
      <c r="AR58" s="1287"/>
      <c r="AS58" s="1295"/>
    </row>
    <row r="59" spans="1:45" s="141" customFormat="1" ht="9.75" customHeight="1">
      <c r="A59" s="153"/>
      <c r="B59" s="1289"/>
      <c r="C59" s="1290"/>
      <c r="D59" s="1291"/>
      <c r="E59" s="1292"/>
      <c r="F59" s="1293"/>
      <c r="G59" s="1294"/>
      <c r="H59" s="1292"/>
      <c r="I59" s="1293"/>
      <c r="J59" s="1294"/>
      <c r="K59" s="1292"/>
      <c r="L59" s="1293"/>
      <c r="M59" s="1294"/>
      <c r="N59" s="1292"/>
      <c r="O59" s="1293"/>
      <c r="P59" s="1294"/>
      <c r="Q59" s="1292"/>
      <c r="R59" s="1293"/>
      <c r="S59" s="1294"/>
      <c r="T59" s="1289"/>
      <c r="U59" s="1290"/>
      <c r="V59" s="1296"/>
      <c r="W59" s="161"/>
      <c r="X59" s="173"/>
      <c r="Y59" s="1289"/>
      <c r="Z59" s="1290"/>
      <c r="AA59" s="1291"/>
      <c r="AB59" s="1292"/>
      <c r="AC59" s="1293"/>
      <c r="AD59" s="1294"/>
      <c r="AE59" s="1292"/>
      <c r="AF59" s="1293"/>
      <c r="AG59" s="1294"/>
      <c r="AH59" s="1292"/>
      <c r="AI59" s="1293"/>
      <c r="AJ59" s="1294"/>
      <c r="AK59" s="1292"/>
      <c r="AL59" s="1293"/>
      <c r="AM59" s="1294"/>
      <c r="AN59" s="1292"/>
      <c r="AO59" s="1293"/>
      <c r="AP59" s="1294"/>
      <c r="AQ59" s="1289"/>
      <c r="AR59" s="1290"/>
      <c r="AS59" s="1296"/>
    </row>
    <row r="60" spans="1:45" s="141" customFormat="1" ht="9.75" customHeight="1">
      <c r="A60" s="153" t="s">
        <v>440</v>
      </c>
      <c r="B60" s="1286">
        <v>22</v>
      </c>
      <c r="C60" s="1287"/>
      <c r="D60" s="1288"/>
      <c r="E60" s="1250">
        <v>23</v>
      </c>
      <c r="F60" s="1251"/>
      <c r="G60" s="1252"/>
      <c r="H60" s="1250">
        <v>24</v>
      </c>
      <c r="I60" s="1251"/>
      <c r="J60" s="1252"/>
      <c r="K60" s="1250">
        <v>25</v>
      </c>
      <c r="L60" s="1251"/>
      <c r="M60" s="1252"/>
      <c r="N60" s="1250">
        <v>26</v>
      </c>
      <c r="O60" s="1251"/>
      <c r="P60" s="1252"/>
      <c r="Q60" s="1250">
        <v>27</v>
      </c>
      <c r="R60" s="1251"/>
      <c r="S60" s="1252"/>
      <c r="T60" s="1286">
        <v>28</v>
      </c>
      <c r="U60" s="1287"/>
      <c r="V60" s="1295"/>
      <c r="W60" s="161"/>
      <c r="X60" s="166" t="s">
        <v>440</v>
      </c>
      <c r="Y60" s="1286">
        <v>20</v>
      </c>
      <c r="Z60" s="1287"/>
      <c r="AA60" s="1288"/>
      <c r="AB60" s="1250">
        <v>21</v>
      </c>
      <c r="AC60" s="1251"/>
      <c r="AD60" s="1252"/>
      <c r="AE60" s="1250">
        <v>22</v>
      </c>
      <c r="AF60" s="1251"/>
      <c r="AG60" s="1252"/>
      <c r="AH60" s="1250">
        <v>23</v>
      </c>
      <c r="AI60" s="1251"/>
      <c r="AJ60" s="1252"/>
      <c r="AK60" s="1250">
        <v>24</v>
      </c>
      <c r="AL60" s="1251"/>
      <c r="AM60" s="1252"/>
      <c r="AN60" s="1250">
        <v>25</v>
      </c>
      <c r="AO60" s="1251"/>
      <c r="AP60" s="1252"/>
      <c r="AQ60" s="1286">
        <v>26</v>
      </c>
      <c r="AR60" s="1287"/>
      <c r="AS60" s="1295"/>
    </row>
    <row r="61" spans="1:45" s="141" customFormat="1" ht="9.75" customHeight="1">
      <c r="A61" s="153"/>
      <c r="B61" s="1289"/>
      <c r="C61" s="1290"/>
      <c r="D61" s="1291"/>
      <c r="E61" s="1292"/>
      <c r="F61" s="1293"/>
      <c r="G61" s="1294"/>
      <c r="H61" s="1292"/>
      <c r="I61" s="1293"/>
      <c r="J61" s="1294"/>
      <c r="K61" s="1292"/>
      <c r="L61" s="1293"/>
      <c r="M61" s="1294"/>
      <c r="N61" s="1292"/>
      <c r="O61" s="1293"/>
      <c r="P61" s="1294"/>
      <c r="Q61" s="1292"/>
      <c r="R61" s="1293"/>
      <c r="S61" s="1294"/>
      <c r="T61" s="1289"/>
      <c r="U61" s="1290"/>
      <c r="V61" s="1296"/>
      <c r="W61" s="161"/>
      <c r="X61" s="166"/>
      <c r="Y61" s="1289"/>
      <c r="Z61" s="1290"/>
      <c r="AA61" s="1291"/>
      <c r="AB61" s="1292"/>
      <c r="AC61" s="1293"/>
      <c r="AD61" s="1294"/>
      <c r="AE61" s="1292"/>
      <c r="AF61" s="1293"/>
      <c r="AG61" s="1294"/>
      <c r="AH61" s="1292"/>
      <c r="AI61" s="1293"/>
      <c r="AJ61" s="1294"/>
      <c r="AK61" s="1292"/>
      <c r="AL61" s="1293"/>
      <c r="AM61" s="1294"/>
      <c r="AN61" s="1292"/>
      <c r="AO61" s="1293"/>
      <c r="AP61" s="1294"/>
      <c r="AQ61" s="1289"/>
      <c r="AR61" s="1290"/>
      <c r="AS61" s="1296"/>
    </row>
    <row r="62" spans="1:45" s="141" customFormat="1" ht="9.75" customHeight="1">
      <c r="A62" s="154" t="s">
        <v>766</v>
      </c>
      <c r="B62" s="1286">
        <v>29</v>
      </c>
      <c r="C62" s="1287"/>
      <c r="D62" s="1288"/>
      <c r="E62" s="1250">
        <v>30</v>
      </c>
      <c r="F62" s="1251"/>
      <c r="G62" s="1252"/>
      <c r="H62" s="1250">
        <v>31</v>
      </c>
      <c r="I62" s="1251"/>
      <c r="J62" s="1252"/>
      <c r="K62" s="1250"/>
      <c r="L62" s="1251"/>
      <c r="M62" s="1252"/>
      <c r="N62" s="1250"/>
      <c r="O62" s="1251"/>
      <c r="P62" s="1252"/>
      <c r="Q62" s="1250"/>
      <c r="R62" s="1251"/>
      <c r="S62" s="1252"/>
      <c r="T62" s="1313"/>
      <c r="U62" s="1314"/>
      <c r="V62" s="1315"/>
      <c r="W62" s="161"/>
      <c r="X62" s="165" t="s">
        <v>767</v>
      </c>
      <c r="Y62" s="1286">
        <v>27</v>
      </c>
      <c r="Z62" s="1287"/>
      <c r="AA62" s="1288"/>
      <c r="AB62" s="1250">
        <v>28</v>
      </c>
      <c r="AC62" s="1251"/>
      <c r="AD62" s="1252"/>
      <c r="AE62" s="1250">
        <v>29</v>
      </c>
      <c r="AF62" s="1251"/>
      <c r="AG62" s="1252"/>
      <c r="AH62" s="1250">
        <v>30</v>
      </c>
      <c r="AI62" s="1251"/>
      <c r="AJ62" s="1252"/>
      <c r="AK62" s="1250"/>
      <c r="AL62" s="1251"/>
      <c r="AM62" s="1252"/>
      <c r="AN62" s="1250"/>
      <c r="AO62" s="1251"/>
      <c r="AP62" s="1252"/>
      <c r="AQ62" s="1250"/>
      <c r="AR62" s="1251"/>
      <c r="AS62" s="1256"/>
    </row>
    <row r="63" spans="1:45" s="141" customFormat="1" ht="9.75" customHeight="1">
      <c r="A63" s="154"/>
      <c r="B63" s="1289"/>
      <c r="C63" s="1290"/>
      <c r="D63" s="1291"/>
      <c r="E63" s="1292"/>
      <c r="F63" s="1293"/>
      <c r="G63" s="1294"/>
      <c r="H63" s="1292"/>
      <c r="I63" s="1293"/>
      <c r="J63" s="1294"/>
      <c r="K63" s="1292"/>
      <c r="L63" s="1293"/>
      <c r="M63" s="1294"/>
      <c r="N63" s="1292"/>
      <c r="O63" s="1293"/>
      <c r="P63" s="1294"/>
      <c r="Q63" s="1292"/>
      <c r="R63" s="1293"/>
      <c r="S63" s="1294"/>
      <c r="T63" s="1307"/>
      <c r="U63" s="1308"/>
      <c r="V63" s="1316"/>
      <c r="W63" s="161"/>
      <c r="X63" s="165"/>
      <c r="Y63" s="1289"/>
      <c r="Z63" s="1290"/>
      <c r="AA63" s="1291"/>
      <c r="AB63" s="1292"/>
      <c r="AC63" s="1293"/>
      <c r="AD63" s="1294"/>
      <c r="AE63" s="1292"/>
      <c r="AF63" s="1293"/>
      <c r="AG63" s="1294"/>
      <c r="AH63" s="1292"/>
      <c r="AI63" s="1293"/>
      <c r="AJ63" s="1294"/>
      <c r="AK63" s="1292"/>
      <c r="AL63" s="1293"/>
      <c r="AM63" s="1294"/>
      <c r="AN63" s="1292"/>
      <c r="AO63" s="1293"/>
      <c r="AP63" s="1294"/>
      <c r="AQ63" s="1292"/>
      <c r="AR63" s="1293"/>
      <c r="AS63" s="1297"/>
    </row>
    <row r="64" spans="1:45" s="141" customFormat="1" ht="9.75" customHeight="1">
      <c r="A64" s="153"/>
      <c r="B64" s="1250"/>
      <c r="C64" s="1251"/>
      <c r="D64" s="1252"/>
      <c r="E64" s="1250"/>
      <c r="F64" s="1251"/>
      <c r="G64" s="1252"/>
      <c r="H64" s="1250"/>
      <c r="I64" s="1251"/>
      <c r="J64" s="1252"/>
      <c r="K64" s="1250"/>
      <c r="L64" s="1251"/>
      <c r="M64" s="1252"/>
      <c r="N64" s="1250"/>
      <c r="O64" s="1251"/>
      <c r="P64" s="1252"/>
      <c r="Q64" s="1250"/>
      <c r="R64" s="1251"/>
      <c r="S64" s="1252"/>
      <c r="T64" s="1250"/>
      <c r="U64" s="1251"/>
      <c r="V64" s="1256"/>
      <c r="W64" s="171"/>
      <c r="X64" s="153"/>
      <c r="Y64" s="1250"/>
      <c r="Z64" s="1251"/>
      <c r="AA64" s="1252"/>
      <c r="AB64" s="1250"/>
      <c r="AC64" s="1251"/>
      <c r="AD64" s="1252"/>
      <c r="AE64" s="1250"/>
      <c r="AF64" s="1251"/>
      <c r="AG64" s="1252"/>
      <c r="AH64" s="1250"/>
      <c r="AI64" s="1251"/>
      <c r="AJ64" s="1252"/>
      <c r="AK64" s="1250"/>
      <c r="AL64" s="1251"/>
      <c r="AM64" s="1252"/>
      <c r="AN64" s="1250"/>
      <c r="AO64" s="1251"/>
      <c r="AP64" s="1252"/>
      <c r="AQ64" s="1250"/>
      <c r="AR64" s="1251"/>
      <c r="AS64" s="1256"/>
    </row>
    <row r="65" spans="1:45" s="141" customFormat="1" ht="9.75" customHeight="1">
      <c r="A65" s="153"/>
      <c r="B65" s="1253"/>
      <c r="C65" s="1254"/>
      <c r="D65" s="1255"/>
      <c r="E65" s="1253"/>
      <c r="F65" s="1254"/>
      <c r="G65" s="1255"/>
      <c r="H65" s="1253"/>
      <c r="I65" s="1254"/>
      <c r="J65" s="1255"/>
      <c r="K65" s="1253"/>
      <c r="L65" s="1254"/>
      <c r="M65" s="1255"/>
      <c r="N65" s="1253"/>
      <c r="O65" s="1254"/>
      <c r="P65" s="1255"/>
      <c r="Q65" s="1253"/>
      <c r="R65" s="1254"/>
      <c r="S65" s="1255"/>
      <c r="T65" s="1253"/>
      <c r="U65" s="1254"/>
      <c r="V65" s="1257"/>
      <c r="W65" s="171"/>
      <c r="X65" s="153"/>
      <c r="Y65" s="1253"/>
      <c r="Z65" s="1254"/>
      <c r="AA65" s="1255"/>
      <c r="AB65" s="1253"/>
      <c r="AC65" s="1254"/>
      <c r="AD65" s="1255"/>
      <c r="AE65" s="1253"/>
      <c r="AF65" s="1254"/>
      <c r="AG65" s="1255"/>
      <c r="AH65" s="1253"/>
      <c r="AI65" s="1254"/>
      <c r="AJ65" s="1255"/>
      <c r="AK65" s="1253"/>
      <c r="AL65" s="1254"/>
      <c r="AM65" s="1255"/>
      <c r="AN65" s="1253"/>
      <c r="AO65" s="1254"/>
      <c r="AP65" s="1255"/>
      <c r="AQ65" s="1253"/>
      <c r="AR65" s="1254"/>
      <c r="AS65" s="1257"/>
    </row>
    <row r="66" spans="1:45" s="141" customFormat="1" ht="9.75" customHeight="1">
      <c r="A66" s="149"/>
      <c r="B66" s="1304"/>
      <c r="C66" s="1305"/>
      <c r="D66" s="1306"/>
      <c r="E66" s="1304"/>
      <c r="F66" s="1305"/>
      <c r="G66" s="1306"/>
      <c r="H66" s="1304"/>
      <c r="I66" s="1305"/>
      <c r="J66" s="1306"/>
      <c r="K66" s="1304">
        <v>1</v>
      </c>
      <c r="L66" s="1305"/>
      <c r="M66" s="1306"/>
      <c r="N66" s="1304">
        <v>2</v>
      </c>
      <c r="O66" s="1305"/>
      <c r="P66" s="1306"/>
      <c r="Q66" s="1304">
        <v>3</v>
      </c>
      <c r="R66" s="1305"/>
      <c r="S66" s="1306"/>
      <c r="T66" s="1310">
        <v>4</v>
      </c>
      <c r="U66" s="1311"/>
      <c r="V66" s="1312"/>
      <c r="W66" s="161"/>
      <c r="X66" s="184"/>
      <c r="Y66" s="1304"/>
      <c r="Z66" s="1305"/>
      <c r="AA66" s="1306"/>
      <c r="AB66" s="1304"/>
      <c r="AC66" s="1305"/>
      <c r="AD66" s="1306"/>
      <c r="AE66" s="1304"/>
      <c r="AF66" s="1305"/>
      <c r="AG66" s="1306"/>
      <c r="AH66" s="1304"/>
      <c r="AI66" s="1305"/>
      <c r="AJ66" s="1306"/>
      <c r="AK66" s="1304">
        <v>1</v>
      </c>
      <c r="AL66" s="1305"/>
      <c r="AM66" s="1306"/>
      <c r="AN66" s="1304">
        <v>2</v>
      </c>
      <c r="AO66" s="1305"/>
      <c r="AP66" s="1306"/>
      <c r="AQ66" s="1310">
        <v>3</v>
      </c>
      <c r="AR66" s="1311"/>
      <c r="AS66" s="1312"/>
    </row>
    <row r="67" spans="1:45" s="141" customFormat="1" ht="9.75" customHeight="1">
      <c r="A67" s="153"/>
      <c r="B67" s="1307"/>
      <c r="C67" s="1308"/>
      <c r="D67" s="1309"/>
      <c r="E67" s="1307"/>
      <c r="F67" s="1308"/>
      <c r="G67" s="1309"/>
      <c r="H67" s="1307"/>
      <c r="I67" s="1308"/>
      <c r="J67" s="1309"/>
      <c r="K67" s="1307"/>
      <c r="L67" s="1308"/>
      <c r="M67" s="1309"/>
      <c r="N67" s="1307"/>
      <c r="O67" s="1308"/>
      <c r="P67" s="1309"/>
      <c r="Q67" s="1307"/>
      <c r="R67" s="1308"/>
      <c r="S67" s="1309"/>
      <c r="T67" s="1289"/>
      <c r="U67" s="1290"/>
      <c r="V67" s="1296"/>
      <c r="W67" s="161"/>
      <c r="X67" s="174"/>
      <c r="Y67" s="1307"/>
      <c r="Z67" s="1308"/>
      <c r="AA67" s="1309"/>
      <c r="AB67" s="1307"/>
      <c r="AC67" s="1308"/>
      <c r="AD67" s="1309"/>
      <c r="AE67" s="1307"/>
      <c r="AF67" s="1308"/>
      <c r="AG67" s="1309"/>
      <c r="AH67" s="1307"/>
      <c r="AI67" s="1308"/>
      <c r="AJ67" s="1309"/>
      <c r="AK67" s="1307"/>
      <c r="AL67" s="1308"/>
      <c r="AM67" s="1309"/>
      <c r="AN67" s="1307"/>
      <c r="AO67" s="1308"/>
      <c r="AP67" s="1309"/>
      <c r="AQ67" s="1289"/>
      <c r="AR67" s="1290"/>
      <c r="AS67" s="1296"/>
    </row>
    <row r="68" spans="1:45" s="141" customFormat="1" ht="9.75" customHeight="1">
      <c r="A68" s="153"/>
      <c r="B68" s="1286">
        <v>5</v>
      </c>
      <c r="C68" s="1287"/>
      <c r="D68" s="1288"/>
      <c r="E68" s="1298">
        <v>6</v>
      </c>
      <c r="F68" s="1299"/>
      <c r="G68" s="1300"/>
      <c r="H68" s="1250">
        <v>7</v>
      </c>
      <c r="I68" s="1251"/>
      <c r="J68" s="1252"/>
      <c r="K68" s="1250">
        <v>8</v>
      </c>
      <c r="L68" s="1251"/>
      <c r="M68" s="1252"/>
      <c r="N68" s="1250">
        <v>9</v>
      </c>
      <c r="O68" s="1251"/>
      <c r="P68" s="1252"/>
      <c r="Q68" s="1250">
        <v>10</v>
      </c>
      <c r="R68" s="1251"/>
      <c r="S68" s="1252"/>
      <c r="T68" s="1286">
        <v>11</v>
      </c>
      <c r="U68" s="1287"/>
      <c r="V68" s="1295"/>
      <c r="W68" s="161"/>
      <c r="X68" s="174"/>
      <c r="Y68" s="1286">
        <v>4</v>
      </c>
      <c r="Z68" s="1287"/>
      <c r="AA68" s="1288"/>
      <c r="AB68" s="1250">
        <v>5</v>
      </c>
      <c r="AC68" s="1251"/>
      <c r="AD68" s="1252"/>
      <c r="AE68" s="1250">
        <v>6</v>
      </c>
      <c r="AF68" s="1251"/>
      <c r="AG68" s="1252"/>
      <c r="AH68" s="1250">
        <v>7</v>
      </c>
      <c r="AI68" s="1251"/>
      <c r="AJ68" s="1252"/>
      <c r="AK68" s="1250">
        <v>8</v>
      </c>
      <c r="AL68" s="1251"/>
      <c r="AM68" s="1252"/>
      <c r="AN68" s="1250">
        <v>9</v>
      </c>
      <c r="AO68" s="1251"/>
      <c r="AP68" s="1252"/>
      <c r="AQ68" s="1286">
        <v>10</v>
      </c>
      <c r="AR68" s="1287"/>
      <c r="AS68" s="1295"/>
    </row>
    <row r="69" spans="1:45" s="141" customFormat="1" ht="9.75" customHeight="1">
      <c r="A69" s="153"/>
      <c r="B69" s="1289"/>
      <c r="C69" s="1290"/>
      <c r="D69" s="1291"/>
      <c r="E69" s="1301"/>
      <c r="F69" s="1302"/>
      <c r="G69" s="1303"/>
      <c r="H69" s="1292"/>
      <c r="I69" s="1293"/>
      <c r="J69" s="1294"/>
      <c r="K69" s="1292"/>
      <c r="L69" s="1293"/>
      <c r="M69" s="1294"/>
      <c r="N69" s="1292"/>
      <c r="O69" s="1293"/>
      <c r="P69" s="1294"/>
      <c r="Q69" s="1292"/>
      <c r="R69" s="1293"/>
      <c r="S69" s="1294"/>
      <c r="T69" s="1289"/>
      <c r="U69" s="1290"/>
      <c r="V69" s="1296"/>
      <c r="W69" s="161"/>
      <c r="X69" s="174"/>
      <c r="Y69" s="1289"/>
      <c r="Z69" s="1290"/>
      <c r="AA69" s="1291"/>
      <c r="AB69" s="1292"/>
      <c r="AC69" s="1293"/>
      <c r="AD69" s="1294"/>
      <c r="AE69" s="1292"/>
      <c r="AF69" s="1293"/>
      <c r="AG69" s="1294"/>
      <c r="AH69" s="1292"/>
      <c r="AI69" s="1293"/>
      <c r="AJ69" s="1294"/>
      <c r="AK69" s="1292"/>
      <c r="AL69" s="1293"/>
      <c r="AM69" s="1294"/>
      <c r="AN69" s="1292"/>
      <c r="AO69" s="1293"/>
      <c r="AP69" s="1294"/>
      <c r="AQ69" s="1289"/>
      <c r="AR69" s="1290"/>
      <c r="AS69" s="1296"/>
    </row>
    <row r="70" spans="1:45" s="141" customFormat="1" ht="9.75" customHeight="1">
      <c r="A70" s="153">
        <v>6</v>
      </c>
      <c r="B70" s="1286">
        <v>12</v>
      </c>
      <c r="C70" s="1287"/>
      <c r="D70" s="1288"/>
      <c r="E70" s="1250">
        <v>13</v>
      </c>
      <c r="F70" s="1251"/>
      <c r="G70" s="1252"/>
      <c r="H70" s="1250">
        <v>14</v>
      </c>
      <c r="I70" s="1251"/>
      <c r="J70" s="1252"/>
      <c r="K70" s="1250">
        <v>15</v>
      </c>
      <c r="L70" s="1251"/>
      <c r="M70" s="1252"/>
      <c r="N70" s="1250">
        <v>16</v>
      </c>
      <c r="O70" s="1251"/>
      <c r="P70" s="1252"/>
      <c r="Q70" s="1250">
        <v>17</v>
      </c>
      <c r="R70" s="1251"/>
      <c r="S70" s="1252"/>
      <c r="T70" s="1286">
        <v>18</v>
      </c>
      <c r="U70" s="1287"/>
      <c r="V70" s="1295"/>
      <c r="W70" s="161"/>
      <c r="X70" s="185">
        <v>12</v>
      </c>
      <c r="Y70" s="1286">
        <v>11</v>
      </c>
      <c r="Z70" s="1287"/>
      <c r="AA70" s="1288"/>
      <c r="AB70" s="1250">
        <v>12</v>
      </c>
      <c r="AC70" s="1251"/>
      <c r="AD70" s="1252"/>
      <c r="AE70" s="1250">
        <v>13</v>
      </c>
      <c r="AF70" s="1251"/>
      <c r="AG70" s="1252"/>
      <c r="AH70" s="1250">
        <v>14</v>
      </c>
      <c r="AI70" s="1251"/>
      <c r="AJ70" s="1252"/>
      <c r="AK70" s="1250">
        <v>15</v>
      </c>
      <c r="AL70" s="1251"/>
      <c r="AM70" s="1252"/>
      <c r="AN70" s="1250">
        <v>16</v>
      </c>
      <c r="AO70" s="1251"/>
      <c r="AP70" s="1252"/>
      <c r="AQ70" s="1286">
        <v>17</v>
      </c>
      <c r="AR70" s="1287"/>
      <c r="AS70" s="1295"/>
    </row>
    <row r="71" spans="1:45" s="141" customFormat="1" ht="9.75" customHeight="1">
      <c r="A71" s="153"/>
      <c r="B71" s="1289"/>
      <c r="C71" s="1290"/>
      <c r="D71" s="1291"/>
      <c r="E71" s="1292"/>
      <c r="F71" s="1293"/>
      <c r="G71" s="1294"/>
      <c r="H71" s="1292"/>
      <c r="I71" s="1293"/>
      <c r="J71" s="1294"/>
      <c r="K71" s="1292"/>
      <c r="L71" s="1293"/>
      <c r="M71" s="1294"/>
      <c r="N71" s="1292"/>
      <c r="O71" s="1293"/>
      <c r="P71" s="1294"/>
      <c r="Q71" s="1292"/>
      <c r="R71" s="1293"/>
      <c r="S71" s="1294"/>
      <c r="T71" s="1289"/>
      <c r="U71" s="1290"/>
      <c r="V71" s="1296"/>
      <c r="W71" s="161"/>
      <c r="X71" s="169"/>
      <c r="Y71" s="1289"/>
      <c r="Z71" s="1290"/>
      <c r="AA71" s="1291"/>
      <c r="AB71" s="1292"/>
      <c r="AC71" s="1293"/>
      <c r="AD71" s="1294"/>
      <c r="AE71" s="1292"/>
      <c r="AF71" s="1293"/>
      <c r="AG71" s="1294"/>
      <c r="AH71" s="1292"/>
      <c r="AI71" s="1293"/>
      <c r="AJ71" s="1294"/>
      <c r="AK71" s="1292"/>
      <c r="AL71" s="1293"/>
      <c r="AM71" s="1294"/>
      <c r="AN71" s="1292"/>
      <c r="AO71" s="1293"/>
      <c r="AP71" s="1294"/>
      <c r="AQ71" s="1289"/>
      <c r="AR71" s="1290"/>
      <c r="AS71" s="1296"/>
    </row>
    <row r="72" spans="1:45" s="141" customFormat="1" ht="9.75" customHeight="1">
      <c r="A72" s="153" t="s">
        <v>440</v>
      </c>
      <c r="B72" s="1286">
        <v>19</v>
      </c>
      <c r="C72" s="1287"/>
      <c r="D72" s="1288"/>
      <c r="E72" s="1250">
        <v>20</v>
      </c>
      <c r="F72" s="1251"/>
      <c r="G72" s="1252"/>
      <c r="H72" s="1250">
        <v>21</v>
      </c>
      <c r="I72" s="1251"/>
      <c r="J72" s="1252"/>
      <c r="K72" s="1250">
        <v>22</v>
      </c>
      <c r="L72" s="1251"/>
      <c r="M72" s="1252"/>
      <c r="N72" s="1250">
        <v>23</v>
      </c>
      <c r="O72" s="1251"/>
      <c r="P72" s="1252"/>
      <c r="Q72" s="1250">
        <v>24</v>
      </c>
      <c r="R72" s="1251"/>
      <c r="S72" s="1252"/>
      <c r="T72" s="1286">
        <v>25</v>
      </c>
      <c r="U72" s="1287"/>
      <c r="V72" s="1295"/>
      <c r="W72" s="161"/>
      <c r="X72" s="168" t="s">
        <v>440</v>
      </c>
      <c r="Y72" s="1286">
        <v>18</v>
      </c>
      <c r="Z72" s="1287"/>
      <c r="AA72" s="1288"/>
      <c r="AB72" s="1250">
        <v>19</v>
      </c>
      <c r="AC72" s="1251"/>
      <c r="AD72" s="1252"/>
      <c r="AE72" s="1250">
        <v>20</v>
      </c>
      <c r="AF72" s="1251"/>
      <c r="AG72" s="1252"/>
      <c r="AH72" s="1250">
        <v>21</v>
      </c>
      <c r="AI72" s="1251"/>
      <c r="AJ72" s="1252"/>
      <c r="AK72" s="1250">
        <v>22</v>
      </c>
      <c r="AL72" s="1251"/>
      <c r="AM72" s="1252"/>
      <c r="AN72" s="1250">
        <v>23</v>
      </c>
      <c r="AO72" s="1251"/>
      <c r="AP72" s="1252"/>
      <c r="AQ72" s="1286">
        <v>24</v>
      </c>
      <c r="AR72" s="1287"/>
      <c r="AS72" s="1295"/>
    </row>
    <row r="73" spans="1:45" s="141" customFormat="1" ht="9.75" customHeight="1">
      <c r="A73" s="153"/>
      <c r="B73" s="1289"/>
      <c r="C73" s="1290"/>
      <c r="D73" s="1291"/>
      <c r="E73" s="1292"/>
      <c r="F73" s="1293"/>
      <c r="G73" s="1294"/>
      <c r="H73" s="1292"/>
      <c r="I73" s="1293"/>
      <c r="J73" s="1294"/>
      <c r="K73" s="1292"/>
      <c r="L73" s="1293"/>
      <c r="M73" s="1294"/>
      <c r="N73" s="1292"/>
      <c r="O73" s="1293"/>
      <c r="P73" s="1294"/>
      <c r="Q73" s="1292"/>
      <c r="R73" s="1293"/>
      <c r="S73" s="1294"/>
      <c r="T73" s="1289"/>
      <c r="U73" s="1290"/>
      <c r="V73" s="1296"/>
      <c r="W73" s="161"/>
      <c r="X73" s="168"/>
      <c r="Y73" s="1289"/>
      <c r="Z73" s="1290"/>
      <c r="AA73" s="1291"/>
      <c r="AB73" s="1292"/>
      <c r="AC73" s="1293"/>
      <c r="AD73" s="1294"/>
      <c r="AE73" s="1292"/>
      <c r="AF73" s="1293"/>
      <c r="AG73" s="1294"/>
      <c r="AH73" s="1292"/>
      <c r="AI73" s="1293"/>
      <c r="AJ73" s="1294"/>
      <c r="AK73" s="1292"/>
      <c r="AL73" s="1293"/>
      <c r="AM73" s="1294"/>
      <c r="AN73" s="1292"/>
      <c r="AO73" s="1293"/>
      <c r="AP73" s="1294"/>
      <c r="AQ73" s="1289"/>
      <c r="AR73" s="1290"/>
      <c r="AS73" s="1296"/>
    </row>
    <row r="74" spans="1:45" s="141" customFormat="1" ht="9.75" customHeight="1">
      <c r="A74" s="154" t="s">
        <v>766</v>
      </c>
      <c r="B74" s="1286">
        <v>26</v>
      </c>
      <c r="C74" s="1287"/>
      <c r="D74" s="1288"/>
      <c r="E74" s="1250">
        <v>27</v>
      </c>
      <c r="F74" s="1251"/>
      <c r="G74" s="1252"/>
      <c r="H74" s="1250">
        <v>28</v>
      </c>
      <c r="I74" s="1251"/>
      <c r="J74" s="1252"/>
      <c r="K74" s="1250">
        <v>29</v>
      </c>
      <c r="L74" s="1251"/>
      <c r="M74" s="1252"/>
      <c r="N74" s="1250">
        <v>30</v>
      </c>
      <c r="O74" s="1251"/>
      <c r="P74" s="1252"/>
      <c r="Q74" s="1250"/>
      <c r="R74" s="1251"/>
      <c r="S74" s="1252"/>
      <c r="T74" s="1250"/>
      <c r="U74" s="1251"/>
      <c r="V74" s="1256"/>
      <c r="W74" s="161"/>
      <c r="X74" s="186" t="s">
        <v>767</v>
      </c>
      <c r="Y74" s="1286">
        <v>25</v>
      </c>
      <c r="Z74" s="1287"/>
      <c r="AA74" s="1288"/>
      <c r="AB74" s="1250">
        <v>26</v>
      </c>
      <c r="AC74" s="1251"/>
      <c r="AD74" s="1252"/>
      <c r="AE74" s="1250">
        <v>27</v>
      </c>
      <c r="AF74" s="1251"/>
      <c r="AG74" s="1252"/>
      <c r="AH74" s="1250">
        <v>28</v>
      </c>
      <c r="AI74" s="1251"/>
      <c r="AJ74" s="1252"/>
      <c r="AK74" s="1250">
        <v>29</v>
      </c>
      <c r="AL74" s="1251"/>
      <c r="AM74" s="1252"/>
      <c r="AN74" s="1250">
        <v>30</v>
      </c>
      <c r="AO74" s="1251"/>
      <c r="AP74" s="1252"/>
      <c r="AQ74" s="1286">
        <v>31</v>
      </c>
      <c r="AR74" s="1287"/>
      <c r="AS74" s="1295"/>
    </row>
    <row r="75" spans="1:45" s="141" customFormat="1" ht="9.75" customHeight="1">
      <c r="A75" s="152"/>
      <c r="B75" s="1289"/>
      <c r="C75" s="1290"/>
      <c r="D75" s="1291"/>
      <c r="E75" s="1292"/>
      <c r="F75" s="1293"/>
      <c r="G75" s="1294"/>
      <c r="H75" s="1292"/>
      <c r="I75" s="1293"/>
      <c r="J75" s="1294"/>
      <c r="K75" s="1292"/>
      <c r="L75" s="1293"/>
      <c r="M75" s="1294"/>
      <c r="N75" s="1292"/>
      <c r="O75" s="1293"/>
      <c r="P75" s="1294"/>
      <c r="Q75" s="1292"/>
      <c r="R75" s="1293"/>
      <c r="S75" s="1294"/>
      <c r="T75" s="1292"/>
      <c r="U75" s="1293"/>
      <c r="V75" s="1297"/>
      <c r="W75" s="161"/>
      <c r="X75" s="186"/>
      <c r="Y75" s="1289"/>
      <c r="Z75" s="1290"/>
      <c r="AA75" s="1291"/>
      <c r="AB75" s="1292"/>
      <c r="AC75" s="1293"/>
      <c r="AD75" s="1294"/>
      <c r="AE75" s="1292"/>
      <c r="AF75" s="1293"/>
      <c r="AG75" s="1294"/>
      <c r="AH75" s="1292"/>
      <c r="AI75" s="1293"/>
      <c r="AJ75" s="1294"/>
      <c r="AK75" s="1292"/>
      <c r="AL75" s="1293"/>
      <c r="AM75" s="1294"/>
      <c r="AN75" s="1292"/>
      <c r="AO75" s="1293"/>
      <c r="AP75" s="1294"/>
      <c r="AQ75" s="1289"/>
      <c r="AR75" s="1290"/>
      <c r="AS75" s="1296"/>
    </row>
    <row r="76" spans="1:45" s="142" customFormat="1" ht="9.75" customHeight="1">
      <c r="A76" s="174"/>
      <c r="B76" s="1250"/>
      <c r="C76" s="1251"/>
      <c r="D76" s="1252"/>
      <c r="E76" s="1250"/>
      <c r="F76" s="1251"/>
      <c r="G76" s="1252"/>
      <c r="H76" s="1250"/>
      <c r="I76" s="1251"/>
      <c r="J76" s="1252"/>
      <c r="K76" s="1250"/>
      <c r="L76" s="1251"/>
      <c r="M76" s="1252"/>
      <c r="N76" s="1250"/>
      <c r="O76" s="1251"/>
      <c r="P76" s="1252"/>
      <c r="Q76" s="1250"/>
      <c r="R76" s="1251"/>
      <c r="S76" s="1252"/>
      <c r="T76" s="1250"/>
      <c r="U76" s="1251"/>
      <c r="V76" s="1256"/>
      <c r="W76" s="171"/>
      <c r="X76" s="174"/>
      <c r="Y76" s="1250"/>
      <c r="Z76" s="1251"/>
      <c r="AA76" s="1252"/>
      <c r="AB76" s="1250"/>
      <c r="AC76" s="1251"/>
      <c r="AD76" s="1252"/>
      <c r="AE76" s="1250"/>
      <c r="AF76" s="1251"/>
      <c r="AG76" s="1252"/>
      <c r="AH76" s="1250"/>
      <c r="AI76" s="1251"/>
      <c r="AJ76" s="1252"/>
      <c r="AK76" s="1250"/>
      <c r="AL76" s="1251"/>
      <c r="AM76" s="1252"/>
      <c r="AN76" s="1250"/>
      <c r="AO76" s="1251"/>
      <c r="AP76" s="1252"/>
      <c r="AQ76" s="1250"/>
      <c r="AR76" s="1251"/>
      <c r="AS76" s="1256"/>
    </row>
    <row r="77" spans="1:45" s="142" customFormat="1" ht="9.75" customHeight="1">
      <c r="A77" s="175"/>
      <c r="B77" s="1253"/>
      <c r="C77" s="1254"/>
      <c r="D77" s="1255"/>
      <c r="E77" s="1253"/>
      <c r="F77" s="1254"/>
      <c r="G77" s="1255"/>
      <c r="H77" s="1253"/>
      <c r="I77" s="1254"/>
      <c r="J77" s="1255"/>
      <c r="K77" s="1253"/>
      <c r="L77" s="1254"/>
      <c r="M77" s="1255"/>
      <c r="N77" s="1253"/>
      <c r="O77" s="1254"/>
      <c r="P77" s="1255"/>
      <c r="Q77" s="1253"/>
      <c r="R77" s="1254"/>
      <c r="S77" s="1255"/>
      <c r="T77" s="1253"/>
      <c r="U77" s="1254"/>
      <c r="V77" s="1257"/>
      <c r="W77" s="187"/>
      <c r="X77" s="175"/>
      <c r="Y77" s="1253"/>
      <c r="Z77" s="1254"/>
      <c r="AA77" s="1255"/>
      <c r="AB77" s="1253"/>
      <c r="AC77" s="1254"/>
      <c r="AD77" s="1255"/>
      <c r="AE77" s="1253"/>
      <c r="AF77" s="1254"/>
      <c r="AG77" s="1255"/>
      <c r="AH77" s="1253"/>
      <c r="AI77" s="1254"/>
      <c r="AJ77" s="1255"/>
      <c r="AK77" s="1253"/>
      <c r="AL77" s="1254"/>
      <c r="AM77" s="1255"/>
      <c r="AN77" s="1253"/>
      <c r="AO77" s="1254"/>
      <c r="AP77" s="1255"/>
      <c r="AQ77" s="1253"/>
      <c r="AR77" s="1254"/>
      <c r="AS77" s="1257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45" t="s">
        <v>460</v>
      </c>
      <c r="B79" s="1246"/>
      <c r="C79" s="1246"/>
      <c r="D79" s="1247">
        <v>1</v>
      </c>
      <c r="E79" s="1248"/>
      <c r="F79" s="1247">
        <v>2</v>
      </c>
      <c r="G79" s="1248"/>
      <c r="H79" s="1247">
        <v>3</v>
      </c>
      <c r="I79" s="1248"/>
      <c r="J79" s="1247">
        <v>4</v>
      </c>
      <c r="K79" s="1248"/>
      <c r="L79" s="1247">
        <v>5</v>
      </c>
      <c r="M79" s="1248"/>
      <c r="N79" s="1247">
        <v>6</v>
      </c>
      <c r="O79" s="1248"/>
      <c r="P79" s="1247">
        <v>7</v>
      </c>
      <c r="Q79" s="1248"/>
      <c r="R79" s="1247">
        <v>8</v>
      </c>
      <c r="S79" s="1248"/>
      <c r="T79" s="1247">
        <v>9</v>
      </c>
      <c r="U79" s="1248"/>
      <c r="V79" s="1247">
        <v>10</v>
      </c>
      <c r="W79" s="1248"/>
      <c r="X79" s="189">
        <v>11</v>
      </c>
      <c r="Y79" s="1247">
        <v>12</v>
      </c>
      <c r="Z79" s="1248"/>
      <c r="AA79" s="1247" t="s">
        <v>461</v>
      </c>
      <c r="AB79" s="1248"/>
      <c r="AC79" s="1247" t="s">
        <v>462</v>
      </c>
      <c r="AD79" s="1248"/>
      <c r="AE79" s="1247" t="s">
        <v>463</v>
      </c>
      <c r="AF79" s="1246"/>
      <c r="AG79" s="1249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68" t="s">
        <v>772</v>
      </c>
      <c r="B80" s="1269"/>
      <c r="C80" s="1269"/>
      <c r="D80" s="1258">
        <v>20</v>
      </c>
      <c r="E80" s="1259"/>
      <c r="F80" s="1258">
        <v>18</v>
      </c>
      <c r="G80" s="1259"/>
      <c r="H80" s="1258">
        <v>23</v>
      </c>
      <c r="I80" s="1259"/>
      <c r="J80" s="1258">
        <v>21</v>
      </c>
      <c r="K80" s="1259"/>
      <c r="L80" s="1258">
        <v>20</v>
      </c>
      <c r="M80" s="1259"/>
      <c r="N80" s="1272">
        <v>21</v>
      </c>
      <c r="O80" s="1273"/>
      <c r="P80" s="1258">
        <v>22</v>
      </c>
      <c r="Q80" s="1259"/>
      <c r="R80" s="1258">
        <v>20</v>
      </c>
      <c r="S80" s="1259"/>
      <c r="T80" s="1258">
        <v>21</v>
      </c>
      <c r="U80" s="1259"/>
      <c r="V80" s="1258">
        <v>20</v>
      </c>
      <c r="W80" s="1259"/>
      <c r="X80" s="190">
        <v>22</v>
      </c>
      <c r="Y80" s="1258">
        <v>22</v>
      </c>
      <c r="Z80" s="1259"/>
      <c r="AA80" s="1258">
        <f>SUM(D80:Z80)</f>
        <v>250</v>
      </c>
      <c r="AB80" s="1259"/>
      <c r="AC80" s="1258">
        <v>8</v>
      </c>
      <c r="AD80" s="1259"/>
      <c r="AE80" s="1258">
        <f>AC80*AA80</f>
        <v>2000</v>
      </c>
      <c r="AF80" s="1260"/>
      <c r="AG80" s="1261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62" t="s">
        <v>638</v>
      </c>
      <c r="B81" s="1263"/>
      <c r="C81" s="1263"/>
      <c r="D81" s="1264">
        <v>21</v>
      </c>
      <c r="E81" s="1265"/>
      <c r="F81" s="1264">
        <v>16</v>
      </c>
      <c r="G81" s="1265"/>
      <c r="H81" s="1264">
        <v>23</v>
      </c>
      <c r="I81" s="1265"/>
      <c r="J81" s="1264">
        <v>20</v>
      </c>
      <c r="K81" s="1265"/>
      <c r="L81" s="1264">
        <v>21</v>
      </c>
      <c r="M81" s="1265"/>
      <c r="N81" s="1264">
        <v>21</v>
      </c>
      <c r="O81" s="1265"/>
      <c r="P81" s="1264">
        <v>22</v>
      </c>
      <c r="Q81" s="1265"/>
      <c r="R81" s="1264">
        <v>21</v>
      </c>
      <c r="S81" s="1265"/>
      <c r="T81" s="1264">
        <v>21</v>
      </c>
      <c r="U81" s="1265"/>
      <c r="V81" s="1264">
        <v>19</v>
      </c>
      <c r="W81" s="1265"/>
      <c r="X81" s="191">
        <v>22</v>
      </c>
      <c r="Y81" s="1264">
        <v>22</v>
      </c>
      <c r="Z81" s="1265"/>
      <c r="AA81" s="1264">
        <f>SUM(D81:Z81)</f>
        <v>249</v>
      </c>
      <c r="AB81" s="1265"/>
      <c r="AC81" s="1264">
        <v>8</v>
      </c>
      <c r="AD81" s="1265"/>
      <c r="AE81" s="1264">
        <f>AC81*AA81</f>
        <v>1992</v>
      </c>
      <c r="AF81" s="1266"/>
      <c r="AG81" s="1267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76" t="s">
        <v>773</v>
      </c>
      <c r="B82" s="1277"/>
      <c r="C82" s="1277"/>
      <c r="D82" s="1270">
        <v>11</v>
      </c>
      <c r="E82" s="1271"/>
      <c r="F82" s="1270">
        <v>10</v>
      </c>
      <c r="G82" s="1271"/>
      <c r="H82" s="1270">
        <v>8</v>
      </c>
      <c r="I82" s="1271"/>
      <c r="J82" s="1270">
        <v>9</v>
      </c>
      <c r="K82" s="1271"/>
      <c r="L82" s="1270">
        <v>11</v>
      </c>
      <c r="M82" s="1271"/>
      <c r="N82" s="1270">
        <v>9</v>
      </c>
      <c r="O82" s="1271"/>
      <c r="P82" s="1270">
        <v>9</v>
      </c>
      <c r="Q82" s="1271"/>
      <c r="R82" s="1270">
        <v>11</v>
      </c>
      <c r="S82" s="1271"/>
      <c r="T82" s="1270">
        <v>9</v>
      </c>
      <c r="U82" s="1271"/>
      <c r="V82" s="1270">
        <v>11</v>
      </c>
      <c r="W82" s="1271"/>
      <c r="X82" s="192">
        <v>8</v>
      </c>
      <c r="Y82" s="1270">
        <v>9</v>
      </c>
      <c r="Z82" s="1271"/>
      <c r="AA82" s="1270">
        <f>SUM(D82:Z82)</f>
        <v>115</v>
      </c>
      <c r="AB82" s="1271"/>
      <c r="AC82" s="1270" t="s">
        <v>468</v>
      </c>
      <c r="AD82" s="1271"/>
      <c r="AE82" s="1270" t="s">
        <v>468</v>
      </c>
      <c r="AF82" s="1274"/>
      <c r="AG82" s="127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62" t="s">
        <v>639</v>
      </c>
      <c r="B83" s="1263"/>
      <c r="C83" s="1263"/>
      <c r="D83" s="1264">
        <f>D84-D81</f>
        <v>10</v>
      </c>
      <c r="E83" s="1265"/>
      <c r="F83" s="1264">
        <f>F84-F81</f>
        <v>12</v>
      </c>
      <c r="G83" s="1265"/>
      <c r="H83" s="1264">
        <f>H84-H81</f>
        <v>8</v>
      </c>
      <c r="I83" s="1265"/>
      <c r="J83" s="1264">
        <f>J84-J81</f>
        <v>10</v>
      </c>
      <c r="K83" s="1265"/>
      <c r="L83" s="1264">
        <f>L84-L81</f>
        <v>10</v>
      </c>
      <c r="M83" s="1265"/>
      <c r="N83" s="1264">
        <f>N84-N81</f>
        <v>9</v>
      </c>
      <c r="O83" s="1265"/>
      <c r="P83" s="1264">
        <f>P84-P81</f>
        <v>9</v>
      </c>
      <c r="Q83" s="1265"/>
      <c r="R83" s="1264">
        <f>R84-R81</f>
        <v>10</v>
      </c>
      <c r="S83" s="1265"/>
      <c r="T83" s="1264">
        <f>T84-T81</f>
        <v>9</v>
      </c>
      <c r="U83" s="1265"/>
      <c r="V83" s="1264">
        <f>V84-V81</f>
        <v>12</v>
      </c>
      <c r="W83" s="1265"/>
      <c r="X83" s="191">
        <f>X84-X81</f>
        <v>8</v>
      </c>
      <c r="Y83" s="1264">
        <f>Y84-Y81</f>
        <v>9</v>
      </c>
      <c r="Z83" s="1265"/>
      <c r="AA83" s="1264">
        <f>SUM(D83:Z83)</f>
        <v>116</v>
      </c>
      <c r="AB83" s="1265"/>
      <c r="AC83" s="1264" t="s">
        <v>468</v>
      </c>
      <c r="AD83" s="1265"/>
      <c r="AE83" s="1264" t="s">
        <v>468</v>
      </c>
      <c r="AF83" s="1266"/>
      <c r="AG83" s="1267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78" t="s">
        <v>774</v>
      </c>
      <c r="B84" s="1279"/>
      <c r="C84" s="1279"/>
      <c r="D84" s="1280">
        <v>31</v>
      </c>
      <c r="E84" s="1281"/>
      <c r="F84" s="1280">
        <v>28</v>
      </c>
      <c r="G84" s="1281"/>
      <c r="H84" s="1280">
        <v>31</v>
      </c>
      <c r="I84" s="1281"/>
      <c r="J84" s="1280">
        <v>30</v>
      </c>
      <c r="K84" s="1281"/>
      <c r="L84" s="1280">
        <v>31</v>
      </c>
      <c r="M84" s="1281"/>
      <c r="N84" s="1280">
        <v>30</v>
      </c>
      <c r="O84" s="1281"/>
      <c r="P84" s="1280">
        <v>31</v>
      </c>
      <c r="Q84" s="1281"/>
      <c r="R84" s="1280">
        <v>31</v>
      </c>
      <c r="S84" s="1281"/>
      <c r="T84" s="1280">
        <v>30</v>
      </c>
      <c r="U84" s="1281"/>
      <c r="V84" s="1280">
        <v>31</v>
      </c>
      <c r="W84" s="1281"/>
      <c r="X84" s="193">
        <v>30</v>
      </c>
      <c r="Y84" s="1280">
        <v>31</v>
      </c>
      <c r="Z84" s="1281"/>
      <c r="AA84" s="1280">
        <f>SUM(D84:Z84)</f>
        <v>365</v>
      </c>
      <c r="AB84" s="1281"/>
      <c r="AC84" s="1280" t="s">
        <v>468</v>
      </c>
      <c r="AD84" s="1281"/>
      <c r="AE84" s="1280" t="s">
        <v>468</v>
      </c>
      <c r="AF84" s="1282"/>
      <c r="AG84" s="1283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777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9"/>
      <c r="B3" s="1082" t="s">
        <v>426</v>
      </c>
      <c r="C3" s="1082"/>
      <c r="D3" s="1082"/>
      <c r="E3" s="50"/>
      <c r="F3" s="1330"/>
      <c r="G3" s="1330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100"/>
      <c r="C6" s="1101"/>
      <c r="D6" s="1100"/>
      <c r="E6" s="1101"/>
      <c r="F6" s="1100"/>
      <c r="G6" s="1101"/>
      <c r="H6" s="1100"/>
      <c r="I6" s="1101"/>
      <c r="J6" s="1100"/>
      <c r="K6" s="1101"/>
      <c r="L6" s="1331">
        <v>1</v>
      </c>
      <c r="M6" s="1332"/>
      <c r="N6" s="1102">
        <v>2</v>
      </c>
      <c r="O6" s="1111"/>
      <c r="P6" s="82"/>
      <c r="Q6" s="92"/>
      <c r="R6" s="1100"/>
      <c r="S6" s="1101"/>
      <c r="T6" s="1100"/>
      <c r="U6" s="1101"/>
      <c r="V6" s="1100"/>
      <c r="W6" s="1101"/>
      <c r="X6" s="1100"/>
      <c r="Y6" s="1101"/>
      <c r="Z6" s="1100">
        <v>1</v>
      </c>
      <c r="AA6" s="1101"/>
      <c r="AB6" s="1100">
        <v>2</v>
      </c>
      <c r="AC6" s="1101"/>
      <c r="AD6" s="1102">
        <v>3</v>
      </c>
      <c r="AE6" s="1111"/>
      <c r="AG6" s="113"/>
    </row>
    <row r="7" spans="1:33" s="42" customFormat="1" ht="14.25" customHeight="1">
      <c r="A7" s="56"/>
      <c r="B7" s="1094">
        <v>3</v>
      </c>
      <c r="C7" s="1106"/>
      <c r="D7" s="1094">
        <v>4</v>
      </c>
      <c r="E7" s="1106"/>
      <c r="F7" s="1092">
        <v>5</v>
      </c>
      <c r="G7" s="1093"/>
      <c r="H7" s="1092">
        <v>6</v>
      </c>
      <c r="I7" s="1093"/>
      <c r="J7" s="1092">
        <v>7</v>
      </c>
      <c r="K7" s="1093"/>
      <c r="L7" s="1092">
        <v>8</v>
      </c>
      <c r="M7" s="1093"/>
      <c r="N7" s="1092">
        <v>9</v>
      </c>
      <c r="O7" s="1107"/>
      <c r="P7" s="82"/>
      <c r="Q7" s="93"/>
      <c r="R7" s="1094">
        <v>4</v>
      </c>
      <c r="S7" s="1106"/>
      <c r="T7" s="1092">
        <v>5</v>
      </c>
      <c r="U7" s="1093"/>
      <c r="V7" s="1092">
        <v>6</v>
      </c>
      <c r="W7" s="1093"/>
      <c r="X7" s="1092">
        <v>7</v>
      </c>
      <c r="Y7" s="1093"/>
      <c r="Z7" s="1092">
        <v>8</v>
      </c>
      <c r="AA7" s="1093"/>
      <c r="AB7" s="1092">
        <v>9</v>
      </c>
      <c r="AC7" s="1093"/>
      <c r="AD7" s="1094">
        <v>10</v>
      </c>
      <c r="AE7" s="1095"/>
      <c r="AG7" s="113"/>
    </row>
    <row r="8" spans="1:33" s="42" customFormat="1" ht="14.25" customHeight="1">
      <c r="A8" s="56">
        <v>1</v>
      </c>
      <c r="B8" s="1094">
        <v>10</v>
      </c>
      <c r="C8" s="1106"/>
      <c r="D8" s="1092">
        <v>11</v>
      </c>
      <c r="E8" s="1093"/>
      <c r="F8" s="1092">
        <v>12</v>
      </c>
      <c r="G8" s="1093"/>
      <c r="H8" s="1092">
        <v>13</v>
      </c>
      <c r="I8" s="1093"/>
      <c r="J8" s="1092">
        <v>14</v>
      </c>
      <c r="K8" s="1093"/>
      <c r="L8" s="1092">
        <v>15</v>
      </c>
      <c r="M8" s="1093"/>
      <c r="N8" s="1094">
        <v>16</v>
      </c>
      <c r="O8" s="1095"/>
      <c r="P8" s="82"/>
      <c r="Q8" s="94">
        <v>7</v>
      </c>
      <c r="R8" s="1094">
        <v>11</v>
      </c>
      <c r="S8" s="1106"/>
      <c r="T8" s="1092">
        <v>12</v>
      </c>
      <c r="U8" s="1093"/>
      <c r="V8" s="1092">
        <v>13</v>
      </c>
      <c r="W8" s="1093"/>
      <c r="X8" s="1092">
        <v>14</v>
      </c>
      <c r="Y8" s="1093"/>
      <c r="Z8" s="1092">
        <v>15</v>
      </c>
      <c r="AA8" s="1093"/>
      <c r="AB8" s="1092">
        <v>16</v>
      </c>
      <c r="AC8" s="1093"/>
      <c r="AD8" s="1094">
        <v>17</v>
      </c>
      <c r="AE8" s="1095"/>
      <c r="AG8" s="113"/>
    </row>
    <row r="9" spans="1:33" s="42" customFormat="1" ht="14.25" customHeight="1">
      <c r="A9" s="56" t="s">
        <v>440</v>
      </c>
      <c r="B9" s="1094">
        <v>17</v>
      </c>
      <c r="C9" s="1106"/>
      <c r="D9" s="1092">
        <v>18</v>
      </c>
      <c r="E9" s="1093"/>
      <c r="F9" s="1092">
        <v>19</v>
      </c>
      <c r="G9" s="1093"/>
      <c r="H9" s="1092">
        <v>20</v>
      </c>
      <c r="I9" s="1093"/>
      <c r="J9" s="1092">
        <v>21</v>
      </c>
      <c r="K9" s="1093"/>
      <c r="L9" s="1092">
        <v>22</v>
      </c>
      <c r="M9" s="1093"/>
      <c r="N9" s="1094">
        <v>23</v>
      </c>
      <c r="O9" s="1095"/>
      <c r="P9" s="82"/>
      <c r="Q9" s="93" t="s">
        <v>440</v>
      </c>
      <c r="R9" s="1094">
        <v>18</v>
      </c>
      <c r="S9" s="1106"/>
      <c r="T9" s="1104">
        <v>19</v>
      </c>
      <c r="U9" s="1105"/>
      <c r="V9" s="1092">
        <v>20</v>
      </c>
      <c r="W9" s="1093"/>
      <c r="X9" s="1092">
        <v>21</v>
      </c>
      <c r="Y9" s="1093"/>
      <c r="Z9" s="1092">
        <v>22</v>
      </c>
      <c r="AA9" s="1093"/>
      <c r="AB9" s="1092">
        <v>23</v>
      </c>
      <c r="AC9" s="1093"/>
      <c r="AD9" s="1094">
        <v>24</v>
      </c>
      <c r="AE9" s="1095"/>
      <c r="AG9" s="113"/>
    </row>
    <row r="10" spans="1:33" s="42" customFormat="1" ht="14.25" customHeight="1">
      <c r="A10" s="56"/>
      <c r="B10" s="1094">
        <v>24</v>
      </c>
      <c r="C10" s="1106"/>
      <c r="D10" s="1092">
        <v>25</v>
      </c>
      <c r="E10" s="1093"/>
      <c r="F10" s="1092">
        <v>26</v>
      </c>
      <c r="G10" s="1093"/>
      <c r="H10" s="1092">
        <v>27</v>
      </c>
      <c r="I10" s="1093"/>
      <c r="J10" s="1092">
        <v>28</v>
      </c>
      <c r="K10" s="1093"/>
      <c r="L10" s="1092">
        <v>29</v>
      </c>
      <c r="M10" s="1093"/>
      <c r="N10" s="1094">
        <v>30</v>
      </c>
      <c r="O10" s="1095"/>
      <c r="P10" s="82"/>
      <c r="Q10" s="93"/>
      <c r="R10" s="1094">
        <v>25</v>
      </c>
      <c r="S10" s="1106"/>
      <c r="T10" s="1092">
        <v>26</v>
      </c>
      <c r="U10" s="1093"/>
      <c r="V10" s="1092">
        <v>27</v>
      </c>
      <c r="W10" s="1093"/>
      <c r="X10" s="1092">
        <v>28</v>
      </c>
      <c r="Y10" s="1093"/>
      <c r="Z10" s="1092">
        <v>29</v>
      </c>
      <c r="AA10" s="1093"/>
      <c r="AB10" s="1092">
        <v>30</v>
      </c>
      <c r="AC10" s="1093"/>
      <c r="AD10" s="1094">
        <v>31</v>
      </c>
      <c r="AE10" s="1095"/>
      <c r="AG10" s="113"/>
    </row>
    <row r="11" spans="1:33" s="42" customFormat="1" ht="14.25" customHeight="1">
      <c r="A11" s="56"/>
      <c r="B11" s="1131">
        <v>31</v>
      </c>
      <c r="C11" s="113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>
        <v>1</v>
      </c>
      <c r="E12" s="1101"/>
      <c r="F12" s="1100">
        <v>2</v>
      </c>
      <c r="G12" s="1101"/>
      <c r="H12" s="1100">
        <v>3</v>
      </c>
      <c r="I12" s="1101"/>
      <c r="J12" s="1100">
        <v>4</v>
      </c>
      <c r="K12" s="1101"/>
      <c r="L12" s="1100">
        <v>5</v>
      </c>
      <c r="M12" s="1101"/>
      <c r="N12" s="1098">
        <v>6</v>
      </c>
      <c r="O12" s="1099"/>
      <c r="P12" s="82"/>
      <c r="Q12" s="96"/>
      <c r="R12" s="1102">
        <v>1</v>
      </c>
      <c r="S12" s="1103"/>
      <c r="T12" s="1100">
        <v>2</v>
      </c>
      <c r="U12" s="1101"/>
      <c r="V12" s="1100">
        <v>3</v>
      </c>
      <c r="W12" s="1101"/>
      <c r="X12" s="1100">
        <v>4</v>
      </c>
      <c r="Y12" s="1101"/>
      <c r="Z12" s="1100">
        <v>5</v>
      </c>
      <c r="AA12" s="1101"/>
      <c r="AB12" s="1100">
        <v>6</v>
      </c>
      <c r="AC12" s="1101"/>
      <c r="AD12" s="1094">
        <v>7</v>
      </c>
      <c r="AE12" s="1095"/>
      <c r="AG12" s="113"/>
    </row>
    <row r="13" spans="1:33" s="42" customFormat="1" ht="14.25" customHeight="1">
      <c r="A13" s="56"/>
      <c r="B13" s="1094">
        <v>7</v>
      </c>
      <c r="C13" s="1106"/>
      <c r="D13" s="1092">
        <v>8</v>
      </c>
      <c r="E13" s="1093"/>
      <c r="F13" s="1092">
        <v>9</v>
      </c>
      <c r="G13" s="1093"/>
      <c r="H13" s="1092">
        <v>10</v>
      </c>
      <c r="I13" s="1093"/>
      <c r="J13" s="1092">
        <v>11</v>
      </c>
      <c r="K13" s="1093"/>
      <c r="L13" s="1094">
        <v>12</v>
      </c>
      <c r="M13" s="1106"/>
      <c r="N13" s="1333">
        <v>13</v>
      </c>
      <c r="O13" s="1334"/>
      <c r="P13" s="82"/>
      <c r="Q13" s="97"/>
      <c r="R13" s="1094">
        <v>8</v>
      </c>
      <c r="S13" s="1106"/>
      <c r="T13" s="1092">
        <v>9</v>
      </c>
      <c r="U13" s="1093"/>
      <c r="V13" s="1092">
        <v>10</v>
      </c>
      <c r="W13" s="1093"/>
      <c r="X13" s="1092">
        <v>11</v>
      </c>
      <c r="Y13" s="1093"/>
      <c r="Z13" s="1092">
        <v>12</v>
      </c>
      <c r="AA13" s="1093"/>
      <c r="AB13" s="1094">
        <v>13</v>
      </c>
      <c r="AC13" s="1106"/>
      <c r="AD13" s="1094">
        <v>14</v>
      </c>
      <c r="AE13" s="1095"/>
      <c r="AG13" s="113"/>
    </row>
    <row r="14" spans="1:33" s="42" customFormat="1" ht="14.25" customHeight="1">
      <c r="A14" s="58">
        <v>2</v>
      </c>
      <c r="B14" s="1333">
        <v>14</v>
      </c>
      <c r="C14" s="1334"/>
      <c r="D14" s="1333">
        <v>15</v>
      </c>
      <c r="E14" s="1334"/>
      <c r="F14" s="1094">
        <v>16</v>
      </c>
      <c r="G14" s="1106"/>
      <c r="H14" s="1094">
        <v>17</v>
      </c>
      <c r="I14" s="1106"/>
      <c r="J14" s="1094">
        <v>18</v>
      </c>
      <c r="K14" s="1106"/>
      <c r="L14" s="1092">
        <v>19</v>
      </c>
      <c r="M14" s="1093"/>
      <c r="N14" s="1092">
        <v>20</v>
      </c>
      <c r="O14" s="1093"/>
      <c r="P14" s="82"/>
      <c r="Q14" s="98">
        <v>8</v>
      </c>
      <c r="R14" s="1094">
        <v>15</v>
      </c>
      <c r="S14" s="1106"/>
      <c r="T14" s="1094">
        <v>16</v>
      </c>
      <c r="U14" s="1106"/>
      <c r="V14" s="1094">
        <v>17</v>
      </c>
      <c r="W14" s="1106"/>
      <c r="X14" s="1092">
        <v>18</v>
      </c>
      <c r="Y14" s="1093"/>
      <c r="Z14" s="1092">
        <v>19</v>
      </c>
      <c r="AA14" s="1093"/>
      <c r="AB14" s="1104">
        <v>20</v>
      </c>
      <c r="AC14" s="1105"/>
      <c r="AD14" s="1092">
        <v>21</v>
      </c>
      <c r="AE14" s="1107"/>
      <c r="AG14" s="113"/>
    </row>
    <row r="15" spans="1:33" s="42" customFormat="1" ht="14.25" customHeight="1">
      <c r="A15" s="58" t="s">
        <v>440</v>
      </c>
      <c r="B15" s="1094">
        <v>21</v>
      </c>
      <c r="C15" s="1106"/>
      <c r="D15" s="1092">
        <v>22</v>
      </c>
      <c r="E15" s="1093"/>
      <c r="F15" s="1092">
        <v>23</v>
      </c>
      <c r="G15" s="1093"/>
      <c r="H15" s="1092">
        <v>24</v>
      </c>
      <c r="I15" s="1093"/>
      <c r="J15" s="1092">
        <v>25</v>
      </c>
      <c r="K15" s="1093"/>
      <c r="L15" s="1092">
        <v>26</v>
      </c>
      <c r="M15" s="1093"/>
      <c r="N15" s="1092">
        <v>27</v>
      </c>
      <c r="O15" s="1107"/>
      <c r="P15" s="82"/>
      <c r="Q15" s="97" t="s">
        <v>440</v>
      </c>
      <c r="R15" s="1094">
        <v>22</v>
      </c>
      <c r="S15" s="1106"/>
      <c r="T15" s="1092">
        <v>23</v>
      </c>
      <c r="U15" s="1093"/>
      <c r="V15" s="1092">
        <v>24</v>
      </c>
      <c r="W15" s="1093"/>
      <c r="X15" s="1092">
        <v>25</v>
      </c>
      <c r="Y15" s="1093"/>
      <c r="Z15" s="1092">
        <v>26</v>
      </c>
      <c r="AA15" s="1093"/>
      <c r="AB15" s="1092">
        <v>27</v>
      </c>
      <c r="AC15" s="1093"/>
      <c r="AD15" s="1094">
        <v>28</v>
      </c>
      <c r="AE15" s="1095"/>
      <c r="AG15" s="113"/>
    </row>
    <row r="16" spans="1:33" s="42" customFormat="1" ht="14.25" customHeight="1">
      <c r="A16" s="58"/>
      <c r="B16" s="1094">
        <v>28</v>
      </c>
      <c r="C16" s="1106"/>
      <c r="D16" s="1092"/>
      <c r="E16" s="1093"/>
      <c r="F16" s="1092"/>
      <c r="G16" s="1093"/>
      <c r="H16" s="1092"/>
      <c r="I16" s="1093"/>
      <c r="J16" s="1092"/>
      <c r="K16" s="1093"/>
      <c r="L16" s="1092"/>
      <c r="M16" s="1093"/>
      <c r="N16" s="1092"/>
      <c r="O16" s="1107"/>
      <c r="P16" s="82"/>
      <c r="Q16" s="97"/>
      <c r="R16" s="1094">
        <v>29</v>
      </c>
      <c r="S16" s="1106"/>
      <c r="T16" s="1092">
        <v>30</v>
      </c>
      <c r="U16" s="1093"/>
      <c r="V16" s="1092">
        <v>31</v>
      </c>
      <c r="W16" s="1093"/>
      <c r="X16" s="1092"/>
      <c r="Y16" s="1093"/>
      <c r="Z16" s="1092"/>
      <c r="AA16" s="1093"/>
      <c r="AB16" s="1092"/>
      <c r="AC16" s="1093"/>
      <c r="AD16" s="1104"/>
      <c r="AE16" s="1110"/>
      <c r="AG16" s="113"/>
    </row>
    <row r="17" spans="1:33" s="42" customFormat="1" ht="14.25" customHeight="1">
      <c r="A17" s="58"/>
      <c r="B17" s="1092"/>
      <c r="C17" s="1093"/>
      <c r="D17" s="1092"/>
      <c r="E17" s="1093"/>
      <c r="F17" s="1092"/>
      <c r="G17" s="1093"/>
      <c r="H17" s="1092"/>
      <c r="I17" s="1093"/>
      <c r="J17" s="1092"/>
      <c r="K17" s="1093"/>
      <c r="L17" s="1092"/>
      <c r="M17" s="1093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098"/>
      <c r="C18" s="1099"/>
      <c r="D18" s="1100">
        <v>1</v>
      </c>
      <c r="E18" s="1101"/>
      <c r="F18" s="1100">
        <v>2</v>
      </c>
      <c r="G18" s="1101"/>
      <c r="H18" s="1100">
        <v>3</v>
      </c>
      <c r="I18" s="1101"/>
      <c r="J18" s="1100">
        <v>4</v>
      </c>
      <c r="K18" s="1101"/>
      <c r="L18" s="1100">
        <v>5</v>
      </c>
      <c r="M18" s="1101"/>
      <c r="N18" s="1102">
        <v>6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>
        <v>1</v>
      </c>
      <c r="Y18" s="1101"/>
      <c r="Z18" s="1100">
        <v>2</v>
      </c>
      <c r="AA18" s="1101"/>
      <c r="AB18" s="1100">
        <v>3</v>
      </c>
      <c r="AC18" s="1101"/>
      <c r="AD18" s="1102">
        <v>4</v>
      </c>
      <c r="AE18" s="1111"/>
      <c r="AG18" s="113"/>
    </row>
    <row r="19" spans="1:33" s="42" customFormat="1" ht="14.25" customHeight="1">
      <c r="A19" s="58"/>
      <c r="B19" s="1094">
        <v>7</v>
      </c>
      <c r="C19" s="1106"/>
      <c r="D19" s="1094">
        <v>8</v>
      </c>
      <c r="E19" s="1106"/>
      <c r="F19" s="1092">
        <v>9</v>
      </c>
      <c r="G19" s="1093"/>
      <c r="H19" s="1092">
        <v>10</v>
      </c>
      <c r="I19" s="1093"/>
      <c r="J19" s="1092">
        <v>11</v>
      </c>
      <c r="K19" s="1093"/>
      <c r="L19" s="1092">
        <v>12</v>
      </c>
      <c r="M19" s="1093"/>
      <c r="N19" s="1335">
        <v>13</v>
      </c>
      <c r="O19" s="1336"/>
      <c r="P19" s="82"/>
      <c r="Q19" s="93"/>
      <c r="R19" s="1094">
        <v>5</v>
      </c>
      <c r="S19" s="1106"/>
      <c r="T19" s="1092">
        <v>6</v>
      </c>
      <c r="U19" s="1093"/>
      <c r="V19" s="1092">
        <v>7</v>
      </c>
      <c r="W19" s="1093"/>
      <c r="X19" s="1092">
        <v>8</v>
      </c>
      <c r="Y19" s="1093"/>
      <c r="Z19" s="1092">
        <v>9</v>
      </c>
      <c r="AA19" s="1093"/>
      <c r="AB19" s="1092">
        <v>10</v>
      </c>
      <c r="AC19" s="1093"/>
      <c r="AD19" s="1094">
        <v>11</v>
      </c>
      <c r="AE19" s="1095"/>
      <c r="AG19" s="113"/>
    </row>
    <row r="20" spans="1:33" s="42" customFormat="1" ht="14.25" customHeight="1">
      <c r="A20" s="58">
        <v>3</v>
      </c>
      <c r="B20" s="1094">
        <v>14</v>
      </c>
      <c r="C20" s="1106"/>
      <c r="D20" s="1092">
        <v>15</v>
      </c>
      <c r="E20" s="1093"/>
      <c r="F20" s="1092">
        <v>16</v>
      </c>
      <c r="G20" s="1093"/>
      <c r="H20" s="1092">
        <v>17</v>
      </c>
      <c r="I20" s="1093"/>
      <c r="J20" s="1092">
        <v>18</v>
      </c>
      <c r="K20" s="1093"/>
      <c r="L20" s="1104">
        <v>19</v>
      </c>
      <c r="M20" s="1105"/>
      <c r="N20" s="1094">
        <v>20</v>
      </c>
      <c r="O20" s="1106"/>
      <c r="P20" s="82"/>
      <c r="Q20" s="94">
        <v>9</v>
      </c>
      <c r="R20" s="1094">
        <v>12</v>
      </c>
      <c r="S20" s="1106"/>
      <c r="T20" s="1092">
        <v>13</v>
      </c>
      <c r="U20" s="1093"/>
      <c r="V20" s="1092">
        <v>14</v>
      </c>
      <c r="W20" s="1093"/>
      <c r="X20" s="1092">
        <v>15</v>
      </c>
      <c r="Y20" s="1093"/>
      <c r="Z20" s="1092">
        <v>16</v>
      </c>
      <c r="AA20" s="1093"/>
      <c r="AB20" s="1092">
        <v>17</v>
      </c>
      <c r="AC20" s="1093"/>
      <c r="AD20" s="1094">
        <v>18</v>
      </c>
      <c r="AE20" s="1095"/>
      <c r="AG20" s="113"/>
    </row>
    <row r="21" spans="1:33" s="42" customFormat="1" ht="14.25" customHeight="1">
      <c r="A21" s="58" t="s">
        <v>440</v>
      </c>
      <c r="B21" s="1094">
        <v>21</v>
      </c>
      <c r="C21" s="1106"/>
      <c r="D21" s="1092">
        <v>22</v>
      </c>
      <c r="E21" s="1093"/>
      <c r="F21" s="1092">
        <v>23</v>
      </c>
      <c r="G21" s="1093"/>
      <c r="H21" s="1092">
        <v>24</v>
      </c>
      <c r="I21" s="1093"/>
      <c r="J21" s="1092">
        <v>25</v>
      </c>
      <c r="K21" s="1093"/>
      <c r="L21" s="1092">
        <v>26</v>
      </c>
      <c r="M21" s="1093"/>
      <c r="N21" s="1094">
        <v>27</v>
      </c>
      <c r="O21" s="1095"/>
      <c r="P21" s="82"/>
      <c r="Q21" s="100" t="s">
        <v>440</v>
      </c>
      <c r="R21" s="1094">
        <v>19</v>
      </c>
      <c r="S21" s="1106"/>
      <c r="T21" s="1092">
        <v>20</v>
      </c>
      <c r="U21" s="1093"/>
      <c r="V21" s="1092">
        <v>21</v>
      </c>
      <c r="W21" s="1093"/>
      <c r="X21" s="1333">
        <v>22</v>
      </c>
      <c r="Y21" s="1334"/>
      <c r="Z21" s="1092">
        <v>23</v>
      </c>
      <c r="AA21" s="1093"/>
      <c r="AB21" s="1092">
        <v>24</v>
      </c>
      <c r="AC21" s="1093"/>
      <c r="AD21" s="1094">
        <v>25</v>
      </c>
      <c r="AE21" s="1095"/>
      <c r="AG21" s="113"/>
    </row>
    <row r="22" spans="1:33" s="42" customFormat="1" ht="14.25" customHeight="1">
      <c r="A22" s="58"/>
      <c r="B22" s="1094">
        <v>28</v>
      </c>
      <c r="C22" s="1106"/>
      <c r="D22" s="1092">
        <v>29</v>
      </c>
      <c r="E22" s="1093"/>
      <c r="F22" s="1092">
        <v>30</v>
      </c>
      <c r="G22" s="1093"/>
      <c r="H22" s="1092">
        <v>31</v>
      </c>
      <c r="I22" s="1093"/>
      <c r="J22" s="1092"/>
      <c r="K22" s="1093"/>
      <c r="L22" s="1092"/>
      <c r="M22" s="1093"/>
      <c r="N22" s="1092"/>
      <c r="O22" s="1107"/>
      <c r="P22" s="82"/>
      <c r="Q22" s="93"/>
      <c r="R22" s="1094">
        <v>26</v>
      </c>
      <c r="S22" s="1106"/>
      <c r="T22" s="1092">
        <v>27</v>
      </c>
      <c r="U22" s="1093"/>
      <c r="V22" s="1092">
        <v>28</v>
      </c>
      <c r="W22" s="1093"/>
      <c r="X22" s="1104">
        <v>29</v>
      </c>
      <c r="Y22" s="1105"/>
      <c r="Z22" s="1092">
        <v>30</v>
      </c>
      <c r="AA22" s="1093"/>
      <c r="AB22" s="1092"/>
      <c r="AC22" s="1093"/>
      <c r="AD22" s="1104"/>
      <c r="AE22" s="1110"/>
      <c r="AG22" s="113"/>
    </row>
    <row r="23" spans="1:33" s="42" customFormat="1" ht="14.25" customHeight="1">
      <c r="A23" s="59"/>
      <c r="B23" s="1092"/>
      <c r="C23" s="1093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08"/>
      <c r="S23" s="1112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100"/>
      <c r="C24" s="1101"/>
      <c r="D24" s="1100"/>
      <c r="E24" s="1101"/>
      <c r="F24" s="1100"/>
      <c r="G24" s="1101"/>
      <c r="H24" s="1100"/>
      <c r="I24" s="1101"/>
      <c r="J24" s="1100">
        <v>1</v>
      </c>
      <c r="K24" s="1101"/>
      <c r="L24" s="1100">
        <v>2</v>
      </c>
      <c r="M24" s="1101"/>
      <c r="N24" s="1338">
        <v>3</v>
      </c>
      <c r="O24" s="1339"/>
      <c r="P24" s="82"/>
      <c r="Q24" s="92"/>
      <c r="R24" s="1100"/>
      <c r="S24" s="1101"/>
      <c r="T24" s="1100"/>
      <c r="U24" s="1101"/>
      <c r="V24" s="1100"/>
      <c r="W24" s="1101"/>
      <c r="X24" s="1104"/>
      <c r="Y24" s="1105"/>
      <c r="Z24" s="1104"/>
      <c r="AA24" s="1105"/>
      <c r="AB24" s="1333">
        <v>1</v>
      </c>
      <c r="AC24" s="1334"/>
      <c r="AD24" s="1331">
        <v>2</v>
      </c>
      <c r="AE24" s="1337"/>
      <c r="AG24" s="113"/>
    </row>
    <row r="25" spans="1:33" s="42" customFormat="1" ht="14.25" customHeight="1">
      <c r="A25" s="58"/>
      <c r="B25" s="1094">
        <v>4</v>
      </c>
      <c r="C25" s="1106"/>
      <c r="D25" s="1333">
        <v>5</v>
      </c>
      <c r="E25" s="1334"/>
      <c r="F25" s="1092">
        <v>6</v>
      </c>
      <c r="G25" s="1093"/>
      <c r="H25" s="1092">
        <v>7</v>
      </c>
      <c r="I25" s="1093"/>
      <c r="J25" s="1092">
        <v>8</v>
      </c>
      <c r="K25" s="1093"/>
      <c r="L25" s="1092">
        <v>9</v>
      </c>
      <c r="M25" s="1093"/>
      <c r="N25" s="1094">
        <v>10</v>
      </c>
      <c r="O25" s="1095"/>
      <c r="P25" s="82"/>
      <c r="Q25" s="93"/>
      <c r="R25" s="1333">
        <v>3</v>
      </c>
      <c r="S25" s="1334"/>
      <c r="T25" s="1094">
        <v>4</v>
      </c>
      <c r="U25" s="1106"/>
      <c r="V25" s="1094">
        <v>5</v>
      </c>
      <c r="W25" s="1106"/>
      <c r="X25" s="1092">
        <v>6</v>
      </c>
      <c r="Y25" s="1093"/>
      <c r="Z25" s="1092">
        <v>7</v>
      </c>
      <c r="AA25" s="1093"/>
      <c r="AB25" s="1092">
        <v>8</v>
      </c>
      <c r="AC25" s="1093"/>
      <c r="AD25" s="1104">
        <v>9</v>
      </c>
      <c r="AE25" s="1110"/>
      <c r="AG25" s="113"/>
    </row>
    <row r="26" spans="1:33" s="42" customFormat="1" ht="14.25" customHeight="1">
      <c r="A26" s="58">
        <v>4</v>
      </c>
      <c r="B26" s="1094">
        <v>11</v>
      </c>
      <c r="C26" s="1106"/>
      <c r="D26" s="1092">
        <v>12</v>
      </c>
      <c r="E26" s="1093"/>
      <c r="F26" s="1092">
        <v>13</v>
      </c>
      <c r="G26" s="1093"/>
      <c r="H26" s="1092">
        <v>14</v>
      </c>
      <c r="I26" s="1093"/>
      <c r="J26" s="1092">
        <v>15</v>
      </c>
      <c r="K26" s="1093"/>
      <c r="L26" s="1092">
        <v>16</v>
      </c>
      <c r="M26" s="1093"/>
      <c r="N26" s="1094">
        <v>17</v>
      </c>
      <c r="O26" s="1095"/>
      <c r="P26" s="82"/>
      <c r="Q26" s="94">
        <v>10</v>
      </c>
      <c r="R26" s="1094">
        <v>10</v>
      </c>
      <c r="S26" s="1106"/>
      <c r="T26" s="1092">
        <v>11</v>
      </c>
      <c r="U26" s="1093"/>
      <c r="V26" s="1092">
        <v>12</v>
      </c>
      <c r="W26" s="1093"/>
      <c r="X26" s="1092">
        <v>13</v>
      </c>
      <c r="Y26" s="1093"/>
      <c r="Z26" s="1092">
        <v>14</v>
      </c>
      <c r="AA26" s="1093"/>
      <c r="AB26" s="1092">
        <v>15</v>
      </c>
      <c r="AC26" s="1093"/>
      <c r="AD26" s="1092">
        <v>16</v>
      </c>
      <c r="AE26" s="1107"/>
      <c r="AG26" s="113"/>
    </row>
    <row r="27" spans="1:33" s="42" customFormat="1" ht="14.25" customHeight="1">
      <c r="A27" s="58" t="s">
        <v>440</v>
      </c>
      <c r="B27" s="1094">
        <v>18</v>
      </c>
      <c r="C27" s="1106"/>
      <c r="D27" s="1092">
        <v>19</v>
      </c>
      <c r="E27" s="1093"/>
      <c r="F27" s="1092">
        <v>20</v>
      </c>
      <c r="G27" s="1093"/>
      <c r="H27" s="1092">
        <v>21</v>
      </c>
      <c r="I27" s="1093"/>
      <c r="J27" s="1092">
        <v>22</v>
      </c>
      <c r="K27" s="1093"/>
      <c r="L27" s="1092">
        <v>23</v>
      </c>
      <c r="M27" s="1093"/>
      <c r="N27" s="1094">
        <v>24</v>
      </c>
      <c r="O27" s="1095"/>
      <c r="P27" s="82"/>
      <c r="Q27" s="100" t="s">
        <v>440</v>
      </c>
      <c r="R27" s="1094">
        <v>17</v>
      </c>
      <c r="S27" s="1106"/>
      <c r="T27" s="1092">
        <v>18</v>
      </c>
      <c r="U27" s="1093"/>
      <c r="V27" s="1092">
        <v>19</v>
      </c>
      <c r="W27" s="1093"/>
      <c r="X27" s="1092">
        <v>20</v>
      </c>
      <c r="Y27" s="1093"/>
      <c r="Z27" s="1092">
        <v>21</v>
      </c>
      <c r="AA27" s="1093"/>
      <c r="AB27" s="1092">
        <v>22</v>
      </c>
      <c r="AC27" s="1093"/>
      <c r="AD27" s="1094">
        <v>23</v>
      </c>
      <c r="AE27" s="1095"/>
      <c r="AG27" s="113"/>
    </row>
    <row r="28" spans="1:33" s="42" customFormat="1" ht="14.25" customHeight="1">
      <c r="A28" s="58"/>
      <c r="B28" s="1094">
        <v>25</v>
      </c>
      <c r="C28" s="1106"/>
      <c r="D28" s="1092">
        <v>26</v>
      </c>
      <c r="E28" s="1093"/>
      <c r="F28" s="1092">
        <v>27</v>
      </c>
      <c r="G28" s="1093"/>
      <c r="H28" s="1092">
        <v>28</v>
      </c>
      <c r="I28" s="1093"/>
      <c r="J28" s="1104">
        <v>29</v>
      </c>
      <c r="K28" s="1105"/>
      <c r="L28" s="1092">
        <v>30</v>
      </c>
      <c r="M28" s="1093"/>
      <c r="N28" s="1340"/>
      <c r="O28" s="1107"/>
      <c r="P28" s="82"/>
      <c r="Q28" s="93"/>
      <c r="R28" s="1094">
        <v>24</v>
      </c>
      <c r="S28" s="1106"/>
      <c r="T28" s="1092">
        <v>25</v>
      </c>
      <c r="U28" s="1093"/>
      <c r="V28" s="1092">
        <v>26</v>
      </c>
      <c r="W28" s="1093"/>
      <c r="X28" s="1092">
        <v>27</v>
      </c>
      <c r="Y28" s="1093"/>
      <c r="Z28" s="1092">
        <v>28</v>
      </c>
      <c r="AA28" s="1093"/>
      <c r="AB28" s="1092">
        <v>29</v>
      </c>
      <c r="AC28" s="1093"/>
      <c r="AD28" s="1094">
        <v>30</v>
      </c>
      <c r="AE28" s="1095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31">
        <v>31</v>
      </c>
      <c r="S29" s="113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100"/>
      <c r="C30" s="1101"/>
      <c r="D30" s="1100"/>
      <c r="E30" s="1101"/>
      <c r="F30" s="1100"/>
      <c r="G30" s="1101"/>
      <c r="H30" s="1100"/>
      <c r="I30" s="1101"/>
      <c r="J30" s="1100"/>
      <c r="K30" s="1101"/>
      <c r="L30" s="1100"/>
      <c r="M30" s="1341"/>
      <c r="N30" s="1331">
        <v>1</v>
      </c>
      <c r="O30" s="1337"/>
      <c r="P30" s="82"/>
      <c r="Q30" s="92"/>
      <c r="R30" s="1098"/>
      <c r="S30" s="1099"/>
      <c r="T30" s="1100">
        <v>1</v>
      </c>
      <c r="U30" s="1101"/>
      <c r="V30" s="1100">
        <v>2</v>
      </c>
      <c r="W30" s="1101"/>
      <c r="X30" s="1100">
        <v>3</v>
      </c>
      <c r="Y30" s="1101"/>
      <c r="Z30" s="1100">
        <v>4</v>
      </c>
      <c r="AA30" s="1101"/>
      <c r="AB30" s="1100">
        <v>5</v>
      </c>
      <c r="AC30" s="1101"/>
      <c r="AD30" s="1102">
        <v>6</v>
      </c>
      <c r="AE30" s="1111"/>
      <c r="AG30" s="113"/>
    </row>
    <row r="31" spans="1:33" s="42" customFormat="1" ht="14.25" customHeight="1">
      <c r="A31" s="58"/>
      <c r="B31" s="1094">
        <v>2</v>
      </c>
      <c r="C31" s="1106"/>
      <c r="D31" s="1094">
        <v>3</v>
      </c>
      <c r="E31" s="1106"/>
      <c r="F31" s="1094">
        <v>4</v>
      </c>
      <c r="G31" s="1106"/>
      <c r="H31" s="1092">
        <v>5</v>
      </c>
      <c r="I31" s="1093"/>
      <c r="J31" s="1092">
        <v>6</v>
      </c>
      <c r="K31" s="1093"/>
      <c r="L31" s="1092">
        <v>7</v>
      </c>
      <c r="M31" s="1340"/>
      <c r="N31" s="1092">
        <v>8</v>
      </c>
      <c r="O31" s="1107"/>
      <c r="P31" s="82"/>
      <c r="Q31" s="93"/>
      <c r="R31" s="1094">
        <v>7</v>
      </c>
      <c r="S31" s="1106"/>
      <c r="T31" s="1092">
        <v>8</v>
      </c>
      <c r="U31" s="1093"/>
      <c r="V31" s="1092">
        <v>9</v>
      </c>
      <c r="W31" s="1093"/>
      <c r="X31" s="1092">
        <v>10</v>
      </c>
      <c r="Y31" s="1093"/>
      <c r="Z31" s="1092">
        <v>11</v>
      </c>
      <c r="AA31" s="1093"/>
      <c r="AB31" s="1092">
        <v>12</v>
      </c>
      <c r="AC31" s="1093"/>
      <c r="AD31" s="1094">
        <v>13</v>
      </c>
      <c r="AE31" s="1095"/>
      <c r="AG31" s="113"/>
    </row>
    <row r="32" spans="1:33" s="42" customFormat="1" ht="14.25" customHeight="1">
      <c r="A32" s="58">
        <v>5</v>
      </c>
      <c r="B32" s="1094">
        <v>9</v>
      </c>
      <c r="C32" s="1106"/>
      <c r="D32" s="1092">
        <v>10</v>
      </c>
      <c r="E32" s="1093"/>
      <c r="F32" s="1092">
        <v>11</v>
      </c>
      <c r="G32" s="1093"/>
      <c r="H32" s="1092">
        <v>12</v>
      </c>
      <c r="I32" s="1093"/>
      <c r="J32" s="1092">
        <v>13</v>
      </c>
      <c r="K32" s="1093"/>
      <c r="L32" s="1092">
        <v>14</v>
      </c>
      <c r="M32" s="1340"/>
      <c r="N32" s="1094">
        <v>15</v>
      </c>
      <c r="O32" s="1095"/>
      <c r="P32" s="82"/>
      <c r="Q32" s="94">
        <v>11</v>
      </c>
      <c r="R32" s="1094">
        <v>14</v>
      </c>
      <c r="S32" s="1106"/>
      <c r="T32" s="1092">
        <v>15</v>
      </c>
      <c r="U32" s="1093"/>
      <c r="V32" s="1092">
        <v>16</v>
      </c>
      <c r="W32" s="1093"/>
      <c r="X32" s="1092">
        <v>17</v>
      </c>
      <c r="Y32" s="1093"/>
      <c r="Z32" s="1092">
        <v>18</v>
      </c>
      <c r="AA32" s="1093"/>
      <c r="AB32" s="1092">
        <v>19</v>
      </c>
      <c r="AC32" s="1093"/>
      <c r="AD32" s="1094">
        <v>20</v>
      </c>
      <c r="AE32" s="1095"/>
      <c r="AG32" s="113"/>
    </row>
    <row r="33" spans="1:34" s="42" customFormat="1" ht="14.25" customHeight="1">
      <c r="A33" s="58" t="s">
        <v>440</v>
      </c>
      <c r="B33" s="1094">
        <v>16</v>
      </c>
      <c r="C33" s="1106"/>
      <c r="D33" s="1092">
        <v>17</v>
      </c>
      <c r="E33" s="1093"/>
      <c r="F33" s="1092">
        <v>18</v>
      </c>
      <c r="G33" s="1093"/>
      <c r="H33" s="1092">
        <v>19</v>
      </c>
      <c r="I33" s="1093"/>
      <c r="J33" s="1092">
        <v>20</v>
      </c>
      <c r="K33" s="1093"/>
      <c r="L33" s="1092">
        <v>21</v>
      </c>
      <c r="M33" s="1340"/>
      <c r="N33" s="1094">
        <v>22</v>
      </c>
      <c r="O33" s="1095"/>
      <c r="P33" s="82"/>
      <c r="Q33" s="100" t="s">
        <v>440</v>
      </c>
      <c r="R33" s="1094">
        <v>21</v>
      </c>
      <c r="S33" s="1106"/>
      <c r="T33" s="1092">
        <v>22</v>
      </c>
      <c r="U33" s="1093"/>
      <c r="V33" s="1092">
        <v>23</v>
      </c>
      <c r="W33" s="1093"/>
      <c r="X33" s="1092">
        <v>24</v>
      </c>
      <c r="Y33" s="1093"/>
      <c r="Z33" s="1092">
        <v>25</v>
      </c>
      <c r="AA33" s="1093"/>
      <c r="AB33" s="1092">
        <v>26</v>
      </c>
      <c r="AC33" s="1093"/>
      <c r="AD33" s="1094">
        <v>27</v>
      </c>
      <c r="AE33" s="1095"/>
      <c r="AG33" s="113"/>
    </row>
    <row r="34" spans="1:34" s="42" customFormat="1" ht="14.25" customHeight="1">
      <c r="A34" s="58"/>
      <c r="B34" s="1094">
        <v>23</v>
      </c>
      <c r="C34" s="1106"/>
      <c r="D34" s="1092">
        <v>24</v>
      </c>
      <c r="E34" s="1093"/>
      <c r="F34" s="1092">
        <v>25</v>
      </c>
      <c r="G34" s="1093"/>
      <c r="H34" s="1092">
        <v>26</v>
      </c>
      <c r="I34" s="1093"/>
      <c r="J34" s="1092">
        <v>27</v>
      </c>
      <c r="K34" s="1093"/>
      <c r="L34" s="1092">
        <v>28</v>
      </c>
      <c r="M34" s="1340"/>
      <c r="N34" s="1094">
        <v>29</v>
      </c>
      <c r="O34" s="1095"/>
      <c r="P34" s="82"/>
      <c r="Q34" s="93"/>
      <c r="R34" s="1094">
        <v>28</v>
      </c>
      <c r="S34" s="1106"/>
      <c r="T34" s="1092">
        <v>29</v>
      </c>
      <c r="U34" s="1093"/>
      <c r="V34" s="1092">
        <v>30</v>
      </c>
      <c r="W34" s="1093"/>
      <c r="X34" s="1092"/>
      <c r="Y34" s="1093"/>
      <c r="Z34" s="1092"/>
      <c r="AA34" s="1093"/>
      <c r="AB34" s="1092"/>
      <c r="AC34" s="1093"/>
      <c r="AD34" s="1104"/>
      <c r="AE34" s="1110"/>
      <c r="AG34" s="113"/>
    </row>
    <row r="35" spans="1:34" s="42" customFormat="1" ht="14.25" customHeight="1">
      <c r="A35" s="59"/>
      <c r="B35" s="1131">
        <v>30</v>
      </c>
      <c r="C35" s="1132"/>
      <c r="D35" s="1108">
        <v>31</v>
      </c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18"/>
      <c r="S35" s="1119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098"/>
      <c r="C36" s="1117"/>
      <c r="D36" s="1100"/>
      <c r="E36" s="1101"/>
      <c r="F36" s="1100">
        <v>1</v>
      </c>
      <c r="G36" s="1101"/>
      <c r="H36" s="1100">
        <v>2</v>
      </c>
      <c r="I36" s="1101"/>
      <c r="J36" s="1100">
        <v>3</v>
      </c>
      <c r="K36" s="1101"/>
      <c r="L36" s="1100">
        <v>4</v>
      </c>
      <c r="M36" s="1101"/>
      <c r="N36" s="1102">
        <v>5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>
        <v>1</v>
      </c>
      <c r="Y36" s="1101"/>
      <c r="Z36" s="1100">
        <v>2</v>
      </c>
      <c r="AA36" s="1101"/>
      <c r="AB36" s="1100">
        <v>3</v>
      </c>
      <c r="AC36" s="1101"/>
      <c r="AD36" s="1102">
        <v>4</v>
      </c>
      <c r="AE36" s="1111"/>
      <c r="AG36" s="113"/>
    </row>
    <row r="37" spans="1:34" s="42" customFormat="1" ht="14.25" customHeight="1">
      <c r="A37" s="58"/>
      <c r="B37" s="1094">
        <v>6</v>
      </c>
      <c r="C37" s="1106"/>
      <c r="D37" s="1092">
        <v>7</v>
      </c>
      <c r="E37" s="1093"/>
      <c r="F37" s="1092">
        <v>8</v>
      </c>
      <c r="G37" s="1093"/>
      <c r="H37" s="1092">
        <v>9</v>
      </c>
      <c r="I37" s="1093"/>
      <c r="J37" s="1092">
        <v>10</v>
      </c>
      <c r="K37" s="1093"/>
      <c r="L37" s="1092">
        <v>11</v>
      </c>
      <c r="M37" s="1093"/>
      <c r="N37" s="1094">
        <v>12</v>
      </c>
      <c r="O37" s="1095"/>
      <c r="P37" s="82"/>
      <c r="Q37" s="102"/>
      <c r="R37" s="1094">
        <v>5</v>
      </c>
      <c r="S37" s="1106"/>
      <c r="T37" s="1092">
        <v>6</v>
      </c>
      <c r="U37" s="1093"/>
      <c r="V37" s="1092">
        <v>7</v>
      </c>
      <c r="W37" s="1093"/>
      <c r="X37" s="1092">
        <v>8</v>
      </c>
      <c r="Y37" s="1093"/>
      <c r="Z37" s="1092">
        <v>9</v>
      </c>
      <c r="AA37" s="1093"/>
      <c r="AB37" s="1092">
        <v>10</v>
      </c>
      <c r="AC37" s="1093"/>
      <c r="AD37" s="1094">
        <v>11</v>
      </c>
      <c r="AE37" s="1095"/>
      <c r="AG37" s="113"/>
    </row>
    <row r="38" spans="1:34" s="42" customFormat="1" ht="14.25" customHeight="1">
      <c r="A38" s="58">
        <v>6</v>
      </c>
      <c r="B38" s="1094">
        <v>13</v>
      </c>
      <c r="C38" s="1106"/>
      <c r="D38" s="1092">
        <v>14</v>
      </c>
      <c r="E38" s="1093"/>
      <c r="F38" s="1092">
        <v>15</v>
      </c>
      <c r="G38" s="1093"/>
      <c r="H38" s="1333">
        <v>16</v>
      </c>
      <c r="I38" s="1334"/>
      <c r="J38" s="1092">
        <v>17</v>
      </c>
      <c r="K38" s="1093"/>
      <c r="L38" s="1092">
        <v>18</v>
      </c>
      <c r="M38" s="1093"/>
      <c r="N38" s="1094">
        <v>19</v>
      </c>
      <c r="O38" s="1095"/>
      <c r="P38" s="82"/>
      <c r="Q38" s="103">
        <v>12</v>
      </c>
      <c r="R38" s="1094">
        <v>12</v>
      </c>
      <c r="S38" s="1106"/>
      <c r="T38" s="1092">
        <v>13</v>
      </c>
      <c r="U38" s="1093"/>
      <c r="V38" s="1092">
        <v>14</v>
      </c>
      <c r="W38" s="1093"/>
      <c r="X38" s="1092">
        <v>15</v>
      </c>
      <c r="Y38" s="1093"/>
      <c r="Z38" s="1092">
        <v>16</v>
      </c>
      <c r="AA38" s="1093"/>
      <c r="AB38" s="1092">
        <v>17</v>
      </c>
      <c r="AC38" s="1093"/>
      <c r="AD38" s="1094">
        <v>18</v>
      </c>
      <c r="AE38" s="1095"/>
      <c r="AG38" s="113"/>
    </row>
    <row r="39" spans="1:34" s="42" customFormat="1" ht="14.25" customHeight="1">
      <c r="A39" s="58" t="s">
        <v>440</v>
      </c>
      <c r="B39" s="1094">
        <v>20</v>
      </c>
      <c r="C39" s="1106"/>
      <c r="D39" s="1092">
        <v>21</v>
      </c>
      <c r="E39" s="1093"/>
      <c r="F39" s="1092">
        <v>22</v>
      </c>
      <c r="G39" s="1093"/>
      <c r="H39" s="1092">
        <v>23</v>
      </c>
      <c r="I39" s="1093"/>
      <c r="J39" s="1092">
        <v>24</v>
      </c>
      <c r="K39" s="1093"/>
      <c r="L39" s="1092">
        <v>25</v>
      </c>
      <c r="M39" s="1093"/>
      <c r="N39" s="1094">
        <v>26</v>
      </c>
      <c r="O39" s="1095"/>
      <c r="P39" s="82"/>
      <c r="Q39" s="97" t="s">
        <v>440</v>
      </c>
      <c r="R39" s="1094">
        <v>19</v>
      </c>
      <c r="S39" s="1106"/>
      <c r="T39" s="1092">
        <v>20</v>
      </c>
      <c r="U39" s="1093"/>
      <c r="V39" s="1092">
        <v>21</v>
      </c>
      <c r="W39" s="1093"/>
      <c r="X39" s="1092">
        <v>22</v>
      </c>
      <c r="Y39" s="1093"/>
      <c r="Z39" s="1092">
        <v>23</v>
      </c>
      <c r="AA39" s="1093"/>
      <c r="AB39" s="1092">
        <v>24</v>
      </c>
      <c r="AC39" s="1093"/>
      <c r="AD39" s="1094">
        <v>25</v>
      </c>
      <c r="AE39" s="1095"/>
      <c r="AG39" s="113"/>
    </row>
    <row r="40" spans="1:34" s="42" customFormat="1" ht="14.25" customHeight="1">
      <c r="A40" s="58"/>
      <c r="B40" s="1094">
        <v>27</v>
      </c>
      <c r="C40" s="1106"/>
      <c r="D40" s="1092">
        <v>28</v>
      </c>
      <c r="E40" s="1093"/>
      <c r="F40" s="1092">
        <v>29</v>
      </c>
      <c r="G40" s="1093"/>
      <c r="H40" s="1092">
        <v>30</v>
      </c>
      <c r="I40" s="1093"/>
      <c r="J40" s="1092"/>
      <c r="K40" s="1093"/>
      <c r="L40" s="1092"/>
      <c r="M40" s="1093"/>
      <c r="N40" s="1092"/>
      <c r="O40" s="1107"/>
      <c r="P40" s="82"/>
      <c r="Q40" s="104"/>
      <c r="R40" s="1094">
        <v>26</v>
      </c>
      <c r="S40" s="1106"/>
      <c r="T40" s="1092">
        <v>27</v>
      </c>
      <c r="U40" s="1093"/>
      <c r="V40" s="1092">
        <v>28</v>
      </c>
      <c r="W40" s="1093"/>
      <c r="X40" s="1104">
        <v>29</v>
      </c>
      <c r="Y40" s="1105"/>
      <c r="Z40" s="1104">
        <v>30</v>
      </c>
      <c r="AA40" s="1105"/>
      <c r="AB40" s="1094">
        <v>31</v>
      </c>
      <c r="AC40" s="1106"/>
      <c r="AD40" s="1092"/>
      <c r="AE40" s="1107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08"/>
      <c r="S41" s="1112"/>
      <c r="T41" s="1108"/>
      <c r="U41" s="111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778</v>
      </c>
      <c r="B44" s="1126"/>
      <c r="C44" s="1127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28">
        <f>Q44*P44</f>
        <v>2000</v>
      </c>
      <c r="S44" s="1129"/>
      <c r="T44" s="1130"/>
      <c r="W44" s="46"/>
      <c r="AG44" s="45"/>
    </row>
    <row r="45" spans="1:34" ht="20.25" customHeight="1">
      <c r="A45" s="1133" t="s">
        <v>772</v>
      </c>
      <c r="B45" s="1134"/>
      <c r="C45" s="1135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779</v>
      </c>
      <c r="B46" s="1140"/>
      <c r="C46" s="1141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773</v>
      </c>
      <c r="B47" s="1134"/>
      <c r="C47" s="1135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780</v>
      </c>
      <c r="B48" s="1149"/>
      <c r="C48" s="1150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43" t="s">
        <v>782</v>
      </c>
      <c r="B51" s="1343"/>
      <c r="C51" s="73"/>
      <c r="D51" s="42"/>
      <c r="E51" s="42"/>
      <c r="F51" s="1342" t="s">
        <v>783</v>
      </c>
      <c r="G51" s="1342"/>
      <c r="H51" s="1342"/>
      <c r="I51" s="73"/>
      <c r="J51" s="1343" t="s">
        <v>782</v>
      </c>
      <c r="K51" s="1343"/>
      <c r="L51" s="1343"/>
      <c r="M51" s="73"/>
      <c r="N51" s="42"/>
      <c r="O51" s="42"/>
      <c r="P51" s="1342" t="s">
        <v>784</v>
      </c>
      <c r="Q51" s="1342"/>
      <c r="S51" s="1343" t="s">
        <v>782</v>
      </c>
      <c r="T51" s="1343"/>
      <c r="U51" s="1343"/>
      <c r="W51" s="73"/>
      <c r="X51" s="42"/>
      <c r="Y51" s="1342" t="s">
        <v>783</v>
      </c>
      <c r="Z51" s="1342"/>
      <c r="AA51" s="1342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816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82" t="s">
        <v>426</v>
      </c>
      <c r="C5" s="1082"/>
      <c r="D5" s="1082"/>
      <c r="E5" s="50"/>
      <c r="F5" s="51"/>
      <c r="G5" s="51"/>
      <c r="H5" s="1084" t="s">
        <v>427</v>
      </c>
      <c r="I5" s="1084"/>
      <c r="J5" s="1084"/>
      <c r="K5" s="52"/>
      <c r="L5" s="79"/>
      <c r="M5" s="79"/>
      <c r="N5" s="80"/>
      <c r="O5" s="80"/>
      <c r="P5" s="80"/>
      <c r="R5" s="1085" t="s">
        <v>431</v>
      </c>
      <c r="S5" s="1085"/>
      <c r="T5" s="1085"/>
      <c r="U5" s="1085"/>
      <c r="V5" s="1085"/>
      <c r="W5" s="1085"/>
      <c r="X5" s="1085"/>
      <c r="Y5" s="1085"/>
      <c r="Z5" s="1085"/>
      <c r="AA5" s="1085"/>
      <c r="AB5" s="1085"/>
      <c r="AC5" s="1085"/>
      <c r="AD5" s="1085"/>
      <c r="AE5" s="1085"/>
      <c r="AF5" s="74"/>
      <c r="AG5" s="45"/>
    </row>
    <row r="6" spans="1:33" s="42" customFormat="1" ht="14.25" customHeight="1">
      <c r="A6" s="53" t="s">
        <v>432</v>
      </c>
      <c r="B6" s="1086" t="s">
        <v>433</v>
      </c>
      <c r="C6" s="1087"/>
      <c r="D6" s="1086" t="s">
        <v>434</v>
      </c>
      <c r="E6" s="1087"/>
      <c r="F6" s="1086" t="s">
        <v>435</v>
      </c>
      <c r="G6" s="1087"/>
      <c r="H6" s="1086" t="s">
        <v>436</v>
      </c>
      <c r="I6" s="1087"/>
      <c r="J6" s="1086" t="s">
        <v>437</v>
      </c>
      <c r="K6" s="1087"/>
      <c r="L6" s="1086" t="s">
        <v>438</v>
      </c>
      <c r="M6" s="1087"/>
      <c r="N6" s="1086" t="s">
        <v>439</v>
      </c>
      <c r="O6" s="1088"/>
      <c r="P6" s="81"/>
      <c r="Q6" s="90" t="s">
        <v>432</v>
      </c>
      <c r="R6" s="1086" t="s">
        <v>433</v>
      </c>
      <c r="S6" s="1087"/>
      <c r="T6" s="1086" t="s">
        <v>434</v>
      </c>
      <c r="U6" s="1087"/>
      <c r="V6" s="1086" t="s">
        <v>435</v>
      </c>
      <c r="W6" s="1087"/>
      <c r="X6" s="1086" t="s">
        <v>436</v>
      </c>
      <c r="Y6" s="1087"/>
      <c r="Z6" s="1086" t="s">
        <v>437</v>
      </c>
      <c r="AA6" s="1087"/>
      <c r="AB6" s="1086" t="s">
        <v>438</v>
      </c>
      <c r="AC6" s="1087"/>
      <c r="AD6" s="1086" t="s">
        <v>439</v>
      </c>
      <c r="AE6" s="1088"/>
      <c r="AF6" s="113"/>
      <c r="AG6" s="113"/>
    </row>
    <row r="7" spans="1:33" s="42" customFormat="1" ht="14.25" customHeight="1">
      <c r="A7" s="54"/>
      <c r="B7" s="1089" t="s">
        <v>433</v>
      </c>
      <c r="C7" s="1090"/>
      <c r="D7" s="1089" t="s">
        <v>440</v>
      </c>
      <c r="E7" s="1090"/>
      <c r="F7" s="1089" t="s">
        <v>441</v>
      </c>
      <c r="G7" s="1090"/>
      <c r="H7" s="1089" t="s">
        <v>442</v>
      </c>
      <c r="I7" s="1090"/>
      <c r="J7" s="1089" t="s">
        <v>443</v>
      </c>
      <c r="K7" s="1090"/>
      <c r="L7" s="1089" t="s">
        <v>444</v>
      </c>
      <c r="M7" s="1090"/>
      <c r="N7" s="1089" t="s">
        <v>445</v>
      </c>
      <c r="O7" s="1091"/>
      <c r="P7" s="81"/>
      <c r="Q7" s="91"/>
      <c r="R7" s="1089" t="s">
        <v>433</v>
      </c>
      <c r="S7" s="1090"/>
      <c r="T7" s="1089" t="s">
        <v>440</v>
      </c>
      <c r="U7" s="1090"/>
      <c r="V7" s="1089" t="s">
        <v>441</v>
      </c>
      <c r="W7" s="1090"/>
      <c r="X7" s="1089" t="s">
        <v>442</v>
      </c>
      <c r="Y7" s="1090"/>
      <c r="Z7" s="1089" t="s">
        <v>443</v>
      </c>
      <c r="AA7" s="1090"/>
      <c r="AB7" s="1089" t="s">
        <v>444</v>
      </c>
      <c r="AC7" s="1090"/>
      <c r="AD7" s="1089" t="s">
        <v>445</v>
      </c>
      <c r="AE7" s="1091"/>
      <c r="AF7" s="113"/>
      <c r="AG7" s="113"/>
    </row>
    <row r="8" spans="1:33" s="42" customFormat="1" ht="14.25" customHeight="1">
      <c r="A8" s="55"/>
      <c r="B8" s="1100"/>
      <c r="C8" s="1101"/>
      <c r="D8" s="1100"/>
      <c r="E8" s="1101"/>
      <c r="F8" s="1100"/>
      <c r="G8" s="1101"/>
      <c r="H8" s="1100"/>
      <c r="I8" s="1101"/>
      <c r="J8" s="1331">
        <v>1</v>
      </c>
      <c r="K8" s="1332"/>
      <c r="L8" s="1100">
        <v>2</v>
      </c>
      <c r="M8" s="1101"/>
      <c r="N8" s="1100">
        <v>3</v>
      </c>
      <c r="O8" s="1344"/>
      <c r="P8" s="82"/>
      <c r="Q8" s="92"/>
      <c r="R8" s="1100"/>
      <c r="S8" s="1101"/>
      <c r="T8" s="1100"/>
      <c r="U8" s="1101"/>
      <c r="V8" s="1100"/>
      <c r="W8" s="1101"/>
      <c r="X8" s="1100">
        <v>1</v>
      </c>
      <c r="Y8" s="1101"/>
      <c r="Z8" s="1100">
        <v>2</v>
      </c>
      <c r="AA8" s="1101"/>
      <c r="AB8" s="1100">
        <v>3</v>
      </c>
      <c r="AC8" s="1101"/>
      <c r="AD8" s="1102">
        <v>4</v>
      </c>
      <c r="AE8" s="1111"/>
      <c r="AG8" s="113"/>
    </row>
    <row r="9" spans="1:33" s="42" customFormat="1" ht="14.25" customHeight="1">
      <c r="A9" s="56"/>
      <c r="B9" s="1094">
        <v>4</v>
      </c>
      <c r="C9" s="1106"/>
      <c r="D9" s="1092">
        <v>5</v>
      </c>
      <c r="E9" s="1093"/>
      <c r="F9" s="1092">
        <v>6</v>
      </c>
      <c r="G9" s="1093"/>
      <c r="H9" s="1092">
        <v>7</v>
      </c>
      <c r="I9" s="1093"/>
      <c r="J9" s="1092">
        <v>8</v>
      </c>
      <c r="K9" s="1093"/>
      <c r="L9" s="1092">
        <v>9</v>
      </c>
      <c r="M9" s="1093"/>
      <c r="N9" s="1092">
        <v>10</v>
      </c>
      <c r="O9" s="1107"/>
      <c r="P9" s="82"/>
      <c r="Q9" s="93"/>
      <c r="R9" s="1094">
        <v>5</v>
      </c>
      <c r="S9" s="1106"/>
      <c r="T9" s="1092">
        <v>6</v>
      </c>
      <c r="U9" s="1093"/>
      <c r="V9" s="1092">
        <v>7</v>
      </c>
      <c r="W9" s="1093"/>
      <c r="X9" s="1092">
        <v>8</v>
      </c>
      <c r="Y9" s="1093"/>
      <c r="Z9" s="1092">
        <v>9</v>
      </c>
      <c r="AA9" s="1093"/>
      <c r="AB9" s="1092">
        <v>10</v>
      </c>
      <c r="AC9" s="1093"/>
      <c r="AD9" s="1094">
        <v>11</v>
      </c>
      <c r="AE9" s="1095"/>
      <c r="AG9" s="113"/>
    </row>
    <row r="10" spans="1:33" s="42" customFormat="1" ht="14.25" customHeight="1">
      <c r="A10" s="56">
        <v>1</v>
      </c>
      <c r="B10" s="1094">
        <v>11</v>
      </c>
      <c r="C10" s="1106"/>
      <c r="D10" s="1092">
        <v>12</v>
      </c>
      <c r="E10" s="1093"/>
      <c r="F10" s="1092">
        <v>13</v>
      </c>
      <c r="G10" s="1093"/>
      <c r="H10" s="1092">
        <v>14</v>
      </c>
      <c r="I10" s="1093"/>
      <c r="J10" s="1092">
        <v>15</v>
      </c>
      <c r="K10" s="1093"/>
      <c r="L10" s="1092">
        <v>16</v>
      </c>
      <c r="M10" s="1093"/>
      <c r="N10" s="1092">
        <v>17</v>
      </c>
      <c r="O10" s="1107"/>
      <c r="P10" s="82"/>
      <c r="Q10" s="94">
        <v>7</v>
      </c>
      <c r="R10" s="1094">
        <v>12</v>
      </c>
      <c r="S10" s="1106"/>
      <c r="T10" s="1092">
        <v>13</v>
      </c>
      <c r="U10" s="1093"/>
      <c r="V10" s="1092">
        <v>14</v>
      </c>
      <c r="W10" s="1093"/>
      <c r="X10" s="1092">
        <v>15</v>
      </c>
      <c r="Y10" s="1093"/>
      <c r="Z10" s="1092">
        <v>16</v>
      </c>
      <c r="AA10" s="1093"/>
      <c r="AB10" s="1092">
        <v>17</v>
      </c>
      <c r="AC10" s="1093"/>
      <c r="AD10" s="1094">
        <v>18</v>
      </c>
      <c r="AE10" s="1095"/>
      <c r="AG10" s="113"/>
    </row>
    <row r="11" spans="1:33" s="42" customFormat="1" ht="14.25" customHeight="1">
      <c r="A11" s="56" t="s">
        <v>440</v>
      </c>
      <c r="B11" s="1094">
        <v>18</v>
      </c>
      <c r="C11" s="1106"/>
      <c r="D11" s="1092">
        <v>19</v>
      </c>
      <c r="E11" s="1093"/>
      <c r="F11" s="1092">
        <v>20</v>
      </c>
      <c r="G11" s="1093"/>
      <c r="H11" s="1092">
        <v>21</v>
      </c>
      <c r="I11" s="1093"/>
      <c r="J11" s="1092">
        <v>22</v>
      </c>
      <c r="K11" s="1093"/>
      <c r="L11" s="1092">
        <v>23</v>
      </c>
      <c r="M11" s="1093"/>
      <c r="N11" s="1092">
        <v>24</v>
      </c>
      <c r="O11" s="1107"/>
      <c r="P11" s="82"/>
      <c r="Q11" s="93" t="s">
        <v>440</v>
      </c>
      <c r="R11" s="1094">
        <v>19</v>
      </c>
      <c r="S11" s="1106"/>
      <c r="T11" s="1094">
        <v>20</v>
      </c>
      <c r="U11" s="1106"/>
      <c r="V11" s="1092">
        <v>21</v>
      </c>
      <c r="W11" s="1093"/>
      <c r="X11" s="1092">
        <v>22</v>
      </c>
      <c r="Y11" s="1093"/>
      <c r="Z11" s="1092">
        <v>23</v>
      </c>
      <c r="AA11" s="1093"/>
      <c r="AB11" s="1092">
        <v>24</v>
      </c>
      <c r="AC11" s="1093"/>
      <c r="AD11" s="1094">
        <v>25</v>
      </c>
      <c r="AE11" s="1095"/>
      <c r="AG11" s="113"/>
    </row>
    <row r="12" spans="1:33" s="42" customFormat="1" ht="14.25" customHeight="1">
      <c r="A12" s="56"/>
      <c r="B12" s="1333">
        <v>25</v>
      </c>
      <c r="C12" s="1334"/>
      <c r="D12" s="1333">
        <v>26</v>
      </c>
      <c r="E12" s="1334"/>
      <c r="F12" s="1333">
        <v>27</v>
      </c>
      <c r="G12" s="1334"/>
      <c r="H12" s="1094">
        <v>28</v>
      </c>
      <c r="I12" s="1106"/>
      <c r="J12" s="1094">
        <v>29</v>
      </c>
      <c r="K12" s="1106"/>
      <c r="L12" s="1094">
        <v>30</v>
      </c>
      <c r="M12" s="1106"/>
      <c r="N12" s="1094">
        <v>31</v>
      </c>
      <c r="O12" s="1095"/>
      <c r="P12" s="82"/>
      <c r="Q12" s="93"/>
      <c r="R12" s="1094">
        <v>26</v>
      </c>
      <c r="S12" s="1106"/>
      <c r="T12" s="1092">
        <v>27</v>
      </c>
      <c r="U12" s="1093"/>
      <c r="V12" s="1092">
        <v>28</v>
      </c>
      <c r="W12" s="1093"/>
      <c r="X12" s="1092">
        <v>29</v>
      </c>
      <c r="Y12" s="1093"/>
      <c r="Z12" s="1092">
        <v>30</v>
      </c>
      <c r="AA12" s="1093"/>
      <c r="AB12" s="1092">
        <v>31</v>
      </c>
      <c r="AC12" s="1093"/>
      <c r="AD12" s="1092"/>
      <c r="AE12" s="1107"/>
      <c r="AG12" s="113"/>
    </row>
    <row r="13" spans="1:33" s="42" customFormat="1" ht="14.25" customHeight="1">
      <c r="A13" s="56"/>
      <c r="B13" s="1108"/>
      <c r="C13" s="1112"/>
      <c r="D13" s="1108"/>
      <c r="E13" s="1112"/>
      <c r="F13" s="1108"/>
      <c r="G13" s="1112"/>
      <c r="H13" s="1108"/>
      <c r="I13" s="1112"/>
      <c r="J13" s="1108"/>
      <c r="K13" s="1112"/>
      <c r="L13" s="1108"/>
      <c r="M13" s="1112"/>
      <c r="N13" s="1108"/>
      <c r="O13" s="1109"/>
      <c r="P13" s="82"/>
      <c r="Q13" s="95"/>
      <c r="R13" s="1092"/>
      <c r="S13" s="1093"/>
      <c r="T13" s="1092"/>
      <c r="U13" s="1093"/>
      <c r="V13" s="1092"/>
      <c r="W13" s="1093"/>
      <c r="X13" s="1092"/>
      <c r="Y13" s="1093"/>
      <c r="Z13" s="1092"/>
      <c r="AA13" s="1093"/>
      <c r="AB13" s="1092"/>
      <c r="AC13" s="1093"/>
      <c r="AD13" s="1108"/>
      <c r="AE13" s="1109"/>
      <c r="AG13" s="113"/>
    </row>
    <row r="14" spans="1:33" s="42" customFormat="1" ht="14.25" customHeight="1">
      <c r="A14" s="57"/>
      <c r="B14" s="1100">
        <v>1</v>
      </c>
      <c r="C14" s="1101"/>
      <c r="D14" s="1100">
        <v>2</v>
      </c>
      <c r="E14" s="1101"/>
      <c r="F14" s="1100">
        <v>3</v>
      </c>
      <c r="G14" s="1101"/>
      <c r="H14" s="1100">
        <v>4</v>
      </c>
      <c r="I14" s="1101"/>
      <c r="J14" s="1100">
        <v>5</v>
      </c>
      <c r="K14" s="1101"/>
      <c r="L14" s="1100">
        <v>6</v>
      </c>
      <c r="M14" s="1101"/>
      <c r="N14" s="1102">
        <v>7</v>
      </c>
      <c r="O14" s="1103"/>
      <c r="P14" s="82"/>
      <c r="Q14" s="96"/>
      <c r="R14" s="1100"/>
      <c r="S14" s="1101"/>
      <c r="T14" s="1100"/>
      <c r="U14" s="1101"/>
      <c r="V14" s="1100"/>
      <c r="W14" s="1101"/>
      <c r="X14" s="1100"/>
      <c r="Y14" s="1101"/>
      <c r="Z14" s="1100"/>
      <c r="AA14" s="1101"/>
      <c r="AB14" s="1100"/>
      <c r="AC14" s="1101"/>
      <c r="AD14" s="1102">
        <v>1</v>
      </c>
      <c r="AE14" s="1111"/>
      <c r="AG14" s="113"/>
    </row>
    <row r="15" spans="1:33" s="42" customFormat="1" ht="14.25" customHeight="1">
      <c r="A15" s="56"/>
      <c r="B15" s="1094">
        <v>8</v>
      </c>
      <c r="C15" s="1106"/>
      <c r="D15" s="1094">
        <v>9</v>
      </c>
      <c r="E15" s="1106"/>
      <c r="F15" s="1092">
        <v>10</v>
      </c>
      <c r="G15" s="1093"/>
      <c r="H15" s="1092">
        <v>11</v>
      </c>
      <c r="I15" s="1093"/>
      <c r="J15" s="1092">
        <v>12</v>
      </c>
      <c r="K15" s="1093"/>
      <c r="L15" s="1092">
        <v>13</v>
      </c>
      <c r="M15" s="1093"/>
      <c r="N15" s="1094">
        <v>14</v>
      </c>
      <c r="O15" s="1106"/>
      <c r="P15" s="82"/>
      <c r="Q15" s="97"/>
      <c r="R15" s="1094">
        <v>2</v>
      </c>
      <c r="S15" s="1106"/>
      <c r="T15" s="1092">
        <v>3</v>
      </c>
      <c r="U15" s="1093"/>
      <c r="V15" s="1092">
        <v>4</v>
      </c>
      <c r="W15" s="1093"/>
      <c r="X15" s="1092">
        <v>5</v>
      </c>
      <c r="Y15" s="1093"/>
      <c r="Z15" s="1092">
        <v>6</v>
      </c>
      <c r="AA15" s="1093"/>
      <c r="AB15" s="1092">
        <v>7</v>
      </c>
      <c r="AC15" s="1093"/>
      <c r="AD15" s="1094">
        <v>8</v>
      </c>
      <c r="AE15" s="1095"/>
      <c r="AG15" s="113"/>
    </row>
    <row r="16" spans="1:33" s="42" customFormat="1" ht="14.25" customHeight="1">
      <c r="A16" s="58">
        <v>2</v>
      </c>
      <c r="B16" s="1094">
        <v>15</v>
      </c>
      <c r="C16" s="1106"/>
      <c r="D16" s="1092">
        <v>16</v>
      </c>
      <c r="E16" s="1093"/>
      <c r="F16" s="1092">
        <v>17</v>
      </c>
      <c r="G16" s="1093"/>
      <c r="H16" s="1092">
        <v>18</v>
      </c>
      <c r="I16" s="1093"/>
      <c r="J16" s="1092">
        <v>19</v>
      </c>
      <c r="K16" s="1093"/>
      <c r="L16" s="1092">
        <v>20</v>
      </c>
      <c r="M16" s="1093"/>
      <c r="N16" s="1094">
        <v>21</v>
      </c>
      <c r="O16" s="1106"/>
      <c r="P16" s="82"/>
      <c r="Q16" s="98">
        <v>8</v>
      </c>
      <c r="R16" s="1094">
        <v>9</v>
      </c>
      <c r="S16" s="1106"/>
      <c r="T16" s="1092">
        <v>10</v>
      </c>
      <c r="U16" s="1093"/>
      <c r="V16" s="1092">
        <v>11</v>
      </c>
      <c r="W16" s="1093"/>
      <c r="X16" s="1092">
        <v>12</v>
      </c>
      <c r="Y16" s="1093"/>
      <c r="Z16" s="1092">
        <v>13</v>
      </c>
      <c r="AA16" s="1093"/>
      <c r="AB16" s="1094">
        <v>14</v>
      </c>
      <c r="AC16" s="1106"/>
      <c r="AD16" s="1113">
        <v>15</v>
      </c>
      <c r="AE16" s="1095"/>
      <c r="AG16" s="113"/>
    </row>
    <row r="17" spans="1:33" s="42" customFormat="1" ht="14.25" customHeight="1">
      <c r="A17" s="58" t="s">
        <v>440</v>
      </c>
      <c r="B17" s="1094">
        <v>22</v>
      </c>
      <c r="C17" s="1106"/>
      <c r="D17" s="1092">
        <v>23</v>
      </c>
      <c r="E17" s="1093"/>
      <c r="F17" s="1092">
        <v>24</v>
      </c>
      <c r="G17" s="1093"/>
      <c r="H17" s="1092">
        <v>25</v>
      </c>
      <c r="I17" s="1093"/>
      <c r="J17" s="1092">
        <v>26</v>
      </c>
      <c r="K17" s="1093"/>
      <c r="L17" s="1092">
        <v>27</v>
      </c>
      <c r="M17" s="1093"/>
      <c r="N17" s="1094">
        <v>28</v>
      </c>
      <c r="O17" s="1095"/>
      <c r="P17" s="82"/>
      <c r="Q17" s="97" t="s">
        <v>440</v>
      </c>
      <c r="R17" s="1094">
        <v>16</v>
      </c>
      <c r="S17" s="1106"/>
      <c r="T17" s="1092">
        <v>17</v>
      </c>
      <c r="U17" s="1093"/>
      <c r="V17" s="1092">
        <v>18</v>
      </c>
      <c r="W17" s="1093"/>
      <c r="X17" s="1092">
        <v>19</v>
      </c>
      <c r="Y17" s="1093"/>
      <c r="Z17" s="1092">
        <v>20</v>
      </c>
      <c r="AA17" s="1093"/>
      <c r="AB17" s="1092">
        <v>21</v>
      </c>
      <c r="AC17" s="1093"/>
      <c r="AD17" s="1094">
        <v>22</v>
      </c>
      <c r="AE17" s="1095"/>
      <c r="AG17" s="113"/>
    </row>
    <row r="18" spans="1:33" s="42" customFormat="1" ht="14.25" customHeight="1">
      <c r="A18" s="58"/>
      <c r="B18" s="1092"/>
      <c r="C18" s="1093"/>
      <c r="D18" s="1092"/>
      <c r="E18" s="1093"/>
      <c r="F18" s="1092"/>
      <c r="G18" s="1093"/>
      <c r="H18" s="1092"/>
      <c r="I18" s="1093"/>
      <c r="J18" s="1092"/>
      <c r="K18" s="1093"/>
      <c r="L18" s="1092"/>
      <c r="M18" s="1093"/>
      <c r="N18" s="1092"/>
      <c r="O18" s="1107"/>
      <c r="P18" s="82"/>
      <c r="Q18" s="97"/>
      <c r="R18" s="1094">
        <v>23</v>
      </c>
      <c r="S18" s="1106"/>
      <c r="T18" s="1092">
        <v>24</v>
      </c>
      <c r="U18" s="1093"/>
      <c r="V18" s="1092">
        <v>25</v>
      </c>
      <c r="W18" s="1093"/>
      <c r="X18" s="1092">
        <v>26</v>
      </c>
      <c r="Y18" s="1093"/>
      <c r="Z18" s="1092">
        <v>27</v>
      </c>
      <c r="AA18" s="1093"/>
      <c r="AB18" s="1092">
        <v>28</v>
      </c>
      <c r="AC18" s="1093"/>
      <c r="AD18" s="1094">
        <v>29</v>
      </c>
      <c r="AE18" s="1095"/>
      <c r="AG18" s="113"/>
    </row>
    <row r="19" spans="1:33" s="42" customFormat="1" ht="14.25" customHeight="1">
      <c r="A19" s="58"/>
      <c r="B19" s="1092"/>
      <c r="C19" s="1093"/>
      <c r="D19" s="1092"/>
      <c r="E19" s="1093"/>
      <c r="F19" s="1092"/>
      <c r="G19" s="1093"/>
      <c r="H19" s="1092"/>
      <c r="I19" s="1093"/>
      <c r="J19" s="1092"/>
      <c r="K19" s="1093"/>
      <c r="L19" s="1092"/>
      <c r="M19" s="1093"/>
      <c r="N19" s="1108"/>
      <c r="O19" s="1109"/>
      <c r="P19" s="83"/>
      <c r="Q19" s="99"/>
      <c r="R19" s="1131">
        <v>30</v>
      </c>
      <c r="S19" s="1132"/>
      <c r="T19" s="1108">
        <v>31</v>
      </c>
      <c r="U19" s="1112"/>
      <c r="V19" s="1108"/>
      <c r="W19" s="1112"/>
      <c r="X19" s="1108"/>
      <c r="Y19" s="1112"/>
      <c r="Z19" s="1108"/>
      <c r="AA19" s="1112"/>
      <c r="AB19" s="1108"/>
      <c r="AC19" s="1112"/>
      <c r="AD19" s="1108"/>
      <c r="AE19" s="1109"/>
      <c r="AG19" s="113"/>
    </row>
    <row r="20" spans="1:33" s="42" customFormat="1" ht="14.25" customHeight="1">
      <c r="A20" s="57"/>
      <c r="B20" s="1102">
        <v>1</v>
      </c>
      <c r="C20" s="1103"/>
      <c r="D20" s="1100">
        <v>2</v>
      </c>
      <c r="E20" s="1101"/>
      <c r="F20" s="1100">
        <v>3</v>
      </c>
      <c r="G20" s="1101"/>
      <c r="H20" s="1100">
        <v>4</v>
      </c>
      <c r="I20" s="1101"/>
      <c r="J20" s="1100">
        <v>5</v>
      </c>
      <c r="K20" s="1101"/>
      <c r="L20" s="1100">
        <v>6</v>
      </c>
      <c r="M20" s="1101"/>
      <c r="N20" s="1102">
        <v>7</v>
      </c>
      <c r="O20" s="1103"/>
      <c r="P20" s="82"/>
      <c r="Q20" s="93"/>
      <c r="R20" s="1100"/>
      <c r="S20" s="1101"/>
      <c r="T20" s="1100"/>
      <c r="U20" s="1101"/>
      <c r="V20" s="1100">
        <v>1</v>
      </c>
      <c r="W20" s="1101"/>
      <c r="X20" s="1100">
        <v>2</v>
      </c>
      <c r="Y20" s="1101"/>
      <c r="Z20" s="1100">
        <v>3</v>
      </c>
      <c r="AA20" s="1101"/>
      <c r="AB20" s="1100">
        <v>4</v>
      </c>
      <c r="AC20" s="1101"/>
      <c r="AD20" s="1102">
        <v>5</v>
      </c>
      <c r="AE20" s="1111"/>
      <c r="AG20" s="113"/>
    </row>
    <row r="21" spans="1:33" s="42" customFormat="1" ht="14.25" customHeight="1">
      <c r="A21" s="58"/>
      <c r="B21" s="1094">
        <v>8</v>
      </c>
      <c r="C21" s="1106"/>
      <c r="D21" s="1092">
        <v>9</v>
      </c>
      <c r="E21" s="1093"/>
      <c r="F21" s="1092">
        <v>10</v>
      </c>
      <c r="G21" s="1093"/>
      <c r="H21" s="1092">
        <v>11</v>
      </c>
      <c r="I21" s="1093"/>
      <c r="J21" s="1092">
        <v>12</v>
      </c>
      <c r="K21" s="1093"/>
      <c r="L21" s="1092">
        <v>13</v>
      </c>
      <c r="M21" s="1093"/>
      <c r="N21" s="1094">
        <v>14</v>
      </c>
      <c r="O21" s="1106"/>
      <c r="P21" s="82"/>
      <c r="Q21" s="93"/>
      <c r="R21" s="1094">
        <v>6</v>
      </c>
      <c r="S21" s="1106"/>
      <c r="T21" s="1092">
        <v>7</v>
      </c>
      <c r="U21" s="1093"/>
      <c r="V21" s="1092">
        <v>8</v>
      </c>
      <c r="W21" s="1093"/>
      <c r="X21" s="1092">
        <v>9</v>
      </c>
      <c r="Y21" s="1093"/>
      <c r="Z21" s="1092">
        <v>10</v>
      </c>
      <c r="AA21" s="1093"/>
      <c r="AB21" s="1092">
        <v>11</v>
      </c>
      <c r="AC21" s="1093"/>
      <c r="AD21" s="1094">
        <v>12</v>
      </c>
      <c r="AE21" s="1095"/>
      <c r="AG21" s="113"/>
    </row>
    <row r="22" spans="1:33" s="42" customFormat="1" ht="14.25" customHeight="1">
      <c r="A22" s="58">
        <v>3</v>
      </c>
      <c r="B22" s="1094">
        <v>15</v>
      </c>
      <c r="C22" s="1106"/>
      <c r="D22" s="1092">
        <v>16</v>
      </c>
      <c r="E22" s="1093"/>
      <c r="F22" s="1092">
        <v>17</v>
      </c>
      <c r="G22" s="1093"/>
      <c r="H22" s="1092">
        <v>18</v>
      </c>
      <c r="I22" s="1093"/>
      <c r="J22" s="1092">
        <v>19</v>
      </c>
      <c r="K22" s="1093"/>
      <c r="L22" s="1094">
        <v>20</v>
      </c>
      <c r="M22" s="1106"/>
      <c r="N22" s="1094">
        <v>21</v>
      </c>
      <c r="O22" s="1106"/>
      <c r="P22" s="82"/>
      <c r="Q22" s="94">
        <v>9</v>
      </c>
      <c r="R22" s="1094">
        <v>13</v>
      </c>
      <c r="S22" s="1106"/>
      <c r="T22" s="1092">
        <v>14</v>
      </c>
      <c r="U22" s="1093"/>
      <c r="V22" s="1092">
        <v>15</v>
      </c>
      <c r="W22" s="1093"/>
      <c r="X22" s="1092">
        <v>16</v>
      </c>
      <c r="Y22" s="1093"/>
      <c r="Z22" s="1092">
        <v>17</v>
      </c>
      <c r="AA22" s="1093"/>
      <c r="AB22" s="1092">
        <v>18</v>
      </c>
      <c r="AC22" s="1093"/>
      <c r="AD22" s="1094">
        <v>19</v>
      </c>
      <c r="AE22" s="1095"/>
      <c r="AG22" s="113"/>
    </row>
    <row r="23" spans="1:33" s="42" customFormat="1" ht="14.25" customHeight="1">
      <c r="A23" s="58" t="s">
        <v>440</v>
      </c>
      <c r="B23" s="1094">
        <v>22</v>
      </c>
      <c r="C23" s="1106"/>
      <c r="D23" s="1092">
        <v>23</v>
      </c>
      <c r="E23" s="1093"/>
      <c r="F23" s="1092">
        <v>24</v>
      </c>
      <c r="G23" s="1093"/>
      <c r="H23" s="1092">
        <v>25</v>
      </c>
      <c r="I23" s="1093"/>
      <c r="J23" s="1092">
        <v>26</v>
      </c>
      <c r="K23" s="1093"/>
      <c r="L23" s="1092">
        <v>27</v>
      </c>
      <c r="M23" s="1093"/>
      <c r="N23" s="1094">
        <v>28</v>
      </c>
      <c r="O23" s="1095"/>
      <c r="P23" s="82"/>
      <c r="Q23" s="100" t="s">
        <v>440</v>
      </c>
      <c r="R23" s="1094">
        <v>20</v>
      </c>
      <c r="S23" s="1106"/>
      <c r="T23" s="1092">
        <v>21</v>
      </c>
      <c r="U23" s="1093"/>
      <c r="V23" s="1092">
        <v>22</v>
      </c>
      <c r="W23" s="1093"/>
      <c r="X23" s="1092">
        <v>23</v>
      </c>
      <c r="Y23" s="1093"/>
      <c r="Z23" s="1092">
        <v>24</v>
      </c>
      <c r="AA23" s="1093"/>
      <c r="AB23" s="1092">
        <v>25</v>
      </c>
      <c r="AC23" s="1093"/>
      <c r="AD23" s="1094">
        <v>26</v>
      </c>
      <c r="AE23" s="1095"/>
      <c r="AG23" s="113"/>
    </row>
    <row r="24" spans="1:33" s="42" customFormat="1" ht="14.25" customHeight="1">
      <c r="A24" s="58"/>
      <c r="B24" s="1094">
        <v>29</v>
      </c>
      <c r="C24" s="1106"/>
      <c r="D24" s="1092">
        <v>30</v>
      </c>
      <c r="E24" s="1093"/>
      <c r="F24" s="1092">
        <v>31</v>
      </c>
      <c r="G24" s="1093"/>
      <c r="H24" s="1092"/>
      <c r="I24" s="1093"/>
      <c r="J24" s="1092"/>
      <c r="K24" s="1093"/>
      <c r="L24" s="1092"/>
      <c r="M24" s="1093"/>
      <c r="N24" s="1335"/>
      <c r="O24" s="1345"/>
      <c r="P24" s="82"/>
      <c r="Q24" s="93"/>
      <c r="R24" s="1094">
        <v>27</v>
      </c>
      <c r="S24" s="1106"/>
      <c r="T24" s="1092">
        <v>28</v>
      </c>
      <c r="U24" s="1093"/>
      <c r="V24" s="1092">
        <v>29</v>
      </c>
      <c r="W24" s="1093"/>
      <c r="X24" s="1094">
        <v>30</v>
      </c>
      <c r="Y24" s="1106"/>
      <c r="Z24" s="1092"/>
      <c r="AA24" s="1093"/>
      <c r="AB24" s="1092"/>
      <c r="AC24" s="1093"/>
      <c r="AD24" s="1104"/>
      <c r="AE24" s="1110"/>
      <c r="AG24" s="113"/>
    </row>
    <row r="25" spans="1:33" s="42" customFormat="1" ht="14.25" customHeight="1">
      <c r="A25" s="59"/>
      <c r="B25" s="1092"/>
      <c r="C25" s="1093"/>
      <c r="D25" s="1108"/>
      <c r="E25" s="1112"/>
      <c r="F25" s="1108"/>
      <c r="G25" s="1112"/>
      <c r="H25" s="1108"/>
      <c r="I25" s="1112"/>
      <c r="J25" s="1108"/>
      <c r="K25" s="1112"/>
      <c r="L25" s="1108"/>
      <c r="M25" s="1112"/>
      <c r="N25" s="1108"/>
      <c r="O25" s="1109"/>
      <c r="P25" s="83"/>
      <c r="Q25" s="95"/>
      <c r="R25" s="1108"/>
      <c r="S25" s="1112"/>
      <c r="T25" s="1108"/>
      <c r="U25" s="1112"/>
      <c r="V25" s="1108"/>
      <c r="W25" s="1112"/>
      <c r="X25" s="1108"/>
      <c r="Y25" s="1112"/>
      <c r="Z25" s="1108"/>
      <c r="AA25" s="1112"/>
      <c r="AB25" s="1108"/>
      <c r="AC25" s="1112"/>
      <c r="AD25" s="1108"/>
      <c r="AE25" s="1109"/>
      <c r="AG25" s="113"/>
    </row>
    <row r="26" spans="1:33" s="42" customFormat="1" ht="14.25" customHeight="1">
      <c r="A26" s="57"/>
      <c r="B26" s="1100"/>
      <c r="C26" s="1101"/>
      <c r="D26" s="1100"/>
      <c r="E26" s="1101"/>
      <c r="F26" s="1100"/>
      <c r="G26" s="1101"/>
      <c r="H26" s="1100">
        <v>1</v>
      </c>
      <c r="I26" s="1101"/>
      <c r="J26" s="1100">
        <v>2</v>
      </c>
      <c r="K26" s="1101"/>
      <c r="L26" s="1100">
        <v>3</v>
      </c>
      <c r="M26" s="1101"/>
      <c r="N26" s="1346">
        <v>4</v>
      </c>
      <c r="O26" s="1347"/>
      <c r="P26" s="82"/>
      <c r="Q26" s="92"/>
      <c r="R26" s="1100"/>
      <c r="S26" s="1101"/>
      <c r="T26" s="1100"/>
      <c r="U26" s="1101"/>
      <c r="V26" s="1100"/>
      <c r="W26" s="1101"/>
      <c r="X26" s="1104"/>
      <c r="Y26" s="1105"/>
      <c r="Z26" s="1333">
        <v>1</v>
      </c>
      <c r="AA26" s="1334"/>
      <c r="AB26" s="1333">
        <v>2</v>
      </c>
      <c r="AC26" s="1334"/>
      <c r="AD26" s="1331">
        <v>3</v>
      </c>
      <c r="AE26" s="1337"/>
      <c r="AG26" s="113"/>
    </row>
    <row r="27" spans="1:33" s="42" customFormat="1" ht="14.25" customHeight="1">
      <c r="A27" s="58"/>
      <c r="B27" s="1094">
        <v>5</v>
      </c>
      <c r="C27" s="1106"/>
      <c r="D27" s="1092">
        <v>6</v>
      </c>
      <c r="E27" s="1093"/>
      <c r="F27" s="1092">
        <v>7</v>
      </c>
      <c r="G27" s="1093"/>
      <c r="H27" s="1092">
        <v>8</v>
      </c>
      <c r="I27" s="1093"/>
      <c r="J27" s="1092">
        <v>9</v>
      </c>
      <c r="K27" s="1093"/>
      <c r="L27" s="1092">
        <v>10</v>
      </c>
      <c r="M27" s="1093"/>
      <c r="N27" s="1094">
        <v>11</v>
      </c>
      <c r="O27" s="1095"/>
      <c r="P27" s="82"/>
      <c r="Q27" s="93"/>
      <c r="R27" s="1094">
        <v>4</v>
      </c>
      <c r="S27" s="1106"/>
      <c r="T27" s="1092">
        <v>5</v>
      </c>
      <c r="U27" s="1093"/>
      <c r="V27" s="1092">
        <v>6</v>
      </c>
      <c r="W27" s="1093"/>
      <c r="X27" s="1092">
        <v>7</v>
      </c>
      <c r="Y27" s="1093"/>
      <c r="Z27" s="1092">
        <v>8</v>
      </c>
      <c r="AA27" s="1093"/>
      <c r="AB27" s="1092">
        <v>9</v>
      </c>
      <c r="AC27" s="1093"/>
      <c r="AD27" s="1094">
        <v>10</v>
      </c>
      <c r="AE27" s="1095"/>
      <c r="AG27" s="113"/>
    </row>
    <row r="28" spans="1:33" s="42" customFormat="1" ht="14.25" customHeight="1">
      <c r="A28" s="58">
        <v>4</v>
      </c>
      <c r="B28" s="1094">
        <v>12</v>
      </c>
      <c r="C28" s="1106"/>
      <c r="D28" s="1092">
        <v>13</v>
      </c>
      <c r="E28" s="1093"/>
      <c r="F28" s="1092">
        <v>14</v>
      </c>
      <c r="G28" s="1093"/>
      <c r="H28" s="1092">
        <v>15</v>
      </c>
      <c r="I28" s="1093"/>
      <c r="J28" s="1092">
        <v>16</v>
      </c>
      <c r="K28" s="1093"/>
      <c r="L28" s="1092">
        <v>17</v>
      </c>
      <c r="M28" s="1093"/>
      <c r="N28" s="1094">
        <v>18</v>
      </c>
      <c r="O28" s="1095"/>
      <c r="P28" s="82"/>
      <c r="Q28" s="94">
        <v>10</v>
      </c>
      <c r="R28" s="1094">
        <v>11</v>
      </c>
      <c r="S28" s="1106"/>
      <c r="T28" s="1092">
        <v>12</v>
      </c>
      <c r="U28" s="1093"/>
      <c r="V28" s="1092">
        <v>13</v>
      </c>
      <c r="W28" s="1093"/>
      <c r="X28" s="1092">
        <v>14</v>
      </c>
      <c r="Y28" s="1093"/>
      <c r="Z28" s="1092">
        <v>15</v>
      </c>
      <c r="AA28" s="1093"/>
      <c r="AB28" s="1092">
        <v>16</v>
      </c>
      <c r="AC28" s="1093"/>
      <c r="AD28" s="1094">
        <v>17</v>
      </c>
      <c r="AE28" s="1095"/>
      <c r="AG28" s="113"/>
    </row>
    <row r="29" spans="1:33" s="42" customFormat="1" ht="14.25" customHeight="1">
      <c r="A29" s="58" t="s">
        <v>440</v>
      </c>
      <c r="B29" s="1094">
        <v>19</v>
      </c>
      <c r="C29" s="1106"/>
      <c r="D29" s="1092">
        <v>20</v>
      </c>
      <c r="E29" s="1093"/>
      <c r="F29" s="1092">
        <v>21</v>
      </c>
      <c r="G29" s="1093"/>
      <c r="H29" s="1092">
        <v>22</v>
      </c>
      <c r="I29" s="1093"/>
      <c r="J29" s="1092">
        <v>23</v>
      </c>
      <c r="K29" s="1093"/>
      <c r="L29" s="1092">
        <v>24</v>
      </c>
      <c r="M29" s="1093"/>
      <c r="N29" s="1094">
        <v>25</v>
      </c>
      <c r="O29" s="1095"/>
      <c r="P29" s="82"/>
      <c r="Q29" s="100" t="s">
        <v>440</v>
      </c>
      <c r="R29" s="1094">
        <v>18</v>
      </c>
      <c r="S29" s="1106"/>
      <c r="T29" s="1092">
        <v>19</v>
      </c>
      <c r="U29" s="1093"/>
      <c r="V29" s="1092">
        <v>20</v>
      </c>
      <c r="W29" s="1093"/>
      <c r="X29" s="1092">
        <v>21</v>
      </c>
      <c r="Y29" s="1093"/>
      <c r="Z29" s="1092">
        <v>22</v>
      </c>
      <c r="AA29" s="1093"/>
      <c r="AB29" s="1092">
        <v>23</v>
      </c>
      <c r="AC29" s="1093"/>
      <c r="AD29" s="1094">
        <v>24</v>
      </c>
      <c r="AE29" s="1095"/>
      <c r="AG29" s="113"/>
    </row>
    <row r="30" spans="1:33" s="42" customFormat="1" ht="14.25" customHeight="1">
      <c r="A30" s="58"/>
      <c r="B30" s="1094">
        <v>26</v>
      </c>
      <c r="C30" s="1106"/>
      <c r="D30" s="1092">
        <v>27</v>
      </c>
      <c r="E30" s="1093"/>
      <c r="F30" s="1092">
        <v>28</v>
      </c>
      <c r="G30" s="1093"/>
      <c r="H30" s="1092">
        <v>29</v>
      </c>
      <c r="I30" s="1093"/>
      <c r="J30" s="1094">
        <v>30</v>
      </c>
      <c r="K30" s="1106"/>
      <c r="L30" s="1092"/>
      <c r="M30" s="1093"/>
      <c r="N30" s="1092"/>
      <c r="O30" s="1107"/>
      <c r="P30" s="82"/>
      <c r="Q30" s="93"/>
      <c r="R30" s="1094">
        <v>25</v>
      </c>
      <c r="S30" s="1106"/>
      <c r="T30" s="1092">
        <v>26</v>
      </c>
      <c r="U30" s="1093"/>
      <c r="V30" s="1092">
        <v>27</v>
      </c>
      <c r="W30" s="1093"/>
      <c r="X30" s="1092">
        <v>28</v>
      </c>
      <c r="Y30" s="1093"/>
      <c r="Z30" s="1092">
        <v>29</v>
      </c>
      <c r="AA30" s="1093"/>
      <c r="AB30" s="1092">
        <v>30</v>
      </c>
      <c r="AC30" s="1093"/>
      <c r="AD30" s="1094">
        <v>31</v>
      </c>
      <c r="AE30" s="1095"/>
      <c r="AG30" s="113"/>
    </row>
    <row r="31" spans="1:33" s="42" customFormat="1" ht="14.25" customHeight="1">
      <c r="A31" s="59"/>
      <c r="B31" s="1108"/>
      <c r="C31" s="1112"/>
      <c r="D31" s="1108"/>
      <c r="E31" s="1112"/>
      <c r="F31" s="1108"/>
      <c r="G31" s="1112"/>
      <c r="H31" s="1108"/>
      <c r="I31" s="1112"/>
      <c r="J31" s="1108"/>
      <c r="K31" s="1112"/>
      <c r="L31" s="1108"/>
      <c r="M31" s="1112"/>
      <c r="N31" s="1108"/>
      <c r="O31" s="1109"/>
      <c r="P31" s="83"/>
      <c r="Q31" s="95"/>
      <c r="R31" s="1108"/>
      <c r="S31" s="1112"/>
      <c r="T31" s="1108"/>
      <c r="U31" s="1112"/>
      <c r="V31" s="1108"/>
      <c r="W31" s="1112"/>
      <c r="X31" s="1108"/>
      <c r="Y31" s="1112"/>
      <c r="Z31" s="1108"/>
      <c r="AA31" s="1112"/>
      <c r="AB31" s="1108"/>
      <c r="AC31" s="1112"/>
      <c r="AD31" s="1108"/>
      <c r="AE31" s="1109"/>
      <c r="AG31" s="113"/>
    </row>
    <row r="32" spans="1:33" s="42" customFormat="1" ht="14.25" customHeight="1">
      <c r="A32" s="57"/>
      <c r="B32" s="1100"/>
      <c r="C32" s="1101"/>
      <c r="D32" s="1100"/>
      <c r="E32" s="1101"/>
      <c r="F32" s="1100"/>
      <c r="G32" s="1101"/>
      <c r="H32" s="1100"/>
      <c r="I32" s="1101"/>
      <c r="J32" s="1100"/>
      <c r="K32" s="1101"/>
      <c r="L32" s="1331">
        <v>1</v>
      </c>
      <c r="M32" s="1348"/>
      <c r="N32" s="1102">
        <v>2</v>
      </c>
      <c r="O32" s="1111"/>
      <c r="P32" s="82"/>
      <c r="Q32" s="92"/>
      <c r="R32" s="1102">
        <v>1</v>
      </c>
      <c r="S32" s="1103"/>
      <c r="T32" s="1100">
        <v>2</v>
      </c>
      <c r="U32" s="1101"/>
      <c r="V32" s="1100">
        <v>3</v>
      </c>
      <c r="W32" s="1101"/>
      <c r="X32" s="1100">
        <v>4</v>
      </c>
      <c r="Y32" s="1101"/>
      <c r="Z32" s="1100">
        <v>5</v>
      </c>
      <c r="AA32" s="1101"/>
      <c r="AB32" s="1100">
        <v>6</v>
      </c>
      <c r="AC32" s="1101"/>
      <c r="AD32" s="1102">
        <v>7</v>
      </c>
      <c r="AE32" s="1111"/>
      <c r="AG32" s="113"/>
    </row>
    <row r="33" spans="1:33" s="42" customFormat="1" ht="14.25" customHeight="1">
      <c r="A33" s="58"/>
      <c r="B33" s="1094">
        <v>3</v>
      </c>
      <c r="C33" s="1106"/>
      <c r="D33" s="1092">
        <v>4</v>
      </c>
      <c r="E33" s="1093"/>
      <c r="F33" s="1092">
        <v>5</v>
      </c>
      <c r="G33" s="1093"/>
      <c r="H33" s="1092">
        <v>6</v>
      </c>
      <c r="I33" s="1093"/>
      <c r="J33" s="1092">
        <v>7</v>
      </c>
      <c r="K33" s="1093"/>
      <c r="L33" s="1092">
        <v>8</v>
      </c>
      <c r="M33" s="1340"/>
      <c r="N33" s="1094">
        <v>9</v>
      </c>
      <c r="O33" s="1095"/>
      <c r="P33" s="82"/>
      <c r="Q33" s="93"/>
      <c r="R33" s="1094">
        <v>8</v>
      </c>
      <c r="S33" s="1106"/>
      <c r="T33" s="1092">
        <v>9</v>
      </c>
      <c r="U33" s="1093"/>
      <c r="V33" s="1092">
        <v>10</v>
      </c>
      <c r="W33" s="1093"/>
      <c r="X33" s="1092">
        <v>11</v>
      </c>
      <c r="Y33" s="1093"/>
      <c r="Z33" s="1092">
        <v>12</v>
      </c>
      <c r="AA33" s="1093"/>
      <c r="AB33" s="1092">
        <v>13</v>
      </c>
      <c r="AC33" s="1093"/>
      <c r="AD33" s="1094">
        <v>14</v>
      </c>
      <c r="AE33" s="1095"/>
      <c r="AG33" s="113"/>
    </row>
    <row r="34" spans="1:33" s="42" customFormat="1" ht="14.25" customHeight="1">
      <c r="A34" s="58">
        <v>5</v>
      </c>
      <c r="B34" s="1094">
        <v>10</v>
      </c>
      <c r="C34" s="1106"/>
      <c r="D34" s="1092">
        <v>11</v>
      </c>
      <c r="E34" s="1093"/>
      <c r="F34" s="1092">
        <v>12</v>
      </c>
      <c r="G34" s="1093"/>
      <c r="H34" s="1092">
        <v>13</v>
      </c>
      <c r="I34" s="1093"/>
      <c r="J34" s="1092">
        <v>14</v>
      </c>
      <c r="K34" s="1093"/>
      <c r="L34" s="1092">
        <v>15</v>
      </c>
      <c r="M34" s="1340"/>
      <c r="N34" s="1094">
        <v>16</v>
      </c>
      <c r="O34" s="1095"/>
      <c r="P34" s="82"/>
      <c r="Q34" s="94">
        <v>11</v>
      </c>
      <c r="R34" s="1094">
        <v>15</v>
      </c>
      <c r="S34" s="1106"/>
      <c r="T34" s="1092">
        <v>16</v>
      </c>
      <c r="U34" s="1093"/>
      <c r="V34" s="1092">
        <v>17</v>
      </c>
      <c r="W34" s="1093"/>
      <c r="X34" s="1092">
        <v>18</v>
      </c>
      <c r="Y34" s="1093"/>
      <c r="Z34" s="1092">
        <v>19</v>
      </c>
      <c r="AA34" s="1093"/>
      <c r="AB34" s="1092">
        <v>20</v>
      </c>
      <c r="AC34" s="1093"/>
      <c r="AD34" s="1094">
        <v>21</v>
      </c>
      <c r="AE34" s="1095"/>
      <c r="AG34" s="113"/>
    </row>
    <row r="35" spans="1:33" s="42" customFormat="1" ht="14.25" customHeight="1">
      <c r="A35" s="58" t="s">
        <v>440</v>
      </c>
      <c r="B35" s="1094">
        <v>17</v>
      </c>
      <c r="C35" s="1106"/>
      <c r="D35" s="1092">
        <v>18</v>
      </c>
      <c r="E35" s="1093"/>
      <c r="F35" s="1092">
        <v>19</v>
      </c>
      <c r="G35" s="1093"/>
      <c r="H35" s="1092">
        <v>20</v>
      </c>
      <c r="I35" s="1093"/>
      <c r="J35" s="1092">
        <v>21</v>
      </c>
      <c r="K35" s="1093"/>
      <c r="L35" s="1092">
        <v>22</v>
      </c>
      <c r="M35" s="1340"/>
      <c r="N35" s="1094">
        <v>23</v>
      </c>
      <c r="O35" s="1095"/>
      <c r="P35" s="82"/>
      <c r="Q35" s="100" t="s">
        <v>440</v>
      </c>
      <c r="R35" s="1094">
        <v>22</v>
      </c>
      <c r="S35" s="1106"/>
      <c r="T35" s="1092">
        <v>23</v>
      </c>
      <c r="U35" s="1093"/>
      <c r="V35" s="1092">
        <v>24</v>
      </c>
      <c r="W35" s="1093"/>
      <c r="X35" s="1092">
        <v>25</v>
      </c>
      <c r="Y35" s="1093"/>
      <c r="Z35" s="1092">
        <v>26</v>
      </c>
      <c r="AA35" s="1093"/>
      <c r="AB35" s="1092">
        <v>27</v>
      </c>
      <c r="AC35" s="1093"/>
      <c r="AD35" s="1094">
        <v>28</v>
      </c>
      <c r="AE35" s="1095"/>
      <c r="AG35" s="113"/>
    </row>
    <row r="36" spans="1:33" s="42" customFormat="1" ht="14.25" customHeight="1">
      <c r="A36" s="58"/>
      <c r="B36" s="1094">
        <v>24</v>
      </c>
      <c r="C36" s="1106"/>
      <c r="D36" s="1092">
        <v>25</v>
      </c>
      <c r="E36" s="1093"/>
      <c r="F36" s="1092">
        <v>26</v>
      </c>
      <c r="G36" s="1093"/>
      <c r="H36" s="1092">
        <v>27</v>
      </c>
      <c r="I36" s="1093"/>
      <c r="J36" s="1333">
        <v>28</v>
      </c>
      <c r="K36" s="1334"/>
      <c r="L36" s="1092">
        <v>29</v>
      </c>
      <c r="M36" s="1340"/>
      <c r="N36" s="1092">
        <v>30</v>
      </c>
      <c r="O36" s="1107"/>
      <c r="P36" s="82"/>
      <c r="Q36" s="93"/>
      <c r="R36" s="1094">
        <v>29</v>
      </c>
      <c r="S36" s="1106"/>
      <c r="T36" s="1092">
        <v>30</v>
      </c>
      <c r="U36" s="1093"/>
      <c r="V36" s="1092"/>
      <c r="W36" s="1093"/>
      <c r="X36" s="1092"/>
      <c r="Y36" s="1093"/>
      <c r="Z36" s="1092"/>
      <c r="AA36" s="1093"/>
      <c r="AB36" s="1092"/>
      <c r="AC36" s="1093"/>
      <c r="AD36" s="1104"/>
      <c r="AE36" s="1110"/>
      <c r="AG36" s="113"/>
    </row>
    <row r="37" spans="1:33" s="42" customFormat="1" ht="14.25" customHeight="1">
      <c r="A37" s="59"/>
      <c r="B37" s="1131">
        <v>31</v>
      </c>
      <c r="C37" s="1132"/>
      <c r="D37" s="1108"/>
      <c r="E37" s="1112"/>
      <c r="F37" s="1108"/>
      <c r="G37" s="1112"/>
      <c r="H37" s="1108"/>
      <c r="I37" s="1112"/>
      <c r="J37" s="1108"/>
      <c r="K37" s="1112"/>
      <c r="L37" s="1108"/>
      <c r="M37" s="1112"/>
      <c r="N37" s="1108"/>
      <c r="O37" s="1109"/>
      <c r="P37" s="83"/>
      <c r="Q37" s="95"/>
      <c r="R37" s="1118"/>
      <c r="S37" s="1119"/>
      <c r="T37" s="1108"/>
      <c r="U37" s="1112"/>
      <c r="V37" s="1108"/>
      <c r="W37" s="1112"/>
      <c r="X37" s="1108"/>
      <c r="Y37" s="1112"/>
      <c r="Z37" s="1108"/>
      <c r="AA37" s="1112"/>
      <c r="AB37" s="1108"/>
      <c r="AC37" s="1112"/>
      <c r="AD37" s="1108"/>
      <c r="AE37" s="1109"/>
      <c r="AG37" s="113"/>
    </row>
    <row r="38" spans="1:33" s="42" customFormat="1" ht="14.25" customHeight="1">
      <c r="A38" s="57"/>
      <c r="B38" s="1098"/>
      <c r="C38" s="1117"/>
      <c r="D38" s="1100">
        <v>1</v>
      </c>
      <c r="E38" s="1101"/>
      <c r="F38" s="1100">
        <v>2</v>
      </c>
      <c r="G38" s="1101"/>
      <c r="H38" s="1100">
        <v>3</v>
      </c>
      <c r="I38" s="1101"/>
      <c r="J38" s="1100">
        <v>4</v>
      </c>
      <c r="K38" s="1101"/>
      <c r="L38" s="1100">
        <v>5</v>
      </c>
      <c r="M38" s="1101"/>
      <c r="N38" s="1102">
        <v>6</v>
      </c>
      <c r="O38" s="1111"/>
      <c r="P38" s="82"/>
      <c r="Q38" s="101"/>
      <c r="R38" s="1100"/>
      <c r="S38" s="1101"/>
      <c r="T38" s="1100"/>
      <c r="U38" s="1101"/>
      <c r="V38" s="1100">
        <v>1</v>
      </c>
      <c r="W38" s="1101"/>
      <c r="X38" s="1100">
        <v>2</v>
      </c>
      <c r="Y38" s="1101"/>
      <c r="Z38" s="1100">
        <v>3</v>
      </c>
      <c r="AA38" s="1101"/>
      <c r="AB38" s="1100">
        <v>4</v>
      </c>
      <c r="AC38" s="1101"/>
      <c r="AD38" s="1102">
        <v>5</v>
      </c>
      <c r="AE38" s="1111"/>
      <c r="AG38" s="113"/>
    </row>
    <row r="39" spans="1:33" s="42" customFormat="1" ht="14.25" customHeight="1">
      <c r="A39" s="58"/>
      <c r="B39" s="1094">
        <v>7</v>
      </c>
      <c r="C39" s="1106"/>
      <c r="D39" s="1092">
        <v>8</v>
      </c>
      <c r="E39" s="1093"/>
      <c r="F39" s="1092">
        <v>9</v>
      </c>
      <c r="G39" s="1093"/>
      <c r="H39" s="1092">
        <v>10</v>
      </c>
      <c r="I39" s="1093"/>
      <c r="J39" s="1092">
        <v>11</v>
      </c>
      <c r="K39" s="1093"/>
      <c r="L39" s="1092">
        <v>12</v>
      </c>
      <c r="M39" s="1093"/>
      <c r="N39" s="1094">
        <v>13</v>
      </c>
      <c r="O39" s="1095"/>
      <c r="P39" s="82"/>
      <c r="Q39" s="102"/>
      <c r="R39" s="1094">
        <v>6</v>
      </c>
      <c r="S39" s="1106"/>
      <c r="T39" s="1092">
        <v>7</v>
      </c>
      <c r="U39" s="1093"/>
      <c r="V39" s="1092">
        <v>8</v>
      </c>
      <c r="W39" s="1093"/>
      <c r="X39" s="1092">
        <v>9</v>
      </c>
      <c r="Y39" s="1093"/>
      <c r="Z39" s="1092">
        <v>10</v>
      </c>
      <c r="AA39" s="1093"/>
      <c r="AB39" s="1092">
        <v>11</v>
      </c>
      <c r="AC39" s="1093"/>
      <c r="AD39" s="1094">
        <v>12</v>
      </c>
      <c r="AE39" s="1095"/>
      <c r="AG39" s="113"/>
    </row>
    <row r="40" spans="1:33" s="42" customFormat="1" ht="14.25" customHeight="1">
      <c r="A40" s="58">
        <v>6</v>
      </c>
      <c r="B40" s="1094">
        <v>14</v>
      </c>
      <c r="C40" s="1106"/>
      <c r="D40" s="1092">
        <v>15</v>
      </c>
      <c r="E40" s="1093"/>
      <c r="F40" s="1092">
        <v>16</v>
      </c>
      <c r="G40" s="1093"/>
      <c r="H40" s="1092">
        <v>17</v>
      </c>
      <c r="I40" s="1093"/>
      <c r="J40" s="1092">
        <v>18</v>
      </c>
      <c r="K40" s="1093"/>
      <c r="L40" s="1092">
        <v>19</v>
      </c>
      <c r="M40" s="1093"/>
      <c r="N40" s="1094">
        <v>20</v>
      </c>
      <c r="O40" s="1095"/>
      <c r="P40" s="82"/>
      <c r="Q40" s="103">
        <v>12</v>
      </c>
      <c r="R40" s="1094">
        <v>13</v>
      </c>
      <c r="S40" s="1106"/>
      <c r="T40" s="1092">
        <v>14</v>
      </c>
      <c r="U40" s="1093"/>
      <c r="V40" s="1092">
        <v>15</v>
      </c>
      <c r="W40" s="1093"/>
      <c r="X40" s="1092">
        <v>16</v>
      </c>
      <c r="Y40" s="1093"/>
      <c r="Z40" s="1092">
        <v>17</v>
      </c>
      <c r="AA40" s="1093"/>
      <c r="AB40" s="1092">
        <v>18</v>
      </c>
      <c r="AC40" s="1093"/>
      <c r="AD40" s="1094">
        <v>19</v>
      </c>
      <c r="AE40" s="1095"/>
      <c r="AG40" s="113"/>
    </row>
    <row r="41" spans="1:33" s="42" customFormat="1" ht="14.25" customHeight="1">
      <c r="A41" s="58" t="s">
        <v>440</v>
      </c>
      <c r="B41" s="1094">
        <v>21</v>
      </c>
      <c r="C41" s="1106"/>
      <c r="D41" s="1092">
        <v>22</v>
      </c>
      <c r="E41" s="1093"/>
      <c r="F41" s="1092">
        <v>23</v>
      </c>
      <c r="G41" s="1093"/>
      <c r="H41" s="1092">
        <v>24</v>
      </c>
      <c r="I41" s="1093"/>
      <c r="J41" s="1092">
        <v>25</v>
      </c>
      <c r="K41" s="1093"/>
      <c r="L41" s="1092">
        <v>26</v>
      </c>
      <c r="M41" s="1093"/>
      <c r="N41" s="1094">
        <v>27</v>
      </c>
      <c r="O41" s="1095"/>
      <c r="P41" s="82"/>
      <c r="Q41" s="97" t="s">
        <v>440</v>
      </c>
      <c r="R41" s="1094">
        <v>20</v>
      </c>
      <c r="S41" s="1106"/>
      <c r="T41" s="1092">
        <v>21</v>
      </c>
      <c r="U41" s="1093"/>
      <c r="V41" s="1092">
        <v>22</v>
      </c>
      <c r="W41" s="1093"/>
      <c r="X41" s="1092">
        <v>23</v>
      </c>
      <c r="Y41" s="1093"/>
      <c r="Z41" s="1092">
        <v>24</v>
      </c>
      <c r="AA41" s="1093"/>
      <c r="AB41" s="1092">
        <v>25</v>
      </c>
      <c r="AC41" s="1093"/>
      <c r="AD41" s="1094">
        <v>26</v>
      </c>
      <c r="AE41" s="1095"/>
      <c r="AG41" s="113"/>
    </row>
    <row r="42" spans="1:33" s="42" customFormat="1" ht="14.25" customHeight="1">
      <c r="A42" s="58"/>
      <c r="B42" s="1094">
        <v>28</v>
      </c>
      <c r="C42" s="1106"/>
      <c r="D42" s="1092">
        <v>29</v>
      </c>
      <c r="E42" s="1093"/>
      <c r="F42" s="1092">
        <v>30</v>
      </c>
      <c r="G42" s="1093"/>
      <c r="H42" s="1092"/>
      <c r="I42" s="1093"/>
      <c r="J42" s="1092"/>
      <c r="K42" s="1093"/>
      <c r="L42" s="1092"/>
      <c r="M42" s="1093"/>
      <c r="N42" s="1092"/>
      <c r="O42" s="1107"/>
      <c r="P42" s="82"/>
      <c r="Q42" s="104"/>
      <c r="R42" s="1094">
        <v>27</v>
      </c>
      <c r="S42" s="1106"/>
      <c r="T42" s="1092">
        <v>28</v>
      </c>
      <c r="U42" s="1093"/>
      <c r="V42" s="1092">
        <v>29</v>
      </c>
      <c r="W42" s="1093"/>
      <c r="X42" s="1104">
        <v>30</v>
      </c>
      <c r="Y42" s="1105"/>
      <c r="Z42" s="1094">
        <v>31</v>
      </c>
      <c r="AA42" s="1106"/>
      <c r="AB42" s="1092"/>
      <c r="AC42" s="1093"/>
      <c r="AD42" s="1092"/>
      <c r="AE42" s="1107"/>
      <c r="AG42" s="113"/>
    </row>
    <row r="43" spans="1:33" s="42" customFormat="1" ht="14.25" customHeight="1">
      <c r="A43" s="60"/>
      <c r="B43" s="1108"/>
      <c r="C43" s="1112"/>
      <c r="D43" s="1108"/>
      <c r="E43" s="1112"/>
      <c r="F43" s="1108"/>
      <c r="G43" s="1112"/>
      <c r="H43" s="1108"/>
      <c r="I43" s="1112"/>
      <c r="J43" s="1108"/>
      <c r="K43" s="1112"/>
      <c r="L43" s="1108"/>
      <c r="M43" s="1112"/>
      <c r="N43" s="1108"/>
      <c r="O43" s="1109"/>
      <c r="P43" s="83"/>
      <c r="Q43" s="105"/>
      <c r="R43" s="1108"/>
      <c r="S43" s="1112"/>
      <c r="T43" s="1108"/>
      <c r="U43" s="1112"/>
      <c r="V43" s="1108"/>
      <c r="W43" s="1112"/>
      <c r="X43" s="1108"/>
      <c r="Y43" s="1112"/>
      <c r="Z43" s="1108"/>
      <c r="AA43" s="1112"/>
      <c r="AB43" s="1108"/>
      <c r="AC43" s="1112"/>
      <c r="AD43" s="1108"/>
      <c r="AE43" s="1109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21" t="s">
        <v>460</v>
      </c>
      <c r="B45" s="1122"/>
      <c r="C45" s="1123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24" t="s">
        <v>463</v>
      </c>
      <c r="S45" s="1078"/>
      <c r="T45" s="1079"/>
      <c r="W45" s="46"/>
      <c r="AG45" s="45"/>
    </row>
    <row r="46" spans="1:33" ht="20.25" customHeight="1">
      <c r="A46" s="1125" t="s">
        <v>817</v>
      </c>
      <c r="B46" s="1126"/>
      <c r="C46" s="1127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28">
        <f>Q46*P46</f>
        <v>2000</v>
      </c>
      <c r="S46" s="1129"/>
      <c r="T46" s="1130"/>
      <c r="W46" s="46"/>
      <c r="AG46" s="45"/>
    </row>
    <row r="47" spans="1:33" ht="20.25" customHeight="1">
      <c r="A47" s="1133" t="s">
        <v>778</v>
      </c>
      <c r="B47" s="1134"/>
      <c r="C47" s="1135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136">
        <f>Q47*P47</f>
        <v>2000</v>
      </c>
      <c r="S47" s="1137"/>
      <c r="T47" s="1138"/>
      <c r="W47" s="46"/>
      <c r="AG47" s="45"/>
    </row>
    <row r="48" spans="1:33" ht="20.25" customHeight="1">
      <c r="A48" s="1139" t="s">
        <v>818</v>
      </c>
      <c r="B48" s="1140"/>
      <c r="C48" s="1141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142" t="s">
        <v>468</v>
      </c>
      <c r="S48" s="1143"/>
      <c r="T48" s="1144"/>
      <c r="W48" s="46"/>
      <c r="AG48" s="45"/>
    </row>
    <row r="49" spans="1:34" ht="20.25" customHeight="1">
      <c r="A49" s="1133" t="s">
        <v>779</v>
      </c>
      <c r="B49" s="1134"/>
      <c r="C49" s="1135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145" t="s">
        <v>468</v>
      </c>
      <c r="S49" s="1146"/>
      <c r="T49" s="1147"/>
      <c r="W49" s="46"/>
      <c r="AG49" s="115"/>
      <c r="AH49" s="115"/>
    </row>
    <row r="50" spans="1:34" ht="20.25" customHeight="1">
      <c r="A50" s="1148" t="s">
        <v>819</v>
      </c>
      <c r="B50" s="1149"/>
      <c r="C50" s="1150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151" t="s">
        <v>468</v>
      </c>
      <c r="S50" s="1152"/>
      <c r="T50" s="1153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43" t="s">
        <v>782</v>
      </c>
      <c r="B53" s="1343"/>
      <c r="C53" s="73"/>
      <c r="D53" s="42"/>
      <c r="E53" s="42"/>
      <c r="F53" s="1342" t="s">
        <v>783</v>
      </c>
      <c r="G53" s="1342"/>
      <c r="H53" s="1342"/>
      <c r="I53" s="73"/>
      <c r="J53" s="1343" t="s">
        <v>782</v>
      </c>
      <c r="K53" s="1343"/>
      <c r="L53" s="1343"/>
      <c r="M53" s="73"/>
      <c r="N53" s="42"/>
      <c r="O53" s="42"/>
      <c r="P53" s="1342" t="s">
        <v>784</v>
      </c>
      <c r="Q53" s="1342"/>
      <c r="S53" s="1343" t="s">
        <v>782</v>
      </c>
      <c r="T53" s="1343"/>
      <c r="U53" s="1343"/>
      <c r="W53" s="73"/>
      <c r="X53" s="42"/>
      <c r="Y53" s="1342" t="s">
        <v>783</v>
      </c>
      <c r="Z53" s="1342"/>
      <c r="AA53" s="1342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2020-03-24T02:10:43Z</cp:lastPrinted>
  <dcterms:created xsi:type="dcterms:W3CDTF">2007-12-14T07:20:00Z</dcterms:created>
  <dcterms:modified xsi:type="dcterms:W3CDTF">2020-05-18T07:08:42Z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