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G:\MCM2025\data\"/>
    </mc:Choice>
  </mc:AlternateContent>
  <xr:revisionPtr revIDLastSave="0" documentId="8_{97F3F663-FE64-44AE-8651-D3C0FD7CF1CB}" xr6:coauthVersionLast="47" xr6:coauthVersionMax="47" xr10:uidLastSave="{00000000-0000-0000-0000-000000000000}"/>
  <bookViews>
    <workbookView xWindow="3696" yWindow="3696" windowWidth="23040" windowHeight="121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B20" i="1"/>
  <c r="I19" i="1"/>
  <c r="H19" i="1"/>
  <c r="G19" i="1"/>
  <c r="F19" i="1"/>
  <c r="E19" i="1"/>
  <c r="B19" i="1"/>
  <c r="I18" i="1"/>
  <c r="H18" i="1"/>
  <c r="G18" i="1"/>
  <c r="F18" i="1"/>
  <c r="E18" i="1"/>
  <c r="B18" i="1"/>
  <c r="I17" i="1"/>
  <c r="H17" i="1"/>
  <c r="G17" i="1"/>
  <c r="F17" i="1"/>
  <c r="E17" i="1"/>
  <c r="B17" i="1"/>
  <c r="I16" i="1"/>
  <c r="H16" i="1"/>
  <c r="G16" i="1"/>
  <c r="F16" i="1"/>
  <c r="E16" i="1"/>
  <c r="B16" i="1"/>
  <c r="I15" i="1"/>
  <c r="H15" i="1"/>
  <c r="G15" i="1"/>
  <c r="F15" i="1"/>
  <c r="E15" i="1"/>
  <c r="B15" i="1"/>
  <c r="I14" i="1"/>
  <c r="H14" i="1"/>
  <c r="G14" i="1"/>
  <c r="F14" i="1"/>
  <c r="E14" i="1"/>
  <c r="B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I3" i="1"/>
  <c r="H3" i="1"/>
  <c r="G3" i="1"/>
  <c r="F3" i="1"/>
  <c r="E3" i="1"/>
  <c r="D3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<sst xmlns="http://schemas.openxmlformats.org/spreadsheetml/2006/main" count="10" uniqueCount="10">
  <si>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year</t>
  </si>
  <si>
    <t>游客量</t>
  </si>
  <si>
    <t>t</t>
  </si>
  <si>
    <t>游客量（百万）</t>
  </si>
  <si>
    <t>游客量百万预测</t>
  </si>
  <si>
    <t>游客量预测</t>
  </si>
  <si>
    <t>碳排放预测</t>
  </si>
  <si>
    <t>不满意度预测</t>
  </si>
  <si>
    <t>收入预测</t>
  </si>
  <si>
    <t>游客量预测方程=1.489*EXP(0.038*游客量百万)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</si>
</sst>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 "/>
    <numFmt numFmtId="179" formatCode="0.00_ "/>
    <numFmt numFmtId="180" formatCode="0_);[Red]\(0\)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sqref="A1:I20"/>
    </sheetView>
  </sheetViews>
  <sheetFormatPr defaultColWidth="9" defaultRowHeight="14.4" x14ac:dyDescent="0.25"/>
  <cols>
    <col min="1" max="9" width="17.21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2010</v>
      </c>
      <c r="B2" s="1">
        <v>1532400</v>
      </c>
      <c r="C2" s="1">
        <v>0</v>
      </c>
      <c r="D2" s="1">
        <f>B2/1000000</f>
        <v>1.5324</v>
      </c>
      <c r="E2" s="1">
        <f>1.489*EXP(0.038*C2)</f>
        <v>1.4890000000000001</v>
      </c>
      <c r="F2" s="1">
        <f>E2*1000000</f>
        <v>1489000</v>
      </c>
      <c r="G2" s="2">
        <f>1151001-6723*(A2-2011)-1198962*E2+337702*E2*E2</f>
        <v>121195.777942</v>
      </c>
      <c r="H2" s="3">
        <f>76.62-57.4*E2+12.9*E2*E2</f>
        <v>19.7522609</v>
      </c>
      <c r="I2" s="1">
        <f>-186843122+136.581*F2</f>
        <v>16525987</v>
      </c>
    </row>
    <row r="3" spans="1:9" x14ac:dyDescent="0.25">
      <c r="A3" s="1">
        <v>2011</v>
      </c>
      <c r="B3" s="1">
        <v>1556800</v>
      </c>
      <c r="C3" s="1">
        <v>1</v>
      </c>
      <c r="D3" s="1">
        <f t="shared" ref="D3:D13" si="0">B3/1000000</f>
        <v>1.5568</v>
      </c>
      <c r="E3" s="1">
        <f t="shared" ref="E3:E13" si="1">1.489*EXP(0.038*C3)</f>
        <v>1.5466708057560801</v>
      </c>
      <c r="F3" s="2">
        <f>E3*1000000</f>
        <v>1546670.80575608</v>
      </c>
      <c r="G3" s="2">
        <f t="shared" ref="G3:G20" si="2">1151001-6723*(A3-2011)-1198962*E3+337702*E3*E3</f>
        <v>104449.02110164599</v>
      </c>
      <c r="H3" s="3">
        <f t="shared" ref="H3:H20" si="3">76.62-57.4*E3+12.9*E3*E3</f>
        <v>18.700354249379298</v>
      </c>
      <c r="I3" s="4">
        <f t="shared" ref="I3:I20" si="4">-186843122+136.581*F3</f>
        <v>24402723.320971601</v>
      </c>
    </row>
    <row r="4" spans="1:9" x14ac:dyDescent="0.25">
      <c r="A4" s="1">
        <v>2012</v>
      </c>
      <c r="B4" s="1">
        <v>1586000</v>
      </c>
      <c r="C4" s="1">
        <v>2</v>
      </c>
      <c r="D4" s="1">
        <f t="shared" si="0"/>
        <v>1.5860000000000001</v>
      </c>
      <c r="E4" s="1">
        <f t="shared" si="1"/>
        <v>1.6065752729202001</v>
      </c>
      <c r="F4" s="2">
        <f t="shared" ref="F4:F20" si="5">E4*1000000</f>
        <v>1606575.2729201999</v>
      </c>
      <c r="G4" s="2">
        <f t="shared" si="2"/>
        <v>89692.562919810996</v>
      </c>
      <c r="H4" s="3">
        <f t="shared" si="3"/>
        <v>17.6985643218867</v>
      </c>
      <c r="I4" s="4">
        <f t="shared" si="4"/>
        <v>32584535.350713301</v>
      </c>
    </row>
    <row r="5" spans="1:9" x14ac:dyDescent="0.25">
      <c r="A5" s="1">
        <v>2013</v>
      </c>
      <c r="B5" s="1">
        <v>1693800</v>
      </c>
      <c r="C5" s="1">
        <v>3</v>
      </c>
      <c r="D5" s="1">
        <f t="shared" si="0"/>
        <v>1.6938</v>
      </c>
      <c r="E5" s="1">
        <f t="shared" si="1"/>
        <v>1.6687999139525</v>
      </c>
      <c r="F5" s="2">
        <f>E5*1000000</f>
        <v>1668799.9139525001</v>
      </c>
      <c r="G5" s="2">
        <f t="shared" si="2"/>
        <v>77191.305057206293</v>
      </c>
      <c r="H5" s="3">
        <f t="shared" si="3"/>
        <v>16.756006610347999</v>
      </c>
      <c r="I5" s="4">
        <f t="shared" si="4"/>
        <v>41083239.047546901</v>
      </c>
    </row>
    <row r="6" spans="1:9" x14ac:dyDescent="0.25">
      <c r="A6" s="1">
        <v>2014</v>
      </c>
      <c r="B6" s="1">
        <v>1659600</v>
      </c>
      <c r="C6" s="1">
        <v>4</v>
      </c>
      <c r="D6" s="1">
        <f t="shared" si="0"/>
        <v>1.6596</v>
      </c>
      <c r="E6" s="1">
        <f t="shared" si="1"/>
        <v>1.7334345920474199</v>
      </c>
      <c r="F6" s="2">
        <f t="shared" si="5"/>
        <v>1733434.5920474201</v>
      </c>
      <c r="G6" s="2">
        <f t="shared" si="2"/>
        <v>67235.239493571804</v>
      </c>
      <c r="H6" s="3">
        <f t="shared" si="3"/>
        <v>15.882716171773399</v>
      </c>
      <c r="I6" s="4">
        <f t="shared" si="4"/>
        <v>49911108.016428001</v>
      </c>
    </row>
    <row r="7" spans="1:9" x14ac:dyDescent="0.25">
      <c r="A7" s="1">
        <v>2015</v>
      </c>
      <c r="B7" s="1">
        <v>1780000</v>
      </c>
      <c r="C7" s="1">
        <v>5</v>
      </c>
      <c r="D7" s="1">
        <f t="shared" si="0"/>
        <v>1.78</v>
      </c>
      <c r="E7" s="1">
        <f t="shared" si="1"/>
        <v>1.80057265091165</v>
      </c>
      <c r="F7" s="2">
        <f t="shared" si="5"/>
        <v>1800572.6509116499</v>
      </c>
      <c r="G7" s="2">
        <f t="shared" si="2"/>
        <v>60141.591349365401</v>
      </c>
      <c r="H7" s="3">
        <f t="shared" si="3"/>
        <v>15.0897279762933</v>
      </c>
      <c r="I7" s="4">
        <f t="shared" si="4"/>
        <v>59080891.234163702</v>
      </c>
    </row>
    <row r="8" spans="1:9" x14ac:dyDescent="0.25">
      <c r="A8" s="1">
        <v>2016</v>
      </c>
      <c r="B8" s="1">
        <v>1857500</v>
      </c>
      <c r="C8" s="1">
        <v>6</v>
      </c>
      <c r="D8" s="1">
        <f t="shared" si="0"/>
        <v>1.8574999999999999</v>
      </c>
      <c r="E8" s="1">
        <f t="shared" si="1"/>
        <v>1.87031104956876</v>
      </c>
      <c r="F8" s="2">
        <f t="shared" si="5"/>
        <v>1870311.04956876</v>
      </c>
      <c r="G8" s="2">
        <f t="shared" si="2"/>
        <v>56257.137170123897</v>
      </c>
      <c r="H8" s="3">
        <f t="shared" si="3"/>
        <v>14.389163900346199</v>
      </c>
      <c r="I8" s="4">
        <f t="shared" si="4"/>
        <v>68605831.4611509</v>
      </c>
    </row>
    <row r="9" spans="1:9" x14ac:dyDescent="0.25">
      <c r="A9" s="1">
        <v>2017</v>
      </c>
      <c r="B9" s="1">
        <v>1926300</v>
      </c>
      <c r="C9" s="1">
        <v>7</v>
      </c>
      <c r="D9" s="1">
        <f t="shared" si="0"/>
        <v>1.9262999999999999</v>
      </c>
      <c r="E9" s="1">
        <f t="shared" si="1"/>
        <v>1.9427505023848399</v>
      </c>
      <c r="F9" s="2">
        <f t="shared" si="5"/>
        <v>1942750.50238484</v>
      </c>
      <c r="G9" s="2">
        <f t="shared" si="2"/>
        <v>55960.712770934697</v>
      </c>
      <c r="H9" s="3">
        <f t="shared" si="3"/>
        <v>13.794326900373701</v>
      </c>
      <c r="I9" s="4">
        <f t="shared" si="4"/>
        <v>78499684.366223201</v>
      </c>
    </row>
    <row r="10" spans="1:9" x14ac:dyDescent="0.25">
      <c r="A10" s="1">
        <v>2018</v>
      </c>
      <c r="B10" s="1">
        <v>2026300</v>
      </c>
      <c r="C10" s="1">
        <v>8</v>
      </c>
      <c r="D10" s="1">
        <f t="shared" si="0"/>
        <v>2.0263</v>
      </c>
      <c r="E10" s="1">
        <f t="shared" si="1"/>
        <v>2.0179956245175199</v>
      </c>
      <c r="F10" s="2">
        <f t="shared" si="5"/>
        <v>2017995.62451752</v>
      </c>
      <c r="G10" s="2">
        <f t="shared" si="2"/>
        <v>59665.925861022202</v>
      </c>
      <c r="H10" s="3">
        <f t="shared" si="3"/>
        <v>13.319802946071301</v>
      </c>
      <c r="I10" s="4">
        <f t="shared" si="4"/>
        <v>88776738.392227501</v>
      </c>
    </row>
    <row r="11" spans="1:9" x14ac:dyDescent="0.25">
      <c r="A11" s="1">
        <v>2019</v>
      </c>
      <c r="B11" s="1">
        <v>2213000</v>
      </c>
      <c r="C11" s="1">
        <v>9</v>
      </c>
      <c r="D11" s="1">
        <f t="shared" si="0"/>
        <v>2.2130000000000001</v>
      </c>
      <c r="E11" s="1">
        <f t="shared" si="1"/>
        <v>2.0961550829985001</v>
      </c>
      <c r="F11" s="2">
        <f t="shared" si="5"/>
        <v>2096155.0829985</v>
      </c>
      <c r="G11" s="2">
        <f t="shared" si="2"/>
        <v>67824.089880013402</v>
      </c>
      <c r="H11" s="3">
        <f t="shared" si="3"/>
        <v>12.9815713384339</v>
      </c>
      <c r="I11" s="4">
        <f t="shared" si="4"/>
        <v>99451835.391017899</v>
      </c>
    </row>
    <row r="12" spans="1:9" x14ac:dyDescent="0.25">
      <c r="A12" s="1">
        <v>2022</v>
      </c>
      <c r="B12" s="1">
        <v>2001402</v>
      </c>
      <c r="C12" s="1">
        <v>12</v>
      </c>
      <c r="D12" s="1">
        <f t="shared" si="0"/>
        <v>2.0014020000000001</v>
      </c>
      <c r="E12" s="1">
        <f t="shared" si="1"/>
        <v>2.3492702633572899</v>
      </c>
      <c r="F12" s="2">
        <f t="shared" si="5"/>
        <v>2349270.2633572901</v>
      </c>
      <c r="G12" s="2">
        <f t="shared" si="2"/>
        <v>124163.46377472</v>
      </c>
      <c r="H12" s="3">
        <f t="shared" si="3"/>
        <v>12.9678998200949</v>
      </c>
      <c r="I12" s="4">
        <f t="shared" si="4"/>
        <v>134022559.839601</v>
      </c>
    </row>
    <row r="13" spans="1:9" x14ac:dyDescent="0.25">
      <c r="A13" s="1">
        <v>2023</v>
      </c>
      <c r="B13" s="1">
        <v>2760678</v>
      </c>
      <c r="C13" s="1">
        <v>13</v>
      </c>
      <c r="D13" s="1">
        <f t="shared" si="0"/>
        <v>2.760678</v>
      </c>
      <c r="E13" s="1">
        <f t="shared" si="1"/>
        <v>2.4402603970219099</v>
      </c>
      <c r="F13" s="2">
        <f t="shared" si="5"/>
        <v>2440260.3970219102</v>
      </c>
      <c r="G13" s="2">
        <f t="shared" si="2"/>
        <v>155517.29454829701</v>
      </c>
      <c r="H13" s="3">
        <f t="shared" si="3"/>
        <v>13.3668865989709</v>
      </c>
      <c r="I13" s="4">
        <f t="shared" si="4"/>
        <v>146450083.285649</v>
      </c>
    </row>
    <row r="14" spans="1:9" x14ac:dyDescent="0.25">
      <c r="A14" s="1">
        <v>2024</v>
      </c>
      <c r="B14" s="2">
        <f t="shared" ref="B14:B20" si="6">E14*1000000</f>
        <v>2534774.6907431399</v>
      </c>
      <c r="C14" s="1">
        <v>14</v>
      </c>
      <c r="D14" s="1"/>
      <c r="E14" s="1">
        <f t="shared" ref="E14:E20" si="7">1.489*EXP(0.038*C14)</f>
        <v>2.5347746907431401</v>
      </c>
      <c r="F14" s="2">
        <f t="shared" si="5"/>
        <v>2534774.6907431399</v>
      </c>
      <c r="G14" s="2">
        <f t="shared" si="2"/>
        <v>194266.75628004799</v>
      </c>
      <c r="H14" s="3">
        <f t="shared" si="3"/>
        <v>14.007500004876301</v>
      </c>
      <c r="I14" s="4">
        <f t="shared" si="4"/>
        <v>159358940.03638801</v>
      </c>
    </row>
    <row r="15" spans="1:9" x14ac:dyDescent="0.25">
      <c r="A15" s="1">
        <v>2025</v>
      </c>
      <c r="B15" s="2">
        <f t="shared" si="6"/>
        <v>2632949.63958483</v>
      </c>
      <c r="C15" s="1">
        <v>15</v>
      </c>
      <c r="D15" s="1"/>
      <c r="E15" s="1">
        <f t="shared" si="7"/>
        <v>2.63294963958483</v>
      </c>
      <c r="F15" s="2">
        <f t="shared" si="5"/>
        <v>2632949.63958483</v>
      </c>
      <c r="G15" s="2">
        <f t="shared" si="2"/>
        <v>241165.817881708</v>
      </c>
      <c r="H15" s="3">
        <f t="shared" si="3"/>
        <v>14.9169577670403</v>
      </c>
      <c r="I15" s="4">
        <f t="shared" si="4"/>
        <v>172767772.72413599</v>
      </c>
    </row>
    <row r="16" spans="1:9" x14ac:dyDescent="0.25">
      <c r="A16" s="1">
        <v>2026</v>
      </c>
      <c r="B16" s="2">
        <f t="shared" si="6"/>
        <v>2734927.0252329502</v>
      </c>
      <c r="C16" s="1">
        <v>16</v>
      </c>
      <c r="D16" s="1"/>
      <c r="E16" s="1">
        <f t="shared" si="7"/>
        <v>2.7349270252329498</v>
      </c>
      <c r="F16" s="2">
        <f t="shared" si="5"/>
        <v>2734927.0252329502</v>
      </c>
      <c r="G16" s="2">
        <f t="shared" si="2"/>
        <v>297034.567546462</v>
      </c>
      <c r="H16" s="3">
        <f t="shared" si="3"/>
        <v>16.124942001837901</v>
      </c>
      <c r="I16" s="4">
        <f t="shared" si="4"/>
        <v>186695946.03334099</v>
      </c>
    </row>
    <row r="17" spans="1:9" x14ac:dyDescent="0.25">
      <c r="A17" s="1">
        <v>2027</v>
      </c>
      <c r="B17" s="2">
        <f t="shared" si="6"/>
        <v>2840854.12075294</v>
      </c>
      <c r="C17" s="1">
        <v>17</v>
      </c>
      <c r="D17" s="1"/>
      <c r="E17" s="1">
        <f t="shared" si="7"/>
        <v>2.8408541207529399</v>
      </c>
      <c r="F17" s="2">
        <f t="shared" si="5"/>
        <v>2840854.12075294</v>
      </c>
      <c r="G17" s="2">
        <f t="shared" si="2"/>
        <v>362764.68870231498</v>
      </c>
      <c r="H17" s="3">
        <f t="shared" si="3"/>
        <v>17.663806015427902</v>
      </c>
      <c r="I17" s="4">
        <f t="shared" si="4"/>
        <v>201163574.666558</v>
      </c>
    </row>
    <row r="18" spans="1:9" x14ac:dyDescent="0.25">
      <c r="A18" s="1">
        <v>2028</v>
      </c>
      <c r="B18" s="2">
        <f t="shared" si="6"/>
        <v>2950883.90327767</v>
      </c>
      <c r="C18" s="1">
        <v>18</v>
      </c>
      <c r="D18" s="1"/>
      <c r="E18" s="1">
        <f t="shared" si="7"/>
        <v>2.9508839032776701</v>
      </c>
      <c r="F18" s="2">
        <f t="shared" si="5"/>
        <v>2950883.90327767</v>
      </c>
      <c r="G18" s="2">
        <f t="shared" si="2"/>
        <v>439325.37823749002</v>
      </c>
      <c r="H18" s="3">
        <f t="shared" si="3"/>
        <v>19.568797908901701</v>
      </c>
      <c r="I18" s="4">
        <f t="shared" si="4"/>
        <v>216191552.393567</v>
      </c>
    </row>
    <row r="19" spans="1:9" x14ac:dyDescent="0.25">
      <c r="A19" s="1">
        <v>2029</v>
      </c>
      <c r="B19" s="2">
        <f t="shared" si="6"/>
        <v>3065175.27493292</v>
      </c>
      <c r="C19" s="1">
        <v>19</v>
      </c>
      <c r="D19" s="1"/>
      <c r="E19" s="1">
        <f t="shared" si="7"/>
        <v>3.06517527493292</v>
      </c>
      <c r="F19" s="2">
        <f t="shared" si="5"/>
        <v>3065175.27493292</v>
      </c>
      <c r="G19" s="2">
        <f t="shared" si="2"/>
        <v>527769.74230330798</v>
      </c>
      <c r="H19" s="3">
        <f t="shared" si="3"/>
        <v>21.8783023310258</v>
      </c>
      <c r="I19" s="4">
        <f t="shared" si="4"/>
        <v>231801582.22561401</v>
      </c>
    </row>
    <row r="20" spans="1:9" x14ac:dyDescent="0.25">
      <c r="A20" s="1">
        <v>2030</v>
      </c>
      <c r="B20" s="2">
        <f t="shared" si="6"/>
        <v>3183893.2923197602</v>
      </c>
      <c r="C20" s="1">
        <v>20</v>
      </c>
      <c r="D20" s="1"/>
      <c r="E20" s="1">
        <f t="shared" si="7"/>
        <v>3.1838932923197598</v>
      </c>
      <c r="F20" s="2">
        <f t="shared" si="5"/>
        <v>3183893.2923197602</v>
      </c>
      <c r="G20" s="2">
        <f t="shared" si="2"/>
        <v>629241.70780266996</v>
      </c>
      <c r="H20" s="3">
        <f t="shared" si="3"/>
        <v>24.634101830581901</v>
      </c>
      <c r="I20" s="4">
        <f t="shared" si="4"/>
        <v>248016207.75832599</v>
      </c>
    </row>
    <row r="26" spans="1:9" x14ac:dyDescent="0.25">
      <c r="A26" t="s">
        <v>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杨函宁</dc:creator>
  <cp:lastModifiedBy>andy pei</cp:lastModifiedBy>
  <dcterms:created xsi:type="dcterms:W3CDTF">2023-05-12T11:15:00Z</dcterms:created>
  <dcterms:modified xsi:type="dcterms:W3CDTF">2025-01-27T07:54:17Z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6C0FDD7F3AF84E908A320948A3C73AE0_12</vt:lpwstr>
  </property>
</Properties>
</file>