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G:\MCM2025\data\"/>
    </mc:Choice>
  </mc:AlternateContent>
  <xr:revisionPtr revIDLastSave="0" documentId="8_{F4C62BDF-41E1-476F-BE5B-AFCFACD59169}" xr6:coauthVersionLast="47" xr6:coauthVersionMax="47" xr10:uidLastSave="{00000000-0000-0000-0000-000000000000}"/>
  <bookViews>
    <workbookView xWindow="3696" yWindow="3696" windowWidth="23040" windowHeight="121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B19" i="1" s="1"/>
  <c r="F19" i="1"/>
  <c r="G19" i="1"/>
  <c r="H19" i="1"/>
  <c r="I19" i="1"/>
  <c r="B20" i="1"/>
  <c r="E20" i="1"/>
  <c r="F20" i="1"/>
  <c r="G20" i="1"/>
  <c r="H20" i="1"/>
  <c r="I20" i="1"/>
  <c r="D2" i="1"/>
  <c r="E2" i="1"/>
  <c r="F2" i="1" s="1"/>
  <c r="I2" i="1" s="1"/>
  <c r="G2" i="1"/>
  <c r="H2" i="1"/>
  <c r="D3" i="1"/>
  <c r="E3" i="1"/>
  <c r="F3" i="1"/>
  <c r="G3" i="1"/>
  <c r="H3" i="1"/>
  <c r="I3" i="1"/>
  <c r="D4" i="1"/>
  <c r="E4" i="1"/>
  <c r="H4" i="1" s="1"/>
  <c r="D5" i="1"/>
  <c r="E5" i="1"/>
  <c r="F5" i="1"/>
  <c r="I5" i="1" s="1"/>
  <c r="G5" i="1"/>
  <c r="H5" i="1"/>
  <c r="D6" i="1"/>
  <c r="E6" i="1"/>
  <c r="F6" i="1"/>
  <c r="G6" i="1"/>
  <c r="H6" i="1"/>
  <c r="I6" i="1"/>
  <c r="D7" i="1"/>
  <c r="E7" i="1"/>
  <c r="F7" i="1" s="1"/>
  <c r="I7" i="1" s="1"/>
  <c r="D8" i="1"/>
  <c r="E8" i="1"/>
  <c r="F8" i="1" s="1"/>
  <c r="I8" i="1" s="1"/>
  <c r="G8" i="1"/>
  <c r="H8" i="1"/>
  <c r="D9" i="1"/>
  <c r="E9" i="1"/>
  <c r="H9" i="1" s="1"/>
  <c r="D10" i="1"/>
  <c r="E10" i="1"/>
  <c r="F10" i="1"/>
  <c r="G10" i="1"/>
  <c r="H10" i="1"/>
  <c r="I10" i="1"/>
  <c r="D11" i="1"/>
  <c r="E11" i="1"/>
  <c r="F11" i="1"/>
  <c r="G11" i="1"/>
  <c r="H11" i="1"/>
  <c r="I11" i="1"/>
  <c r="D12" i="1"/>
  <c r="D13" i="1"/>
  <c r="E18" i="1"/>
  <c r="H18" i="1" s="1"/>
  <c r="E17" i="1"/>
  <c r="H17" i="1" s="1"/>
  <c r="E16" i="1"/>
  <c r="B16" i="1" s="1"/>
  <c r="E15" i="1"/>
  <c r="H15" i="1" s="1"/>
  <c r="E14" i="1"/>
  <c r="H14" i="1" s="1"/>
  <c r="E13" i="1"/>
  <c r="F13" i="1" s="1"/>
  <c r="I13" i="1" s="1"/>
  <c r="E12" i="1"/>
  <c r="H12" i="1" s="1"/>
  <c r="G9" i="1" l="1"/>
  <c r="F9" i="1"/>
  <c r="I9" i="1" s="1"/>
  <c r="G4" i="1"/>
  <c r="F4" i="1"/>
  <c r="I4" i="1" s="1"/>
  <c r="H7" i="1"/>
  <c r="G7" i="1"/>
  <c r="B15" i="1"/>
  <c r="B14" i="1"/>
  <c r="F16" i="1"/>
  <c r="I16" i="1" s="1"/>
  <c r="G16" i="1"/>
  <c r="H16" i="1"/>
  <c r="B17" i="1"/>
  <c r="G13" i="1"/>
  <c r="B18" i="1"/>
  <c r="H13" i="1"/>
  <c r="G18" i="1"/>
  <c r="F14" i="1"/>
  <c r="I14" i="1" s="1"/>
  <c r="G14" i="1"/>
  <c r="F17" i="1"/>
  <c r="I17" i="1" s="1"/>
  <c r="G17" i="1"/>
  <c r="F12" i="1"/>
  <c r="I12" i="1" s="1"/>
  <c r="G12" i="1"/>
  <c r="F15" i="1"/>
  <c r="I15" i="1" s="1"/>
  <c r="G15" i="1"/>
  <c r="F18" i="1"/>
  <c r="I18" i="1" s="1"/>
</calcChain>
</file>

<file path=xl/sharedStrings.xml><?xml version="1.0" encoding="utf-8"?>
<sst xmlns="http://schemas.openxmlformats.org/spreadsheetml/2006/main" count="10" uniqueCount="10">
  <si>
    <t>year</t>
  </si>
  <si>
    <t>游客量</t>
  </si>
  <si>
    <t>t</t>
  </si>
  <si>
    <t>游客量（百万）</t>
  </si>
  <si>
    <t>游客量百万预测</t>
  </si>
  <si>
    <t>游客量预测</t>
  </si>
  <si>
    <t>碳排放预测</t>
  </si>
  <si>
    <t>不满意度预测</t>
  </si>
  <si>
    <t>收入预测</t>
  </si>
  <si>
    <t>游客量预测方程=1.489*EXP(0.038*游客量百万)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</si>
</sst>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0_ "/>
    <numFmt numFmtId="179" formatCode="0.00_ "/>
    <numFmt numFmtId="180" formatCode="0_);[Red]\(0\)"/>
  </numFmts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I20" sqref="A1:I20"/>
    </sheetView>
  </sheetViews>
  <sheetFormatPr defaultColWidth="9" defaultRowHeight="14.4" x14ac:dyDescent="0.25"/>
  <cols>
    <col min="1" max="9" width="17.21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2010</v>
      </c>
      <c r="B2" s="1">
        <v>1532400</v>
      </c>
      <c r="C2" s="1">
        <v>0</v>
      </c>
      <c r="D2" s="1">
        <f>B2/1000000</f>
        <v>1.5324</v>
      </c>
      <c r="E2" s="1">
        <f>1.489*EXP(0.038*C2)</f>
        <v>1.4890000000000001</v>
      </c>
      <c r="F2" s="1">
        <f>E2*1000000</f>
        <v>1489000</v>
      </c>
      <c r="G2" s="2">
        <f>1151001-6723*(A2-2011)-1198962*E2+337702*E2*E2</f>
        <v>121195.77794200007</v>
      </c>
      <c r="H2" s="3">
        <f>76.62-57.4*E2+12.9*E2*E2</f>
        <v>19.7522609</v>
      </c>
      <c r="I2" s="1">
        <f>-186843122+136.581*F2</f>
        <v>16525986.99999997</v>
      </c>
    </row>
    <row r="3" spans="1:9" x14ac:dyDescent="0.25">
      <c r="A3" s="1">
        <v>2011</v>
      </c>
      <c r="B3" s="1">
        <v>1556800</v>
      </c>
      <c r="C3" s="1">
        <v>1</v>
      </c>
      <c r="D3" s="1">
        <f t="shared" ref="D3:D13" si="0">B3/1000000</f>
        <v>1.5568</v>
      </c>
      <c r="E3" s="1">
        <f t="shared" ref="E3:E11" si="1">1.489*EXP(0.038*C3)</f>
        <v>1.5466708057560832</v>
      </c>
      <c r="F3" s="2">
        <f>E3*1000000</f>
        <v>1546670.8057560832</v>
      </c>
      <c r="G3" s="2">
        <f t="shared" ref="G3:G20" si="2">1151001-6723*(A3-2011)-1198962*E3+337702*E3*E3</f>
        <v>104449.02110164636</v>
      </c>
      <c r="H3" s="3">
        <f t="shared" ref="H3:H20" si="3">76.62-57.4*E3+12.9*E3*E3</f>
        <v>18.700354249379252</v>
      </c>
      <c r="I3" s="4">
        <f t="shared" ref="I3:I20" si="4">-186843122+136.581*F3</f>
        <v>24402723.320971578</v>
      </c>
    </row>
    <row r="4" spans="1:9" x14ac:dyDescent="0.25">
      <c r="A4" s="1">
        <v>2012</v>
      </c>
      <c r="B4" s="1">
        <v>1586000</v>
      </c>
      <c r="C4" s="1">
        <v>2</v>
      </c>
      <c r="D4" s="1">
        <f t="shared" si="0"/>
        <v>1.5860000000000001</v>
      </c>
      <c r="E4" s="1">
        <f t="shared" si="1"/>
        <v>1.6065752729201959</v>
      </c>
      <c r="F4" s="2">
        <f t="shared" ref="F4:F20" si="5">E4*1000000</f>
        <v>1606575.2729201959</v>
      </c>
      <c r="G4" s="2">
        <f t="shared" si="2"/>
        <v>89692.562919810996</v>
      </c>
      <c r="H4" s="3">
        <f t="shared" si="3"/>
        <v>17.698564321886728</v>
      </c>
      <c r="I4" s="4">
        <f t="shared" si="4"/>
        <v>32584535.350713253</v>
      </c>
    </row>
    <row r="5" spans="1:9" x14ac:dyDescent="0.25">
      <c r="A5" s="1">
        <v>2013</v>
      </c>
      <c r="B5" s="1">
        <v>1693800</v>
      </c>
      <c r="C5" s="1">
        <v>3</v>
      </c>
      <c r="D5" s="1">
        <f t="shared" si="0"/>
        <v>1.6938</v>
      </c>
      <c r="E5" s="1">
        <f t="shared" si="1"/>
        <v>1.6687999139525038</v>
      </c>
      <c r="F5" s="2">
        <f>E5*1000000</f>
        <v>1668799.9139525038</v>
      </c>
      <c r="G5" s="2">
        <f t="shared" si="2"/>
        <v>77191.305057206308</v>
      </c>
      <c r="H5" s="3">
        <f t="shared" si="3"/>
        <v>16.756006610347995</v>
      </c>
      <c r="I5" s="4">
        <f t="shared" si="4"/>
        <v>41083239.047546893</v>
      </c>
    </row>
    <row r="6" spans="1:9" x14ac:dyDescent="0.25">
      <c r="A6" s="1">
        <v>2014</v>
      </c>
      <c r="B6" s="1">
        <v>1659600</v>
      </c>
      <c r="C6" s="1">
        <v>4</v>
      </c>
      <c r="D6" s="1">
        <f t="shared" si="0"/>
        <v>1.6596</v>
      </c>
      <c r="E6" s="1">
        <f t="shared" si="1"/>
        <v>1.7334345920474155</v>
      </c>
      <c r="F6" s="2">
        <f t="shared" si="5"/>
        <v>1733434.5920474154</v>
      </c>
      <c r="G6" s="2">
        <f t="shared" si="2"/>
        <v>67235.239493571804</v>
      </c>
      <c r="H6" s="3">
        <f t="shared" si="3"/>
        <v>15.882716171773374</v>
      </c>
      <c r="I6" s="4">
        <f t="shared" si="4"/>
        <v>49911108.016428024</v>
      </c>
    </row>
    <row r="7" spans="1:9" x14ac:dyDescent="0.25">
      <c r="A7" s="1">
        <v>2015</v>
      </c>
      <c r="B7" s="1">
        <v>1780000</v>
      </c>
      <c r="C7" s="1">
        <v>5</v>
      </c>
      <c r="D7" s="1">
        <f t="shared" si="0"/>
        <v>1.78</v>
      </c>
      <c r="E7" s="1">
        <f t="shared" si="1"/>
        <v>1.8005726509116475</v>
      </c>
      <c r="F7" s="2">
        <f t="shared" si="5"/>
        <v>1800572.6509116476</v>
      </c>
      <c r="G7" s="2">
        <f t="shared" si="2"/>
        <v>60141.591349365423</v>
      </c>
      <c r="H7" s="3">
        <f t="shared" si="3"/>
        <v>15.089727976293304</v>
      </c>
      <c r="I7" s="4">
        <f t="shared" si="4"/>
        <v>59080891.234163731</v>
      </c>
    </row>
    <row r="8" spans="1:9" x14ac:dyDescent="0.25">
      <c r="A8" s="1">
        <v>2016</v>
      </c>
      <c r="B8" s="1">
        <v>1857500</v>
      </c>
      <c r="C8" s="1">
        <v>6</v>
      </c>
      <c r="D8" s="1">
        <f t="shared" si="0"/>
        <v>1.8574999999999999</v>
      </c>
      <c r="E8" s="1">
        <f t="shared" si="1"/>
        <v>1.8703110495687605</v>
      </c>
      <c r="F8" s="2">
        <f t="shared" si="5"/>
        <v>1870311.0495687604</v>
      </c>
      <c r="G8" s="2">
        <f t="shared" si="2"/>
        <v>56257.137170123868</v>
      </c>
      <c r="H8" s="3">
        <f t="shared" si="3"/>
        <v>14.38916390034624</v>
      </c>
      <c r="I8" s="4">
        <f t="shared" si="4"/>
        <v>68605831.461150855</v>
      </c>
    </row>
    <row r="9" spans="1:9" x14ac:dyDescent="0.25">
      <c r="A9" s="1">
        <v>2017</v>
      </c>
      <c r="B9" s="1">
        <v>1926300</v>
      </c>
      <c r="C9" s="1">
        <v>7</v>
      </c>
      <c r="D9" s="1">
        <f t="shared" si="0"/>
        <v>1.9262999999999999</v>
      </c>
      <c r="E9" s="1">
        <f t="shared" si="1"/>
        <v>1.9427505023848359</v>
      </c>
      <c r="F9" s="2">
        <f t="shared" si="5"/>
        <v>1942750.5023848359</v>
      </c>
      <c r="G9" s="2">
        <f t="shared" si="2"/>
        <v>55960.712770934682</v>
      </c>
      <c r="H9" s="3">
        <f t="shared" si="3"/>
        <v>13.794326900373704</v>
      </c>
      <c r="I9" s="4">
        <f t="shared" si="4"/>
        <v>78499684.366223246</v>
      </c>
    </row>
    <row r="10" spans="1:9" x14ac:dyDescent="0.25">
      <c r="A10" s="1">
        <v>2018</v>
      </c>
      <c r="B10" s="1">
        <v>2026300</v>
      </c>
      <c r="C10" s="1">
        <v>8</v>
      </c>
      <c r="D10" s="1">
        <f t="shared" si="0"/>
        <v>2.0263</v>
      </c>
      <c r="E10" s="1">
        <f t="shared" si="1"/>
        <v>2.0179956245175212</v>
      </c>
      <c r="F10" s="2">
        <f t="shared" si="5"/>
        <v>2017995.6245175211</v>
      </c>
      <c r="G10" s="2">
        <f t="shared" si="2"/>
        <v>59665.925861022202</v>
      </c>
      <c r="H10" s="3">
        <f t="shared" si="3"/>
        <v>13.319802946071292</v>
      </c>
      <c r="I10" s="4">
        <f t="shared" si="4"/>
        <v>88776738.39222753</v>
      </c>
    </row>
    <row r="11" spans="1:9" x14ac:dyDescent="0.25">
      <c r="A11" s="1">
        <v>2019</v>
      </c>
      <c r="B11" s="1">
        <v>2213000</v>
      </c>
      <c r="C11" s="1">
        <v>9</v>
      </c>
      <c r="D11" s="1">
        <f t="shared" si="0"/>
        <v>2.2130000000000001</v>
      </c>
      <c r="E11" s="1">
        <f t="shared" si="1"/>
        <v>2.0961550829984987</v>
      </c>
      <c r="F11" s="2">
        <f t="shared" si="5"/>
        <v>2096155.0829984988</v>
      </c>
      <c r="G11" s="2">
        <f t="shared" si="2"/>
        <v>67824.089880013373</v>
      </c>
      <c r="H11" s="3">
        <f t="shared" si="3"/>
        <v>12.981571338433895</v>
      </c>
      <c r="I11" s="4">
        <f t="shared" si="4"/>
        <v>99451835.391017914</v>
      </c>
    </row>
    <row r="12" spans="1:9" x14ac:dyDescent="0.25">
      <c r="A12" s="1">
        <v>2022</v>
      </c>
      <c r="B12" s="1">
        <v>2001402</v>
      </c>
      <c r="C12" s="1">
        <v>12</v>
      </c>
      <c r="D12" s="1">
        <f t="shared" si="0"/>
        <v>2.0014020000000001</v>
      </c>
      <c r="E12" s="1">
        <f>1.489*EXP(0.038*C12)</f>
        <v>2.3492702633572855</v>
      </c>
      <c r="F12" s="2">
        <f t="shared" si="5"/>
        <v>2349270.2633572854</v>
      </c>
      <c r="G12" s="2">
        <f>1151001-6723*(A12-2011)-1198962*E12+337702*E12*E12</f>
        <v>124163.46377471974</v>
      </c>
      <c r="H12" s="3">
        <f t="shared" si="3"/>
        <v>12.967899820094857</v>
      </c>
      <c r="I12" s="4">
        <f t="shared" si="4"/>
        <v>134022559.8396014</v>
      </c>
    </row>
    <row r="13" spans="1:9" x14ac:dyDescent="0.25">
      <c r="A13" s="1">
        <v>2023</v>
      </c>
      <c r="B13" s="1">
        <v>2760678</v>
      </c>
      <c r="C13" s="1">
        <v>13</v>
      </c>
      <c r="D13" s="1">
        <f t="shared" si="0"/>
        <v>2.760678</v>
      </c>
      <c r="E13" s="1">
        <f>1.489*EXP(0.038*C13)</f>
        <v>2.4402603970219063</v>
      </c>
      <c r="F13" s="2">
        <f t="shared" si="5"/>
        <v>2440260.3970219065</v>
      </c>
      <c r="G13" s="2">
        <f>1151001-6723*(A13-2011)-1198962*E13+337702*E13*E13</f>
        <v>155517.2945482966</v>
      </c>
      <c r="H13" s="3">
        <f t="shared" si="3"/>
        <v>13.366886598970893</v>
      </c>
      <c r="I13" s="4">
        <f t="shared" si="4"/>
        <v>146450083.285649</v>
      </c>
    </row>
    <row r="14" spans="1:9" x14ac:dyDescent="0.25">
      <c r="A14" s="1">
        <v>2024</v>
      </c>
      <c r="B14" s="2">
        <f>E14*1000000</f>
        <v>2534774.6907431376</v>
      </c>
      <c r="C14" s="1">
        <v>14</v>
      </c>
      <c r="D14" s="1"/>
      <c r="E14" s="1">
        <f>1.489*EXP(0.038*C14)</f>
        <v>2.5347746907431374</v>
      </c>
      <c r="F14" s="2">
        <f t="shared" si="5"/>
        <v>2534774.6907431376</v>
      </c>
      <c r="G14" s="2">
        <f>1151001-6723*(A14-2011)-1198962*E14+337702*E14*E14</f>
        <v>194266.75628004782</v>
      </c>
      <c r="H14" s="3">
        <f t="shared" si="3"/>
        <v>14.007500004876306</v>
      </c>
      <c r="I14" s="4">
        <f t="shared" si="4"/>
        <v>159358940.03638846</v>
      </c>
    </row>
    <row r="15" spans="1:9" x14ac:dyDescent="0.25">
      <c r="A15" s="1">
        <v>2025</v>
      </c>
      <c r="B15" s="2">
        <f>E15*1000000</f>
        <v>2632949.6395848319</v>
      </c>
      <c r="C15" s="1">
        <v>15</v>
      </c>
      <c r="D15" s="1"/>
      <c r="E15" s="1">
        <f>1.489*EXP(0.038*C15)</f>
        <v>2.6329496395848317</v>
      </c>
      <c r="F15" s="2">
        <f t="shared" si="5"/>
        <v>2632949.6395848319</v>
      </c>
      <c r="G15" s="2">
        <f>1151001-6723*(A15-2011)-1198962*E15+337702*E15*E15</f>
        <v>241165.81788170757</v>
      </c>
      <c r="H15" s="3">
        <f t="shared" si="3"/>
        <v>14.916957767040316</v>
      </c>
      <c r="I15" s="4">
        <f t="shared" si="4"/>
        <v>172767772.72413588</v>
      </c>
    </row>
    <row r="16" spans="1:9" x14ac:dyDescent="0.25">
      <c r="A16" s="1">
        <v>2026</v>
      </c>
      <c r="B16" s="2">
        <f>E16*1000000</f>
        <v>2734927.0252329484</v>
      </c>
      <c r="C16" s="1">
        <v>16</v>
      </c>
      <c r="D16" s="1"/>
      <c r="E16" s="1">
        <f>1.489*EXP(0.038*C16)</f>
        <v>2.7349270252329485</v>
      </c>
      <c r="F16" s="2">
        <f t="shared" si="5"/>
        <v>2734927.0252329484</v>
      </c>
      <c r="G16" s="2">
        <f>1151001-6723*(A16-2011)-1198962*E16+337702*E16*E16</f>
        <v>297034.56754646171</v>
      </c>
      <c r="H16" s="3">
        <f t="shared" si="3"/>
        <v>16.124942001837894</v>
      </c>
      <c r="I16" s="4">
        <f t="shared" si="4"/>
        <v>186695946.03334129</v>
      </c>
    </row>
    <row r="17" spans="1:9" x14ac:dyDescent="0.25">
      <c r="A17" s="1">
        <v>2027</v>
      </c>
      <c r="B17" s="2">
        <f>E17*1000000</f>
        <v>2840854.1207529427</v>
      </c>
      <c r="C17" s="1">
        <v>17</v>
      </c>
      <c r="D17" s="1"/>
      <c r="E17" s="1">
        <f>1.489*EXP(0.038*C17)</f>
        <v>2.840854120752943</v>
      </c>
      <c r="F17" s="2">
        <f t="shared" si="5"/>
        <v>2840854.1207529427</v>
      </c>
      <c r="G17" s="2">
        <f>1151001-6723*(A17-2011)-1198962*E17+337702*E17*E17</f>
        <v>362764.68870231509</v>
      </c>
      <c r="H17" s="3">
        <f t="shared" si="3"/>
        <v>17.663806015427866</v>
      </c>
      <c r="I17" s="4">
        <f t="shared" si="4"/>
        <v>201163574.66655767</v>
      </c>
    </row>
    <row r="18" spans="1:9" x14ac:dyDescent="0.25">
      <c r="A18" s="1">
        <v>2028</v>
      </c>
      <c r="B18" s="2">
        <f>E18*1000000</f>
        <v>2950883.9032776654</v>
      </c>
      <c r="C18" s="1">
        <v>18</v>
      </c>
      <c r="D18" s="1"/>
      <c r="E18" s="1">
        <f>1.489*EXP(0.038*C18)</f>
        <v>2.9508839032776653</v>
      </c>
      <c r="F18" s="2">
        <f t="shared" si="5"/>
        <v>2950883.9032776654</v>
      </c>
      <c r="G18" s="2">
        <f>1151001-6723*(A18-2011)-1198962*E18+337702*E18*E18</f>
        <v>439325.37823748961</v>
      </c>
      <c r="H18" s="3">
        <f t="shared" si="3"/>
        <v>19.568797908901686</v>
      </c>
      <c r="I18" s="4">
        <f t="shared" si="4"/>
        <v>216191552.39356679</v>
      </c>
    </row>
    <row r="19" spans="1:9" x14ac:dyDescent="0.25">
      <c r="A19" s="1">
        <v>2029</v>
      </c>
      <c r="B19" s="2">
        <f t="shared" ref="B19:B20" si="6">E19*1000000</f>
        <v>3065175.2749329233</v>
      </c>
      <c r="C19" s="1">
        <v>19</v>
      </c>
      <c r="D19" s="1"/>
      <c r="E19" s="1">
        <f t="shared" ref="E19:E20" si="7">1.489*EXP(0.038*C19)</f>
        <v>3.0651752749329231</v>
      </c>
      <c r="F19" s="2">
        <f t="shared" si="5"/>
        <v>3065175.2749329233</v>
      </c>
      <c r="G19" s="2">
        <f t="shared" si="2"/>
        <v>527769.74230330763</v>
      </c>
      <c r="H19" s="3">
        <f t="shared" si="3"/>
        <v>21.878302331025765</v>
      </c>
      <c r="I19" s="4">
        <f t="shared" si="4"/>
        <v>231801582.22561353</v>
      </c>
    </row>
    <row r="20" spans="1:9" x14ac:dyDescent="0.25">
      <c r="A20" s="1">
        <v>2030</v>
      </c>
      <c r="B20" s="2">
        <f t="shared" si="6"/>
        <v>3183893.292319763</v>
      </c>
      <c r="C20" s="1">
        <v>20</v>
      </c>
      <c r="D20" s="1"/>
      <c r="E20" s="1">
        <f t="shared" si="7"/>
        <v>3.1838932923197629</v>
      </c>
      <c r="F20" s="2">
        <f t="shared" si="5"/>
        <v>3183893.292319763</v>
      </c>
      <c r="G20" s="2">
        <f t="shared" si="2"/>
        <v>629241.70780266961</v>
      </c>
      <c r="H20" s="3">
        <f t="shared" si="3"/>
        <v>24.634101830581869</v>
      </c>
      <c r="I20" s="4">
        <f t="shared" si="4"/>
        <v>248016207.75832552</v>
      </c>
    </row>
    <row r="26" spans="1:9" x14ac:dyDescent="0.25">
      <c r="A26" t="s">
        <v>9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杨函宁</dc:creator>
  <cp:lastModifiedBy>andy pei</cp:lastModifiedBy>
  <dcterms:created xsi:type="dcterms:W3CDTF">2023-05-12T11:15:00Z</dcterms:created>
  <dcterms:modified xsi:type="dcterms:W3CDTF">2025-01-27T13:43:40Z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6C0FDD7F3AF84E908A320948A3C73AE0_12</vt:lpwstr>
  </property>
</Properties>
</file>